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AA263FDC-3F15-4AA1-90BB-B4220D9503E6}" xr6:coauthVersionLast="47" xr6:coauthVersionMax="47" xr10:uidLastSave="{00000000-0000-0000-0000-000000000000}"/>
  <bookViews>
    <workbookView xWindow="-9165" yWindow="-14970" windowWidth="22215" windowHeight="11505" tabRatio="699" activeTab="6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  <sheet name="Feuil1" sheetId="9" r:id="rId7"/>
    <sheet name="Feuil2" sheetId="10" r:id="rId8"/>
  </sheets>
  <definedNames>
    <definedName name="_xlnm._FilterDatabase" localSheetId="1" hidden="1">artwork.xlsx!$A$1:$AE$849</definedName>
    <definedName name="_xlnm._FilterDatabase" localSheetId="5" hidden="1">digital_cards!$A$1:$C$2484</definedName>
    <definedName name="_xlnm._FilterDatabase" localSheetId="6" hidden="1">Feuil1!$A$1:$Q$888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2" i="9"/>
  <c r="C3" i="9"/>
  <c r="C4" i="9"/>
  <c r="C5" i="9"/>
  <c r="C6" i="9"/>
  <c r="M704" i="9"/>
  <c r="M703" i="9"/>
  <c r="M702" i="9"/>
  <c r="M701" i="9"/>
  <c r="M700" i="9"/>
  <c r="M699" i="9"/>
  <c r="M698" i="9"/>
  <c r="M697" i="9"/>
  <c r="M696" i="9"/>
  <c r="M695" i="9"/>
  <c r="M694" i="9"/>
  <c r="M693" i="9"/>
  <c r="M692" i="9"/>
  <c r="M691" i="9"/>
  <c r="M690" i="9"/>
  <c r="M689" i="9"/>
  <c r="M688" i="9"/>
  <c r="M687" i="9"/>
  <c r="M686" i="9"/>
  <c r="M685" i="9"/>
  <c r="M684" i="9"/>
  <c r="M683" i="9"/>
  <c r="M682" i="9"/>
  <c r="M681" i="9"/>
  <c r="M680" i="9"/>
  <c r="M679" i="9"/>
  <c r="M678" i="9"/>
  <c r="M677" i="9"/>
  <c r="M676" i="9"/>
  <c r="M675" i="9"/>
  <c r="M674" i="9"/>
  <c r="M673" i="9"/>
  <c r="M672" i="9"/>
  <c r="M671" i="9"/>
  <c r="M670" i="9"/>
  <c r="M669" i="9"/>
  <c r="M668" i="9"/>
  <c r="M667" i="9"/>
  <c r="M666" i="9"/>
  <c r="M665" i="9"/>
  <c r="M664" i="9"/>
  <c r="M663" i="9"/>
  <c r="M662" i="9"/>
  <c r="M661" i="9"/>
  <c r="M660" i="9"/>
  <c r="M659" i="9"/>
  <c r="M658" i="9"/>
  <c r="M657" i="9"/>
  <c r="M656" i="9"/>
  <c r="M655" i="9"/>
  <c r="M654" i="9"/>
  <c r="M653" i="9"/>
  <c r="M652" i="9"/>
  <c r="M651" i="9"/>
  <c r="M650" i="9"/>
  <c r="M649" i="9"/>
  <c r="M648" i="9"/>
  <c r="M647" i="9"/>
  <c r="M646" i="9"/>
  <c r="M645" i="9"/>
  <c r="M644" i="9"/>
  <c r="M643" i="9"/>
  <c r="M642" i="9"/>
  <c r="M641" i="9"/>
  <c r="M640" i="9"/>
  <c r="M639" i="9"/>
  <c r="M638" i="9"/>
  <c r="M637" i="9"/>
  <c r="M636" i="9"/>
  <c r="M635" i="9"/>
  <c r="M634" i="9"/>
  <c r="M633" i="9"/>
  <c r="M632" i="9"/>
  <c r="M631" i="9"/>
  <c r="M630" i="9"/>
  <c r="M629" i="9"/>
  <c r="M628" i="9"/>
  <c r="M627" i="9"/>
  <c r="M626" i="9"/>
  <c r="M625" i="9"/>
  <c r="M624" i="9"/>
  <c r="M623" i="9"/>
  <c r="M582" i="9"/>
  <c r="M581" i="9"/>
  <c r="M580" i="9"/>
  <c r="M579" i="9"/>
  <c r="M578" i="9"/>
  <c r="M577" i="9"/>
  <c r="M576" i="9"/>
  <c r="M575" i="9"/>
  <c r="M574" i="9"/>
  <c r="M573" i="9"/>
  <c r="M572" i="9"/>
  <c r="M571" i="9"/>
  <c r="M570" i="9"/>
  <c r="M569" i="9"/>
  <c r="M568" i="9"/>
  <c r="M567" i="9"/>
  <c r="M566" i="9"/>
  <c r="M565" i="9"/>
  <c r="M564" i="9"/>
  <c r="M563" i="9"/>
  <c r="M562" i="9"/>
  <c r="M561" i="9"/>
  <c r="M560" i="9"/>
  <c r="M559" i="9"/>
  <c r="M558" i="9"/>
  <c r="M557" i="9"/>
  <c r="M556" i="9"/>
  <c r="M555" i="9"/>
  <c r="M554" i="9"/>
  <c r="M553" i="9"/>
  <c r="M552" i="9"/>
  <c r="M550" i="9"/>
  <c r="M549" i="9"/>
  <c r="M548" i="9"/>
  <c r="M547" i="9"/>
  <c r="M546" i="9"/>
  <c r="M545" i="9"/>
  <c r="M544" i="9"/>
  <c r="M543" i="9"/>
  <c r="M542" i="9"/>
  <c r="M541" i="9"/>
  <c r="M540" i="9"/>
  <c r="M539" i="9"/>
  <c r="M538" i="9"/>
  <c r="M537" i="9"/>
  <c r="M511" i="9"/>
  <c r="M510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M492" i="9"/>
  <c r="M491" i="9"/>
  <c r="M490" i="9"/>
  <c r="M489" i="9"/>
  <c r="M488" i="9"/>
  <c r="M487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73" i="9"/>
  <c r="M172" i="9"/>
  <c r="M171" i="9"/>
  <c r="M170" i="9"/>
  <c r="M169" i="9"/>
  <c r="M168" i="9"/>
  <c r="M167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59" i="9"/>
  <c r="M58" i="9"/>
  <c r="M57" i="9"/>
  <c r="M56" i="9"/>
  <c r="M55" i="9"/>
  <c r="M54" i="9"/>
  <c r="M53" i="9"/>
  <c r="M52" i="9"/>
  <c r="M51" i="9"/>
  <c r="M50" i="9"/>
  <c r="M49" i="9"/>
  <c r="M48" i="9"/>
  <c r="M40" i="9"/>
  <c r="M39" i="9"/>
  <c r="M38" i="9"/>
  <c r="M37" i="9"/>
  <c r="M36" i="9"/>
  <c r="M35" i="9"/>
  <c r="M27" i="9"/>
  <c r="M26" i="9"/>
  <c r="M25" i="9"/>
  <c r="M24" i="9"/>
  <c r="M23" i="9"/>
  <c r="M22" i="9"/>
  <c r="M21" i="9"/>
  <c r="M20" i="9"/>
  <c r="M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" i="9"/>
  <c r="M3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10" i="9"/>
  <c r="O11" i="9"/>
  <c r="O12" i="9"/>
  <c r="O13" i="9"/>
  <c r="O14" i="9"/>
  <c r="O15" i="9"/>
  <c r="O2" i="9"/>
  <c r="O3" i="9"/>
  <c r="O4" i="9"/>
  <c r="O5" i="9"/>
  <c r="O6" i="9"/>
  <c r="O7" i="9"/>
  <c r="O8" i="9"/>
  <c r="O9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N838" i="9"/>
  <c r="N822" i="9"/>
  <c r="N757" i="9"/>
  <c r="N755" i="9"/>
  <c r="N750" i="9"/>
  <c r="N747" i="9"/>
  <c r="N731" i="9"/>
  <c r="N718" i="9"/>
  <c r="N705" i="9"/>
  <c r="N695" i="9"/>
  <c r="N694" i="9"/>
  <c r="N632" i="9"/>
  <c r="N614" i="9"/>
  <c r="N613" i="9"/>
  <c r="N61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2" i="9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6" i="3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T25" i="8"/>
  <c r="G866" i="4"/>
  <c r="P543" i="2"/>
  <c r="O543" i="2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L39" i="9" l="1"/>
  <c r="L405" i="9"/>
  <c r="L428" i="9"/>
  <c r="L268" i="9"/>
  <c r="L204" i="9"/>
  <c r="L188" i="9"/>
  <c r="L4" i="9"/>
  <c r="L673" i="9"/>
  <c r="L569" i="9"/>
  <c r="L9" i="9"/>
  <c r="L7" i="9"/>
  <c r="L287" i="9"/>
  <c r="L223" i="9"/>
  <c r="L692" i="9"/>
  <c r="L628" i="9"/>
  <c r="L352" i="9"/>
  <c r="L56" i="9"/>
  <c r="L246" i="9"/>
  <c r="L158" i="9"/>
  <c r="L142" i="9"/>
  <c r="L6" i="9"/>
  <c r="L651" i="9"/>
  <c r="L37" i="9"/>
  <c r="L13" i="9"/>
  <c r="L5" i="9"/>
  <c r="L546" i="9"/>
  <c r="L35" i="9"/>
  <c r="L27" i="9"/>
  <c r="L11" i="9"/>
  <c r="L3" i="9"/>
  <c r="L498" i="9"/>
  <c r="L330" i="9"/>
  <c r="L122" i="9"/>
  <c r="L106" i="9"/>
  <c r="L90" i="9"/>
  <c r="L462" i="9"/>
  <c r="L635" i="9"/>
  <c r="L10" i="9"/>
  <c r="L74" i="9"/>
  <c r="L684" i="9"/>
  <c r="L16" i="9"/>
  <c r="L36" i="9"/>
  <c r="L58" i="9"/>
  <c r="L76" i="9"/>
  <c r="L92" i="9"/>
  <c r="L108" i="9"/>
  <c r="L124" i="9"/>
  <c r="L144" i="9"/>
  <c r="L167" i="9"/>
  <c r="L190" i="9"/>
  <c r="L206" i="9"/>
  <c r="L228" i="9"/>
  <c r="L247" i="9"/>
  <c r="L270" i="9"/>
  <c r="L292" i="9"/>
  <c r="L331" i="9"/>
  <c r="L354" i="9"/>
  <c r="L410" i="9"/>
  <c r="L429" i="9"/>
  <c r="L464" i="9"/>
  <c r="L503" i="9"/>
  <c r="L547" i="9"/>
  <c r="L571" i="9"/>
  <c r="L633" i="9"/>
  <c r="L652" i="9"/>
  <c r="L675" i="9"/>
  <c r="L698" i="9"/>
  <c r="L59" i="9"/>
  <c r="L125" i="9"/>
  <c r="L207" i="9"/>
  <c r="L271" i="9"/>
  <c r="L465" i="9"/>
  <c r="L657" i="9"/>
  <c r="L20" i="9"/>
  <c r="L96" i="9"/>
  <c r="L171" i="9"/>
  <c r="L254" i="9"/>
  <c r="L338" i="9"/>
  <c r="L487" i="9"/>
  <c r="L577" i="9"/>
  <c r="L681" i="9"/>
  <c r="L21" i="9"/>
  <c r="L48" i="9"/>
  <c r="L66" i="9"/>
  <c r="L82" i="9"/>
  <c r="L98" i="9"/>
  <c r="L114" i="9"/>
  <c r="L130" i="9"/>
  <c r="L150" i="9"/>
  <c r="L173" i="9"/>
  <c r="L196" i="9"/>
  <c r="L214" i="9"/>
  <c r="L236" i="9"/>
  <c r="L255" i="9"/>
  <c r="L278" i="9"/>
  <c r="L300" i="9"/>
  <c r="L339" i="9"/>
  <c r="L362" i="9"/>
  <c r="L418" i="9"/>
  <c r="L437" i="9"/>
  <c r="L489" i="9"/>
  <c r="L511" i="9"/>
  <c r="L556" i="9"/>
  <c r="L579" i="9"/>
  <c r="L641" i="9"/>
  <c r="L660" i="9"/>
  <c r="L683" i="9"/>
  <c r="L109" i="9"/>
  <c r="L168" i="9"/>
  <c r="L230" i="9"/>
  <c r="L336" i="9"/>
  <c r="L505" i="9"/>
  <c r="L676" i="9"/>
  <c r="L148" i="9"/>
  <c r="L194" i="9"/>
  <c r="L295" i="9"/>
  <c r="L413" i="9"/>
  <c r="L555" i="9"/>
  <c r="L703" i="9"/>
  <c r="L2" i="9"/>
  <c r="L24" i="9"/>
  <c r="L50" i="9"/>
  <c r="L68" i="9"/>
  <c r="L84" i="9"/>
  <c r="L100" i="9"/>
  <c r="L116" i="9"/>
  <c r="L136" i="9"/>
  <c r="L152" i="9"/>
  <c r="L182" i="9"/>
  <c r="L198" i="9"/>
  <c r="L215" i="9"/>
  <c r="L238" i="9"/>
  <c r="L260" i="9"/>
  <c r="L279" i="9"/>
  <c r="L302" i="9"/>
  <c r="L344" i="9"/>
  <c r="L363" i="9"/>
  <c r="L420" i="9"/>
  <c r="L442" i="9"/>
  <c r="L490" i="9"/>
  <c r="L538" i="9"/>
  <c r="L561" i="9"/>
  <c r="L580" i="9"/>
  <c r="L643" i="9"/>
  <c r="L665" i="9"/>
  <c r="L93" i="9"/>
  <c r="L191" i="9"/>
  <c r="L252" i="9"/>
  <c r="L412" i="9"/>
  <c r="L553" i="9"/>
  <c r="L572" i="9"/>
  <c r="L696" i="9"/>
  <c r="L688" i="9"/>
  <c r="L680" i="9"/>
  <c r="L672" i="9"/>
  <c r="L664" i="9"/>
  <c r="L656" i="9"/>
  <c r="L648" i="9"/>
  <c r="L640" i="9"/>
  <c r="L632" i="9"/>
  <c r="L624" i="9"/>
  <c r="L576" i="9"/>
  <c r="L568" i="9"/>
  <c r="L560" i="9"/>
  <c r="L552" i="9"/>
  <c r="L543" i="9"/>
  <c r="L510" i="9"/>
  <c r="L502" i="9"/>
  <c r="L494" i="9"/>
  <c r="L469" i="9"/>
  <c r="L461" i="9"/>
  <c r="L441" i="9"/>
  <c r="L433" i="9"/>
  <c r="L425" i="9"/>
  <c r="L417" i="9"/>
  <c r="L409" i="9"/>
  <c r="L367" i="9"/>
  <c r="L359" i="9"/>
  <c r="L351" i="9"/>
  <c r="L343" i="9"/>
  <c r="L335" i="9"/>
  <c r="L327" i="9"/>
  <c r="L299" i="9"/>
  <c r="L291" i="9"/>
  <c r="L283" i="9"/>
  <c r="L275" i="9"/>
  <c r="L267" i="9"/>
  <c r="L259" i="9"/>
  <c r="L251" i="9"/>
  <c r="L243" i="9"/>
  <c r="L235" i="9"/>
  <c r="L227" i="9"/>
  <c r="L219" i="9"/>
  <c r="L211" i="9"/>
  <c r="L203" i="9"/>
  <c r="L195" i="9"/>
  <c r="L187" i="9"/>
  <c r="L172" i="9"/>
  <c r="L157" i="9"/>
  <c r="L149" i="9"/>
  <c r="L141" i="9"/>
  <c r="L129" i="9"/>
  <c r="L121" i="9"/>
  <c r="L113" i="9"/>
  <c r="L105" i="9"/>
  <c r="L97" i="9"/>
  <c r="L89" i="9"/>
  <c r="L81" i="9"/>
  <c r="L73" i="9"/>
  <c r="L65" i="9"/>
  <c r="L55" i="9"/>
  <c r="L40" i="9"/>
  <c r="L25" i="9"/>
  <c r="L17" i="9"/>
  <c r="L432" i="9"/>
  <c r="L424" i="9"/>
  <c r="L416" i="9"/>
  <c r="L408" i="9"/>
  <c r="L366" i="9"/>
  <c r="L358" i="9"/>
  <c r="L350" i="9"/>
  <c r="L342" i="9"/>
  <c r="L334" i="9"/>
  <c r="L326" i="9"/>
  <c r="L298" i="9"/>
  <c r="L290" i="9"/>
  <c r="L282" i="9"/>
  <c r="L274" i="9"/>
  <c r="L266" i="9"/>
  <c r="L258" i="9"/>
  <c r="L250" i="9"/>
  <c r="L242" i="9"/>
  <c r="L234" i="9"/>
  <c r="L226" i="9"/>
  <c r="L218" i="9"/>
  <c r="L210" i="9"/>
  <c r="L695" i="9"/>
  <c r="L687" i="9"/>
  <c r="L679" i="9"/>
  <c r="L671" i="9"/>
  <c r="L663" i="9"/>
  <c r="L655" i="9"/>
  <c r="L647" i="9"/>
  <c r="L639" i="9"/>
  <c r="L631" i="9"/>
  <c r="L623" i="9"/>
  <c r="L575" i="9"/>
  <c r="L567" i="9"/>
  <c r="L559" i="9"/>
  <c r="L550" i="9"/>
  <c r="L542" i="9"/>
  <c r="L509" i="9"/>
  <c r="L501" i="9"/>
  <c r="L493" i="9"/>
  <c r="L468" i="9"/>
  <c r="L460" i="9"/>
  <c r="L440" i="9"/>
  <c r="L694" i="9"/>
  <c r="L686" i="9"/>
  <c r="L678" i="9"/>
  <c r="L670" i="9"/>
  <c r="L662" i="9"/>
  <c r="L654" i="9"/>
  <c r="L646" i="9"/>
  <c r="L638" i="9"/>
  <c r="L630" i="9"/>
  <c r="L582" i="9"/>
  <c r="L574" i="9"/>
  <c r="L566" i="9"/>
  <c r="L558" i="9"/>
  <c r="L549" i="9"/>
  <c r="L541" i="9"/>
  <c r="L508" i="9"/>
  <c r="L500" i="9"/>
  <c r="L492" i="9"/>
  <c r="L467" i="9"/>
  <c r="L459" i="9"/>
  <c r="L439" i="9"/>
  <c r="L431" i="9"/>
  <c r="L423" i="9"/>
  <c r="L415" i="9"/>
  <c r="L407" i="9"/>
  <c r="L365" i="9"/>
  <c r="L357" i="9"/>
  <c r="L349" i="9"/>
  <c r="L341" i="9"/>
  <c r="L333" i="9"/>
  <c r="L305" i="9"/>
  <c r="L297" i="9"/>
  <c r="L289" i="9"/>
  <c r="L281" i="9"/>
  <c r="L273" i="9"/>
  <c r="L265" i="9"/>
  <c r="L257" i="9"/>
  <c r="L249" i="9"/>
  <c r="L241" i="9"/>
  <c r="L233" i="9"/>
  <c r="L225" i="9"/>
  <c r="L217" i="9"/>
  <c r="L209" i="9"/>
  <c r="L201" i="9"/>
  <c r="L193" i="9"/>
  <c r="L185" i="9"/>
  <c r="L170" i="9"/>
  <c r="L155" i="9"/>
  <c r="L147" i="9"/>
  <c r="L139" i="9"/>
  <c r="L127" i="9"/>
  <c r="L119" i="9"/>
  <c r="L111" i="9"/>
  <c r="L103" i="9"/>
  <c r="L95" i="9"/>
  <c r="L87" i="9"/>
  <c r="L79" i="9"/>
  <c r="L71" i="9"/>
  <c r="L63" i="9"/>
  <c r="L53" i="9"/>
  <c r="L38" i="9"/>
  <c r="L23" i="9"/>
  <c r="L15" i="9"/>
  <c r="L693" i="9"/>
  <c r="L685" i="9"/>
  <c r="L677" i="9"/>
  <c r="L669" i="9"/>
  <c r="L661" i="9"/>
  <c r="L653" i="9"/>
  <c r="L645" i="9"/>
  <c r="L637" i="9"/>
  <c r="L629" i="9"/>
  <c r="L581" i="9"/>
  <c r="L573" i="9"/>
  <c r="L565" i="9"/>
  <c r="L557" i="9"/>
  <c r="L548" i="9"/>
  <c r="L540" i="9"/>
  <c r="L507" i="9"/>
  <c r="L499" i="9"/>
  <c r="L491" i="9"/>
  <c r="L466" i="9"/>
  <c r="L458" i="9"/>
  <c r="L438" i="9"/>
  <c r="L430" i="9"/>
  <c r="L422" i="9"/>
  <c r="L414" i="9"/>
  <c r="L406" i="9"/>
  <c r="L364" i="9"/>
  <c r="L356" i="9"/>
  <c r="L348" i="9"/>
  <c r="L340" i="9"/>
  <c r="L332" i="9"/>
  <c r="L304" i="9"/>
  <c r="L296" i="9"/>
  <c r="L288" i="9"/>
  <c r="L280" i="9"/>
  <c r="L272" i="9"/>
  <c r="L264" i="9"/>
  <c r="L256" i="9"/>
  <c r="L248" i="9"/>
  <c r="L240" i="9"/>
  <c r="L232" i="9"/>
  <c r="L224" i="9"/>
  <c r="L216" i="9"/>
  <c r="L208" i="9"/>
  <c r="L200" i="9"/>
  <c r="L192" i="9"/>
  <c r="L184" i="9"/>
  <c r="L169" i="9"/>
  <c r="L154" i="9"/>
  <c r="L146" i="9"/>
  <c r="L138" i="9"/>
  <c r="L126" i="9"/>
  <c r="L118" i="9"/>
  <c r="L110" i="9"/>
  <c r="L102" i="9"/>
  <c r="L94" i="9"/>
  <c r="L86" i="9"/>
  <c r="L78" i="9"/>
  <c r="L70" i="9"/>
  <c r="L62" i="9"/>
  <c r="L52" i="9"/>
  <c r="L22" i="9"/>
  <c r="L14" i="9"/>
  <c r="L704" i="9"/>
  <c r="L690" i="9"/>
  <c r="L682" i="9"/>
  <c r="L674" i="9"/>
  <c r="L666" i="9"/>
  <c r="L658" i="9"/>
  <c r="L650" i="9"/>
  <c r="L642" i="9"/>
  <c r="L634" i="9"/>
  <c r="L626" i="9"/>
  <c r="L578" i="9"/>
  <c r="L570" i="9"/>
  <c r="L562" i="9"/>
  <c r="L554" i="9"/>
  <c r="L545" i="9"/>
  <c r="L537" i="9"/>
  <c r="L504" i="9"/>
  <c r="L496" i="9"/>
  <c r="L488" i="9"/>
  <c r="L463" i="9"/>
  <c r="L455" i="9"/>
  <c r="L435" i="9"/>
  <c r="L427" i="9"/>
  <c r="L419" i="9"/>
  <c r="L411" i="9"/>
  <c r="L403" i="9"/>
  <c r="L361" i="9"/>
  <c r="L353" i="9"/>
  <c r="L345" i="9"/>
  <c r="L337" i="9"/>
  <c r="L329" i="9"/>
  <c r="L301" i="9"/>
  <c r="L293" i="9"/>
  <c r="L285" i="9"/>
  <c r="L277" i="9"/>
  <c r="L269" i="9"/>
  <c r="L261" i="9"/>
  <c r="L253" i="9"/>
  <c r="L245" i="9"/>
  <c r="L237" i="9"/>
  <c r="L229" i="9"/>
  <c r="L221" i="9"/>
  <c r="L213" i="9"/>
  <c r="L205" i="9"/>
  <c r="L197" i="9"/>
  <c r="L189" i="9"/>
  <c r="L181" i="9"/>
  <c r="L159" i="9"/>
  <c r="L151" i="9"/>
  <c r="L143" i="9"/>
  <c r="L135" i="9"/>
  <c r="L123" i="9"/>
  <c r="L115" i="9"/>
  <c r="L107" i="9"/>
  <c r="L99" i="9"/>
  <c r="L91" i="9"/>
  <c r="L83" i="9"/>
  <c r="L75" i="9"/>
  <c r="L67" i="9"/>
  <c r="L57" i="9"/>
  <c r="L49" i="9"/>
  <c r="L19" i="9"/>
  <c r="L64" i="9"/>
  <c r="L112" i="9"/>
  <c r="L231" i="9"/>
  <c r="L360" i="9"/>
  <c r="L506" i="9"/>
  <c r="L636" i="9"/>
  <c r="L26" i="9"/>
  <c r="L51" i="9"/>
  <c r="L69" i="9"/>
  <c r="L85" i="9"/>
  <c r="L101" i="9"/>
  <c r="L117" i="9"/>
  <c r="L137" i="9"/>
  <c r="L153" i="9"/>
  <c r="L183" i="9"/>
  <c r="L199" i="9"/>
  <c r="L220" i="9"/>
  <c r="L239" i="9"/>
  <c r="L262" i="9"/>
  <c r="L284" i="9"/>
  <c r="L303" i="9"/>
  <c r="L346" i="9"/>
  <c r="L402" i="9"/>
  <c r="L421" i="9"/>
  <c r="L456" i="9"/>
  <c r="L495" i="9"/>
  <c r="L539" i="9"/>
  <c r="L563" i="9"/>
  <c r="L625" i="9"/>
  <c r="L644" i="9"/>
  <c r="L667" i="9"/>
  <c r="L689" i="9"/>
  <c r="L18" i="9"/>
  <c r="L77" i="9"/>
  <c r="L145" i="9"/>
  <c r="L294" i="9"/>
  <c r="L355" i="9"/>
  <c r="L434" i="9"/>
  <c r="L8" i="9"/>
  <c r="L80" i="9"/>
  <c r="L128" i="9"/>
  <c r="L212" i="9"/>
  <c r="L276" i="9"/>
  <c r="L436" i="9"/>
  <c r="L659" i="9"/>
  <c r="L12" i="9"/>
  <c r="L54" i="9"/>
  <c r="L72" i="9"/>
  <c r="L88" i="9"/>
  <c r="L104" i="9"/>
  <c r="L120" i="9"/>
  <c r="L140" i="9"/>
  <c r="L156" i="9"/>
  <c r="L186" i="9"/>
  <c r="L202" i="9"/>
  <c r="L222" i="9"/>
  <c r="L244" i="9"/>
  <c r="L263" i="9"/>
  <c r="L286" i="9"/>
  <c r="L328" i="9"/>
  <c r="L347" i="9"/>
  <c r="L404" i="9"/>
  <c r="L426" i="9"/>
  <c r="L457" i="9"/>
  <c r="L497" i="9"/>
  <c r="L544" i="9"/>
  <c r="L564" i="9"/>
  <c r="L627" i="9"/>
  <c r="L649" i="9"/>
  <c r="L668" i="9"/>
  <c r="L691" i="9"/>
  <c r="L697" i="9"/>
  <c r="L699" i="9"/>
  <c r="L700" i="9"/>
  <c r="L701" i="9"/>
  <c r="L702" i="9"/>
  <c r="N888" i="9"/>
  <c r="N617" i="9"/>
  <c r="N625" i="9"/>
  <c r="N633" i="9"/>
  <c r="N641" i="9"/>
  <c r="N649" i="9"/>
  <c r="N657" i="9"/>
  <c r="N665" i="9"/>
  <c r="N673" i="9"/>
  <c r="N681" i="9"/>
  <c r="N689" i="9"/>
  <c r="N697" i="9"/>
  <c r="N713" i="9"/>
  <c r="N721" i="9"/>
  <c r="N729" i="9"/>
  <c r="N737" i="9"/>
  <c r="N745" i="9"/>
  <c r="N753" i="9"/>
  <c r="N761" i="9"/>
  <c r="N769" i="9"/>
  <c r="N777" i="9"/>
  <c r="N785" i="9"/>
  <c r="N793" i="9"/>
  <c r="N801" i="9"/>
  <c r="N809" i="9"/>
  <c r="N817" i="9"/>
  <c r="N825" i="9"/>
  <c r="N833" i="9"/>
  <c r="N841" i="9"/>
  <c r="N849" i="9"/>
  <c r="N857" i="9"/>
  <c r="N865" i="9"/>
  <c r="N873" i="9"/>
  <c r="N881" i="9"/>
  <c r="N618" i="9"/>
  <c r="N626" i="9"/>
  <c r="N634" i="9"/>
  <c r="N642" i="9"/>
  <c r="N650" i="9"/>
  <c r="N658" i="9"/>
  <c r="N666" i="9"/>
  <c r="N674" i="9"/>
  <c r="N682" i="9"/>
  <c r="N690" i="9"/>
  <c r="N698" i="9"/>
  <c r="N706" i="9"/>
  <c r="N714" i="9"/>
  <c r="N722" i="9"/>
  <c r="N730" i="9"/>
  <c r="N738" i="9"/>
  <c r="N746" i="9"/>
  <c r="N754" i="9"/>
  <c r="N762" i="9"/>
  <c r="N770" i="9"/>
  <c r="N778" i="9"/>
  <c r="N786" i="9"/>
  <c r="N794" i="9"/>
  <c r="N802" i="9"/>
  <c r="N810" i="9"/>
  <c r="N818" i="9"/>
  <c r="N826" i="9"/>
  <c r="N834" i="9"/>
  <c r="N842" i="9"/>
  <c r="N850" i="9"/>
  <c r="N858" i="9"/>
  <c r="N866" i="9"/>
  <c r="N874" i="9"/>
  <c r="N882" i="9"/>
  <c r="N635" i="9"/>
  <c r="N667" i="9"/>
  <c r="N707" i="9"/>
  <c r="N739" i="9"/>
  <c r="N771" i="9"/>
  <c r="N803" i="9"/>
  <c r="N827" i="9"/>
  <c r="N843" i="9"/>
  <c r="N875" i="9"/>
  <c r="N620" i="9"/>
  <c r="N628" i="9"/>
  <c r="N636" i="9"/>
  <c r="N644" i="9"/>
  <c r="N652" i="9"/>
  <c r="N660" i="9"/>
  <c r="N668" i="9"/>
  <c r="N676" i="9"/>
  <c r="N684" i="9"/>
  <c r="N692" i="9"/>
  <c r="N700" i="9"/>
  <c r="N708" i="9"/>
  <c r="N716" i="9"/>
  <c r="N724" i="9"/>
  <c r="N732" i="9"/>
  <c r="N740" i="9"/>
  <c r="N748" i="9"/>
  <c r="N756" i="9"/>
  <c r="N764" i="9"/>
  <c r="N772" i="9"/>
  <c r="N780" i="9"/>
  <c r="N788" i="9"/>
  <c r="N796" i="9"/>
  <c r="N804" i="9"/>
  <c r="N812" i="9"/>
  <c r="N820" i="9"/>
  <c r="N828" i="9"/>
  <c r="N836" i="9"/>
  <c r="N844" i="9"/>
  <c r="N852" i="9"/>
  <c r="N860" i="9"/>
  <c r="N868" i="9"/>
  <c r="N876" i="9"/>
  <c r="N884" i="9"/>
  <c r="N651" i="9"/>
  <c r="N691" i="9"/>
  <c r="N723" i="9"/>
  <c r="N779" i="9"/>
  <c r="N811" i="9"/>
  <c r="N835" i="9"/>
  <c r="N883" i="9"/>
  <c r="N621" i="9"/>
  <c r="N629" i="9"/>
  <c r="N637" i="9"/>
  <c r="N645" i="9"/>
  <c r="N653" i="9"/>
  <c r="N661" i="9"/>
  <c r="N669" i="9"/>
  <c r="N677" i="9"/>
  <c r="N685" i="9"/>
  <c r="N693" i="9"/>
  <c r="N701" i="9"/>
  <c r="N709" i="9"/>
  <c r="N717" i="9"/>
  <c r="N725" i="9"/>
  <c r="N733" i="9"/>
  <c r="N741" i="9"/>
  <c r="N749" i="9"/>
  <c r="N765" i="9"/>
  <c r="N773" i="9"/>
  <c r="N781" i="9"/>
  <c r="N789" i="9"/>
  <c r="N797" i="9"/>
  <c r="N805" i="9"/>
  <c r="N813" i="9"/>
  <c r="N821" i="9"/>
  <c r="N829" i="9"/>
  <c r="N837" i="9"/>
  <c r="N845" i="9"/>
  <c r="N853" i="9"/>
  <c r="N861" i="9"/>
  <c r="N869" i="9"/>
  <c r="N877" i="9"/>
  <c r="N885" i="9"/>
  <c r="N627" i="9"/>
  <c r="N683" i="9"/>
  <c r="N851" i="9"/>
  <c r="N622" i="9"/>
  <c r="N630" i="9"/>
  <c r="N638" i="9"/>
  <c r="N646" i="9"/>
  <c r="N654" i="9"/>
  <c r="N662" i="9"/>
  <c r="N670" i="9"/>
  <c r="N678" i="9"/>
  <c r="N686" i="9"/>
  <c r="N702" i="9"/>
  <c r="N710" i="9"/>
  <c r="N726" i="9"/>
  <c r="N734" i="9"/>
  <c r="N742" i="9"/>
  <c r="N758" i="9"/>
  <c r="N766" i="9"/>
  <c r="N774" i="9"/>
  <c r="N782" i="9"/>
  <c r="N790" i="9"/>
  <c r="N798" i="9"/>
  <c r="N806" i="9"/>
  <c r="N814" i="9"/>
  <c r="N830" i="9"/>
  <c r="N846" i="9"/>
  <c r="N854" i="9"/>
  <c r="N862" i="9"/>
  <c r="N870" i="9"/>
  <c r="N878" i="9"/>
  <c r="N886" i="9"/>
  <c r="N551" i="9"/>
  <c r="N643" i="9"/>
  <c r="N675" i="9"/>
  <c r="N715" i="9"/>
  <c r="N859" i="9"/>
  <c r="N615" i="9"/>
  <c r="N623" i="9"/>
  <c r="N631" i="9"/>
  <c r="N639" i="9"/>
  <c r="N647" i="9"/>
  <c r="N655" i="9"/>
  <c r="N663" i="9"/>
  <c r="N671" i="9"/>
  <c r="N679" i="9"/>
  <c r="N687" i="9"/>
  <c r="N703" i="9"/>
  <c r="N711" i="9"/>
  <c r="N719" i="9"/>
  <c r="N727" i="9"/>
  <c r="N735" i="9"/>
  <c r="N743" i="9"/>
  <c r="N751" i="9"/>
  <c r="N759" i="9"/>
  <c r="N767" i="9"/>
  <c r="N775" i="9"/>
  <c r="N783" i="9"/>
  <c r="N791" i="9"/>
  <c r="N799" i="9"/>
  <c r="N807" i="9"/>
  <c r="N815" i="9"/>
  <c r="N823" i="9"/>
  <c r="N831" i="9"/>
  <c r="N839" i="9"/>
  <c r="N847" i="9"/>
  <c r="N855" i="9"/>
  <c r="N863" i="9"/>
  <c r="N871" i="9"/>
  <c r="N879" i="9"/>
  <c r="N887" i="9"/>
  <c r="N619" i="9"/>
  <c r="N659" i="9"/>
  <c r="N699" i="9"/>
  <c r="N763" i="9"/>
  <c r="N787" i="9"/>
  <c r="N795" i="9"/>
  <c r="N819" i="9"/>
  <c r="N867" i="9"/>
  <c r="N616" i="9"/>
  <c r="N624" i="9"/>
  <c r="N640" i="9"/>
  <c r="N648" i="9"/>
  <c r="N656" i="9"/>
  <c r="N664" i="9"/>
  <c r="N672" i="9"/>
  <c r="N680" i="9"/>
  <c r="N688" i="9"/>
  <c r="N696" i="9"/>
  <c r="N704" i="9"/>
  <c r="N712" i="9"/>
  <c r="N720" i="9"/>
  <c r="N728" i="9"/>
  <c r="N736" i="9"/>
  <c r="N744" i="9"/>
  <c r="N752" i="9"/>
  <c r="N760" i="9"/>
  <c r="N768" i="9"/>
  <c r="N776" i="9"/>
  <c r="N784" i="9"/>
  <c r="N792" i="9"/>
  <c r="N800" i="9"/>
  <c r="N808" i="9"/>
  <c r="N816" i="9"/>
  <c r="N824" i="9"/>
  <c r="N832" i="9"/>
  <c r="N840" i="9"/>
  <c r="N848" i="9"/>
  <c r="N856" i="9"/>
  <c r="N864" i="9"/>
  <c r="N872" i="9"/>
  <c r="N880" i="9"/>
  <c r="N130" i="9"/>
  <c r="N440" i="9"/>
  <c r="N408" i="9"/>
  <c r="N376" i="9"/>
  <c r="N600" i="9"/>
  <c r="N344" i="9"/>
  <c r="N568" i="9"/>
  <c r="N312" i="9"/>
  <c r="N536" i="9"/>
  <c r="N258" i="9"/>
  <c r="N504" i="9"/>
  <c r="N194" i="9"/>
  <c r="N472" i="9"/>
  <c r="N40" i="9"/>
  <c r="N72" i="9"/>
  <c r="N120" i="9"/>
  <c r="N152" i="9"/>
  <c r="N208" i="9"/>
  <c r="N248" i="9"/>
  <c r="N280" i="9"/>
  <c r="N16" i="9"/>
  <c r="N48" i="9"/>
  <c r="N88" i="9"/>
  <c r="N128" i="9"/>
  <c r="N168" i="9"/>
  <c r="N200" i="9"/>
  <c r="N224" i="9"/>
  <c r="N264" i="9"/>
  <c r="N24" i="9"/>
  <c r="N80" i="9"/>
  <c r="N104" i="9"/>
  <c r="N136" i="9"/>
  <c r="N176" i="9"/>
  <c r="N216" i="9"/>
  <c r="N256" i="9"/>
  <c r="N296" i="9"/>
  <c r="N32" i="9"/>
  <c r="N64" i="9"/>
  <c r="N112" i="9"/>
  <c r="N160" i="9"/>
  <c r="N184" i="9"/>
  <c r="N232" i="9"/>
  <c r="N272" i="9"/>
  <c r="N8" i="9"/>
  <c r="N56" i="9"/>
  <c r="N96" i="9"/>
  <c r="N144" i="9"/>
  <c r="N192" i="9"/>
  <c r="N240" i="9"/>
  <c r="N288" i="9"/>
  <c r="N10" i="9"/>
  <c r="N18" i="9"/>
  <c r="N26" i="9"/>
  <c r="N34" i="9"/>
  <c r="N42" i="9"/>
  <c r="N50" i="9"/>
  <c r="N58" i="9"/>
  <c r="N66" i="9"/>
  <c r="N498" i="9"/>
  <c r="N434" i="9"/>
  <c r="N338" i="9"/>
  <c r="N306" i="9"/>
  <c r="N186" i="9"/>
  <c r="N560" i="9"/>
  <c r="N432" i="9"/>
  <c r="N242" i="9"/>
  <c r="N3" i="9"/>
  <c r="N554" i="9"/>
  <c r="N426" i="9"/>
  <c r="N330" i="9"/>
  <c r="N170" i="9"/>
  <c r="N584" i="9"/>
  <c r="N552" i="9"/>
  <c r="N520" i="9"/>
  <c r="N488" i="9"/>
  <c r="N456" i="9"/>
  <c r="N424" i="9"/>
  <c r="N392" i="9"/>
  <c r="N360" i="9"/>
  <c r="N328" i="9"/>
  <c r="N290" i="9"/>
  <c r="N226" i="9"/>
  <c r="N162" i="9"/>
  <c r="N98" i="9"/>
  <c r="N562" i="9"/>
  <c r="N466" i="9"/>
  <c r="N370" i="9"/>
  <c r="N250" i="9"/>
  <c r="N592" i="9"/>
  <c r="N496" i="9"/>
  <c r="N400" i="9"/>
  <c r="N336" i="9"/>
  <c r="N114" i="9"/>
  <c r="N586" i="9"/>
  <c r="N490" i="9"/>
  <c r="N394" i="9"/>
  <c r="N298" i="9"/>
  <c r="N106" i="9"/>
  <c r="N610" i="9"/>
  <c r="N578" i="9"/>
  <c r="N546" i="9"/>
  <c r="N514" i="9"/>
  <c r="N482" i="9"/>
  <c r="N450" i="9"/>
  <c r="N418" i="9"/>
  <c r="N386" i="9"/>
  <c r="N354" i="9"/>
  <c r="N322" i="9"/>
  <c r="N282" i="9"/>
  <c r="N218" i="9"/>
  <c r="N154" i="9"/>
  <c r="N90" i="9"/>
  <c r="N594" i="9"/>
  <c r="N530" i="9"/>
  <c r="N402" i="9"/>
  <c r="N122" i="9"/>
  <c r="N528" i="9"/>
  <c r="N464" i="9"/>
  <c r="N368" i="9"/>
  <c r="N304" i="9"/>
  <c r="N178" i="9"/>
  <c r="N522" i="9"/>
  <c r="N458" i="9"/>
  <c r="N362" i="9"/>
  <c r="N234" i="9"/>
  <c r="N608" i="9"/>
  <c r="N576" i="9"/>
  <c r="N544" i="9"/>
  <c r="N512" i="9"/>
  <c r="N480" i="9"/>
  <c r="N448" i="9"/>
  <c r="N416" i="9"/>
  <c r="N384" i="9"/>
  <c r="N352" i="9"/>
  <c r="N320" i="9"/>
  <c r="N274" i="9"/>
  <c r="N210" i="9"/>
  <c r="N146" i="9"/>
  <c r="N82" i="9"/>
  <c r="N602" i="9"/>
  <c r="N570" i="9"/>
  <c r="N538" i="9"/>
  <c r="N506" i="9"/>
  <c r="N474" i="9"/>
  <c r="N442" i="9"/>
  <c r="N410" i="9"/>
  <c r="N378" i="9"/>
  <c r="N346" i="9"/>
  <c r="N314" i="9"/>
  <c r="N266" i="9"/>
  <c r="N202" i="9"/>
  <c r="N138" i="9"/>
  <c r="N74" i="9"/>
  <c r="N609" i="9"/>
  <c r="N601" i="9"/>
  <c r="N593" i="9"/>
  <c r="N585" i="9"/>
  <c r="N577" i="9"/>
  <c r="N569" i="9"/>
  <c r="N561" i="9"/>
  <c r="N553" i="9"/>
  <c r="N545" i="9"/>
  <c r="N537" i="9"/>
  <c r="N529" i="9"/>
  <c r="N521" i="9"/>
  <c r="N513" i="9"/>
  <c r="N505" i="9"/>
  <c r="N497" i="9"/>
  <c r="N489" i="9"/>
  <c r="N481" i="9"/>
  <c r="N473" i="9"/>
  <c r="N465" i="9"/>
  <c r="N457" i="9"/>
  <c r="N449" i="9"/>
  <c r="N441" i="9"/>
  <c r="N433" i="9"/>
  <c r="N425" i="9"/>
  <c r="N417" i="9"/>
  <c r="N409" i="9"/>
  <c r="N401" i="9"/>
  <c r="N393" i="9"/>
  <c r="N385" i="9"/>
  <c r="N377" i="9"/>
  <c r="N369" i="9"/>
  <c r="N361" i="9"/>
  <c r="N353" i="9"/>
  <c r="N345" i="9"/>
  <c r="N337" i="9"/>
  <c r="N329" i="9"/>
  <c r="N321" i="9"/>
  <c r="N313" i="9"/>
  <c r="N305" i="9"/>
  <c r="N297" i="9"/>
  <c r="N289" i="9"/>
  <c r="N281" i="9"/>
  <c r="N273" i="9"/>
  <c r="N265" i="9"/>
  <c r="N257" i="9"/>
  <c r="N249" i="9"/>
  <c r="N241" i="9"/>
  <c r="N233" i="9"/>
  <c r="N225" i="9"/>
  <c r="N217" i="9"/>
  <c r="N209" i="9"/>
  <c r="N201" i="9"/>
  <c r="N193" i="9"/>
  <c r="N185" i="9"/>
  <c r="N177" i="9"/>
  <c r="N169" i="9"/>
  <c r="N161" i="9"/>
  <c r="N153" i="9"/>
  <c r="N145" i="9"/>
  <c r="N137" i="9"/>
  <c r="N129" i="9"/>
  <c r="N121" i="9"/>
  <c r="N113" i="9"/>
  <c r="N105" i="9"/>
  <c r="N97" i="9"/>
  <c r="N89" i="9"/>
  <c r="N81" i="9"/>
  <c r="N73" i="9"/>
  <c r="N65" i="9"/>
  <c r="N57" i="9"/>
  <c r="N49" i="9"/>
  <c r="N41" i="9"/>
  <c r="N33" i="9"/>
  <c r="N25" i="9"/>
  <c r="N17" i="9"/>
  <c r="N9" i="9"/>
  <c r="N607" i="9"/>
  <c r="N599" i="9"/>
  <c r="N591" i="9"/>
  <c r="N583" i="9"/>
  <c r="N575" i="9"/>
  <c r="N567" i="9"/>
  <c r="N559" i="9"/>
  <c r="N543" i="9"/>
  <c r="N535" i="9"/>
  <c r="N527" i="9"/>
  <c r="N519" i="9"/>
  <c r="N511" i="9"/>
  <c r="N503" i="9"/>
  <c r="N495" i="9"/>
  <c r="N487" i="9"/>
  <c r="N479" i="9"/>
  <c r="N471" i="9"/>
  <c r="N463" i="9"/>
  <c r="N455" i="9"/>
  <c r="N447" i="9"/>
  <c r="N439" i="9"/>
  <c r="N431" i="9"/>
  <c r="N423" i="9"/>
  <c r="N415" i="9"/>
  <c r="N407" i="9"/>
  <c r="N399" i="9"/>
  <c r="N391" i="9"/>
  <c r="N383" i="9"/>
  <c r="N375" i="9"/>
  <c r="N367" i="9"/>
  <c r="N359" i="9"/>
  <c r="N351" i="9"/>
  <c r="N343" i="9"/>
  <c r="N335" i="9"/>
  <c r="N327" i="9"/>
  <c r="N319" i="9"/>
  <c r="N311" i="9"/>
  <c r="N303" i="9"/>
  <c r="N295" i="9"/>
  <c r="N287" i="9"/>
  <c r="N279" i="9"/>
  <c r="N271" i="9"/>
  <c r="N263" i="9"/>
  <c r="N255" i="9"/>
  <c r="N247" i="9"/>
  <c r="N239" i="9"/>
  <c r="N231" i="9"/>
  <c r="N223" i="9"/>
  <c r="N215" i="9"/>
  <c r="N207" i="9"/>
  <c r="N199" i="9"/>
  <c r="N191" i="9"/>
  <c r="N183" i="9"/>
  <c r="N175" i="9"/>
  <c r="N167" i="9"/>
  <c r="N159" i="9"/>
  <c r="N151" i="9"/>
  <c r="N143" i="9"/>
  <c r="N135" i="9"/>
  <c r="N127" i="9"/>
  <c r="N119" i="9"/>
  <c r="N111" i="9"/>
  <c r="N103" i="9"/>
  <c r="N95" i="9"/>
  <c r="N87" i="9"/>
  <c r="N79" i="9"/>
  <c r="N71" i="9"/>
  <c r="N63" i="9"/>
  <c r="N55" i="9"/>
  <c r="N47" i="9"/>
  <c r="N39" i="9"/>
  <c r="N31" i="9"/>
  <c r="N23" i="9"/>
  <c r="N15" i="9"/>
  <c r="N7" i="9"/>
  <c r="N606" i="9"/>
  <c r="N598" i="9"/>
  <c r="N590" i="9"/>
  <c r="N582" i="9"/>
  <c r="N574" i="9"/>
  <c r="N566" i="9"/>
  <c r="N558" i="9"/>
  <c r="N550" i="9"/>
  <c r="N542" i="9"/>
  <c r="N534" i="9"/>
  <c r="N526" i="9"/>
  <c r="N518" i="9"/>
  <c r="N510" i="9"/>
  <c r="N502" i="9"/>
  <c r="N494" i="9"/>
  <c r="N486" i="9"/>
  <c r="N478" i="9"/>
  <c r="N470" i="9"/>
  <c r="N462" i="9"/>
  <c r="N454" i="9"/>
  <c r="N446" i="9"/>
  <c r="N438" i="9"/>
  <c r="N430" i="9"/>
  <c r="N422" i="9"/>
  <c r="N414" i="9"/>
  <c r="N406" i="9"/>
  <c r="N398" i="9"/>
  <c r="N390" i="9"/>
  <c r="N382" i="9"/>
  <c r="N374" i="9"/>
  <c r="N366" i="9"/>
  <c r="N358" i="9"/>
  <c r="N350" i="9"/>
  <c r="N342" i="9"/>
  <c r="N334" i="9"/>
  <c r="N326" i="9"/>
  <c r="N318" i="9"/>
  <c r="N310" i="9"/>
  <c r="N302" i="9"/>
  <c r="N294" i="9"/>
  <c r="N286" i="9"/>
  <c r="N278" i="9"/>
  <c r="N270" i="9"/>
  <c r="N262" i="9"/>
  <c r="N254" i="9"/>
  <c r="N246" i="9"/>
  <c r="N238" i="9"/>
  <c r="N230" i="9"/>
  <c r="N222" i="9"/>
  <c r="N214" i="9"/>
  <c r="N206" i="9"/>
  <c r="N198" i="9"/>
  <c r="N190" i="9"/>
  <c r="N182" i="9"/>
  <c r="N174" i="9"/>
  <c r="N166" i="9"/>
  <c r="N158" i="9"/>
  <c r="N150" i="9"/>
  <c r="N142" i="9"/>
  <c r="N134" i="9"/>
  <c r="N126" i="9"/>
  <c r="N118" i="9"/>
  <c r="N110" i="9"/>
  <c r="N102" i="9"/>
  <c r="N94" i="9"/>
  <c r="N86" i="9"/>
  <c r="N78" i="9"/>
  <c r="N70" i="9"/>
  <c r="N62" i="9"/>
  <c r="N54" i="9"/>
  <c r="N46" i="9"/>
  <c r="N38" i="9"/>
  <c r="N30" i="9"/>
  <c r="N22" i="9"/>
  <c r="N14" i="9"/>
  <c r="N6" i="9"/>
  <c r="N605" i="9"/>
  <c r="N597" i="9"/>
  <c r="N589" i="9"/>
  <c r="N581" i="9"/>
  <c r="N573" i="9"/>
  <c r="N565" i="9"/>
  <c r="N557" i="9"/>
  <c r="N549" i="9"/>
  <c r="N541" i="9"/>
  <c r="N533" i="9"/>
  <c r="N525" i="9"/>
  <c r="N517" i="9"/>
  <c r="N509" i="9"/>
  <c r="N501" i="9"/>
  <c r="N493" i="9"/>
  <c r="N485" i="9"/>
  <c r="N477" i="9"/>
  <c r="N469" i="9"/>
  <c r="N461" i="9"/>
  <c r="N453" i="9"/>
  <c r="N445" i="9"/>
  <c r="N437" i="9"/>
  <c r="N429" i="9"/>
  <c r="N421" i="9"/>
  <c r="N413" i="9"/>
  <c r="N405" i="9"/>
  <c r="N397" i="9"/>
  <c r="N389" i="9"/>
  <c r="N381" i="9"/>
  <c r="N373" i="9"/>
  <c r="N365" i="9"/>
  <c r="N357" i="9"/>
  <c r="N349" i="9"/>
  <c r="N341" i="9"/>
  <c r="N333" i="9"/>
  <c r="N325" i="9"/>
  <c r="N317" i="9"/>
  <c r="N309" i="9"/>
  <c r="N301" i="9"/>
  <c r="N293" i="9"/>
  <c r="N285" i="9"/>
  <c r="N277" i="9"/>
  <c r="N269" i="9"/>
  <c r="N261" i="9"/>
  <c r="N253" i="9"/>
  <c r="N245" i="9"/>
  <c r="N237" i="9"/>
  <c r="N229" i="9"/>
  <c r="N221" i="9"/>
  <c r="N213" i="9"/>
  <c r="N205" i="9"/>
  <c r="N197" i="9"/>
  <c r="N189" i="9"/>
  <c r="N181" i="9"/>
  <c r="N173" i="9"/>
  <c r="N165" i="9"/>
  <c r="N157" i="9"/>
  <c r="N149" i="9"/>
  <c r="N141" i="9"/>
  <c r="N133" i="9"/>
  <c r="N125" i="9"/>
  <c r="N117" i="9"/>
  <c r="N109" i="9"/>
  <c r="N101" i="9"/>
  <c r="N93" i="9"/>
  <c r="N85" i="9"/>
  <c r="N77" i="9"/>
  <c r="N69" i="9"/>
  <c r="N61" i="9"/>
  <c r="N53" i="9"/>
  <c r="N45" i="9"/>
  <c r="N37" i="9"/>
  <c r="N29" i="9"/>
  <c r="N21" i="9"/>
  <c r="N13" i="9"/>
  <c r="N5" i="9"/>
  <c r="N2" i="9"/>
  <c r="N604" i="9"/>
  <c r="N596" i="9"/>
  <c r="N588" i="9"/>
  <c r="N580" i="9"/>
  <c r="N572" i="9"/>
  <c r="N564" i="9"/>
  <c r="N556" i="9"/>
  <c r="N548" i="9"/>
  <c r="N540" i="9"/>
  <c r="N532" i="9"/>
  <c r="N524" i="9"/>
  <c r="N516" i="9"/>
  <c r="N508" i="9"/>
  <c r="N500" i="9"/>
  <c r="N492" i="9"/>
  <c r="N484" i="9"/>
  <c r="N476" i="9"/>
  <c r="N468" i="9"/>
  <c r="N460" i="9"/>
  <c r="N452" i="9"/>
  <c r="N444" i="9"/>
  <c r="N436" i="9"/>
  <c r="N428" i="9"/>
  <c r="N420" i="9"/>
  <c r="N412" i="9"/>
  <c r="N404" i="9"/>
  <c r="N396" i="9"/>
  <c r="N388" i="9"/>
  <c r="N380" i="9"/>
  <c r="N372" i="9"/>
  <c r="N364" i="9"/>
  <c r="N356" i="9"/>
  <c r="N348" i="9"/>
  <c r="N340" i="9"/>
  <c r="N332" i="9"/>
  <c r="N324" i="9"/>
  <c r="N316" i="9"/>
  <c r="N308" i="9"/>
  <c r="N300" i="9"/>
  <c r="N292" i="9"/>
  <c r="N284" i="9"/>
  <c r="N276" i="9"/>
  <c r="N268" i="9"/>
  <c r="N260" i="9"/>
  <c r="N252" i="9"/>
  <c r="N244" i="9"/>
  <c r="N236" i="9"/>
  <c r="N228" i="9"/>
  <c r="N220" i="9"/>
  <c r="N212" i="9"/>
  <c r="N204" i="9"/>
  <c r="N196" i="9"/>
  <c r="N188" i="9"/>
  <c r="N180" i="9"/>
  <c r="N172" i="9"/>
  <c r="N164" i="9"/>
  <c r="N156" i="9"/>
  <c r="N148" i="9"/>
  <c r="N140" i="9"/>
  <c r="N132" i="9"/>
  <c r="N124" i="9"/>
  <c r="N116" i="9"/>
  <c r="N108" i="9"/>
  <c r="N100" i="9"/>
  <c r="N92" i="9"/>
  <c r="N84" i="9"/>
  <c r="N76" i="9"/>
  <c r="N68" i="9"/>
  <c r="N60" i="9"/>
  <c r="N52" i="9"/>
  <c r="N44" i="9"/>
  <c r="N36" i="9"/>
  <c r="N28" i="9"/>
  <c r="N20" i="9"/>
  <c r="N12" i="9"/>
  <c r="N4" i="9"/>
  <c r="N611" i="9"/>
  <c r="N603" i="9"/>
  <c r="N595" i="9"/>
  <c r="N587" i="9"/>
  <c r="N579" i="9"/>
  <c r="N571" i="9"/>
  <c r="N563" i="9"/>
  <c r="N555" i="9"/>
  <c r="N547" i="9"/>
  <c r="N539" i="9"/>
  <c r="N531" i="9"/>
  <c r="N523" i="9"/>
  <c r="N515" i="9"/>
  <c r="N507" i="9"/>
  <c r="N499" i="9"/>
  <c r="N491" i="9"/>
  <c r="N483" i="9"/>
  <c r="N475" i="9"/>
  <c r="N467" i="9"/>
  <c r="N459" i="9"/>
  <c r="N451" i="9"/>
  <c r="N443" i="9"/>
  <c r="N435" i="9"/>
  <c r="N427" i="9"/>
  <c r="N419" i="9"/>
  <c r="N411" i="9"/>
  <c r="N403" i="9"/>
  <c r="N395" i="9"/>
  <c r="N387" i="9"/>
  <c r="N379" i="9"/>
  <c r="N371" i="9"/>
  <c r="N363" i="9"/>
  <c r="N355" i="9"/>
  <c r="N347" i="9"/>
  <c r="N339" i="9"/>
  <c r="N331" i="9"/>
  <c r="N323" i="9"/>
  <c r="N315" i="9"/>
  <c r="N307" i="9"/>
  <c r="N299" i="9"/>
  <c r="N291" i="9"/>
  <c r="N283" i="9"/>
  <c r="N275" i="9"/>
  <c r="N267" i="9"/>
  <c r="N259" i="9"/>
  <c r="N251" i="9"/>
  <c r="N243" i="9"/>
  <c r="N235" i="9"/>
  <c r="N227" i="9"/>
  <c r="N219" i="9"/>
  <c r="N211" i="9"/>
  <c r="N203" i="9"/>
  <c r="N195" i="9"/>
  <c r="N187" i="9"/>
  <c r="N179" i="9"/>
  <c r="N171" i="9"/>
  <c r="N163" i="9"/>
  <c r="N155" i="9"/>
  <c r="N147" i="9"/>
  <c r="N139" i="9"/>
  <c r="N131" i="9"/>
  <c r="N123" i="9"/>
  <c r="N115" i="9"/>
  <c r="N107" i="9"/>
  <c r="N99" i="9"/>
  <c r="N91" i="9"/>
  <c r="N83" i="9"/>
  <c r="N75" i="9"/>
  <c r="N67" i="9"/>
  <c r="N59" i="9"/>
  <c r="N51" i="9"/>
  <c r="N43" i="9"/>
  <c r="N35" i="9"/>
  <c r="N27" i="9"/>
  <c r="N19" i="9"/>
  <c r="N11" i="9"/>
  <c r="B2483" i="3"/>
  <c r="B2484" i="3"/>
  <c r="B2465" i="3"/>
  <c r="B2468" i="3"/>
  <c r="B2477" i="3"/>
  <c r="B2480" i="3"/>
  <c r="B2471" i="3"/>
  <c r="B2459" i="3"/>
  <c r="B2474" i="3"/>
  <c r="B2462" i="3"/>
  <c r="B2456" i="3"/>
  <c r="B2453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C812" i="2" s="1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B2482" i="3" l="1"/>
  <c r="B2481" i="3"/>
  <c r="P549" i="2"/>
  <c r="O549" i="2"/>
  <c r="Q1" i="4" l="1"/>
  <c r="R1" i="4" l="1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B2195" i="3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0" i="2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L818" i="2"/>
  <c r="L826" i="2"/>
  <c r="L793" i="2"/>
  <c r="L819" i="2"/>
  <c r="L753" i="2"/>
  <c r="L821" i="2"/>
  <c r="L799" i="2"/>
  <c r="L820" i="2"/>
  <c r="L757" i="2"/>
  <c r="L822" i="2"/>
  <c r="L813" i="2"/>
  <c r="L814" i="2"/>
  <c r="L815" i="2"/>
  <c r="L823" i="2"/>
  <c r="L816" i="2"/>
  <c r="L824" i="2"/>
  <c r="L817" i="2"/>
  <c r="L825" i="2"/>
  <c r="L734" i="2"/>
  <c r="L743" i="2"/>
  <c r="L803" i="2"/>
  <c r="L776" i="2"/>
  <c r="L745" i="2"/>
  <c r="L805" i="2"/>
  <c r="L756" i="2"/>
  <c r="L747" i="2"/>
  <c r="L732" i="2"/>
  <c r="L749" i="2"/>
  <c r="L742" i="2"/>
  <c r="L751" i="2"/>
  <c r="L811" i="2"/>
  <c r="L780" i="2"/>
  <c r="L761" i="2"/>
  <c r="L730" i="2"/>
  <c r="L764" i="2"/>
  <c r="L755" i="2"/>
  <c r="L772" i="2"/>
  <c r="L765" i="2"/>
  <c r="L778" i="2"/>
  <c r="L759" i="2"/>
  <c r="L728" i="2"/>
  <c r="L788" i="2"/>
  <c r="L769" i="2"/>
  <c r="L738" i="2"/>
  <c r="L766" i="2"/>
  <c r="L763" i="2"/>
  <c r="L784" i="2"/>
  <c r="L773" i="2"/>
  <c r="L786" i="2"/>
  <c r="L767" i="2"/>
  <c r="L736" i="2"/>
  <c r="L796" i="2"/>
  <c r="L748" i="2"/>
  <c r="L746" i="2"/>
  <c r="L782" i="2"/>
  <c r="L740" i="2"/>
  <c r="L792" i="2"/>
  <c r="L774" i="2"/>
  <c r="L777" i="2"/>
  <c r="L794" i="2"/>
  <c r="L775" i="2"/>
  <c r="L744" i="2"/>
  <c r="L804" i="2"/>
  <c r="L758" i="2"/>
  <c r="L754" i="2"/>
  <c r="L798" i="2"/>
  <c r="L750" i="2"/>
  <c r="L800" i="2"/>
  <c r="L785" i="2"/>
  <c r="L802" i="2"/>
  <c r="L779" i="2"/>
  <c r="L752" i="2"/>
  <c r="L812" i="2"/>
  <c r="L781" i="2"/>
  <c r="L762" i="2"/>
  <c r="L806" i="2"/>
  <c r="L783" i="2"/>
  <c r="L808" i="2"/>
  <c r="L801" i="2"/>
  <c r="L810" i="2"/>
  <c r="L787" i="2"/>
  <c r="L760" i="2"/>
  <c r="L729" i="2"/>
  <c r="L789" i="2"/>
  <c r="L770" i="2"/>
  <c r="L731" i="2"/>
  <c r="B2190" i="3" s="1"/>
  <c r="L791" i="2"/>
  <c r="L733" i="2"/>
  <c r="L809" i="2"/>
  <c r="L735" i="2"/>
  <c r="L795" i="2"/>
  <c r="L768" i="2"/>
  <c r="L737" i="2"/>
  <c r="L797" i="2"/>
  <c r="L771" i="2"/>
  <c r="L739" i="2"/>
  <c r="L807" i="2"/>
  <c r="L741" i="2"/>
  <c r="L549" i="2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L9" i="2"/>
  <c r="L5" i="2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L10" i="2"/>
  <c r="L6" i="2"/>
  <c r="L2" i="2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L3" i="2"/>
  <c r="L582" i="2"/>
  <c r="L548" i="2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L4" i="2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B1996" i="3" s="1"/>
  <c r="L647" i="2"/>
  <c r="L643" i="2"/>
  <c r="L652" i="2"/>
  <c r="L648" i="2"/>
  <c r="L644" i="2"/>
  <c r="L681" i="2"/>
  <c r="B2038" i="3" s="1"/>
  <c r="L657" i="2"/>
  <c r="L649" i="2"/>
  <c r="L645" i="2"/>
  <c r="L641" i="2"/>
  <c r="L674" i="2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B2469" i="3" l="1"/>
  <c r="B2470" i="3"/>
  <c r="B2464" i="3"/>
  <c r="B2463" i="3"/>
  <c r="B2458" i="3"/>
  <c r="B2457" i="3"/>
  <c r="B2476" i="3"/>
  <c r="B2475" i="3"/>
  <c r="B2466" i="3"/>
  <c r="B2467" i="3"/>
  <c r="B2452" i="3"/>
  <c r="B2451" i="3"/>
  <c r="B2454" i="3"/>
  <c r="B2455" i="3"/>
  <c r="B2472" i="3"/>
  <c r="B2473" i="3"/>
  <c r="B2460" i="3"/>
  <c r="B2461" i="3"/>
  <c r="B2479" i="3"/>
  <c r="B2478" i="3"/>
  <c r="B2185" i="3"/>
  <c r="B1956" i="3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B1987" i="3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B2193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B2187" i="3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B2181" i="3"/>
  <c r="B2284" i="3"/>
  <c r="B2283" i="3"/>
  <c r="B2269" i="3"/>
  <c r="B2268" i="3"/>
  <c r="B2272" i="3"/>
  <c r="B2271" i="3"/>
  <c r="B2191" i="3"/>
  <c r="B1948" i="3"/>
  <c r="B2080" i="3"/>
  <c r="B1977" i="3"/>
  <c r="B1963" i="3"/>
  <c r="B2056" i="3"/>
  <c r="B2110" i="3"/>
  <c r="B1972" i="3"/>
  <c r="B2068" i="3"/>
  <c r="B1993" i="3"/>
  <c r="B2125" i="3"/>
  <c r="B2149" i="3"/>
  <c r="B1930" i="3"/>
  <c r="B1936" i="3"/>
  <c r="B2062" i="3"/>
  <c r="B2044" i="3"/>
  <c r="B1941" i="3"/>
  <c r="B1965" i="3"/>
  <c r="B2002" i="3"/>
  <c r="B2092" i="3"/>
  <c r="B2008" i="3"/>
  <c r="B2161" i="3"/>
  <c r="B2014" i="3"/>
  <c r="B2104" i="3"/>
  <c r="B1980" i="3"/>
  <c r="B2112" i="3"/>
  <c r="B2136" i="3"/>
  <c r="B2086" i="3"/>
  <c r="B2050" i="3"/>
  <c r="B2122" i="3"/>
  <c r="B2146" i="3"/>
  <c r="B2169" i="3"/>
  <c r="B1951" i="3"/>
  <c r="B2128" i="3"/>
  <c r="B2152" i="3"/>
  <c r="B2035" i="3"/>
  <c r="B2130" i="3"/>
  <c r="B2154" i="3"/>
  <c r="B1998" i="3"/>
  <c r="B2088" i="3"/>
  <c r="B1984" i="3"/>
  <c r="B2107" i="3"/>
  <c r="B2134" i="3"/>
  <c r="B2157" i="3"/>
  <c r="B2010" i="3"/>
  <c r="B2101" i="3"/>
  <c r="B2004" i="3"/>
  <c r="B2176" i="3"/>
  <c r="B1927" i="3"/>
  <c r="B2116" i="3"/>
  <c r="B2140" i="3"/>
  <c r="B2164" i="3"/>
  <c r="B2032" i="3"/>
  <c r="B2046" i="3"/>
  <c r="B2020" i="3"/>
  <c r="B1933" i="3"/>
  <c r="B1939" i="3"/>
  <c r="B2119" i="3"/>
  <c r="B2142" i="3"/>
  <c r="B2166" i="3"/>
  <c r="B2040" i="3"/>
  <c r="B2059" i="3"/>
  <c r="B1960" i="3"/>
  <c r="B2053" i="3"/>
  <c r="B1944" i="3"/>
  <c r="B2070" i="3"/>
  <c r="B2172" i="3"/>
  <c r="B2023" i="3"/>
  <c r="B1968" i="3"/>
  <c r="B2064" i="3"/>
  <c r="B2028" i="3"/>
  <c r="B1990" i="3"/>
  <c r="B2076" i="3"/>
  <c r="B1974" i="3"/>
  <c r="B2094" i="3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B1926" i="3" l="1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B1694" i="3" l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1662" i="3" l="1"/>
  <c r="B1743" i="3"/>
  <c r="B1561" i="3"/>
  <c r="B1417" i="3"/>
  <c r="B1713" i="3"/>
  <c r="B1839" i="3"/>
  <c r="B1788" i="3"/>
  <c r="B1656" i="3"/>
  <c r="B1753" i="3"/>
  <c r="B1393" i="3"/>
  <c r="B1297" i="3"/>
  <c r="B1873" i="3"/>
  <c r="B1705" i="3"/>
  <c r="B1488" i="3"/>
  <c r="B1581" i="3"/>
  <c r="B1485" i="3"/>
  <c r="B1390" i="3"/>
  <c r="B1293" i="3"/>
  <c r="B1647" i="3"/>
  <c r="B1666" i="3"/>
  <c r="B1815" i="3"/>
  <c r="B1866" i="3"/>
  <c r="B1858" i="3"/>
  <c r="B1872" i="3"/>
  <c r="B1617" i="3"/>
  <c r="B1570" i="3"/>
  <c r="B1521" i="3"/>
  <c r="B1474" i="3"/>
  <c r="B1426" i="3"/>
  <c r="B1636" i="3"/>
  <c r="B1587" i="3"/>
  <c r="B1539" i="3"/>
  <c r="B919" i="3"/>
  <c r="B1690" i="3"/>
  <c r="B1828" i="3"/>
  <c r="B1764" i="3"/>
  <c r="B1849" i="3"/>
  <c r="B1684" i="3"/>
  <c r="B1771" i="3"/>
  <c r="B1818" i="3"/>
  <c r="B1746" i="3"/>
  <c r="B1573" i="3"/>
  <c r="B1632" i="3"/>
  <c r="B1654" i="3"/>
  <c r="B1606" i="3"/>
  <c r="B1558" i="3"/>
  <c r="B1461" i="3"/>
  <c r="B1414" i="3"/>
  <c r="B1317" i="3"/>
  <c r="B1117" i="3"/>
  <c r="B1624" i="3"/>
  <c r="B1576" i="3"/>
  <c r="B1480" i="3"/>
  <c r="B1431" i="3"/>
  <c r="B906" i="3"/>
  <c r="B1824" i="3"/>
  <c r="B1693" i="3"/>
  <c r="B1732" i="3"/>
  <c r="B1696" i="3"/>
  <c r="B1782" i="3"/>
  <c r="B1831" i="3"/>
  <c r="B1642" i="3"/>
  <c r="B1593" i="3"/>
  <c r="B1545" i="3"/>
  <c r="B1449" i="3"/>
  <c r="B1402" i="3"/>
  <c r="B1305" i="3"/>
  <c r="B1152" i="3"/>
  <c r="B1611" i="3"/>
  <c r="B1563" i="3"/>
  <c r="B1515" i="3"/>
  <c r="B1468" i="3"/>
  <c r="B1419" i="3"/>
  <c r="B942" i="3"/>
  <c r="B1860" i="3"/>
  <c r="B1734" i="3"/>
  <c r="B1804" i="3"/>
  <c r="B1722" i="3"/>
  <c r="B1678" i="3"/>
  <c r="B1813" i="3"/>
  <c r="B1659" i="3"/>
  <c r="B1708" i="3"/>
  <c r="B1795" i="3"/>
  <c r="B1843" i="3"/>
  <c r="B1740" i="3"/>
  <c r="B1629" i="3"/>
  <c r="B1437" i="3"/>
  <c r="B1150" i="3"/>
  <c r="B1600" i="3"/>
  <c r="B1552" i="3"/>
  <c r="B1504" i="3"/>
  <c r="B1455" i="3"/>
  <c r="B1407" i="3"/>
  <c r="B730" i="3"/>
  <c r="B913" i="3"/>
  <c r="B1717" i="3"/>
  <c r="B1776" i="3"/>
  <c r="B1668" i="3"/>
  <c r="B1720" i="3"/>
  <c r="B1767" i="3"/>
  <c r="B1702" i="3"/>
  <c r="B1837" i="3"/>
  <c r="B1671" i="3"/>
  <c r="B1806" i="3"/>
  <c r="B1855" i="3"/>
  <c r="B1750" i="3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8" i="3" l="1"/>
  <c r="A6" i="3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<sst xmlns="http://schemas.openxmlformats.org/spreadsheetml/2006/main" count="10698" uniqueCount="6806">
  <si>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</si>
  <si>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</si>
  <si>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</si>
  <si>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</si>
  <si>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</si>
  <si>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</si>
  <si>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</si>
  <si>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</si>
  <si>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</si>
  <si>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</si>
  <si>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</si>
  <si>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</si>
  <si>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</si>
  <si>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</si>
  <si>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</si>
  <si>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</si>
  <si>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</si>
  <si>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</si>
  <si>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</si>
  <si>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</si>
  <si>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</si>
  <si>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</si>
  <si>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</si>
  <si>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</si>
  <si>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</si>
  <si>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</si>
  <si>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</si>
  <si>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</si>
  <si>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</si>
  <si>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</si>
  <si>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</si>
  <si>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</si>
  <si>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</si>
  <si>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</si>
  <si>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</si>
  <si>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</si>
  <si>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</si>
  <si>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</si>
  <si>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</si>
  <si>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</si>
  <si>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</si>
  <si>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</si>
  <si>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</si>
  <si>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</si>
  <si>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</si>
  <si>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</si>
  <si>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</si>
  <si>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</si>
  <si>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</si>
  <si>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</si>
  <si>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</si>
  <si>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</si>
  <si>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</si>
  <si>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</si>
  <si>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</si>
  <si>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</si>
  <si>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</si>
  <si>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</si>
  <si>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</si>
  <si>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</si>
  <si>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</si>
  <si>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</si>
  <si>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</si>
  <si>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</si>
  <si>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</si>
  <si>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</si>
  <si>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</si>
  <si>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</si>
  <si>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</si>
  <si>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</si>
  <si>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</si>
  <si>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</si>
  <si>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</si>
  <si>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</si>
  <si>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</si>
  <si>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</si>
  <si>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</si>
  <si>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</si>
  <si>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</si>
  <si>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</si>
  <si>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</si>
  <si>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</si>
  <si>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</si>
  <si>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</si>
  <si>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</si>
  <si>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</si>
  <si>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</si>
  <si>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</si>
  <si>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</si>
  <si>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</si>
  <si>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</si>
  <si>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</si>
  <si>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</si>
  <si>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</si>
  <si>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</si>
  <si>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</si>
  <si>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</si>
  <si>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</si>
  <si>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</si>
  <si>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</si>
  <si>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</si>
  <si>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</si>
  <si>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</si>
  <si>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</si>
  <si>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</si>
  <si>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</si>
  <si>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</si>
  <si>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</si>
  <si>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</si>
  <si>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</si>
  <si>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</si>
  <si>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</si>
  <si>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</si>
  <si>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</si>
  <si>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</si>
  <si>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</si>
  <si>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</si>
  <si>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</si>
  <si>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</si>
  <si>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</si>
  <si>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</si>
  <si>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</si>
  <si>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</si>
  <si>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</si>
  <si>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</si>
  <si>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</si>
  <si>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</si>
  <si>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</si>
  <si>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</si>
  <si>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</si>
  <si>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</si>
  <si>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</si>
  <si>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</si>
  <si>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</si>
  <si>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</si>
  <si>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</si>
  <si>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</si>
  <si>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</si>
  <si>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</si>
  <si>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</si>
  <si>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</si>
  <si>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</si>
  <si>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</si>
  <si>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</si>
  <si>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</si>
  <si>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</si>
  <si>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</si>
  <si>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</si>
  <si>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</si>
  <si>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</si>
  <si>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</si>
  <si>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</si>
  <si>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</si>
  <si>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</si>
  <si>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</si>
  <si>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</si>
  <si>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</si>
  <si>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</si>
  <si>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</si>
  <si>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</si>
  <si>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</si>
  <si>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</si>
  <si>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</si>
  <si>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</si>
  <si>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</si>
  <si>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</si>
  <si>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</si>
  <si>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</si>
  <si>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</si>
  <si>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</si>
  <si>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</si>
  <si>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</si>
  <si>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</si>
  <si>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</si>
  <si>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</si>
  <si>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</si>
  <si>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</si>
  <si>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</si>
  <si>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</si>
  <si>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</si>
  <si>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</si>
  <si>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</si>
  <si>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</si>
  <si>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</si>
  <si>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</si>
  <si>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</si>
  <si>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</si>
  <si>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</si>
  <si>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</si>
  <si>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</si>
  <si>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</si>
  <si>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</si>
  <si>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</si>
  <si>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</si>
  <si>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</si>
  <si>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</si>
  <si>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</si>
  <si>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</si>
  <si>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</si>
  <si>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</si>
  <si>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</si>
  <si>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</si>
  <si>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</si>
  <si>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</si>
  <si>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</si>
  <si>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</si>
  <si>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</si>
  <si>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</si>
  <si>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</si>
  <si>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</si>
  <si>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</si>
  <si>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</si>
  <si>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</si>
  <si>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</si>
  <si>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</si>
  <si>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</si>
  <si>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</si>
  <si>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</si>
  <si>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</si>
  <si>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</si>
  <si>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</si>
  <si>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</si>
  <si>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</si>
  <si>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</si>
  <si>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</si>
  <si>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</si>
  <si>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</si>
  <si>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</si>
  <si>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</si>
  <si>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</si>
  <si>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</si>
  <si>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</si>
  <si>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</si>
  <si>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</si>
  <si>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</si>
  <si>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</si>
  <si>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</si>
  <si>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</si>
  <si>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</si>
  <si>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</si>
  <si>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</si>
  <si>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</si>
  <si>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</si>
  <si>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</si>
  <si>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</si>
  <si>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</si>
  <si>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</si>
  <si>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</si>
  <si>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</si>
  <si>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</si>
  <si>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</si>
  <si>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</si>
  <si>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</si>
  <si>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</si>
  <si>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</si>
  <si>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</si>
  <si>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</si>
  <si>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</si>
  <si>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</si>
  <si>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</si>
  <si>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</si>
  <si>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</si>
  <si>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</si>
  <si>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</si>
  <si>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</si>
  <si>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</si>
  <si>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</si>
  <si>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</si>
  <si>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</si>
  <si>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</si>
  <si>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</si>
  <si>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</si>
  <si>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</si>
  <si>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</si>
  <si>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</si>
  <si>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</si>
  <si>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</si>
  <si>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</si>
  <si>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</si>
  <si>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</si>
  <si>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</si>
  <si>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</si>
  <si>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</si>
  <si>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</si>
  <si>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</si>
  <si>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</si>
  <si>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</si>
  <si>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</si>
  <si>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</si>
  <si>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</si>
  <si>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</si>
  <si>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</si>
  <si>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</si>
  <si>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</si>
  <si>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</si>
  <si>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</si>
  <si>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</si>
  <si>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</si>
  <si>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</si>
  <si>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</si>
  <si>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</si>
  <si>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</si>
  <si>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</si>
  <si>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</si>
  <si>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</si>
  <si>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</si>
  <si>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</si>
  <si>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</si>
  <si>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</si>
  <si>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</si>
  <si>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</si>
  <si>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</si>
  <si>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</si>
  <si>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</si>
  <si>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</si>
  <si>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</si>
  <si>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</si>
  <si>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</si>
  <si>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</si>
  <si>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</si>
  <si>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</si>
  <si>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</si>
  <si>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</si>
  <si>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</si>
  <si>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</si>
  <si>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</si>
  <si>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</si>
  <si>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</si>
  <si>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</si>
  <si>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</si>
  <si>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</si>
  <si>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</si>
  <si>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</si>
  <si>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</si>
  <si>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</si>
  <si>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</si>
  <si>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</si>
  <si>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</si>
  <si>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</si>
  <si>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</si>
  <si>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</si>
  <si>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</si>
  <si>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</si>
  <si>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</si>
  <si>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</si>
  <si>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</si>
  <si>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</si>
  <si>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</si>
  <si>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</si>
  <si>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</si>
  <si>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</si>
  <si>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</si>
  <si>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</si>
  <si>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</si>
  <si>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</si>
  <si>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</si>
  <si>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</si>
  <si>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</si>
  <si>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</si>
  <si>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</si>
  <si>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</si>
  <si>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</si>
  <si>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</si>
  <si>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</si>
  <si>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</si>
  <si>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</si>
  <si>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</si>
  <si>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</si>
  <si>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</si>
  <si>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</si>
  <si>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</si>
  <si>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</si>
  <si>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</si>
  <si>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</si>
  <si>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</si>
  <si>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</si>
  <si>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</si>
  <si>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</si>
  <si>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</si>
  <si>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</si>
  <si>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</si>
  <si>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</si>
  <si>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</si>
  <si>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</si>
  <si>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</si>
  <si>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</si>
  <si>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</si>
  <si>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</si>
  <si>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</si>
  <si>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</si>
  <si>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</si>
  <si>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</si>
  <si>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</si>
  <si>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</si>
  <si>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</si>
  <si>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</si>
  <si>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</si>
  <si>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</si>
  <si>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</si>
  <si>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</si>
  <si>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</si>
  <si>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</si>
  <si>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</si>
  <si>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</si>
  <si>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</si>
  <si>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</si>
  <si>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</si>
  <si>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</si>
  <si>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</si>
  <si>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</si>
  <si>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</si>
  <si>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</si>
  <si>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</si>
  <si>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</si>
  <si>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</si>
  <si>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</si>
  <si>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</si>
  <si>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</si>
  <si>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</si>
  <si>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</si>
  <si>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</si>
  <si>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</si>
  <si>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</si>
  <si>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</si>
  <si>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</si>
  <si>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</si>
  <si>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</si>
  <si>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</si>
  <si>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</si>
  <si>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</si>
  <si>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</si>
  <si>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</si>
  <si>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</si>
  <si>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</si>
  <si>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</si>
  <si>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</si>
  <si>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</si>
  <si>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</si>
  <si>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</si>
  <si>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</si>
  <si>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</si>
  <si>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</si>
  <si>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</si>
  <si>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</si>
  <si>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</si>
  <si>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</si>
  <si>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</si>
  <si>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</si>
  <si>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</si>
  <si>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</si>
  <si>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</si>
  <si>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</si>
  <si>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</si>
  <si>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</si>
  <si>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</si>
  <si>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</si>
  <si>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</si>
  <si>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</si>
  <si>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</si>
  <si>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</si>
  <si>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</si>
  <si>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</si>
  <si>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</si>
  <si>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</si>
  <si>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</si>
  <si>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</si>
  <si>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</si>
  <si>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</si>
  <si>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</si>
  <si>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</si>
  <si>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</si>
  <si>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</si>
  <si>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</si>
  <si>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</si>
  <si>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</si>
  <si>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</si>
  <si>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</si>
  <si>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</si>
  <si>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</si>
  <si>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</si>
  <si>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</si>
  <si>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</si>
  <si>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</si>
  <si>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</si>
  <si>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</si>
  <si>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</si>
  <si>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</si>
  <si>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</si>
  <si>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</si>
  <si>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</si>
  <si>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</si>
  <si>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</si>
  <si>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</si>
  <si>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</si>
  <si>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</si>
  <si>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</si>
  <si>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</si>
  <si>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</si>
  <si>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</si>
  <si>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</si>
  <si>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</si>
  <si>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</si>
  <si>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</si>
  <si>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</si>
  <si>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</si>
  <si>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</si>
  <si>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</si>
  <si>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</si>
  <si>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</si>
  <si>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</si>
  <si>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</si>
  <si>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</si>
  <si>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</si>
  <si>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</si>
  <si>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</si>
  <si>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</si>
  <si>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</si>
  <si>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</si>
  <si>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</si>
  <si>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</si>
  <si>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</si>
  <si>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</si>
  <si>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</si>
  <si>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</si>
  <si>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</si>
  <si>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</si>
  <si>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</si>
  <si>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</si>
  <si>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</si>
  <si>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</si>
  <si>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</si>
  <si>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</si>
  <si>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</si>
  <si>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</si>
  <si>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</si>
  <si>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</si>
  <si>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</si>
  <si>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</si>
  <si>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</si>
  <si>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</si>
  <si>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</si>
  <si>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</si>
  <si>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</si>
  <si>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</si>
  <si>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</si>
  <si>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</si>
  <si>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</si>
  <si>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</si>
  <si>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</si>
  <si>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</si>
  <si>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</si>
  <si>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</si>
  <si>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</si>
  <si>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</si>
  <si>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</si>
  <si>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</si>
  <si>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</si>
  <si>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</si>
  <si>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</si>
  <si>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</si>
  <si>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</si>
  <si>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</si>
  <si>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</si>
  <si>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</si>
  <si>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</si>
  <si>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</si>
  <si>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</si>
  <si>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</si>
  <si>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</si>
  <si>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</si>
  <si>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</si>
  <si>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</si>
  <si>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</si>
  <si>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</si>
  <si>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</si>
  <si>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</si>
  <si>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</si>
  <si>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</si>
  <si>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</si>
  <si>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</si>
  <si>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</si>
  <si>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</si>
  <si>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</si>
  <si>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</si>
  <si>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</si>
  <si>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</si>
  <si>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</si>
  <si>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</si>
  <si>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</si>
  <si>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</si>
  <si>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</si>
  <si>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</si>
  <si>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</si>
  <si>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</si>
  <si>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</si>
  <si>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</si>
  <si>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</si>
  <si>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</si>
  <si>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</si>
  <si>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</si>
  <si>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</si>
  <si>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</si>
  <si>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</si>
  <si>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</si>
  <si>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</si>
  <si>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</si>
  <si>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</si>
  <si>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</si>
  <si>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</si>
  <si>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</si>
  <si>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</si>
  <si>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</si>
  <si>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</si>
  <si>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</si>
  <si>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</si>
  <si>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</si>
  <si>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</si>
  <si>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</si>
  <si>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</si>
  <si>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</si>
  <si>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</si>
  <si>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</si>
  <si>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</si>
  <si>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</si>
  <si>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</si>
  <si>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</si>
  <si>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</si>
  <si>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</si>
  <si>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</si>
  <si>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</si>
  <si>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</si>
  <si>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</si>
  <si>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</si>
  <si>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</si>
  <si>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</si>
  <si>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</si>
  <si>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</si>
  <si>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</si>
  <si>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</si>
  <si>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</si>
  <si>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</si>
  <si>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</si>
  <si>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</si>
  <si>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</si>
  <si>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</si>
  <si>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</si>
  <si>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</si>
  <si>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</si>
  <si>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</si>
  <si>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</si>
  <si>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</si>
  <si>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</si>
  <si>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</si>
  <si>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</si>
  <si>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</si>
  <si>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</si>
  <si>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</si>
  <si>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</si>
  <si>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</si>
  <si>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</si>
  <si>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</si>
  <si>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</si>
  <si>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</si>
  <si>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</si>
  <si>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</si>
  <si>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</si>
  <si>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</si>
  <si>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</si>
  <si>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</si>
  <si>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</si>
  <si>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</si>
  <si>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</si>
  <si>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</si>
  <si>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</si>
  <si>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</si>
  <si>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</si>
  <si>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</si>
  <si>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</si>
  <si>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</si>
  <si>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</si>
  <si>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</si>
  <si>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</si>
  <si>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</si>
  <si>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</si>
  <si>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</si>
  <si>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</si>
  <si>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</si>
  <si>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</si>
  <si>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</si>
  <si>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</si>
  <si>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</si>
  <si>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</si>
  <si>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</si>
  <si>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</si>
  <si>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</si>
  <si>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</si>
  <si>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</si>
  <si>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</si>
  <si>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</si>
  <si>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</si>
  <si>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</si>
  <si>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</si>
  <si>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</si>
  <si>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</si>
  <si>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</si>
  <si>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</si>
  <si>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</si>
  <si>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</si>
  <si>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</si>
  <si>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</si>
  <si>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</si>
  <si>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</si>
  <si>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</si>
  <si>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</si>
  <si>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</si>
  <si>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</si>
  <si>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</si>
  <si>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</si>
  <si>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</si>
  <si>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</si>
  <si>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</si>
  <si>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</si>
  <si>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</si>
  <si>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</si>
  <si>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</si>
  <si>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</si>
  <si>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</si>
  <si>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</si>
  <si>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</si>
  <si>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</si>
  <si>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</si>
  <si>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</si>
  <si>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</si>
  <si>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</si>
  <si>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</si>
  <si>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</si>
  <si>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</si>
  <si>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</si>
  <si>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</si>
  <si>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</si>
  <si>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</si>
  <si>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</si>
  <si>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</si>
  <si>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</si>
  <si>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</si>
  <si>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</si>
  <si>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</si>
  <si>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</si>
  <si>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</si>
  <si>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</si>
  <si>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</si>
  <si>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</si>
  <si>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</si>
  <si>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</si>
  <si>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</si>
  <si>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</si>
  <si>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</si>
  <si>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</si>
  <si>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</si>
  <si>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</si>
  <si>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</si>
  <si>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</si>
  <si>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</si>
  <si>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</si>
  <si>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</si>
  <si>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</si>
  <si>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</si>
  <si>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</si>
  <si>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</si>
  <si>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</si>
  <si>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</si>
  <si>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</si>
  <si>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</si>
  <si>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</si>
  <si>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</si>
  <si>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</si>
  <si>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</si>
  <si>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</si>
  <si>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</si>
  <si>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</si>
  <si>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</si>
  <si>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</si>
  <si>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</si>
  <si>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</si>
  <si>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</si>
  <si>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</si>
  <si>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</si>
  <si>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</si>
  <si>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</si>
  <si>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</si>
  <si>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</si>
  <si>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</si>
  <si>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</si>
  <si>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</si>
  <si>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</si>
  <si>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</si>
  <si>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</si>
  <si>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</si>
  <si>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</si>
  <si>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</si>
  <si>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</si>
  <si>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</si>
  <si>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</si>
  <si>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</si>
  <si>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</si>
  <si>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</si>
  <si>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</si>
  <si>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</si>
  <si>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</si>
  <si>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</si>
  <si>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</si>
  <si>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</si>
  <si>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</si>
  <si>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</si>
  <si>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</si>
  <si>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</si>
  <si>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</si>
  <si>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</si>
  <si>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</si>
  <si>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</si>
  <si>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</si>
  <si>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</si>
  <si>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</si>
  <si>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</si>
  <si>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</si>
  <si>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</si>
  <si>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</si>
  <si>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</si>
  <si>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</si>
  <si>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</si>
  <si>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</si>
  <si>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</si>
  <si>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</si>
  <si>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</si>
  <si>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</si>
  <si>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</si>
  <si>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</si>
  <si>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</si>
  <si>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</si>
  <si>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</si>
  <si>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</si>
  <si>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</si>
  <si>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</si>
  <si>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</si>
  <si>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</si>
  <si>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</si>
  <si>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</si>
  <si>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</si>
  <si>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</si>
  <si>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</si>
  <si>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</si>
  <si>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</si>
  <si>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</si>
  <si>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</si>
  <si>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</si>
  <si>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</si>
  <si>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</si>
  <si>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</si>
  <si>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</si>
  <si>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</si>
  <si>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</si>
  <si>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</si>
  <si>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</si>
  <si>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</si>
  <si>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</si>
  <si>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</si>
  <si>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</si>
  <si>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</si>
  <si>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</si>
  <si>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</si>
  <si>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</si>
  <si>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</si>
  <si>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</si>
  <si>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</si>
  <si>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</si>
  <si>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</si>
  <si>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</si>
  <si>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</si>
  <si>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</si>
  <si>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</si>
  <si>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</si>
  <si>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</si>
  <si>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</si>
  <si>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</si>
  <si>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</si>
  <si>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</si>
  <si>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</si>
  <si>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</si>
  <si>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</si>
  <si>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</si>
  <si>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</si>
  <si>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</si>
  <si>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</si>
  <si>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</si>
  <si>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</si>
  <si>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</si>
  <si>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</si>
  <si>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</si>
  <si>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</si>
  <si>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</si>
  <si>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</si>
  <si>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</si>
  <si>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</si>
  <si>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</si>
  <si>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</si>
  <si>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</si>
  <si>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</si>
  <si>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</si>
  <si>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</si>
  <si>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</si>
  <si>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</si>
  <si>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</si>
  <si>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</si>
  <si>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</si>
  <si>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</si>
  <si>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</si>
  <si>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</si>
  <si>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</si>
  <si>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</si>
  <si>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</si>
  <si>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</si>
  <si>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</si>
  <si>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</si>
  <si>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</si>
  <si>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</si>
  <si>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</si>
  <si>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</si>
  <si>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</si>
  <si>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</si>
  <si>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</si>
  <si>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</si>
  <si>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</si>
  <si>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</si>
  <si>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</si>
  <si>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</si>
  <si>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</si>
  <si>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</si>
  <si>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</si>
  <si>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</si>
  <si>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</si>
  <si>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</si>
  <si>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</si>
  <si>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</si>
  <si>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</si>
  <si>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</si>
  <si>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</si>
  <si>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</si>
  <si>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</si>
  <si>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</si>
  <si>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</si>
  <si>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Marchand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</si>
  <si>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</si>
  <si>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</si>
  <si>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</si>
  <si>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</si>
  <si>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</si>
  <si>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</si>
  <si>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</si>
  <si>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</si>
  <si>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</si>
  <si>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</si>
  <si>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</si>
  <si>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</si>
  <si>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</si>
  <si>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</si>
  <si>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</si>
  <si>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</si>
  <si>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</si>
  <si>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</si>
  <si>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</si>
  <si>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</si>
  <si>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</si>
  <si>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</si>
  <si>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</si>
  <si>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</si>
  <si>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</si>
  <si>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</si>
  <si>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</si>
  <si>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</si>
  <si>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</si>
  <si>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</si>
  <si>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</si>
  <si>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</si>
  <si>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</si>
  <si>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</si>
  <si>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</si>
  <si>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</si>
  <si>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</si>
  <si>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</si>
  <si>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</si>
  <si>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</si>
  <si>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</si>
  <si>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</si>
  <si>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</si>
  <si>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</si>
  <si>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</si>
  <si>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</si>
  <si>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</si>
  <si>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</si>
  <si>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</si>
  <si>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</si>
  <si>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</si>
  <si>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</si>
  <si>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</si>
  <si>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</si>
  <si>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</si>
  <si>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</si>
  <si>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</si>
  <si>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</si>
  <si>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</si>
  <si>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</si>
  <si>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</si>
  <si>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</si>
  <si>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</si>
  <si>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</si>
  <si>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</si>
  <si>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</si>
  <si>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</si>
  <si>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</si>
  <si>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</si>
  <si>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</si>
  <si>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</si>
  <si>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</si>
  <si>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</si>
  <si>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</si>
  <si>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</si>
  <si>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</si>
  <si>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</si>
  <si>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</si>
  <si>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</si>
  <si>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</si>
  <si>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</si>
  <si>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</si>
  <si>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</si>
  <si>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</si>
  <si>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</si>
  <si>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</si>
  <si>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</si>
  <si>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</si>
  <si>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</si>
  <si>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</si>
  <si>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</si>
  <si>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</si>
  <si>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</si>
  <si>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</si>
  <si>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</si>
  <si>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</si>
  <si>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</si>
  <si>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</si>
  <si>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</si>
  <si>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</si>
  <si>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</si>
  <si>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</si>
  <si>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</si>
  <si>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</si>
  <si>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</si>
  <si>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</si>
  <si>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</si>
  <si>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</si>
  <si>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</si>
  <si>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</si>
  <si>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</si>
  <si>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</si>
  <si>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</si>
  <si>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</si>
  <si>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</si>
  <si>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</si>
  <si>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</si>
  <si>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</si>
  <si>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</si>
  <si>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</si>
  <si>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</si>
  <si>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</si>
  <si>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</si>
  <si>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</si>
  <si>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</si>
  <si>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</si>
  <si>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</si>
  <si>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</si>
  <si>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</si>
  <si>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</si>
  <si>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</si>
  <si>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</si>
  <si>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</si>
  <si>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</si>
  <si>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</si>
  <si>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</si>
  <si>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</si>
  <si>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</si>
  <si>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</si>
  <si>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</si>
  <si>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</si>
  <si>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</si>
  <si>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</si>
  <si>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</si>
  <si>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</si>
  <si>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</si>
  <si>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</si>
  <si>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</si>
  <si>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</si>
  <si>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</si>
  <si>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</si>
  <si>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</si>
  <si>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</si>
  <si>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</si>
  <si>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</si>
  <si>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</si>
  <si>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</si>
  <si>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</si>
  <si>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</si>
  <si>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</si>
  <si>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</si>
  <si>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</si>
  <si>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</si>
  <si>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</si>
  <si>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</si>
  <si>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</si>
  <si>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</si>
  <si>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</si>
  <si>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</si>
  <si>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</si>
  <si>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</si>
  <si>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</si>
  <si>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</si>
  <si>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</si>
  <si>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</si>
  <si>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</si>
  <si>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</si>
  <si>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</si>
  <si>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</si>
  <si>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</si>
  <si>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</si>
  <si>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</si>
  <si>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</si>
  <si>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</si>
  <si>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</si>
  <si>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</si>
  <si>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</si>
  <si>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</si>
  <si>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</si>
  <si>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</si>
  <si>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</si>
  <si>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</si>
  <si>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</si>
  <si>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</si>
  <si>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</si>
  <si>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</si>
  <si>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</si>
  <si>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</si>
  <si>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</si>
  <si>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</si>
  <si>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</si>
  <si>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</si>
  <si>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</si>
  <si>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</si>
  <si>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</si>
  <si>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</si>
  <si>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</si>
  <si>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</si>
  <si>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</si>
  <si>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</si>
  <si>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</si>
  <si>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</si>
  <si>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</si>
  <si>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</si>
  <si>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</si>
  <si>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</si>
  <si>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</si>
  <si>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</si>
  <si>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</si>
  <si>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</si>
  <si>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</si>
  <si>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</si>
  <si>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</si>
  <si>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</si>
  <si>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</si>
  <si>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</si>
  <si>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</si>
  <si>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</si>
  <si>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</si>
  <si>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</si>
  <si>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</si>
  <si>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</si>
  <si>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</si>
  <si>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</si>
  <si>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</si>
  <si>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</si>
  <si>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</si>
  <si>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</si>
  <si>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</si>
  <si>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</si>
  <si>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</si>
  <si>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</si>
  <si>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</si>
  <si>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</si>
  <si>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</si>
  <si>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</si>
  <si>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</si>
  <si>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</si>
  <si>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</si>
  <si>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</si>
  <si>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</si>
  <si>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</si>
  <si>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</si>
  <si>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</si>
  <si>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</si>
  <si>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</si>
  <si>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</si>
  <si>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</si>
  <si>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</si>
  <si>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</si>
  <si>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</si>
  <si>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</si>
  <si>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</si>
  <si>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</si>
  <si>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</si>
  <si>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</si>
  <si>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</si>
  <si>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</si>
  <si>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</si>
  <si>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</si>
  <si>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</si>
  <si>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</si>
  <si>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</si>
  <si>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</si>
  <si>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</si>
  <si>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</si>
  <si>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</si>
  <si>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</si>
  <si>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</si>
  <si>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</si>
  <si>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</si>
  <si>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</si>
  <si>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</si>
  <si>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</si>
  <si>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</si>
  <si>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</si>
  <si>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</si>
  <si>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</si>
  <si>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</si>
  <si>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</si>
  <si>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</si>
  <si>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</si>
  <si>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</si>
  <si>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</si>
  <si>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</si>
  <si>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</si>
  <si>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</si>
  <si>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</si>
  <si>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</si>
  <si>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</si>
  <si>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</si>
  <si>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</si>
  <si>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</si>
  <si>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</si>
  <si>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</si>
  <si>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</si>
  <si>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</si>
  <si>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</si>
  <si>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</si>
  <si>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</si>
  <si>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</si>
  <si>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</si>
  <si>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</si>
  <si>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</si>
  <si>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</si>
  <si>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</si>
  <si>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</si>
  <si>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</si>
  <si>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</si>
  <si>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</si>
  <si>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</si>
  <si>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</si>
  <si>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</si>
  <si>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</si>
  <si>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</si>
  <si>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</si>
  <si>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</si>
  <si>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</si>
  <si>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</si>
  <si>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</si>
  <si>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</si>
  <si>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</si>
  <si>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</si>
  <si>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</si>
  <si>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</si>
  <si>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</si>
  <si>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</si>
  <si>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</si>
  <si>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</si>
  <si>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</si>
  <si>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</si>
  <si>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</si>
  <si>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</si>
  <si>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</si>
  <si>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</si>
  <si>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</si>
  <si>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</si>
  <si>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</si>
  <si>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</si>
  <si>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</si>
  <si>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</si>
  <si>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</si>
  <si>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</si>
  <si>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</si>
  <si>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</si>
  <si>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</si>
  <si>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</si>
  <si>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</si>
  <si>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</si>
  <si>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</si>
  <si>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</si>
  <si>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</si>
  <si>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</si>
  <si>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</si>
  <si>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</si>
  <si>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</si>
  <si>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</si>
  <si>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</si>
  <si>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</si>
  <si>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</si>
  <si>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</si>
  <si>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</si>
  <si>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</si>
  <si>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</si>
  <si>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</si>
  <si>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</si>
  <si>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</si>
  <si>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</si>
  <si>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</si>
  <si>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</si>
  <si>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</si>
  <si>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</si>
  <si>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</si>
  <si>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</si>
  <si>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</si>
  <si>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</si>
  <si>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</si>
  <si>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</si>
  <si>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</si>
  <si>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</si>
  <si>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</si>
  <si>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</si>
  <si>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</si>
  <si>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</si>
  <si>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</si>
  <si>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</si>
  <si>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</si>
  <si>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</si>
  <si>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</si>
  <si>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</si>
  <si>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</si>
  <si>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</si>
  <si>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</si>
  <si>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</si>
  <si>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</si>
  <si>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</si>
  <si>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</si>
  <si>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</si>
  <si>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</si>
  <si>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</si>
  <si>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</si>
  <si>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</si>
  <si>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</si>
  <si>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</si>
  <si>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</si>
  <si>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</si>
  <si>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</si>
  <si>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</si>
  <si>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</si>
  <si>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</si>
  <si>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</si>
  <si>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</si>
  <si>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</si>
  <si>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</si>
  <si>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</si>
  <si>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</si>
  <si>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</si>
  <si>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</si>
  <si>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</si>
  <si>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</si>
  <si>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</si>
  <si>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</si>
  <si>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</si>
  <si>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</si>
  <si>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</si>
  <si>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</si>
  <si>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</si>
  <si>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</si>
  <si>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</si>
  <si>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</si>
  <si>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</si>
  <si>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</si>
  <si>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</si>
  <si>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</si>
  <si>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</si>
  <si>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</si>
  <si>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</si>
  <si>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</si>
  <si>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</si>
  <si>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</si>
  <si>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</si>
  <si>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</si>
  <si>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</si>
  <si>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</si>
  <si>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</si>
  <si>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</si>
  <si>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</si>
  <si>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</si>
  <si>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</si>
  <si>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</si>
  <si>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</si>
  <si>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</si>
  <si>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</si>
  <si>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</si>
  <si>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</si>
  <si>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</si>
  <si>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</si>
  <si>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</si>
  <si>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</si>
  <si>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</si>
  <si>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</si>
  <si>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</si>
  <si>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</si>
  <si>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</si>
  <si>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</si>
  <si>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</si>
  <si>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</si>
  <si>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</si>
  <si>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</si>
  <si>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</si>
  <si>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</si>
  <si>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</si>
  <si>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</si>
  <si>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</si>
  <si>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</si>
  <si>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</si>
  <si>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</si>
  <si>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</si>
  <si>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</si>
  <si>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</si>
  <si>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</si>
  <si>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</si>
  <si>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</si>
  <si>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</si>
  <si>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</si>
  <si>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</si>
  <si>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</si>
  <si>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</si>
  <si>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</si>
  <si>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</si>
  <si>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</si>
  <si>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</si>
  <si>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</si>
  <si>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</si>
  <si>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</si>
  <si>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</si>
  <si>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</si>
  <si>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</si>
  <si>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</si>
  <si>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</si>
  <si>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</si>
  <si>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</si>
  <si>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</si>
  <si>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</si>
  <si>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</si>
  <si>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</si>
  <si>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</si>
  <si>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</si>
  <si>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</si>
  <si>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</si>
  <si>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</si>
  <si>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</si>
  <si>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</si>
  <si>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</si>
  <si>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</si>
  <si>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</si>
  <si>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</si>
  <si>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</si>
  <si>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</si>
  <si>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</si>
  <si>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</si>
  <si>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</si>
  <si>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</si>
  <si>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</si>
  <si>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</si>
  <si>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</si>
  <si>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</si>
  <si>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</si>
  <si>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</si>
  <si>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</si>
  <si>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</si>
  <si>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</si>
  <si>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</si>
  <si>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</si>
  <si>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</si>
  <si>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</si>
  <si>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</si>
  <si>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</si>
  <si>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</si>
  <si>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</si>
  <si>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</si>
  <si>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</si>
  <si>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</si>
  <si>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</si>
  <si>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</si>
  <si>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</si>
  <si>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</si>
  <si>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</si>
  <si>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</si>
  <si>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</si>
  <si>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</si>
  <si>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</si>
  <si>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</si>
  <si>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</si>
  <si>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</si>
  <si>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</si>
  <si>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</si>
  <si>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</si>
  <si>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</si>
  <si>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</si>
  <si>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</si>
  <si>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</si>
  <si>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</si>
  <si>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</si>
  <si>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</si>
  <si>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</si>
  <si>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</si>
  <si>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</si>
  <si>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</si>
  <si>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</si>
  <si>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</si>
  <si>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</si>
  <si>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</si>
  <si>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</si>
  <si>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</si>
  <si>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</si>
  <si>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</si>
  <si>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</si>
  <si>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</si>
  <si>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</si>
  <si>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</si>
  <si>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</si>
  <si>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</si>
  <si>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</si>
  <si>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</si>
  <si>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</si>
  <si>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</si>
  <si>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</si>
  <si>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</si>
  <si>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</si>
  <si>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</si>
  <si>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</si>
  <si>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</si>
  <si>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</si>
  <si>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</si>
  <si>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</si>
  <si>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</si>
  <si>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</si>
  <si>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</si>
  <si>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</si>
  <si>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</si>
  <si>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</si>
  <si>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</si>
  <si>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</si>
  <si>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</si>
  <si>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</si>
  <si>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</si>
  <si>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</si>
  <si>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</si>
  <si>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</si>
  <si>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</si>
  <si>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</si>
  <si>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</si>
  <si>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</si>
  <si>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</si>
  <si>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</si>
  <si>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</si>
  <si>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</si>
  <si>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</si>
  <si>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</si>
  <si>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</si>
  <si>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</si>
  <si>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</si>
  <si>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</si>
  <si>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</si>
  <si>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</si>
  <si>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</si>
  <si>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</si>
  <si>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</si>
  <si>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</si>
  <si>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</si>
  <si>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</si>
  <si>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</si>
  <si>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</si>
  <si>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</si>
  <si>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</si>
  <si>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</si>
  <si>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</si>
  <si>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</si>
  <si>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</si>
  <si>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</si>
  <si>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</si>
  <si>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</si>
  <si>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</si>
  <si>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</si>
  <si>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</si>
  <si>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</si>
  <si>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</si>
  <si>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</si>
  <si>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</si>
  <si>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</si>
  <si>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</si>
  <si>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</si>
  <si>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</si>
  <si>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</si>
  <si>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</si>
  <si>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</si>
  <si>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</si>
  <si>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</si>
  <si>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</si>
  <si>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</si>
  <si>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</si>
  <si>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</si>
  <si>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</si>
  <si>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</si>
  <si>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</si>
  <si>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</si>
  <si>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</si>
  <si>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</si>
  <si>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</si>
  <si>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</si>
  <si>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</si>
  <si>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</si>
  <si>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</si>
  <si>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</si>
  <si>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</si>
  <si>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</si>
  <si>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</si>
  <si>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</si>
  <si>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</si>
  <si>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</si>
  <si>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</si>
  <si>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</si>
  <si>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</si>
  <si>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</si>
  <si>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</si>
  <si>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</si>
  <si>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</si>
  <si>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</si>
  <si>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</si>
  <si>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</si>
  <si>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</si>
  <si>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</si>
  <si>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</si>
  <si>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</si>
  <si>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</si>
  <si>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</si>
  <si>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</si>
  <si>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</si>
  <si>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</si>
  <si>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</si>
  <si>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</si>
  <si>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</si>
  <si>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</si>
  <si>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</si>
  <si>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</si>
  <si>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</si>
  <si>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</si>
  <si>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</si>
  <si>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</si>
  <si>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</si>
  <si>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</si>
  <si>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</si>
  <si>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</si>
  <si>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</si>
  <si>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</si>
  <si>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</si>
  <si>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</si>
  <si>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</si>
  <si>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</si>
  <si>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</si>
  <si>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</si>
  <si>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</si>
  <si>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</si>
  <si>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</si>
  <si>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</si>
  <si>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</si>
  <si>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</si>
  <si>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</si>
  <si>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</si>
  <si>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</si>
  <si>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</si>
  <si>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</si>
  <si>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</si>
  <si>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</si>
  <si>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</si>
  <si>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</si>
  <si>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</si>
  <si>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</si>
  <si>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</si>
  <si>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</si>
  <si>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</si>
  <si>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</si>
  <si>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</si>
  <si>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</si>
  <si>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</si>
  <si>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</si>
  <si>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</si>
  <si>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</si>
  <si>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</si>
  <si>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</si>
  <si>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</si>
  <si>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</si>
  <si>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</si>
  <si>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</si>
  <si>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</si>
  <si>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</si>
  <si>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</si>
  <si>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</si>
  <si>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</si>
  <si>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</si>
  <si>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</si>
  <si>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</si>
  <si>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</si>
  <si>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</si>
  <si>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</si>
  <si>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</si>
  <si>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</si>
  <si>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</si>
  <si>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</si>
  <si>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</si>
  <si>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</si>
  <si>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</si>
  <si>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</si>
  <si>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</si>
  <si>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</si>
  <si>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</si>
  <si>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</si>
  <si>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</si>
  <si>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</si>
  <si>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</si>
  <si>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</si>
  <si>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</si>
  <si>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</si>
  <si>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</si>
  <si>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</si>
  <si>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</si>
  <si>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</si>
  <si>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</si>
  <si>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</si>
  <si>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</si>
  <si>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</si>
  <si>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</si>
  <si>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</si>
  <si>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</si>
  <si>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</si>
  <si>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</si>
  <si>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</si>
  <si>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</si>
  <si>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</si>
  <si>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</si>
  <si>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</si>
  <si>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</si>
  <si>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</si>
  <si>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</si>
  <si>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</si>
  <si>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</si>
  <si>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</si>
  <si>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</si>
  <si>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</si>
  <si>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</si>
  <si>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</si>
  <si>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</si>
  <si>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</si>
  <si>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</si>
  <si>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</si>
  <si>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</si>
  <si>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</si>
  <si>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</si>
  <si>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</si>
  <si>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</si>
  <si>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</si>
  <si>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</si>
  <si>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</si>
  <si>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</si>
  <si>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</si>
  <si>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</si>
  <si>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</si>
  <si>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</si>
  <si>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</si>
  <si>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</si>
  <si>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</si>
  <si>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</si>
  <si>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</si>
  <si>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</si>
  <si>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</si>
  <si>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</si>
  <si>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</si>
  <si>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</si>
  <si>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</si>
  <si>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</si>
  <si>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</si>
  <si>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</si>
  <si>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</si>
  <si>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</si>
  <si>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</si>
  <si>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</si>
  <si>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</si>
  <si>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</si>
  <si>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</si>
  <si>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</si>
  <si>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</si>
  <si>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</si>
  <si>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</si>
  <si>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</si>
  <si>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</si>
  <si>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</si>
  <si>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</si>
  <si>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</si>
  <si>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</si>
  <si>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</si>
  <si>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</si>
  <si>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</si>
  <si>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</si>
  <si>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</si>
  <si>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</si>
  <si>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</si>
  <si>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</si>
  <si>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</si>
  <si>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</si>
  <si>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</si>
  <si>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</si>
  <si>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</si>
  <si>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</si>
  <si>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</si>
  <si>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</si>
  <si>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</si>
  <si>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</si>
  <si>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</si>
  <si>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</si>
  <si>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</si>
  <si>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</si>
  <si>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</si>
  <si>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</si>
  <si>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</si>
  <si>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</si>
  <si>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</si>
  <si>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</si>
  <si>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</si>
  <si>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</si>
  <si>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</si>
  <si>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</si>
  <si>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</si>
  <si>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</si>
  <si>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</si>
  <si>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</si>
  <si>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</si>
  <si>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</si>
  <si>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</si>
  <si>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</si>
  <si>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</si>
  <si>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</si>
  <si>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</si>
  <si>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</si>
  <si>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</si>
  <si>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</si>
  <si>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</si>
  <si>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</si>
  <si>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</si>
  <si>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</si>
  <si>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</si>
  <si>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</si>
  <si>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</si>
  <si>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</si>
  <si>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</si>
  <si>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</si>
  <si>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</si>
  <si>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</si>
  <si>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</si>
  <si>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</si>
  <si>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</si>
  <si>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</si>
  <si>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</si>
  <si>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</si>
  <si>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</si>
  <si>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</si>
  <si>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</si>
  <si>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</si>
  <si>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</si>
  <si>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</si>
  <si>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</si>
  <si>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</si>
  <si>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</si>
  <si>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</si>
  <si>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</si>
  <si>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</si>
  <si>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</si>
  <si>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</si>
  <si>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</si>
  <si>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</si>
  <si>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</si>
  <si>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</si>
  <si>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</si>
  <si>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</si>
  <si>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</si>
  <si>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</si>
  <si>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</si>
  <si>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</si>
  <si>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</si>
  <si>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</si>
  <si>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</si>
  <si>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</si>
  <si>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</si>
  <si>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</si>
  <si>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</si>
  <si>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</si>
  <si>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</si>
  <si>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</si>
  <si>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</si>
  <si>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</si>
  <si>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</si>
  <si>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</si>
  <si>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</si>
  <si>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</si>
  <si>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</si>
  <si>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</si>
  <si>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</si>
  <si>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</si>
  <si>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</si>
  <si>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</si>
  <si>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</si>
  <si>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</si>
  <si>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</si>
  <si>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</si>
  <si>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</si>
  <si>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</si>
  <si>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</si>
  <si>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</si>
  <si>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</si>
  <si>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</si>
  <si>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</si>
  <si>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</si>
  <si>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</si>
  <si>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</si>
  <si>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</si>
  <si>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</si>
  <si>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</si>
  <si>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</si>
  <si>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</si>
  <si>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</si>
  <si>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</si>
  <si>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</si>
  <si>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</si>
  <si>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</si>
  <si>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</si>
  <si>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</si>
  <si>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</si>
  <si>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</si>
  <si>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</si>
  <si>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</si>
  <si>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</si>
  <si>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</si>
  <si>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</si>
  <si>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</si>
  <si>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</si>
  <si>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</si>
  <si>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</si>
  <si>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</si>
  <si>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</si>
  <si>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</si>
  <si>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</si>
  <si>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</si>
  <si>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</si>
  <si>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</si>
  <si>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</si>
  <si>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</si>
  <si>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</si>
  <si>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</si>
  <si>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</si>
  <si>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</si>
  <si>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</si>
  <si>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</si>
  <si>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</si>
  <si>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</si>
  <si>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</si>
  <si>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</si>
  <si>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</si>
  <si>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</si>
  <si>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</si>
  <si>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</si>
  <si>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</si>
  <si>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</si>
  <si>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</si>
  <si>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</si>
  <si>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</si>
  <si>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</si>
  <si>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</si>
  <si>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</si>
  <si>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</si>
  <si>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</si>
  <si>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</si>
  <si>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</si>
  <si>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</si>
  <si>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</si>
  <si>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</si>
  <si>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</si>
  <si>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</si>
  <si>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</si>
  <si>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</si>
  <si>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</si>
  <si>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</si>
  <si>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</si>
  <si>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</si>
  <si>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</si>
  <si>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</si>
  <si>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</si>
  <si>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</si>
  <si>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</si>
  <si>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</si>
  <si>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</si>
  <si>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</si>
  <si>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</si>
  <si>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</si>
  <si>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</si>
  <si>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</si>
  <si>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</si>
  <si>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</si>
  <si>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</si>
  <si>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</si>
  <si>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</si>
  <si>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</si>
  <si>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</si>
  <si>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</si>
  <si>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</si>
  <si>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</si>
  <si>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</si>
  <si>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</si>
  <si>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</si>
  <si>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</si>
  <si>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</si>
  <si>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</si>
  <si>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</si>
  <si>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</si>
  <si>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</si>
  <si>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</si>
  <si>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</si>
  <si>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</si>
  <si>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</si>
  <si>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</si>
  <si>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</si>
  <si>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</si>
  <si>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</si>
  <si>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</si>
  <si>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</si>
  <si>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</si>
  <si>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</si>
  <si>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</si>
  <si>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</si>
  <si>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</si>
  <si>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</si>
  <si>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</si>
  <si>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</si>
  <si>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</si>
  <si>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</si>
  <si>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</si>
  <si>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</si>
  <si>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</si>
  <si>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</si>
  <si>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</si>
  <si>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</si>
  <si>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</si>
  <si>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</si>
  <si>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</si>
  <si>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</si>
  <si>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</si>
  <si>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</si>
  <si>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</si>
  <si>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</si>
  <si>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</si>
  <si>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</si>
  <si>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</si>
  <si>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</si>
  <si>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</si>
  <si>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</si>
  <si>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</si>
  <si>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</si>
  <si>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</si>
  <si>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</si>
  <si>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</si>
  <si>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</si>
  <si>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</si>
  <si>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</si>
  <si>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</si>
  <si>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</si>
  <si>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</si>
  <si>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</si>
  <si>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</si>
  <si>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</si>
  <si>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</si>
  <si>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</si>
  <si>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</si>
  <si>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</si>
  <si>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</si>
  <si>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</si>
  <si>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</si>
  <si>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</si>
  <si>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</si>
  <si>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</si>
  <si>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</si>
  <si>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</si>
  <si>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</si>
  <si>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</si>
  <si>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</si>
  <si>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</si>
  <si>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</si>
  <si>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</si>
  <si>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</si>
  <si>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</si>
  <si>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</si>
  <si>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</si>
  <si>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</si>
  <si>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</si>
  <si>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</si>
  <si>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</si>
  <si>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</si>
  <si>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</si>
  <si>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</si>
  <si>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</si>
  <si>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</si>
  <si>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</si>
  <si>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</si>
  <si>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</si>
  <si>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</si>
  <si>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</si>
  <si>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</si>
  <si>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</si>
  <si>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</si>
  <si>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</si>
  <si>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</si>
  <si>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</si>
  <si>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</si>
  <si>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</si>
  <si>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</si>
  <si>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</si>
  <si>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</si>
  <si>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</si>
  <si>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</si>
  <si>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</si>
  <si>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</si>
  <si>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</si>
  <si>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</si>
  <si>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</si>
  <si>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</si>
  <si>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</si>
  <si>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</si>
  <si>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</si>
  <si>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</si>
  <si>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</si>
  <si>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</si>
  <si>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</si>
  <si>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</si>
  <si>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</si>
  <si>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</si>
  <si>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</si>
  <si>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</si>
  <si>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</si>
  <si>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</si>
  <si>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</si>
  <si>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</si>
  <si>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</si>
  <si>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</si>
  <si>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</si>
  <si>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</si>
  <si>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</si>
  <si>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</si>
  <si>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</si>
  <si>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</si>
  <si>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</si>
  <si>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</si>
  <si>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</si>
  <si>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</si>
  <si>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</si>
  <si>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</si>
  <si>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</si>
  <si>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</si>
  <si>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</si>
  <si>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</si>
  <si>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</si>
  <si>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</si>
  <si>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</si>
  <si>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</si>
  <si>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</si>
  <si>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</si>
  <si>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</si>
  <si>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</si>
  <si>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</si>
  <si>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</si>
  <si>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</si>
  <si>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</si>
  <si>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</si>
  <si>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</si>
  <si>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</si>
  <si>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</si>
  <si>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</si>
  <si>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</si>
  <si>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</si>
  <si>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</si>
  <si>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</si>
  <si>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</si>
  <si>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</si>
  <si>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</si>
  <si>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</si>
  <si>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</si>
  <si>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</si>
  <si>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</si>
  <si>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</si>
  <si>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</si>
  <si>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</si>
  <si>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</si>
  <si>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</si>
  <si>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</si>
  <si>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</si>
  <si>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</si>
  <si>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</si>
  <si>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</si>
  <si>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</si>
  <si>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</si>
  <si>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</si>
  <si>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</si>
  <si>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</si>
  <si>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</si>
  <si>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</si>
  <si>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</si>
  <si>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</si>
  <si>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</si>
  <si>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</si>
  <si>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</si>
  <si>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</si>
  <si>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</si>
  <si>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</si>
  <si>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</si>
  <si>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</si>
  <si>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</si>
  <si>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</si>
  <si>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</si>
  <si>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</si>
  <si>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</si>
  <si>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</si>
  <si>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</si>
  <si>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</si>
  <si>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</si>
  <si>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</si>
  <si>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</si>
  <si>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</si>
  <si>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</si>
  <si>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</si>
  <si>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</si>
  <si>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</si>
  <si>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</si>
  <si>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</si>
  <si>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</si>
  <si>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</si>
  <si>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</si>
  <si>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</si>
  <si>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</si>
  <si>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</si>
  <si>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</si>
  <si>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</si>
  <si>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</si>
  <si>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</si>
  <si>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</si>
  <si>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</si>
  <si>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</si>
  <si>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</si>
  <si>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</si>
  <si>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</si>
  <si>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</si>
  <si>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</si>
  <si>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</si>
  <si>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</si>
  <si>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</si>
  <si>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</si>
  <si>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</si>
  <si>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</si>
  <si>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</si>
  <si>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</si>
  <si>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</si>
  <si>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</si>
  <si>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</si>
  <si>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</si>
  <si>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</si>
  <si>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</si>
  <si>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</si>
  <si>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</si>
  <si>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</si>
  <si>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</si>
  <si>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</si>
  <si>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</si>
  <si>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</si>
  <si>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</si>
  <si>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</si>
  <si>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</si>
  <si>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</si>
  <si>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</si>
  <si>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</si>
  <si>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</si>
  <si>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</si>
  <si>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</si>
  <si>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</si>
  <si>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</si>
  <si>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</si>
  <si>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</si>
  <si>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</si>
  <si>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</si>
  <si>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</si>
  <si>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</si>
  <si>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</si>
  <si>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</si>
  <si>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</si>
  <si>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</si>
  <si>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</si>
  <si>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</si>
  <si>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</si>
  <si>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</si>
  <si>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</si>
  <si>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</si>
  <si>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</si>
  <si>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</si>
  <si>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</si>
  <si>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</si>
  <si>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</si>
  <si>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</si>
  <si>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</si>
  <si>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</si>
  <si>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</si>
  <si>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</si>
  <si>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</si>
  <si>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</si>
  <si>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</si>
  <si>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</si>
  <si>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</si>
  <si>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</si>
  <si>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</si>
  <si>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</si>
  <si>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</si>
  <si>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</si>
  <si>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</si>
  <si>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</si>
  <si>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</si>
  <si>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</si>
  <si>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</si>
  <si>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</si>
  <si>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</si>
  <si>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</si>
  <si>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</si>
  <si>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</si>
  <si>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</si>
  <si>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</si>
  <si>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</si>
  <si>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</si>
  <si>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</si>
  <si>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</si>
  <si>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</si>
  <si>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</si>
  <si>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</si>
  <si>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</si>
  <si>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</si>
  <si>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</si>
  <si>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</si>
  <si>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</si>
  <si>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</si>
  <si>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</si>
  <si>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</si>
  <si>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</si>
  <si>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</si>
  <si>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</si>
  <si>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</si>
  <si>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</si>
  <si>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</si>
  <si>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</si>
  <si>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</si>
  <si>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</si>
  <si>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</si>
  <si>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</si>
  <si>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</si>
  <si>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</si>
  <si>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</si>
  <si>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</si>
  <si>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</si>
  <si>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</si>
  <si>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</si>
  <si>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</si>
  <si>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</si>
  <si>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</si>
  <si>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</si>
  <si>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</si>
  <si>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</si>
  <si>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</si>
  <si>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</si>
  <si>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</si>
  <si>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</si>
  <si>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</si>
  <si>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</si>
  <si>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</si>
  <si>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</si>
  <si>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</si>
  <si>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</si>
  <si>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</si>
  <si>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</si>
  <si>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</si>
  <si>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</si>
  <si>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</si>
  <si>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</si>
  <si>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</si>
  <si>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</si>
  <si>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</si>
  <si>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</si>
  <si>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</si>
  <si>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</si>
  <si>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</si>
  <si>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</si>
  <si>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</si>
  <si>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</si>
  <si>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</si>
  <si>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</si>
  <si>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</si>
  <si>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</si>
  <si>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</si>
  <si>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</si>
  <si>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</si>
  <si>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</si>
  <si>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</si>
  <si>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</si>
  <si>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</si>
  <si>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</si>
  <si>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</si>
  <si>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</si>
  <si>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</si>
  <si>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</si>
  <si>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</si>
  <si>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</si>
  <si>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</si>
  <si>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</si>
  <si>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</si>
  <si>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</si>
  <si>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</si>
  <si>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</si>
  <si>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</si>
  <si>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</si>
  <si>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</si>
  <si>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</si>
  <si>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</si>
  <si>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</si>
  <si>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</si>
  <si>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</si>
  <si>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</si>
  <si>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</si>
  <si>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</si>
  <si>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</si>
  <si>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</si>
  <si>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</si>
  <si>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</si>
  <si>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</si>
  <si>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</si>
  <si>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</si>
  <si>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</si>
  <si>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</si>
  <si>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</si>
  <si>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</si>
  <si>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</si>
  <si>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</si>
  <si>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</si>
  <si>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</si>
  <si>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</si>
  <si>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</si>
  <si>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</si>
  <si>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</si>
  <si>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</si>
  <si>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</si>
  <si>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</si>
  <si>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</si>
  <si>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</si>
  <si>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</si>
  <si>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</si>
  <si>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</si>
  <si>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</si>
  <si>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</si>
  <si>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</si>
  <si>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</si>
  <si>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</si>
  <si>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</si>
  <si>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</si>
  <si>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</si>
  <si>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</si>
  <si>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</si>
  <si>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</si>
  <si>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</si>
  <si>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</si>
  <si>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</si>
  <si>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</si>
  <si>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</si>
  <si>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</si>
  <si>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</si>
  <si>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</si>
  <si>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</si>
  <si>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</si>
  <si>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</si>
  <si>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</si>
  <si>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</si>
  <si>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</si>
  <si>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</si>
  <si>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</si>
  <si>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</si>
  <si>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</si>
  <si>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</si>
  <si>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</si>
  <si>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</si>
  <si>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</si>
  <si>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</si>
  <si>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</si>
  <si>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</si>
  <si>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</si>
  <si>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</si>
  <si>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</si>
  <si>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</si>
  <si>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</si>
  <si>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</si>
  <si>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</si>
  <si>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</si>
  <si>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</si>
  <si>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</si>
  <si>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</si>
  <si>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</si>
  <si>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</si>
  <si>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</si>
  <si>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</si>
  <si>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</si>
  <si>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</si>
  <si>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</si>
  <si>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</si>
  <si>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</si>
  <si>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</si>
  <si>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</si>
  <si>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</si>
  <si>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</si>
  <si>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</si>
  <si>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</si>
  <si>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</si>
  <si>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</si>
  <si>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</si>
  <si>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</si>
  <si>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</si>
  <si>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</si>
  <si>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</si>
  <si>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</si>
  <si>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</si>
  <si>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</si>
  <si>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</si>
  <si>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</si>
  <si>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</si>
  <si>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</si>
  <si>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</si>
  <si>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</si>
  <si>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</si>
  <si>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</si>
  <si>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</si>
  <si>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</si>
  <si>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</si>
  <si>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</si>
  <si>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</si>
  <si>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</si>
  <si>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</si>
  <si>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</si>
  <si>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</si>
  <si>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</si>
  <si>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</si>
  <si>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</si>
  <si>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</si>
  <si>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</si>
  <si>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</si>
  <si>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</si>
  <si>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</si>
  <si>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</si>
  <si>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</si>
  <si>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</si>
  <si>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</si>
  <si>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</si>
  <si>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</si>
  <si>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</si>
  <si>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</si>
  <si>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</si>
  <si>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</si>
  <si>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</si>
  <si>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</si>
  <si>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</si>
  <si>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</si>
  <si>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</si>
  <si>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</si>
  <si>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</si>
  <si>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</si>
  <si>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</si>
  <si>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</si>
  <si>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</si>
  <si>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</si>
  <si>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</si>
  <si>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</si>
  <si>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</si>
  <si>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</si>
  <si>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</si>
  <si>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</si>
  <si>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</si>
  <si>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</si>
  <si>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</si>
  <si>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</si>
  <si>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</si>
  <si>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</si>
  <si>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</si>
  <si>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</si>
  <si>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</si>
  <si>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</si>
  <si>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</si>
  <si>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</si>
  <si>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</si>
  <si>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</si>
  <si>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</si>
  <si>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</si>
  <si>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</si>
  <si>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</si>
  <si>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</si>
  <si>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</si>
  <si>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</si>
  <si>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</si>
  <si>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</si>
  <si>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</si>
  <si>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</si>
  <si>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</si>
  <si>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</si>
  <si>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</si>
  <si>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</si>
  <si>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</si>
  <si>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</si>
  <si>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</si>
  <si>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</si>
  <si>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</si>
  <si>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</si>
  <si>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</si>
  <si>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</si>
  <si>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</si>
  <si>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</si>
  <si>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</si>
  <si>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</si>
  <si>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</si>
  <si>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</si>
  <si>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</si>
  <si>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</si>
  <si>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</si>
  <si>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</si>
  <si>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</si>
  <si>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</si>
  <si>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</si>
  <si>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</si>
  <si>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</si>
  <si>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</si>
  <si>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</si>
  <si>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</si>
  <si>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</si>
  <si>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</si>
  <si>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</si>
  <si>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</si>
  <si>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</si>
  <si>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</si>
  <si>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</si>
  <si>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</si>
  <si>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</si>
  <si>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</si>
  <si>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</si>
  <si>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</si>
  <si>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</si>
  <si>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</si>
  <si>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</si>
  <si>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</si>
  <si>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</si>
  <si>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</si>
  <si>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</si>
  <si>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</si>
  <si>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</si>
  <si>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</si>
  <si>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</si>
  <si>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</si>
  <si>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</si>
  <si>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</si>
  <si>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</si>
  <si>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</si>
  <si>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</si>
  <si>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</si>
  <si>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</si>
  <si>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</si>
  <si>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</si>
  <si>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</si>
  <si>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</si>
  <si>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</si>
  <si>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</si>
  <si>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</si>
  <si>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</si>
  <si>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</si>
  <si>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</si>
  <si>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</si>
  <si>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</si>
  <si>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</si>
  <si>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</si>
  <si>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</si>
  <si>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</si>
  <si>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</si>
  <si>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</si>
  <si>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</si>
  <si>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</si>
  <si>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</si>
  <si>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</si>
  <si>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</si>
  <si>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</si>
  <si>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</si>
  <si>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</si>
  <si>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</si>
  <si>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</si>
  <si>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</si>
  <si>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</si>
  <si>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</si>
  <si>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</si>
  <si>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</si>
  <si>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</si>
  <si>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</si>
  <si>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</si>
  <si>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</si>
  <si>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</si>
  <si>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</si>
  <si>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</si>
  <si>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</si>
  <si>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</si>
  <si>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</si>
  <si>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</si>
  <si>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</si>
  <si>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</si>
  <si>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</si>
  <si>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</si>
  <si>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</si>
  <si>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</si>
  <si>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</si>
  <si>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</si>
  <si>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</si>
  <si>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</si>
  <si>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</si>
  <si>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</si>
  <si>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</si>
  <si>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</si>
  <si>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</si>
  <si>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</si>
  <si>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</si>
  <si>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</si>
  <si>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</si>
  <si>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</si>
  <si>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</si>
  <si>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</si>
  <si>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</si>
  <si>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</si>
  <si>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</si>
  <si>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</si>
  <si>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</si>
  <si>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</si>
  <si>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</si>
  <si>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</si>
  <si>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</si>
  <si>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</si>
  <si>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</si>
  <si>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</si>
  <si>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</si>
  <si>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</si>
  <si>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</si>
  <si>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</si>
  <si>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</si>
  <si>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</si>
  <si>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</si>
  <si>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</si>
  <si>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</si>
  <si>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</si>
  <si>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</si>
  <si>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</si>
  <si>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</si>
  <si>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</si>
  <si>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</si>
  <si>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</si>
  <si>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</si>
  <si>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</si>
  <si>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</si>
  <si>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</si>
  <si>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</si>
  <si>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</si>
  <si>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</si>
  <si>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</si>
  <si>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</si>
  <si>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</si>
  <si>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</si>
  <si>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</si>
  <si>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</si>
  <si>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</si>
  <si>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</si>
  <si>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</si>
  <si>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</si>
  <si>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</si>
  <si>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</si>
  <si>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</si>
  <si>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</si>
  <si>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</si>
  <si>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</si>
  <si>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</si>
  <si>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</si>
  <si>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</si>
  <si>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</si>
  <si>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</si>
  <si>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</si>
  <si>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</si>
  <si>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</si>
  <si>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</si>
  <si>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</si>
  <si>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</si>
  <si>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</si>
  <si>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</si>
  <si>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</si>
  <si>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</si>
  <si>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</si>
  <si>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</si>
  <si>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</si>
  <si>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</si>
  <si>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</si>
  <si>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</si>
  <si>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</si>
  <si>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</si>
  <si>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</si>
  <si>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</si>
  <si>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</si>
  <si>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</si>
  <si>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</si>
  <si>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</si>
  <si>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</si>
  <si>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</si>
  <si>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</si>
  <si>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</si>
  <si>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</si>
  <si>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</si>
  <si>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</si>
  <si>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</si>
  <si>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</si>
  <si>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</si>
  <si>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</si>
  <si>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</si>
  <si>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</si>
  <si>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</si>
  <si>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</si>
  <si>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</si>
  <si>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</si>
  <si>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</si>
  <si>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</si>
  <si>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</si>
  <si>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</si>
  <si>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</si>
  <si>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</si>
  <si>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</si>
  <si>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</si>
  <si>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</si>
  <si>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</si>
  <si>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</si>
  <si>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</si>
  <si>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</si>
  <si>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</si>
  <si>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</si>
  <si>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</si>
  <si>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</si>
  <si>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</si>
  <si>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</si>
  <si>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</si>
  <si>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</si>
  <si>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</si>
  <si>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</si>
  <si>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</si>
  <si>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</si>
  <si>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</si>
  <si>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</si>
  <si>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</si>
  <si>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</si>
  <si>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</si>
  <si>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</si>
  <si>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</si>
  <si>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</si>
  <si>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</si>
  <si>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</si>
  <si>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</si>
  <si>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</si>
  <si>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</si>
  <si>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</si>
  <si>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</si>
  <si>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</si>
  <si>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</si>
  <si>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</si>
  <si>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</si>
  <si>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</si>
  <si>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</si>
  <si>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</si>
  <si>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</si>
  <si>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</si>
  <si>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</si>
  <si>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</si>
  <si>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</si>
  <si>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</si>
  <si>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</si>
  <si>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</si>
  <si>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</si>
  <si>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</si>
  <si>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</si>
  <si>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</si>
  <si>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</si>
  <si>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</si>
  <si>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</si>
  <si>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</si>
  <si>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</si>
  <si>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</si>
  <si>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</si>
  <si>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</si>
  <si>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</si>
  <si>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</si>
  <si>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</si>
  <si>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</si>
  <si>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</si>
  <si>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</si>
  <si>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</si>
  <si>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</si>
  <si>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</si>
  <si>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</si>
  <si>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</si>
  <si>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</si>
  <si>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</si>
  <si>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</si>
  <si>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</si>
  <si>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</si>
  <si>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</si>
  <si>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</si>
  <si>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</si>
  <si>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</si>
  <si>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</si>
  <si>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</si>
  <si>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</si>
  <si>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</si>
  <si>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</si>
  <si>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</si>
  <si>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</si>
  <si>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</si>
  <si>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</si>
  <si>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</si>
  <si>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</si>
  <si>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</si>
  <si>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</si>
  <si>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</si>
  <si>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</si>
  <si>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</si>
  <si>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</si>
  <si>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</si>
  <si>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</si>
  <si>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</si>
  <si>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</si>
  <si>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</si>
  <si>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</si>
  <si>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</si>
  <si>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</si>
  <si>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</si>
  <si>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</si>
  <si>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</si>
  <si>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</si>
  <si>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</si>
  <si>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</si>
  <si>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</si>
  <si>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</si>
  <si>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</si>
  <si>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</si>
  <si>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</si>
  <si>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</si>
  <si>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</si>
  <si>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</si>
  <si>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</si>
  <si>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</si>
  <si>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</si>
  <si>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</si>
  <si>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</si>
  <si>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</si>
  <si>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</si>
  <si>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</si>
  <si>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</si>
  <si>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</si>
  <si>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</si>
  <si>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</si>
  <si>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</si>
  <si>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</si>
  <si>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</si>
  <si>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</si>
  <si>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</si>
  <si>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</si>
  <si>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</si>
  <si>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</si>
  <si>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</si>
  <si>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</si>
  <si>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</si>
  <si>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</si>
  <si>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</si>
  <si>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</si>
  <si>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</si>
  <si>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</si>
  <si>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</si>
  <si>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</si>
  <si>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</si>
  <si>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</si>
  <si>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</si>
  <si>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</si>
  <si>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</si>
  <si>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</si>
  <si>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</si>
  <si>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</si>
  <si>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</si>
  <si>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</si>
  <si>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</si>
  <si>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</si>
  <si>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</si>
  <si>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</si>
  <si>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</si>
  <si>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</si>
  <si>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</si>
  <si>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</si>
  <si>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</si>
  <si>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</si>
  <si>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</si>
  <si>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</si>
  <si>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</si>
  <si>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</si>
  <si>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</si>
  <si>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</si>
  <si>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</si>
  <si>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</si>
  <si>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</si>
  <si>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</si>
  <si>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</si>
  <si>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</si>
  <si>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</si>
  <si>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</si>
  <si>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</si>
  <si>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</si>
  <si>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</si>
  <si>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</si>
  <si>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</si>
  <si>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</si>
  <si>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</si>
  <si>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</si>
  <si>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</si>
  <si>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</si>
  <si>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</si>
  <si>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</si>
  <si>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</si>
  <si>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</si>
  <si>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</si>
  <si>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</si>
  <si>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</si>
  <si>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</si>
  <si>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</si>
  <si>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</si>
  <si>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</si>
  <si>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</si>
  <si>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</si>
  <si>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</si>
  <si>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</si>
  <si>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</si>
  <si>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</si>
  <si>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</si>
  <si>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</si>
  <si>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</si>
  <si>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</si>
  <si>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</si>
  <si>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</si>
  <si>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</si>
  <si>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</si>
  <si>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</si>
  <si>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</si>
  <si>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</si>
  <si>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</si>
  <si>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</si>
  <si>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</si>
  <si>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</si>
  <si>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</si>
  <si>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</si>
  <si>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</si>
  <si>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</si>
  <si>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</si>
  <si>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</si>
  <si>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</si>
  <si>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</si>
  <si>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</si>
  <si>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</si>
  <si>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</si>
  <si>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</si>
  <si>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</si>
  <si>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</si>
  <si>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</si>
  <si>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</si>
  <si>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</si>
  <si>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</si>
  <si>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</si>
  <si>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</si>
  <si>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</si>
  <si>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</si>
  <si>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</si>
  <si>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</si>
  <si>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</si>
  <si>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</si>
  <si>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</si>
  <si>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</si>
  <si>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</si>
  <si>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</si>
  <si>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</si>
  <si>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</si>
  <si>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</si>
  <si>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</si>
  <si>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</si>
  <si>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</si>
  <si>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</si>
  <si>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</si>
  <si>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</si>
  <si>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</si>
  <si>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</si>
  <si>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</si>
  <si>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</si>
  <si>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</si>
  <si>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</si>
  <si>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</si>
  <si>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</si>
  <si>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</si>
  <si>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</si>
  <si>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</si>
  <si>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</si>
  <si>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</si>
  <si>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</si>
  <si>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</si>
  <si>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</si>
  <si>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</si>
  <si>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</si>
  <si>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</si>
  <si>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</si>
  <si>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</si>
  <si>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</si>
  <si>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</si>
  <si>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</si>
  <si>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</si>
  <si>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</si>
  <si>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</si>
  <si>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</si>
  <si>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</si>
  <si>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</si>
  <si>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</si>
  <si>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</si>
  <si>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</si>
  <si>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</si>
  <si>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</si>
  <si>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</si>
  <si>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</si>
  <si>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</si>
  <si>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</si>
  <si>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</si>
  <si>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</si>
  <si>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</si>
  <si>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</si>
  <si>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</si>
  <si>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</si>
  <si>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</si>
  <si>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</si>
  <si>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</si>
  <si>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</si>
  <si>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</si>
  <si>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</si>
  <si>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</si>
  <si>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</si>
  <si>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</si>
  <si>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</si>
  <si>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</si>
  <si>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</si>
  <si>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</si>
  <si>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</si>
  <si>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</si>
  <si>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</si>
  <si>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</si>
  <si>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</si>
  <si>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</si>
  <si>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</si>
  <si>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</si>
  <si>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</si>
  <si>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</si>
  <si>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</si>
  <si>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</si>
  <si>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</si>
  <si>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</si>
  <si>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</si>
  <si>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</si>
  <si>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</si>
  <si>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</si>
  <si>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</si>
  <si>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</si>
  <si>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</si>
  <si>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</si>
  <si>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</si>
  <si>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</si>
  <si>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</si>
  <si>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</si>
  <si>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</si>
  <si>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</si>
  <si>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</si>
  <si>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</si>
  <si>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</si>
  <si>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</si>
  <si>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</si>
  <si>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</si>
  <si>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</si>
  <si>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</si>
  <si>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</si>
  <si>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</si>
  <si>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</si>
  <si>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</si>
  <si>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</si>
  <si>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</si>
  <si>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</si>
  <si>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</si>
  <si>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</si>
  <si>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</si>
  <si>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</si>
  <si>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</si>
  <si>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</si>
  <si>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</si>
  <si>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</si>
  <si>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</si>
  <si>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</si>
  <si>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</si>
  <si>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</si>
  <si>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</si>
  <si>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</si>
  <si>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</si>
  <si>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</si>
  <si>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</si>
  <si>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</si>
  <si>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</si>
  <si>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</si>
  <si>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</si>
  <si>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</si>
  <si>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</si>
  <si>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</si>
  <si>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</si>
  <si>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</si>
  <si>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</si>
  <si>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</si>
  <si>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</si>
  <si>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</si>
  <si>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</si>
  <si>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</si>
  <si>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</si>
  <si>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</si>
  <si>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</si>
  <si>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</si>
  <si>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</si>
  <si>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</si>
  <si>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</si>
  <si>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</si>
  <si>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</si>
  <si>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</si>
  <si>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</si>
  <si>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</si>
  <si>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</si>
  <si>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</si>
  <si>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</si>
  <si>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</si>
  <si>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</si>
  <si>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</si>
  <si>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</si>
  <si>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</si>
  <si>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</si>
  <si>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</si>
  <si>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</si>
  <si>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</si>
  <si>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</si>
  <si>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</si>
  <si>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</si>
  <si>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</si>
  <si>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</si>
  <si>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</si>
  <si>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</si>
  <si>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</si>
  <si>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</si>
  <si>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</si>
  <si>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</si>
  <si>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</si>
  <si>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</si>
  <si>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</si>
  <si>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</si>
  <si>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</si>
  <si>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</si>
  <si>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</si>
  <si>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</si>
  <si>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</si>
  <si>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</si>
  <si>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</si>
  <si>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</si>
  <si>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</si>
  <si>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</si>
  <si>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</si>
  <si>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</si>
  <si>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</si>
  <si>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</si>
  <si>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</si>
  <si>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</si>
  <si>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</si>
  <si>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</si>
  <si>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</si>
  <si>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</si>
  <si>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</si>
  <si>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</si>
  <si>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</si>
  <si>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</si>
  <si>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</si>
  <si>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</si>
  <si>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</si>
  <si>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</si>
  <si>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</si>
  <si>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</si>
  <si>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</si>
  <si>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</si>
  <si>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</si>
  <si>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</si>
  <si>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</si>
  <si>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</si>
  <si>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</si>
  <si>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</si>
  <si>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</si>
  <si>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</si>
  <si>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</si>
  <si>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</si>
  <si>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</si>
  <si>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</si>
  <si>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</si>
  <si>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</si>
  <si>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</si>
  <si>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</si>
  <si>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</si>
  <si>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</si>
  <si>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</si>
  <si>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</si>
  <si>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</si>
  <si>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</si>
  <si>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</si>
  <si>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</si>
  <si>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</si>
  <si>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</si>
  <si>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</si>
  <si>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</si>
  <si>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</si>
  <si>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</si>
  <si>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</si>
  <si>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</si>
  <si>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</si>
  <si>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</si>
  <si>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</si>
  <si>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</si>
  <si>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</si>
  <si>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</si>
  <si>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</si>
  <si>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</si>
  <si>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</si>
  <si>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</si>
  <si>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</si>
  <si>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</si>
  <si>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</si>
  <si>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</si>
  <si>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</si>
  <si>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</si>
  <si>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</si>
  <si>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</si>
  <si>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</si>
  <si>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</si>
  <si>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</si>
  <si>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</si>
  <si>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</si>
  <si>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</si>
  <si>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</si>
  <si>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</si>
  <si>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</si>
  <si>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</si>
  <si>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</si>
  <si>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</si>
  <si>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</si>
  <si>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</si>
  <si>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</si>
  <si>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</si>
  <si>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</si>
  <si>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</si>
  <si>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</si>
  <si>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</si>
  <si>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</si>
  <si>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</si>
  <si>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</si>
  <si>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</si>
  <si>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</si>
  <si>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</si>
  <si>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</si>
  <si>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</si>
  <si>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</si>
  <si>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</si>
  <si>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</si>
  <si>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</si>
  <si>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</si>
  <si>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</si>
  <si>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</si>
  <si>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</si>
  <si>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</si>
  <si>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</si>
  <si>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</si>
  <si>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</si>
  <si>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</si>
  <si>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</si>
  <si>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</si>
  <si>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</si>
  <si>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</si>
  <si>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</si>
  <si>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</si>
  <si>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</si>
  <si>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</si>
  <si>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</si>
  <si>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</si>
  <si>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</si>
  <si>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</si>
  <si>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</si>
  <si>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</si>
  <si>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</si>
  <si>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</si>
  <si>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</si>
  <si>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</si>
  <si>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</si>
  <si>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</si>
  <si>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</si>
  <si>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</si>
  <si>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</si>
  <si>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</si>
  <si>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</si>
  <si>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</si>
  <si>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</si>
  <si>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</si>
  <si>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</si>
  <si>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</si>
  <si>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</si>
  <si>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</si>
  <si>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</si>
  <si>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</si>
  <si>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</si>
  <si>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</si>
  <si>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</si>
  <si>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</si>
  <si>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</si>
  <si>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</si>
  <si>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</si>
  <si>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</si>
  <si>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</si>
  <si>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</si>
  <si>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</si>
  <si>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</si>
  <si>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</si>
  <si>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</si>
  <si>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</si>
  <si>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</si>
  <si>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</si>
  <si>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</si>
  <si>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</si>
  <si>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</si>
  <si>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</si>
  <si>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</si>
  <si>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</si>
  <si>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</si>
  <si>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</si>
  <si>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</si>
  <si>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</si>
  <si>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</si>
  <si>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</si>
  <si>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</si>
  <si>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</si>
  <si>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</si>
  <si>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</si>
  <si>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</si>
  <si>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</si>
  <si>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</si>
  <si>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</si>
  <si>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</si>
  <si>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</si>
  <si>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</si>
  <si>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</si>
  <si>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</si>
  <si>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</si>
  <si>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</si>
  <si>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</si>
  <si>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</si>
  <si>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</si>
  <si>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</si>
  <si>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</si>
  <si>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</si>
  <si>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</si>
  <si>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</si>
  <si>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</si>
  <si>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</si>
  <si>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</si>
  <si>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</si>
  <si>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</si>
  <si>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</si>
  <si>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</si>
  <si>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</si>
  <si>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</si>
  <si>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</si>
  <si>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</si>
  <si>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</si>
  <si>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</si>
  <si>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</si>
  <si>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</si>
  <si>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</si>
  <si>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</si>
  <si>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</si>
  <si>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</si>
  <si>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</si>
  <si>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</si>
  <si>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</si>
  <si>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</si>
  <si>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</si>
  <si>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</si>
  <si>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</si>
  <si>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</si>
  <si>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</si>
  <si>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</si>
  <si>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</si>
  <si>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</si>
  <si>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</si>
  <si>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</si>
  <si>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</si>
  <si>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</si>
  <si>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</si>
  <si>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</si>
  <si>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</si>
  <si>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</si>
  <si>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</si>
  <si>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</si>
  <si>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</si>
  <si>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</si>
  <si>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</si>
  <si>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</si>
  <si>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</si>
  <si>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</si>
  <si>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</si>
  <si>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</si>
  <si>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</si>
  <si>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</si>
  <si>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</si>
  <si>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</si>
  <si>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</si>
  <si>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</si>
  <si>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</si>
  <si>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</si>
  <si>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</si>
  <si>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</si>
  <si>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</si>
  <si>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</si>
  <si>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</si>
  <si>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</si>
  <si>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</si>
  <si>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</si>
  <si>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</si>
  <si>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</si>
  <si>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</si>
  <si>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</si>
  <si>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</si>
  <si>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</si>
  <si>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</si>
  <si>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</si>
  <si>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</si>
  <si>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</si>
  <si>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</si>
  <si>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</si>
  <si>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</si>
  <si>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</si>
  <si>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</si>
  <si>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</si>
  <si>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</si>
  <si>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</si>
  <si>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</si>
  <si>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</si>
  <si>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</si>
  <si>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</si>
  <si>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</si>
  <si>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</si>
  <si>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</si>
  <si>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</si>
  <si>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</si>
  <si>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</si>
  <si>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</si>
  <si>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</si>
  <si>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</si>
  <si>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</si>
  <si>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</si>
  <si>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</si>
  <si>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</si>
  <si>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</si>
  <si>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</si>
  <si>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</si>
  <si>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</si>
  <si>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</si>
  <si>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</si>
  <si>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</si>
  <si>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</si>
  <si>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</si>
  <si>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</si>
  <si>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</si>
  <si>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</si>
  <si>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</si>
  <si>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</si>
  <si>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</si>
  <si>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</si>
  <si>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</si>
  <si>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</si>
  <si>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</si>
  <si>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</si>
  <si>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</si>
  <si>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</si>
  <si>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</si>
  <si>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</si>
  <si>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</si>
  <si>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</si>
  <si>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</si>
  <si>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</si>
  <si>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</si>
  <si>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</si>
  <si>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</si>
  <si>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</si>
  <si>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</si>
  <si>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</si>
  <si>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</si>
  <si>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</si>
  <si>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</si>
  <si>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</si>
  <si>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</si>
  <si>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</si>
  <si>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</si>
  <si>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</si>
  <si>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</si>
  <si>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</si>
  <si>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</si>
  <si>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</si>
  <si>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</si>
  <si>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</si>
  <si>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</si>
  <si>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</si>
  <si>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</si>
  <si>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</si>
  <si>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</si>
  <si>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</si>
  <si>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</si>
  <si>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</si>
  <si>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</si>
  <si>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</si>
  <si>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</si>
  <si>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</si>
  <si>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</si>
  <si>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</si>
  <si>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</si>
  <si>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</si>
  <si>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</si>
  <si>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</si>
  <si>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</si>
  <si>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</si>
  <si>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</si>
  <si>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</si>
  <si>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</si>
  <si>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</si>
  <si>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</si>
  <si>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</si>
  <si>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</si>
  <si>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</si>
  <si>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</si>
  <si>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</si>
  <si>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</si>
  <si>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</si>
  <si>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</si>
  <si>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</si>
  <si>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</si>
  <si>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</si>
  <si>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</si>
  <si>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</si>
  <si>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</si>
  <si>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</si>
  <si>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</si>
  <si>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</si>
  <si>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</si>
  <si>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</si>
  <si>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</si>
  <si>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</si>
  <si>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</si>
  <si>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</si>
  <si>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</si>
  <si>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</si>
  <si>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</si>
  <si>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</si>
  <si>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</si>
  <si>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</si>
  <si>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</si>
  <si>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</si>
  <si>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</si>
  <si>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</si>
  <si>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</si>
  <si>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</si>
  <si>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</si>
  <si>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</si>
  <si>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</si>
  <si>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</si>
  <si>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</si>
  <si>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</si>
  <si>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</si>
  <si>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</si>
  <si>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</si>
  <si>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</si>
  <si>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</si>
  <si>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</si>
  <si>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</si>
  <si>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</si>
  <si>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</si>
  <si>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</si>
  <si>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</si>
  <si>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</si>
  <si>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</si>
  <si>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</si>
  <si>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</si>
  <si>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</si>
  <si>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</si>
  <si>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</si>
  <si>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</si>
  <si>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</si>
  <si>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</si>
  <si>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</si>
  <si>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</si>
  <si>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</si>
  <si>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</si>
  <si>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</si>
  <si>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</si>
  <si>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</si>
  <si>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</si>
  <si>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</si>
  <si>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</si>
  <si>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</si>
  <si>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</si>
  <si>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</si>
  <si>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</si>
  <si>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</si>
  <si>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</si>
  <si>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</si>
  <si>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</si>
  <si>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</si>
  <si>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</si>
  <si>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</si>
  <si>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</si>
  <si>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</si>
  <si>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</si>
  <si>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</si>
  <si>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</si>
  <si>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</si>
  <si>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</si>
  <si>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</si>
  <si>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</si>
  <si>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</si>
  <si>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</si>
  <si>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</si>
  <si>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</si>
  <si>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</si>
  <si>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</si>
  <si>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</si>
  <si>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</si>
  <si>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</si>
  <si>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</si>
  <si>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</si>
  <si>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</si>
  <si>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</si>
  <si>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</si>
  <si>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</si>
  <si>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</si>
  <si>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</si>
  <si>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</si>
  <si>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</si>
  <si>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</si>
  <si>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</si>
  <si>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</si>
  <si>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</si>
  <si>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</si>
  <si>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</si>
  <si>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</si>
  <si>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</si>
  <si>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</si>
  <si>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</si>
  <si>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</si>
  <si>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</si>
  <si>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</si>
  <si>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</si>
  <si>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</si>
  <si>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</si>
  <si>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</si>
  <si>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</si>
  <si>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</si>
  <si>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</si>
  <si>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</si>
  <si>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</si>
  <si>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</si>
  <si>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</si>
  <si>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</si>
  <si>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</si>
  <si>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</si>
  <si>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</si>
  <si>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</si>
  <si>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</si>
  <si>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</si>
  <si>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</si>
  <si>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</si>
  <si>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</si>
  <si>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</si>
  <si>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</si>
  <si>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</si>
  <si>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</si>
  <si>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</si>
  <si>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</si>
  <si>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</si>
  <si>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</si>
  <si>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</si>
  <si>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</si>
  <si>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</si>
  <si>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</si>
  <si>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</si>
  <si>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</si>
  <si>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</si>
  <si>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</si>
  <si>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</si>
  <si>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</si>
  <si>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</si>
  <si>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</si>
  <si>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</si>
  <si>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</si>
  <si>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</si>
  <si>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</si>
  <si>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</si>
  <si>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</si>
  <si>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</si>
  <si>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</si>
  <si>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</si>
  <si>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</si>
  <si>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</si>
  <si>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</si>
  <si>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</si>
  <si>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</si>
  <si>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</si>
  <si>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</si>
  <si>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</si>
  <si>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</si>
  <si>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</si>
  <si>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</si>
  <si>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</si>
  <si>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</si>
  <si>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</si>
  <si>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</si>
  <si>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</si>
  <si>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</si>
  <si>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</si>
  <si>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</si>
  <si>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</si>
  <si>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</si>
  <si>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</si>
  <si>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</si>
  <si>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</si>
  <si>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</si>
  <si>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</si>
  <si>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</si>
  <si>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</si>
  <si>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</si>
  <si>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</si>
  <si>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</si>
  <si>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</si>
  <si>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</si>
  <si>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</si>
  <si>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</si>
  <si>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</si>
  <si>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</si>
  <si>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</si>
  <si>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</si>
  <si>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</si>
  <si>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</si>
  <si>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</si>
  <si>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</si>
  <si>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</si>
  <si>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</si>
  <si>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</si>
  <si>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</si>
  <si>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</si>
  <si>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</si>
  <si>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</si>
  <si>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</si>
  <si>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</si>
  <si>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</si>
  <si>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</si>
  <si>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</si>
  <si>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</si>
  <si>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</si>
  <si>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</si>
  <si>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</si>
  <si>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</si>
  <si>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</si>
  <si>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</si>
  <si>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</si>
  <si>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</si>
  <si>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</si>
  <si>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</si>
  <si>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</si>
  <si>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</si>
  <si>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</si>
  <si>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</si>
  <si>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</si>
  <si>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</si>
  <si>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</si>
  <si>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</si>
  <si>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</si>
  <si>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</si>
  <si>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</si>
  <si>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</si>
  <si>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</si>
  <si>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</si>
  <si>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</si>
  <si>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</si>
  <si>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</si>
  <si>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</si>
  <si>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</si>
  <si>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</si>
  <si>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</si>
  <si>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</si>
  <si>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</si>
  <si>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</si>
  <si>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</si>
  <si>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</si>
  <si>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</si>
  <si>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</si>
  <si>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</si>
  <si>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</si>
  <si>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</si>
  <si>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</si>
  <si>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</si>
  <si>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</si>
  <si>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</si>
  <si>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</si>
  <si>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</si>
  <si>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</si>
  <si>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</si>
  <si>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</si>
  <si>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</si>
  <si>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</si>
  <si>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</si>
  <si>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</si>
  <si>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</si>
  <si>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</si>
  <si>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</si>
  <si>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</si>
  <si>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</si>
  <si>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</si>
  <si>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</si>
  <si>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</si>
  <si>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</si>
  <si>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</si>
  <si>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</si>
  <si>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</si>
  <si>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</si>
  <si>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</si>
  <si>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</si>
  <si>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</si>
  <si>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</si>
  <si>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</si>
  <si>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</si>
  <si>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</si>
  <si>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</si>
  <si>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</si>
  <si>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</si>
  <si>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</si>
  <si>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</si>
  <si>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</si>
  <si>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</si>
  <si>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</si>
  <si>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</si>
  <si>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</si>
  <si>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</si>
  <si>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</si>
  <si>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</si>
  <si>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</si>
  <si>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</si>
  <si>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</si>
  <si>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</si>
  <si>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</si>
  <si>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</si>
  <si>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</si>
  <si>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</si>
  <si>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</si>
  <si>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</si>
  <si>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</si>
  <si>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</si>
  <si>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</si>
  <si>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</si>
  <si>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</si>
  <si>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</si>
  <si>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</si>
  <si>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</si>
  <si>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</si>
  <si>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</si>
  <si>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</si>
  <si>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</si>
  <si>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</si>
  <si>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</si>
  <si>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</si>
  <si>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</si>
  <si>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</si>
  <si>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</si>
  <si>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</si>
  <si>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</si>
  <si>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</si>
  <si>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</si>
  <si>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</si>
  <si>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</si>
  <si>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</si>
  <si>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</si>
  <si>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</si>
  <si>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</si>
  <si>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</si>
  <si>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</si>
  <si>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</si>
  <si>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</si>
  <si>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</si>
  <si>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</si>
  <si>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</si>
  <si>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</si>
  <si>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</si>
  <si>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</si>
  <si>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</si>
  <si>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</si>
  <si>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</si>
  <si>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</si>
  <si>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</si>
  <si>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</si>
  <si>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</si>
  <si>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</si>
  <si>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</si>
  <si>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</si>
  <si>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</si>
  <si>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</si>
  <si>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</si>
  <si>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</si>
  <si>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</si>
  <si>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</si>
  <si>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</si>
  <si>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</si>
  <si>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</si>
  <si>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</si>
  <si>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</si>
  <si>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</si>
  <si>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</si>
  <si>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</si>
  <si>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</si>
  <si>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</si>
  <si>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</si>
  <si>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</si>
  <si>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</si>
  <si>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</si>
  <si>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</si>
  <si>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</si>
  <si>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</si>
  <si>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</si>
  <si>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</si>
  <si>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</si>
  <si>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</si>
  <si>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</si>
  <si>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</si>
  <si>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</si>
  <si>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</si>
  <si>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</si>
  <si>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</si>
  <si>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</si>
  <si>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</si>
  <si>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</si>
  <si>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</si>
  <si>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</si>
  <si>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</si>
  <si>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</si>
  <si>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</si>
  <si>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</si>
  <si>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</si>
  <si>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</si>
  <si>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</si>
  <si>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</si>
  <si>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</si>
  <si>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</si>
  <si>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</si>
  <si>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</si>
  <si>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</si>
  <si>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</si>
  <si>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</si>
  <si>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</si>
  <si>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</si>
  <si>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</si>
  <si>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</si>
  <si>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</si>
  <si>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</si>
  <si>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</si>
  <si>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</si>
  <si>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</si>
  <si>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</si>
  <si>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</si>
  <si>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</si>
  <si>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</si>
  <si>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</si>
  <si>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</si>
  <si>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</si>
  <si>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</si>
  <si>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</si>
  <si>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</si>
  <si>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</si>
  <si>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</si>
  <si>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</si>
  <si>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</si>
  <si>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</si>
  <si>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</si>
  <si>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</si>
  <si>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</si>
  <si>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</si>
  <si>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</si>
  <si>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</si>
  <si>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</si>
  <si>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</si>
  <si>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</si>
  <si>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</si>
  <si>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</si>
  <si>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</si>
  <si>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</si>
  <si>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</si>
  <si>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</si>
  <si>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</si>
  <si>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</si>
  <si>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</si>
  <si>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</si>
  <si>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</si>
  <si>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</si>
  <si>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</si>
  <si>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</si>
  <si>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</si>
  <si>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</si>
  <si>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</si>
  <si>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</si>
  <si>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</si>
  <si>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</si>
  <si>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</si>
  <si>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</si>
  <si>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</si>
  <si>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</si>
  <si>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</si>
  <si>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</si>
  <si>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</si>
  <si>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</si>
  <si>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</si>
  <si>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</si>
  <si>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</si>
  <si>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</si>
  <si>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</si>
  <si>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</si>
  <si>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</si>
  <si>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</si>
  <si>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</si>
  <si>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</si>
  <si>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</si>
  <si>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</si>
  <si>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</si>
  <si>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</si>
  <si>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</si>
  <si>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</si>
  <si>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</si>
  <si>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</si>
  <si>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</si>
  <si>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</si>
  <si>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</si>
  <si>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</si>
  <si>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</si>
  <si>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</si>
  <si>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</si>
  <si>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</si>
  <si>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</si>
  <si>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</si>
  <si>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</si>
  <si>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</si>
  <si>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</si>
  <si>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</si>
  <si>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</si>
  <si>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</si>
  <si>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</si>
  <si>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</si>
  <si>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</si>
  <si>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</si>
  <si>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</si>
  <si>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</si>
  <si>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</si>
  <si>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</si>
  <si>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</si>
  <si>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</si>
  <si>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</si>
  <si>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</si>
  <si>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</si>
  <si>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</si>
  <si>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</si>
  <si>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</si>
  <si>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</si>
  <si>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</si>
  <si>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</si>
  <si>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</si>
  <si>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</si>
  <si>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</si>
  <si>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</si>
  <si>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</si>
  <si>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</si>
  <si>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</si>
  <si>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</si>
  <si>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</si>
  <si>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</si>
  <si>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</si>
  <si>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</si>
  <si>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</si>
  <si>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</si>
  <si>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</si>
  <si>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</si>
  <si>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</si>
  <si>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</si>
  <si>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</si>
  <si>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</si>
  <si>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</si>
  <si>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</si>
  <si>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</si>
  <si>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</si>
  <si>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</si>
  <si>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</si>
  <si>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</si>
  <si>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</si>
  <si>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</si>
  <si>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</si>
  <si>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</si>
  <si>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</si>
  <si>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</si>
  <si>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</si>
  <si>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</si>
  <si>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</si>
  <si>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</si>
  <si>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</si>
  <si>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</si>
  <si>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</si>
  <si>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</si>
  <si>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</si>
  <si>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</si>
  <si>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</si>
  <si>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</si>
  <si>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</si>
  <si>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</si>
  <si>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</si>
  <si>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</si>
  <si>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</si>
  <si>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</si>
  <si>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</si>
  <si>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</si>
  <si>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</si>
  <si>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</si>
  <si>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</si>
  <si>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</si>
  <si>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</si>
  <si>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</si>
  <si>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</si>
  <si>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</si>
  <si>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</si>
  <si>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</si>
  <si>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</si>
  <si>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</si>
  <si>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</si>
  <si>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</si>
  <si>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</si>
  <si>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</si>
  <si>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</si>
  <si>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</si>
  <si>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</si>
  <si>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</si>
  <si>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</si>
  <si>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</si>
  <si>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</si>
  <si>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</si>
  <si>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</si>
  <si>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</si>
  <si>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</si>
  <si>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</si>
  <si>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</si>
  <si>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</si>
  <si>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</si>
  <si>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</si>
  <si>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</si>
  <si>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</si>
  <si>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</si>
  <si>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</si>
  <si>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</si>
  <si>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</si>
  <si>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</si>
  <si>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</si>
  <si>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</si>
  <si>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</si>
  <si>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</si>
  <si>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</si>
  <si>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</si>
  <si>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</si>
  <si>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</si>
  <si>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</si>
  <si>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</si>
  <si>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</si>
  <si>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</si>
  <si>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</si>
  <si>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</si>
  <si>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</si>
  <si>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</si>
  <si>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</si>
  <si>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</si>
  <si>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</si>
  <si>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</si>
  <si>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</si>
  <si>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</si>
  <si>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</si>
  <si>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</si>
  <si>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</si>
  <si>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</si>
  <si>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</si>
  <si>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</si>
  <si>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</si>
  <si>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</si>
  <si>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</si>
  <si>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</si>
  <si>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</si>
  <si>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</si>
  <si>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</si>
  <si>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</si>
  <si>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</si>
  <si>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</si>
  <si>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</si>
  <si>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</si>
  <si>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</si>
  <si>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</si>
  <si>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</si>
  <si>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</si>
  <si>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</si>
  <si>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</si>
  <si>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</si>
  <si>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</si>
  <si>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</si>
  <si>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</si>
  <si>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</si>
  <si>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</si>
  <si>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</si>
  <si>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</si>
  <si>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</si>
  <si>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</si>
  <si>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</si>
  <si>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</si>
  <si>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</si>
  <si>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</si>
  <si>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</si>
  <si>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</si>
  <si>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</si>
  <si>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</si>
  <si>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</si>
  <si>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</si>
  <si>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</si>
  <si>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</si>
  <si>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</si>
  <si>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</si>
  <si>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</si>
  <si>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</si>
  <si>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</si>
  <si>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</si>
  <si>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</si>
  <si>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</si>
  <si>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</si>
  <si>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</si>
  <si>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</si>
  <si>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</si>
  <si>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</si>
  <si>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</si>
  <si>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</si>
  <si>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</si>
  <si>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</si>
  <si>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</si>
  <si>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</si>
  <si>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</si>
  <si>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</si>
  <si>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</si>
  <si>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</si>
  <si>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</si>
  <si>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</si>
  <si>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</si>
  <si>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</si>
  <si>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</si>
  <si>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</si>
  <si>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</si>
  <si>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</si>
  <si>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</si>
  <si>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</si>
  <si>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</si>
  <si>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</si>
  <si>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</si>
  <si>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</si>
  <si>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</si>
  <si>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</si>
  <si>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</si>
  <si>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</si>
  <si>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</si>
  <si>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</si>
  <si>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</si>
  <si>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</si>
  <si>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</si>
  <si>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</si>
  <si>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</si>
  <si>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</si>
  <si>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</si>
  <si>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</si>
  <si>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</si>
  <si>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</si>
  <si>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</si>
  <si>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</si>
  <si>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</si>
  <si>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</si>
  <si>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</si>
  <si>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</si>
  <si>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</si>
  <si>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</si>
  <si>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</si>
  <si>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</si>
  <si>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</si>
  <si>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</si>
  <si>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</si>
  <si>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</si>
  <si>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</si>
  <si>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</si>
  <si>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</si>
  <si>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</si>
  <si>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</si>
  <si>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</si>
  <si>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</si>
  <si>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</si>
  <si>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</si>
  <si>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</si>
  <si>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</si>
  <si>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</si>
  <si>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</si>
  <si>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</si>
  <si>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</si>
  <si>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</si>
  <si>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</si>
  <si>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</si>
  <si>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</si>
  <si>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</si>
  <si>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</si>
  <si>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</si>
  <si>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</si>
  <si>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</si>
  <si>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</si>
  <si>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</si>
  <si>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</si>
  <si>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</si>
  <si>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</si>
  <si>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</si>
  <si>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</si>
  <si>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</si>
  <si>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</si>
  <si>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</si>
  <si>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</si>
  <si>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</si>
  <si>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</si>
  <si>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</si>
  <si>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</si>
  <si>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</si>
  <si>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</si>
  <si>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</si>
  <si>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</si>
  <si>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</si>
  <si>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</si>
  <si>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</si>
  <si>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</si>
  <si>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</si>
  <si>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</si>
  <si>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</si>
  <si>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</si>
  <si>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</si>
  <si>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</si>
  <si>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</si>
  <si>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</si>
  <si>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</si>
  <si>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</si>
  <si>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</si>
  <si>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</si>
  <si>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</si>
  <si>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</si>
  <si>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</si>
  <si>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</si>
  <si>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</si>
  <si>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</si>
  <si>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</si>
  <si>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</si>
  <si>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</si>
  <si>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</si>
  <si>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</si>
  <si>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</si>
  <si>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</si>
  <si>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</si>
  <si>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</si>
  <si>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</si>
  <si>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</si>
  <si>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</si>
  <si>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</si>
  <si>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</si>
  <si>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</si>
  <si>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</si>
  <si>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</si>
  <si>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</si>
  <si>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</si>
  <si>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</si>
  <si>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</si>
  <si>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</si>
  <si>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</si>
  <si>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</si>
  <si>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</si>
  <si>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</si>
  <si>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</si>
  <si>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</si>
  <si>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</si>
  <si>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</si>
  <si>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</si>
  <si>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</si>
  <si>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</si>
  <si>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</si>
  <si>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</si>
  <si>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</si>
  <si>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</si>
  <si>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</si>
  <si>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</si>
  <si>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</si>
  <si>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</si>
  <si>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</si>
  <si>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</si>
  <si>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</si>
  <si>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</si>
  <si>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</si>
  <si>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</si>
  <si>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</si>
  <si>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</si>
  <si>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</si>
  <si>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</si>
  <si>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</si>
  <si>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</si>
  <si>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</si>
  <si>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</si>
  <si>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</si>
  <si>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</si>
  <si>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</si>
  <si>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</si>
  <si>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</si>
  <si>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</si>
  <si>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</si>
  <si>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</si>
  <si>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</si>
  <si>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</si>
  <si>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</si>
  <si>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</si>
  <si>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</si>
  <si>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</si>
  <si>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</si>
  <si>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</si>
  <si>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</si>
  <si>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</si>
  <si>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</si>
  <si>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</si>
  <si>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</si>
  <si>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</si>
  <si>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</si>
  <si>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</si>
  <si>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</si>
  <si>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</si>
  <si>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</si>
  <si>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</si>
  <si>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</si>
  <si>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</si>
  <si>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</si>
  <si>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</si>
  <si>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</si>
  <si>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</si>
  <si>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</si>
  <si>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</si>
  <si>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</si>
  <si>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</si>
  <si>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</si>
  <si>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</si>
  <si>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</si>
  <si>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</si>
  <si>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</si>
  <si>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</si>
  <si>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</si>
  <si>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</si>
  <si>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</si>
  <si>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</si>
  <si>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</si>
  <si>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</si>
  <si>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</si>
  <si>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</si>
  <si>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</si>
  <si>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</si>
  <si>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</si>
  <si>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</si>
  <si>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</si>
  <si>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</si>
  <si>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</si>
  <si>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</si>
  <si>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</si>
  <si>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</si>
  <si>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</si>
  <si>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</si>
  <si>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</si>
  <si>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</si>
  <si>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</si>
  <si>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</si>
  <si>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</si>
  <si>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</si>
  <si>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</si>
  <si>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</si>
  <si>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</si>
  <si>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</si>
  <si>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</si>
  <si>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</si>
  <si>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</si>
  <si>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</si>
  <si>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</si>
  <si>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</si>
  <si>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</si>
  <si>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</si>
  <si>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</si>
  <si>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</si>
  <si>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</si>
  <si>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</si>
  <si>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</si>
  <si>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</si>
  <si>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</si>
  <si>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</si>
  <si>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</si>
  <si>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</si>
  <si>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</si>
  <si>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</si>
  <si>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</si>
  <si>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</si>
  <si>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</si>
  <si>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</si>
  <si>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</si>
  <si>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</si>
  <si>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</si>
  <si>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</si>
  <si>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</si>
  <si>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</si>
  <si>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</si>
  <si>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</si>
  <si>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</si>
  <si>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</si>
  <si>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</si>
  <si>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</si>
  <si>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</si>
  <si>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</si>
  <si>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</si>
  <si>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</si>
  <si>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</si>
  <si>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</si>
  <si>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</si>
  <si>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</si>
  <si>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</si>
  <si>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</si>
  <si>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</si>
  <si>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</si>
  <si>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</si>
  <si>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</si>
  <si>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</si>
  <si>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</si>
  <si>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</si>
  <si>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</si>
  <si>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</si>
  <si>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</si>
  <si>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</si>
  <si>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</si>
  <si>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</si>
  <si>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</si>
  <si>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</si>
  <si>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</si>
  <si>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</si>
  <si>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</si>
  <si>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</si>
  <si>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</si>
  <si>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</si>
  <si>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</si>
  <si>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</si>
  <si>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</si>
  <si>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</si>
  <si>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</si>
  <si>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</si>
  <si>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</si>
  <si>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</si>
  <si>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</si>
  <si>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</si>
  <si>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</si>
  <si>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</si>
  <si>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</si>
  <si>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</si>
  <si>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</si>
  <si>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</si>
  <si>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</si>
  <si>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</si>
  <si>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</si>
  <si>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</si>
  <si>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</si>
  <si>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</si>
  <si>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</si>
  <si>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</si>
  <si>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</si>
  <si>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</si>
  <si>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</si>
  <si>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</si>
  <si>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</si>
  <si>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</si>
  <si>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</si>
  <si>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</si>
  <si>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</si>
  <si>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</si>
  <si>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</si>
  <si>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</si>
  <si>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</si>
  <si>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</si>
  <si>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</si>
  <si>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</si>
  <si>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</si>
  <si>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</si>
  <si>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</si>
  <si>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</si>
  <si>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</si>
  <si>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</si>
  <si>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</si>
  <si>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</si>
  <si>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</si>
  <si>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</si>
  <si>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</si>
  <si>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</si>
  <si>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</si>
  <si>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</si>
  <si>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</si>
  <si>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</si>
  <si>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</si>
  <si>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</si>
  <si>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</si>
  <si>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</si>
  <si>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</si>
  <si>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</si>
  <si>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</si>
  <si>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</si>
  <si>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</si>
  <si>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</si>
  <si>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</si>
  <si>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</si>
  <si>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</si>
  <si>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</si>
  <si>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</si>
  <si>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</si>
  <si>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</si>
  <si>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</si>
  <si>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</si>
  <si>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</si>
  <si>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</si>
  <si>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</si>
  <si>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</si>
  <si>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</si>
  <si>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</si>
  <si>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</si>
  <si>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</si>
  <si>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</si>
  <si>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</si>
  <si>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</si>
  <si>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</si>
  <si>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</si>
  <si>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</si>
  <si>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</si>
  <si>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</si>
  <si>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</si>
  <si>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</si>
  <si>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</si>
  <si>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</si>
  <si>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</si>
  <si>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</si>
  <si>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</si>
  <si>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</si>
  <si>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</si>
  <si>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</si>
  <si>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</si>
  <si>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</si>
  <si>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</si>
  <si>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</si>
  <si>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</si>
  <si>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</si>
  <si>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</si>
  <si>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</si>
  <si>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</si>
  <si>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</si>
  <si>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</si>
  <si>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</si>
  <si>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</si>
  <si>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</si>
  <si>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</si>
  <si>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</si>
  <si>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</si>
  <si>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</si>
  <si>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</si>
  <si>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</si>
  <si>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</si>
  <si>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</si>
  <si>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</si>
  <si>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</si>
  <si>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</si>
  <si>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</si>
  <si>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</si>
  <si>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</si>
  <si>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</si>
  <si>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</si>
  <si>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</si>
  <si>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</si>
  <si>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</si>
  <si>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</si>
  <si>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</si>
  <si>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</si>
  <si>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</si>
  <si>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</si>
  <si>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</si>
  <si>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</si>
  <si>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</si>
  <si>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</si>
  <si>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</si>
  <si>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</si>
  <si>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</si>
  <si>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</si>
  <si>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</si>
  <si>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</si>
  <si>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</si>
  <si>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</si>
  <si>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</si>
  <si>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</si>
  <si>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</si>
  <si>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</si>
  <si>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</si>
  <si>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</si>
  <si>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</si>
  <si>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</si>
  <si>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</si>
  <si>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</si>
  <si>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</si>
  <si>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</si>
  <si>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</si>
  <si>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</si>
  <si>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</si>
  <si>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</si>
  <si>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</si>
  <si>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</si>
  <si>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</si>
  <si>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</si>
  <si>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</si>
  <si>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</si>
  <si>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</si>
  <si>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</si>
  <si>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</si>
  <si>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</si>
  <si>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</si>
  <si>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</si>
  <si>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</si>
  <si>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</si>
  <si>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</si>
  <si>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</si>
  <si>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</si>
  <si>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</si>
  <si>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</si>
  <si>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</si>
  <si>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</si>
  <si>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</si>
  <si>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</si>
  <si>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</si>
  <si>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</si>
  <si>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</si>
  <si>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</si>
  <si>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</si>
  <si>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</si>
  <si>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</si>
  <si>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</si>
  <si>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</si>
  <si>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</si>
  <si>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</si>
  <si>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</si>
  <si>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</si>
  <si>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</si>
  <si>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</si>
  <si>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</si>
  <si>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</si>
  <si>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</si>
  <si>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</si>
  <si>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</si>
  <si>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</si>
  <si>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</si>
  <si>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</si>
  <si>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</si>
  <si>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</si>
  <si>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</si>
  <si>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</si>
  <si>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</si>
  <si>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</si>
  <si>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</si>
  <si>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</si>
  <si>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</si>
  <si>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</si>
  <si>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</si>
  <si>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</si>
  <si>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</si>
  <si>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</si>
  <si>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</si>
  <si>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</si>
  <si>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</si>
  <si>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</si>
  <si>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</si>
  <si>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</si>
  <si>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</si>
  <si>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</si>
  <si>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</si>
  <si>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</si>
  <si>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</si>
  <si>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</si>
  <si>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</si>
  <si>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</si>
  <si>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</si>
  <si>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</si>
  <si>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</si>
  <si>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</si>
  <si>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</si>
  <si>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</si>
  <si>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</si>
  <si>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</si>
  <si>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</si>
  <si>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</si>
  <si>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</si>
  <si>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</si>
  <si>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</si>
  <si>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</si>
  <si>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</si>
  <si>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</si>
  <si>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</si>
  <si>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</si>
  <si>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</si>
  <si>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</si>
  <si>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</si>
  <si>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</si>
  <si>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</si>
  <si>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</si>
  <si>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</si>
  <si>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</si>
  <si>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</si>
  <si>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</si>
  <si>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</si>
  <si>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</si>
  <si>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</si>
  <si>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</si>
  <si>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</si>
  <si>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</si>
  <si>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</si>
  <si>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</si>
  <si>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</si>
  <si>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</si>
  <si>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</si>
  <si>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</si>
  <si>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</si>
  <si>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</si>
  <si>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</si>
  <si>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</si>
  <si>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</si>
  <si>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</si>
  <si>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</si>
  <si>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</si>
  <si>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</si>
  <si>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</si>
  <si>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</si>
  <si>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</si>
  <si>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</si>
  <si>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</si>
  <si>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</si>
  <si>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</si>
  <si>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</si>
  <si>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</si>
  <si>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</si>
  <si>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</si>
  <si>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</si>
  <si>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</si>
  <si>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</si>
  <si>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</si>
  <si>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</si>
  <si>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</si>
  <si>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</si>
  <si>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</si>
  <si>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</si>
  <si>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</si>
  <si>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</si>
  <si>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</si>
  <si>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</si>
  <si>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</si>
  <si>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</si>
  <si>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</si>
  <si>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</si>
  <si>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</si>
  <si>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</si>
  <si>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</si>
  <si>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</si>
  <si>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</si>
  <si>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</si>
  <si>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</si>
  <si>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</si>
  <si>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</si>
  <si>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</si>
  <si>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</si>
  <si>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</si>
  <si>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</si>
  <si>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</si>
  <si>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</si>
  <si>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</si>
  <si>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</si>
  <si>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</si>
  <si>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</si>
  <si>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</si>
  <si>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</si>
  <si>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</si>
  <si>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</si>
  <si>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</si>
  <si>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</si>
  <si>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</si>
  <si>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</si>
  <si>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</si>
  <si>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</si>
  <si>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</si>
  <si>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</si>
  <si>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</si>
  <si>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</si>
  <si>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</si>
  <si>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</si>
  <si>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</si>
  <si>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</si>
  <si>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</si>
  <si>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</si>
  <si>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</si>
  <si>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</si>
  <si>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</si>
  <si>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</si>
  <si>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</si>
  <si>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</si>
  <si>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</si>
  <si>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</si>
  <si>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</si>
  <si>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</si>
  <si>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</si>
  <si>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</si>
  <si>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</si>
  <si>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</si>
  <si>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</si>
  <si>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</si>
  <si>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</si>
  <si>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</si>
  <si>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</si>
  <si>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</si>
  <si>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</si>
  <si>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</si>
  <si>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</si>
  <si>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</si>
  <si>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</si>
  <si>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</si>
  <si>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</si>
  <si>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</si>
  <si>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</si>
  <si>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</si>
  <si>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</si>
  <si>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</si>
  <si>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</si>
  <si>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</si>
  <si>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</si>
  <si>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</si>
  <si>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</si>
  <si>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</si>
  <si>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</si>
  <si>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</si>
  <si>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</si>
  <si>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</si>
  <si>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</si>
  <si>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</si>
  <si>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</si>
  <si>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</si>
  <si>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</si>
  <si>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</si>
  <si>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</si>
  <si>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</si>
  <si>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</si>
  <si>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</si>
  <si>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</si>
  <si>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</si>
  <si>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</si>
  <si>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</si>
  <si>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</si>
  <si>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</si>
  <si>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</si>
  <si>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</si>
  <si>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</si>
  <si>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</si>
  <si>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</si>
  <si>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</si>
  <si>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</si>
  <si>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</si>
  <si>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</si>
  <si>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</si>
  <si>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</si>
  <si>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</si>
  <si>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</si>
  <si>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</si>
  <si>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</si>
  <si>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</si>
  <si>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</si>
  <si>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</si>
  <si>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</si>
  <si>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</si>
  <si>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</si>
  <si>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</si>
  <si>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</si>
  <si>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</si>
  <si>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</si>
  <si>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</si>
  <si>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</si>
  <si>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</si>
  <si>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</si>
  <si>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</si>
  <si>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</si>
  <si>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</si>
  <si>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</si>
  <si>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</si>
  <si>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</si>
  <si>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</si>
  <si>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</si>
  <si>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</si>
  <si>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</si>
  <si>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</si>
  <si>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</si>
  <si>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</si>
  <si>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</si>
  <si>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</si>
  <si>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</si>
  <si>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</si>
  <si>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</si>
  <si>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</si>
  <si>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</si>
  <si>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</si>
  <si>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</si>
  <si>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</si>
  <si>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</si>
  <si>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</si>
  <si>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</si>
  <si>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</si>
  <si>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</si>
  <si>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</si>
  <si>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</si>
  <si>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</si>
  <si>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</si>
  <si>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</si>
  <si>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</si>
  <si>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</si>
  <si>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</si>
  <si>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</si>
  <si>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</si>
  <si>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</si>
  <si>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</si>
  <si>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</si>
  <si>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</si>
  <si>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</si>
  <si>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</si>
  <si>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</si>
  <si>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</si>
  <si>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</si>
  <si>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</si>
  <si>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</si>
  <si>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</si>
  <si>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</si>
  <si>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</si>
  <si>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</si>
  <si>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</si>
  <si>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</si>
  <si>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</si>
  <si>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</si>
  <si>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</si>
  <si>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</si>
  <si>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</si>
  <si>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</si>
  <si>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</si>
  <si>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</si>
  <si>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</si>
  <si>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</si>
  <si>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</si>
  <si>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</si>
  <si>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</si>
  <si>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</si>
  <si>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</si>
  <si>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</si>
  <si>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</si>
  <si>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</si>
  <si>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</si>
  <si>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</si>
  <si>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</si>
  <si>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</si>
  <si>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</si>
  <si>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</si>
  <si>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</si>
  <si>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</si>
  <si>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</si>
  <si>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</si>
  <si>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</si>
  <si>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</si>
  <si>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</si>
  <si>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</si>
  <si>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</si>
  <si>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</si>
  <si>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</si>
  <si>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</si>
  <si>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</si>
  <si>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</si>
  <si>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</si>
  <si>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</si>
  <si>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</si>
  <si>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</si>
  <si>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</si>
  <si>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</si>
  <si>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</si>
  <si>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</si>
  <si>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</si>
  <si>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</si>
  <si>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</si>
  <si>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</si>
  <si>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</si>
  <si>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</si>
  <si>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</si>
  <si>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</si>
  <si>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</si>
  <si>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</si>
  <si>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</si>
  <si>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</si>
  <si>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</si>
  <si>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</si>
  <si>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</si>
  <si>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</si>
  <si>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</si>
  <si>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</si>
  <si>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</si>
  <si>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</si>
  <si>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</si>
  <si>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</si>
  <si>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</si>
  <si>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</si>
  <si>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</si>
  <si>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</si>
  <si>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</si>
  <si>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</si>
  <si>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</si>
  <si>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</si>
  <si>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</si>
  <si>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</si>
  <si>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</si>
  <si>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</si>
  <si>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</si>
  <si>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</si>
  <si>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</si>
  <si>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</si>
  <si>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</si>
  <si>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</si>
  <si>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</si>
  <si>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</si>
  <si>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</si>
  <si>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</si>
  <si>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</si>
  <si>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</si>
  <si>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</si>
  <si>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</si>
  <si>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</si>
  <si>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</si>
  <si>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</si>
  <si>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</si>
  <si>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</si>
  <si>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</si>
  <si>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</si>
  <si>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</si>
  <si>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</si>
  <si>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</si>
  <si>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</si>
  <si>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</si>
  <si>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</si>
  <si>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</si>
  <si>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</si>
  <si>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</si>
  <si>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</si>
  <si>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</si>
  <si>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</si>
  <si>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</si>
  <si>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</si>
  <si>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</si>
  <si>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</si>
  <si>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</si>
  <si>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</si>
  <si>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</si>
  <si>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</si>
  <si>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</si>
  <si>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</si>
  <si>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</si>
  <si>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</si>
  <si>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</si>
  <si>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</si>
  <si>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</si>
  <si>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</si>
  <si>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</si>
  <si>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</si>
  <si>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</si>
  <si>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</si>
  <si>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</si>
  <si>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</si>
  <si>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</si>
  <si>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</si>
  <si>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</si>
  <si>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</si>
  <si>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</si>
  <si>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</si>
  <si>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</si>
  <si>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</si>
  <si>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</si>
  <si>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</si>
  <si>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</si>
  <si>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</si>
  <si>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</si>
  <si>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</si>
  <si>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</si>
  <si>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</si>
  <si>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</si>
  <si>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</si>
  <si>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</si>
  <si>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</si>
  <si>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</si>
  <si>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</si>
  <si>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</si>
  <si>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</si>
  <si>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</si>
  <si>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</si>
  <si>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</si>
  <si>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</si>
  <si>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</si>
  <si>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</si>
  <si>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</si>
  <si>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</si>
  <si>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</si>
  <si>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</si>
  <si>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</si>
  <si>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</si>
  <si>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</si>
  <si>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</si>
  <si>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</si>
  <si>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</si>
  <si>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</si>
  <si>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</si>
  <si>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</si>
  <si>
    <t>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</si>
  <si>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</si>
  <si>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</si>
  <si>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</si>
  <si>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</si>
  <si>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</si>
  <si>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</si>
  <si>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</si>
  <si>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</si>
  <si>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</si>
  <si>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</si>
  <si>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</t>
  </si>
  <si>
    <t>ChangeArt</t>
  </si>
  <si>
    <t>/Gather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</si>
  <si>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</si>
  <si>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</si>
  <si>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</t>
  </si>
  <si>
    <t>HtmlCardTexts</t>
  </si>
  <si>
    <t>CardNames</t>
  </si>
  <si>
    <t>FrenchCardTexts[CardNames.BACK] = "";</t>
  </si>
  <si>
    <t>FrenchCardTexts[CardNames.CURSE] = "";</t>
  </si>
  <si>
    <t>FrenchCardTexts[CardNames.COPPER] = "";</t>
  </si>
  <si>
    <t>FrenchCardTexts[CardNames.SILVER] = "";</t>
  </si>
  <si>
    <t>FrenchCardTexts[CardNames.GOLD] = "";</t>
  </si>
  <si>
    <t>FrenchCardTexts[CardNames.ESTATE] = "";</t>
  </si>
  <si>
    <t>FrenchCardTexts[CardNames.DUCHY] = "";</t>
  </si>
  <si>
    <t>FrenchCardTexts[CardNames.PROVINCE] = "";</t>
  </si>
  <si>
    <t>FrenchCardTexts[CardNames.ARTISAN] = "Recevez en main une carte co\xFBtant//jusqu'\xE0 [5]. Placez une carte de//votre main sur votre pioche.";</t>
  </si>
  <si>
    <t>FrenchCardTexts[CardNames.BANDIT] = "Recevez un Or.//Tous vos adversaires d\xE9voilent//les 2 premi\xE8res cartes de leur//pioche, \xE9cartent une carte Tr\xE9sor//d\xE9voil\xE9e autre qu'un Cuivre, et//d\xE9faussent le reste.";</t>
  </si>
  <si>
    <t>FrenchCardTexts[CardNames.BUREAUCRAT] = "Recevez un Argent sur votre pioche.//Tous vos adversaires d\xE9voilent une//carte Victoire de leur main et la//placent sur leur pioche (ou d\xE9voilent//une main sans carte Victoire).";</t>
  </si>
  <si>
    <t>FrenchCardTexts[CardNames.CELLAR] = "|+1 Action|//D\xE9faussez autant de cartes//que vous voulez, puis piochez-en// le m\xEAme nombre.";</t>
  </si>
  <si>
    <t>FrenchCardTexts[CardNames.CHAPEL] = "\xC9cartez jusqu'\xE0 4 cartes//de votre main.";</t>
  </si>
  <si>
    <t>FrenchCardTexts[CardNames.COUNCIL_ROOM] = "|+4 Cartes|//|+1 Achat|////Tous vos adversaires//piochent une carte.";</t>
  </si>
  <si>
    <t>FrenchCardTexts[CardNames.FESTIVAL] = "|+2 Actions|//|+1 Achat|//|+[2]|";</t>
  </si>
  <si>
    <t>FrenchCardTexts[CardNames.GARDENS] = "Vaut {1} pour chaque 10 cartes//que vous avez//(arrondi \xE0 l'unit\xE9 inf\xE9rieure).";</t>
  </si>
  <si>
    <t>FrenchCardTexts[CardNames.HARBINGER] = "|+1 Carte|//|+1 Action|////Consultez votre d\xE9fausse.//Vous pouvez placer une carte de//votre d\xE9fausse sur votre pioche.";</t>
  </si>
  <si>
    <t>FrenchCardTexts[CardNames.LABORATORY] = "|+2 Cartes|//|+1 Action|";</t>
  </si>
  <si>
    <t>FrenchCardTexts[CardNames.LIBRARY] = "Piochez jusqu'\xE0 ce que vous ayez//7 cartes en main. Chaque carte Action//pioch\xE9e peut \xEAtre mise de c\xF4t\xE9.//D\xE9faussez les cartes mises de c\xF4t\xE9//lorsque vous avez termin\xE9 de piocher";</t>
  </si>
  <si>
    <t>FrenchCardTexts[CardNames.MARKET] = "|+1 Carte|//|+1 Action|//|+1 Achat|//|+[1]|";</t>
  </si>
  <si>
    <t>FrenchCardTexts[CardNames.MERCHANT] = "|+1 Carte|//|+1 Action|////La premi\xE8re fois que vous jouez// un Argent ce tour-ci, +[1].";</t>
  </si>
  <si>
    <t>FrenchCardTexts[CardNames.MILITIA] = "|+|[2]//Tous vos adversaires d\xE9faussent//jusqu'\xE0 avoir 3 cartes en main.";</t>
  </si>
  <si>
    <t>FrenchCardTexts[CardNames.MINE] = "Vous pouvez \xE9carter une carte//Tr\xE9sor de votre main.//Recevez en main une carte Tr\xE9sor//co\xFBtant jusqu'\xE0 [3] de plus.";</t>
  </si>
  <si>
    <t>FrenchCardTexts[CardNames.MOAT] = "|+2 Cartes|//---//Lorsqu'un adversaire joue une//carte Attaque, vous pouvez d\xE9voiler//cette carte de votre main. Dans ce//cas, l'attaque n'a pas d'effet sur vous.";</t>
  </si>
  <si>
    <t>FrenchCardTexts[CardNames.MONEYLENDER] = "Vous pouvez \xE9carter un Cuivre//de votre main pour +[3].";</t>
  </si>
  <si>
    <t>FrenchCardTexts[CardNames.POACHER] = "|+1 Carte|//|+1 Action|//|+[1]|////D\xE9fausser une carte pour chaque//pile vide de la r\xE9serve.";</t>
  </si>
  <si>
    <t>FrenchCardTexts[CardNames.REMODEL] = "\xC9cartez une carte de votre main.//Recevez une carte co\xFBtant jusqu'\xE0//[2] de plus que la carte \xE9cart\xE9e.";</t>
  </si>
  <si>
    <t>FrenchCardTexts[CardNames.SENTRY] = "|+1 Carte|//|+1 Action|////Consultez les 2 premi\xE8res cartes//de votre pioche. \xC9cartez-en et/ou//d\xE9faussez-en autant que vous le//voulez. Replacez le reste sur votre//pioche dans l'ordre de votre choix.";</t>
  </si>
  <si>
    <t>FrenchCardTexts[CardNames.SMITHY] = "|+3 Cartes|";</t>
  </si>
  <si>
    <t>FrenchCardTexts[CardNames.THRONE_ROOM] = "Vous pouvez jouer une carte//Action de votre main deux fois.";</t>
  </si>
  <si>
    <t>FrenchCardTexts[CardNames.VASSAL] = "|+|[2]////D\xE9faussez la carte du haut de votre//pioche. Si c'est une carte Action,//vous pouvez la jouer.";</t>
  </si>
  <si>
    <t>FrenchCardTexts[CardNames.VILLAGE] = "|+1 Carte|//|+2 Actions|";</t>
  </si>
  <si>
    <t>FrenchCardTexts[CardNames.WITCH] = "|+2 Cartes|////Tous vos adversaires//re\xE7oivent une Mal\xE9diction.";</t>
  </si>
  <si>
    <t>FrenchCardTexts[CardNames.WORKSHOP] = "Recevez une carte//co\xFBtant jusqu'\xE0 [4].";</t>
  </si>
  <si>
    <t>FrenchCardTexts[CardNames.COURTYARD] = "|+3 Cartes|////Placez une carte de votre main//sur votre pioche.";</t>
  </si>
  <si>
    <t>FrenchCardTexts[CardNames.CONSPIRATOR] = "|+|[2]////Si vous avez jou\xE9 3 Actions//ou plus ce tour-ci//(incluant cette carte),//|+1 Carte| et |+1 Action|.";</t>
  </si>
  <si>
    <t>FrenchCardTexts[CardNames.COURTIER] = "D\xE9voilez une carte de votre main.//Pour chacun de ses types (Action,//Attaque, etc.), choisissez : |+1 Action|;//ou |+1 Achat|; ou +[3]; ou recevez un//Or. Les choix doivent \xEAtre diff\xE9rents.";</t>
  </si>
  <si>
    <t>FrenchCardTexts[CardNames.BARON] = "|+1 Achat|////Vous pouvez d\xE9fausser un//Domaine pour +[4]. Si vous ne//le faites pas, recevez un Domaine.";</t>
  </si>
  <si>
    <t>FrenchCardTexts[CardNames.BRIDGE] = "|+1 Achat|//|+[1]|////Ce tour-ci, les cartes (o\xF9 qu'elles//soient) co\xFBtent [1] de moins.";</t>
  </si>
  <si>
    <t>FrenchCardTexts[CardNames.DIPLOMAT] = "|+2 Cartes|////Si apr\xE8s cela vous avez en main//5 cartes ou moins, |+2 Actions|.//---//Quand un autre joueur joue une carte//Attaque et que vous avez au moins 5//cartes en main, vous pouvez d\xE9voiler ceci//pour piocher 2 cartes puis en d\xE9fausser 3.";</t>
  </si>
  <si>
    <t>FrenchCardTexts[CardNames.DUKE] = "Vaut {1} pour chaque Duch\xE9//que vous avez.";</t>
  </si>
  <si>
    <t>FrenchCardTexts[CardNames.FARM] = "[!2]//---//{!2}";</t>
  </si>
  <si>
    <t>FrenchCardTexts[CardNames.NOBLES] = "{!2}//---//Choisissez : |+3 Cartes| ou//|+2 Actions|.";</t>
  </si>
  <si>
    <t>FrenchCardTexts[CardNames.IRONWORKS] = "Recevez une carte co\xFBtant jusqu'\xE0 [4].//Si la carte re\xE7ue est une...//Carte Action, |+1 Action|//Carte Tr\xE9sor, |+|[1]//Carte Victoire,|+1 Carte|";</t>
  </si>
  <si>
    <t>FrenchCardTexts[CardNames.LURKER] = "|+1 Action|////Choisissez : \xC9cartez une carte//Action de la r\xE9serve ; ou recevez//une carte Action du rebut.";</t>
  </si>
  <si>
    <t>FrenchCardTexts[CardNames.MASQUERADE] = "|+2 Cartes|////Parmi les joueurs ayant au moins//une carte en main, simultan\xE9ment,//chacun passe une carte au suivant//\xE0 gauche. Ensuite, vous pouvez//\xE9carter une carte de votre main.";</t>
  </si>
  <si>
    <t>FrenchCardTexts[CardNames.MILL] = "{!1}////|+1 Carte|//|+1 Action|//---//Vous pouvez d\xE9fausser 2 cartes pour +[2].";</t>
  </si>
  <si>
    <t>FrenchCardTexts[CardNames.MINING_VILLAGE] = "|+1 Carte|//|+2 Actions|////Vous pouvez \xE9carter cette carte// pour +[2].";</t>
  </si>
  <si>
    <t>FrenchCardTexts[CardNames.MINION] = "|+1 Action|////Choisissez : +[2]; ou d\xE9faussez//votre main, |+4 Cartes|, et chaque//adversaire avec au moins 5//cartes en main d\xE9fausse sa main//et pioche 4 cartes.";</t>
  </si>
  <si>
    <t>FrenchCardTexts[CardNames.PATROL] = "|+3 Cartes|////D\xE9voilez les 4 premi\xE8res cartes de//votre pioche. Prenez en main les//cartes Victoire et Mal\xE9diction.//Replacez les autres sur votre//pioche dans l'ordre de votre choix.";</t>
  </si>
  <si>
    <t>FrenchCardTexts[CardNames.PAWN] = "Choisissez deux options : //|+1 Carte|; |+1 Action|;//|+1 Achat|; +[1].//Les choix doivent \xEAtre diff\xE9rents.";</t>
  </si>
  <si>
    <t>FrenchCardTexts[CardNames.REPLACE] = "\xC9cartez une carte de votre main.//Recevez une carte co\xFBtant jusqu'\xE0//[2] de plus. Si la carte re\xE7ue est une//Action ou un Tr\xE9sor, placez-la sur//votre pioche; si c'est une carte//Victoire, tous vos adversaires//re\xE7oivent une Mal\xE9diction.";</t>
  </si>
  <si>
    <t>FrenchCardTexts[CardNames.SECRET_PASSAGE] = "|+2 Cartes|//|+1 Action|////Prenez une carte de votre main et//placez-la o\xF9 vous voulez dans//votre pioche.";</t>
  </si>
  <si>
    <t>FrenchCardTexts[CardNames.SHANTY_TOWN] = "|+2 Actions|////D\xE9voilez votre main.//Si vous n'avez aucune carte//Action en main, |+2 Cartes|.";</t>
  </si>
  <si>
    <t>FrenchCardTexts[CardNames.STEWARD] = "Choisissez : |+2 Cartes|; ou +[2];//ou \xE9cartez 2 cartes de votre main.";</t>
  </si>
  <si>
    <t>FrenchCardTexts[CardNames.SWINDLER] = "|+|[2]////Tous vos adversaires \xE9cartent//la carte du haut de leur pioche et//re\xE7oivent une carte de m\xEAme co\xFBt//de votre choix.";</t>
  </si>
  <si>
    <t>FrenchCardTexts[CardNames.TORTURER] = "|+3 Cartes|////Tous vos adversaires d\xE9faussent//2 cartes, ou re\xE7oivent en main//une Mal\xE9diction, \xE0 leur choix.//(Ils peuvent choisir une option//qu'ils ne peuvent pas r\xE9aliser.)";</t>
  </si>
  <si>
    <t>FrenchCardTexts[CardNames.TRADING_POST] = "\xC9cartez 2 cartes de votre main.//Dans ce cas, recevez un Argent//dans votre main.";</t>
  </si>
  <si>
    <t>FrenchCardTexts[CardNames.UPGRADE] = "|+1 Carte|//|+1 Action|////\xC9cartez une carte de votre main.//Recevez une carte co\xFBtant//exactement [1] de plus.";</t>
  </si>
  <si>
    <t>FrenchCardTexts[CardNames.WISHING_WELL] = "|+1 Carte|//|+1 Action|////Nommez une carte, puis d\xE9voilez la//carte du haut de votre pioche. Si le//nom correspond, prenez-la en main.";</t>
  </si>
  <si>
    <t>FrenchCardTexts[CardNames.AMBASSADOR] = "D\xE9voilez une carte de votre main.//Replacez, de votre main \xE0 la//r\xE9serve, jusqu'\xE0 2 exemplaires//de cette carte. Ensuite, tous vos//adversaires re\xE7oivent un//exemplaire de cette carte.";</t>
  </si>
  <si>
    <t>FrenchCardTexts[CardNames.BAZAAR] = "|+1 Carte|//|+2 Actions|//|+[1]|";</t>
  </si>
  <si>
    <t>FrenchCardTexts[CardNames.CARAVAN] = "|+1 Carte|//|+1 Action|////Au d\xE9but de votre prochain//tour, |+1 Carte|.";</t>
  </si>
  <si>
    <t>FrenchCardTexts[CardNames.CUTPURSE] = "+[2]////Tous vos adversaires d\xE9faussent//un Cuivre (ou d\xE9voilent une//main sans Cuivre).";</t>
  </si>
  <si>
    <t>FrenchCardTexts[CardNames.EMBARGO] = "+[2]////\xC9cartez ceci pour placer un jeton//Embargo sur une pile de la r\xE9serve.//(Pour la suite de la partie, quand//un joueur ach\xE8te une carte de cette//pile, il re\xE7oit une Mal\xE9diction.)";</t>
  </si>
  <si>
    <t>FrenchCardTexts[CardNames.EXPLORER] = "Vous pouvez d\xE9voiler une//Province de votre main.//Si vous le faites, recevez un Or//en main. Sinon, recevez un//Argent en main.";</t>
  </si>
  <si>
    <t>FrenchCardTexts[CardNames.FISHING_VILLAGE] = "|+2 Actions|//|+[1]|////Au d\xE9but de votre prochain tour ://|+1 Action| et |+|[1]";</t>
  </si>
  <si>
    <t>FrenchCardTexts[CardNames.GHOST_SHIP] = "|+2 Cartes|////Tous vos adversaires ayant au//moins 4 cartes en main placent//des cartes de leur main sur leur//pioche jusqu'\xE0 avoir 3 cartes//en main.";</t>
  </si>
  <si>
    <t>FrenchCardTexts[CardNames.HAVEN] = "|+3 Carte|//|+1 Action|////Mettez de c\xF4t\xE9 une carte de votre//main face cach\xE9e (sous cette carte).//Au d\xE9but de votre prochain tour,//prenez-la en main.";</t>
  </si>
  <si>
    <t>FrenchCardTexts[CardNames.ISLAND] = "{!2}//---//Placez cette carte et une carte de//votre main sur votre plateau \xCEle.";</t>
  </si>
  <si>
    <t>FrenchCardTexts[CardNames.LIGHTHOUSE] = "|+1 Action|////Maintenant et au d\xE9but de//votre prochain tour, |+|[1].//---//D'ici l\xE0,//les cartes Attaque jou\xE9es par vos//adversaires ne vous affectent pas.";</t>
  </si>
  <si>
    <t>FrenchCardTexts[CardNames.LOOKOUT] = "|+1 Action|////Consultez les 3 premi\xE8res cartes//de votre pioche. \xC9cartez-en une.//D\xE9faussez-en une. Placez la carte//restante sur le haut de votre pioche.";</t>
  </si>
  <si>
    <t>FrenchCardTexts[CardNames.MERCHANT_SHIP] = "Maintenant et au d\xE9but de//votre prochain tour, |+|[2].";</t>
  </si>
  <si>
    <t>FrenchCardTexts[CardNames.NATIVE_VILLAGE] = "|+2 Actions|////Choisissez : placez la carte du haut//de votre pioche, face cach\xE9e, sur//votre plateau Village indig\xE8ne//vous pouvez consulter ces cartes//\xE0 tout moment) ; ou prenez en//main toutes les cartes du plateau.";</t>
  </si>
  <si>
    <t>FrenchCardTexts[CardNames.NAVIGATOR] = "+[2]////Consultez les 5 premi\xE8res cartes//de votre pioche. D\xE9faussez-les//toutes ou replacez-les sur votre//pioche dans l'ordre de votre choix.";</t>
  </si>
  <si>
    <t>FrenchCardTexts[CardNames.OUTPOST] = "Piochez seulement 3 cartes//pour votre prochaine main.// Jouez un tour suppl\xE9mentaire//apr\xE8s celui-ci (mais pas//un troisi\xE8me cons\xE9cutif).";</t>
  </si>
  <si>
    <t>FrenchCardTexts[CardNames.PEARL_DIVER] = "|+1 Carte|//|+1 Action|////Consultez la carte du bas de//votre pioche. Vous pouvez la//placer sur le haut.";</t>
  </si>
  <si>
    <t>FrenchCardTexts[CardNames.PIRATE_SHIP] =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t>
  </si>
  <si>
    <t>FrenchCardTexts[CardNames.SALVAGER] = "|+1 Achat|////\xC9cartez une carte de votre main.//|+|[1] par [1] de son co\xFBt.";</t>
  </si>
  <si>
    <t>FrenchCardTexts[CardNames.SEA_HAG] = "Tous vos adversaires d\xE9faussent//la carte du haut de leur pioche,//puis re\xE7oivent une Mal\xE9diction//sur leur pioche.";</t>
  </si>
  <si>
    <t>FrenchCardTexts[CardNames.SMUGGLERS] = "Recevez un exemplaire d'une//carte co\xFBtant jusqu'\xE0 [6] que le//joueur \xE0 votre droite a re\xE7ue//\xE0 son dernier tour.";</t>
  </si>
  <si>
    <t>FrenchCardTexts[CardNames.TACTICIAN] = "Si vous avez au moins une//carte en main, d\xE9faussez votre//main, et au d\xE9but de votre//prochain tour, |+5 Cartes|,//|+1 Action|, et |+1 Achat|.";</t>
  </si>
  <si>
    <t>FrenchCardTexts[CardNames.TREASURE_MAP] = "\xC9cartez ceci et une Carte aux//tr\xE9sors de votre main. Si vous//avez \xE9cart\xE9 deux Cartes aux//tr\xE9sors, recevez 4 Ors sur//votre pioche.";</t>
  </si>
  <si>
    <t>FrenchCardTexts[CardNames.TREASURY] = "|+1 Carte|//|+1 Action|//|+[1]|////A la fin de votre phase Achat,//si vous n'avez pas re\xE7u de carte Victoire//durant celle-ci, vous pouvez//placer cette carte sur votre pioche.";</t>
  </si>
  <si>
    <t>FrenchCardTexts[CardNames.WAREHOUSE] = "|+ 3 Cartes|//|+1 Action|////D\xE9faussez 3 cartes.";</t>
  </si>
  <si>
    <t>FrenchCardTexts[CardNames.WHARF] = "Maintenant et au d\xE9but//de votre prochain tour ://|+2 Cartes |et |+1 Achat|.";</t>
  </si>
  <si>
    <t>FrenchCardTexts[CardNames.ALCHEMIST] = "|+2 Cartes|//|+1 Action|////Au d\xE9but de votre phase//Ajustement, si vous avez une//Potion en jeu, vous pouvez placer//cette carte sur votre pioche.";</t>
  </si>
  <si>
    <t>FrenchCardTexts[CardNames.APOTHECARY] = "|+1 Carte|//|+1 Action|////D\xE9voilez les 4 premi\xE8res cartes de//votre pioche. Prenez en main les//Cuivres et les Potions. Replacez le//reste dans l'ordre de votre choix.";</t>
  </si>
  <si>
    <t>FrenchCardTexts[CardNames.APPRENTICE] = "|+1 Action|////\xC9cartez une carte de votre main.//|+1 Carte| par [] de son co\xFBt.//|+2 Cartes| si [P] dans son co\xFBt.";</t>
  </si>
  <si>
    <t>FrenchCardTexts[CardNames.FAMILIAR] = "|+1 Carte|//|+1 Action|////Tous vos adversaires re\xE7oivent//une Mal\xE9diction.";</t>
  </si>
  <si>
    <t>FrenchCardTexts[CardNames.GOLEM] = "D\xE9voilez des cartes de votre//pioche jusqu'\xE0 d\xE9voiler 2 cartes//Action autre que des Golems.//D\xE9faussez les autres cartes, puis//jouez les cartes Action dans// l'ordre de votre choix.";</t>
  </si>
  <si>
    <t>FrenchCardTexts[CardNames.HERBALIST] = "|+1 Achat|//|+[1]|////Une fois \xE0 ce tour, quand vous//d\xE9faussez un Tr\xE9sor de votre//zone de jeu, vous pouvez//le placer sur votre pioche.";</t>
  </si>
  <si>
    <t>FrenchCardTexts[CardNames.PHILOSOPHERS_STONE] = "Comptez le nombre de cartes de//votre pioche et de votre d\xE9fausse.//+[1] par tranche de 5 cartes//au total (arrondi inf\xE9rieurement).";</t>
  </si>
  <si>
    <t>FrenchCardTexts[CardNames.POSSESSION] =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t>
  </si>
  <si>
    <t>FrenchCardTexts[CardNames.POTION] = "";</t>
  </si>
  <si>
    <t>FrenchCardTexts[CardNames.SCRYING_POOL] =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t>
  </si>
  <si>
    <t>FrenchCardTexts[CardNames.TRANSMUTE] = "\xC9cartez une carte de votre main.//Si c'est une carte...//Action, recevez un Duch\xE9//Tr\xE9sor, recevez une Transmutation//Victoire, recevez un Or";</t>
  </si>
  <si>
    <t>FrenchCardTexts[CardNames.UNIVERSITY] = "|+2 Actions|////Vous pouvez recevoir une carte//Action co\xFBtant jusqu'\xE0 [5].";</t>
  </si>
  <si>
    <t>FrenchCardTexts[CardNames.VINEYARD] = "Vaut {1} pour chaque lot de//3 cartes Action que vous avez//(arrondi inf\xE9rieurement).";</t>
  </si>
  <si>
    <t>FrenchCardTexts[CardNames.BANK] = "+[1] par carte Tr\xE9sor que//vous avez en jeu//(y compris cette carte).";</t>
  </si>
  <si>
    <t>FrenchCardTexts[CardNames.BISHOP] = "|+{1}|//|+[1]|////\xC9cartez une carte de votre main.//|+|{1} par [2] de son co\xFBt (arrondi//// inf\xE9rieurement). Tous vos adversaires//peuvent \xE9carter une carte de leur main.";</t>
  </si>
  <si>
    <t>FrenchCardTexts[CardNames.COLONY] = "";</t>
  </si>
  <si>
    <t>FrenchCardTexts[CardNames.CONTRABAND] = "[!3]////|+1 Achat|////Le joueur \xE0 votre gauche//nomme une carte. Vous ne pouvez pas//acheter cette carte \xE0 ce tour.";</t>
  </si>
  <si>
    <t>FrenchCardTexts[CardNames.COUNTING_HOUSE] = "Regardez dans votre d\xE9fausse,//d\xE9voilez autant de Cuivres que//vous le voulez, et prenez-les//en main.";</t>
  </si>
  <si>
    <t>FrenchCardTexts[CardNames.CITY] = "|+1 Carte|//|+2 Actions|////Si au moins une pile de la r\xE9serve//est vide, |+1 Carte|. Si au moins 2//piles sont vides, |+1 Achat| et |+|[1].";</t>
  </si>
  <si>
    <t>FrenchCardTexts[CardNames.EXPAND] = "\xC9cartez une carte de votre main.//Recevez une carte co\xFBtant//jusqu'\xE0 [3] de plus.";</t>
  </si>
  <si>
    <t>FrenchCardTexts[CardNames.FORGE] = "\xC9cartez autant de cartes de votre//main que vous souhaitez.//Recevez une carte dont le co\xFBt//est \xE9gal au co\xFBt total en []//des cartes \xE9cart\xE9es.";</t>
  </si>
  <si>
    <t>FrenchCardTexts[CardNames.GRAND_MARKET] = "|+1 Carte|//|+1 Action|//|+1 Achat|//|+[2]|//---//Vous ne pouvez pas acheter cette//carte si vous avez un Cuivre en jeu.";</t>
  </si>
  <si>
    <t>FrenchCardTexts[CardNames.GOONS] = "|+1 Achat|//|+[2]|////Tous vos adversaires d\xE9faussent//jusqu'\xE0 avoir 3 cartes en main.//---//Tant que vous avez cette carte en jeu,//si vous achetez une carte, |+|{1}.";</t>
  </si>
  <si>
    <t>FrenchCardTexts[CardNames.HOARD] = "[!2]//---//Tant que vous avez cette carte//en jeu, quand vous achetez une//carte Victoire, recevez un Or.";</t>
  </si>
  <si>
    <t>FrenchCardTexts[CardNames.KINGS_COURT] = "Vous pouvez jouer trois fois//une carte Action de votre main.";</t>
  </si>
  <si>
    <t>FrenchCardTexts[CardNames.LOAN] = "[!1]////D\xE9voilez des cartes de votre pioche//jusqu'\xE0 d\xE9voiler une carte Tr\xE9sor.//D\xE9faussez-la ou \xE9cartez-la.//D\xE9faussez les autres cartes.";</t>
  </si>
  <si>
    <t>FrenchCardTexts[CardNames.MINT] = "Vous pouvez d\xE9voiler une carte//Tr\xE9sor de votre main. Recevez-en//un exemplaire.//---//Quand vous recevez cette carte,//\xE9cartez tous vos Tr\xE9sors en jeu.";</t>
  </si>
  <si>
    <t>FrenchCardTexts[CardNames.MONUMENT] = "|+{1}|//|+[2]|";</t>
  </si>
  <si>
    <t>FrenchCardTexts[CardNames.MOUNTEBANK] = "|+[2]|////Tous vos adversaires peuvent//d\xE9fausser une Mal\xE9diction.//S'ils ne le font, pas ils re\xE7oivent//une Mal\xE9diction et un Cuivre.";</t>
  </si>
  <si>
    <t>FrenchCardTexts[CardNames.PEDDLER] = "|+1 Carte|//|+1 Action|//|+[1]|//---//Pendant la phase Achat d'un joueur,//cette carte co\xFBte [2] de moins//par carte Action qu'il a en jeu.";</t>
  </si>
  <si>
    <t>FrenchCardTexts[CardNames.PLATINUM] = "";</t>
  </si>
  <si>
    <t>FrenchCardTexts[CardNames.QUARRY] = "[!1]//---//Lorsque cette carte est en jeu,//les cartes Actions co\xFBtent [2]//de moins.";</t>
  </si>
  <si>
    <t>FrenchCardTexts[CardNames.RABBLE] = "|+3 Cartes|////Tous vos adversaires d\xE9voilent les//3 premi\xE8res cartes de leur pioche,//d\xE9faussent les cartes Action et //Tr\xE9sor et replacent les autres dans//l'ordre de leur choix.";</t>
  </si>
  <si>
    <t>FrenchCardTexts[CardNames.ROYAL_SEAL] = "[!2]//---//Tant que vous avez cette carte en jeu,//quand vous recevez une carte, vous//pouvez la placer sur votre pioche.";</t>
  </si>
  <si>
    <t>FrenchCardTexts[CardNames.TALISMAN] = "[!1]//Tant que vous avez cette carte en jeu,//quand vous achetez une carte//non-Victoire co\xFBtant jusqu'\xE0 [!4],//recevez-en un autre exemplaire.";</t>
  </si>
  <si>
    <t>FrenchCardTexts[CardNames.TRADE_ROUTE] =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t>
  </si>
  <si>
    <t>FrenchCardTexts[CardNames.VAULT] = "|+2 Cartes|////D\xE9faussez autant de cartes que//vous voulez pour |+|[1] chacune.//Tous vos adversaires peuvent//d\xE9fausser 2 cartes pour//piocher 1 carte.";</t>
  </si>
  <si>
    <t>FrenchCardTexts[CardNames.VENTURE] = "[!1]////D\xE9voilez des cartes de votre pioche//jusqu'\xE0 d\xE9voiler une carte Tr\xE9sor.//D\xE9faussez les autres cartes, puis//jouez la carte Tr\xE9sor.";</t>
  </si>
  <si>
    <t>FrenchCardTexts[CardNames.WATCHTOWER] = "Piochez jusqu'\xE0 avoir 6 cartes//en main.//---//Quand vous recevez une carte,//vous pouvez d\xE9voiler cette carte de//votre main, pour \xE9carter ou placer//sur votre pioche la carte re\xE7ue.";</t>
  </si>
  <si>
    <t>FrenchCardTexts[CardNames.WORKERS_VILLAGE] = "|+1 Carte|//|+2 Actions|//|+1 Achat|";</t>
  </si>
  <si>
    <t>FrenchCardTexts[CardNames.PRIZE_PILE] = "";</t>
  </si>
  <si>
    <t>FrenchCardTexts[CardNames.BAG_OF_GOLD] = "|+1 Action|////Recevez un Or sur votre pioche.//%(Ne fait pas partie de la r\xE9serve.)%";</t>
  </si>
  <si>
    <t>FrenchCardTexts[CardNames.DIADEM] = "[!2]//////+[!1] par Action inutilis\xE9e//(Action, et non carte Action).////%(Ne fait pas partie de la r\xE9serve.)%";</t>
  </si>
  <si>
    <t>FrenchCardTexts[CardNames.FAIRGROUNDS] = "Vaut {2} pour chaque 5 cartes de//noms diff\xE9rents que vous avez//(arrondi inf\xE9rieurement).";</t>
  </si>
  <si>
    <t>FrenchCardTexts[CardNames.FARMING_VILLAGE] = "|+2 Actions|////D\xE9voilez des cartes de votre pioche//jusqu'\xE0 d\xE9voiler une carte Tr\xE9sor//ou Action. Prenez en main cette//carte et d\xE9faussez les autres.";</t>
  </si>
  <si>
    <t>FrenchCardTexts[CardNames.FOLLOWERS] = "|+2 Cartes|////Recevez un Domaine. Tous vos ad-//versaires re\xE7oivent une Mal\xE9diction//et d\xE9faussent jusqu'\xE0 avoir 3 cartes//en main.//%(Ne fait pas partie de la r\xE9serve.)%";</t>
  </si>
  <si>
    <t>FrenchCardTexts[CardNames.FORTUNE_TELLER] = "+[2]//////Tous vos adversaires d\xE9voilent des//cartes de leur pioche jusqu'\xE0 d\xE9voiler//une carte Victoire ou une//Mal\xE9diction. Ils la replacent et//d\xE9faussent les autres cartes.";</t>
  </si>
  <si>
    <t>FrenchCardTexts[CardNames.HAMLET] = "|+1 Carte|//|+1 Action|////Vous pouvez d\xE9fausser une carte//pour |+1 Action|.//Vous pouvez d\xE9fausser une carte//pour |+1 Achat|.";</t>
  </si>
  <si>
    <t>FrenchCardTexts[CardNames.HARVEST] = "D\xE9voilez les 4 premi\xE8res cartes//de votre pioche, puis d\xE9faussez-les.//+[1] par carte d\xE9voil\xE9e de//nom diff\xE9rent.";</t>
  </si>
  <si>
    <t>FrenchCardTexts[CardNames.HORSE_TRADERS] = "|+1 Achat|//|+[3]|//D\xE9faussez deux cartes.//---//Quand un adversaire joue une carte//Attaque, vous pouvez d'abord mettre de//c\xF4t\xE9 cette carte de votre main. Dans ce//cas, au d\xE9but de votre prochain tour,//+|1 Carte| et reprenez en main cette carte.";</t>
  </si>
  <si>
    <t>FrenchCardTexts[CardNames.HORN_OF_PLENTY] = "Recevez une carte co\xFBtant//jusqu'\xE0 [1] par carte en jeu//de nom diff\xE9rent (y compris cette//carte). Si la carte re\xE7ue est une//carte Victoire, \xE9cartez cette carte.";</t>
  </si>
  <si>
    <t>FrenchCardTexts[CardNames.HUNTING_PARTY] = "|+1 Carte|//|+1 Action|////D\xE9voilez votre main. D\xE9voilez des//cartes de votre pioche jusqu'\xE0 d\xE9voiler//une carte dont vous n'ayez pas un//exemplaire en main. Prenez-la//en main et d\xE9faussez le reste.";</t>
  </si>
  <si>
    <t>FrenchCardTexts[CardNames.JESTER] = "+[2]////Tous vos adversaires d\xE9faussent la//carte du haut de leur pioche. Si//c'est une carte Victoire, ils//re\xE7oivent une Mal\xE9diction; sinon//d\xE9cidez qui en re\xE7oit un exemplaire ://vous ou l'adversaire.";</t>
  </si>
  <si>
    <t>FrenchCardTexts[CardNames.MENAGERIE] = "|+1 Action|////D\xE9voilez votre main.//Si les cartes d\xE9voil\xE9es ont toutes// des noms diff\xE9rents, |+3 Cartes|.//Sinon, |+1 Carte.|";</t>
  </si>
  <si>
    <t>FrenchCardTexts[CardNames.PRINCESS] = "|+1 Achat|////\xC0 ce tour, les cartes//co\xFBtent [2] de moins.////%(Ne fait pas partie de la r\xE9serve.)%";</t>
  </si>
  <si>
    <t>FrenchCardTexts[CardNames.REMAKE] = "Faites ceci deux fois : \xE9cartez une//carte de votre main, puis recevez//une carte co\xFBtant exactement [1]//de plus.";</t>
  </si>
  <si>
    <t>FrenchCardTexts[CardNames.TOURNAMENT] = "|+1 Action|////Tous les joueurs peuvent d\xE9voiler//une Province de leur main.//Si vous le faites, d\xE9faussez-la et//recevez sur votre pioche un Prix (de la//pile des Prix) ou un Duch\xE9. Si personne//d'autre ne le fait, |+1 Carte| et +[1].";</t>
  </si>
  <si>
    <t>FrenchCardTexts[CardNames.TRUSTY_STEED] = "Choisissez deux : |+2 Cartes|;//|+2 Actions|; +[2]; recevez 4//Argents et mettez votre pioche//dans votre d\xE9fausse. Les choix//doivent \xEAtre diff\xE9rents.//%(Ne fait pas partie de la r\xE9serve.)%";</t>
  </si>
  <si>
    <t>FrenchCardTexts[CardNames.YOUNG_WITCH] =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t>
  </si>
  <si>
    <t>FrenchCardTexts[CardNames.BORDER_VILLAGE] = "|+1 Carte|//|+2 Actions|//---//Quand vous recevez cette carte,//recevez une carte moins ch\xE8re.";</t>
  </si>
  <si>
    <t>FrenchCardTexts[CardNames.CACHE] = "[!3]//---//Quand vous recevez cette carte,//recevez deux Cuivres.";</t>
  </si>
  <si>
    <t>FrenchCardTexts[CardNames.CARTOGRAPHER] = "|+1 Carte|//|+1 Action|////Consultez les 4 premi\xE8res cartes// de votre pioche. D\xE9faussez-en//autant que souhait\xE9, et replacez les//autres dans l'ordre de votre choix.";</t>
  </si>
  <si>
    <t>FrenchCardTexts[CardNames.CROSSROADS] = "D\xE9voilez votre main.| +1 Carte|//par carte Victoire d\xE9voil\xE9e.//Si c'est la premi\xE8re fois que//vous jouez un Carrefour//\xE0 ce tour,| +3 Actions|.";</t>
  </si>
  <si>
    <t>FrenchCardTexts[CardNames.DEVELOP] = "\xC9cartez une carte de votre main.//Recevez deux cartes sur votre//pioche, une co\xFBtant exactement//[1] de plus, et une co\xFBtant//exactement [1] de moins,//dans l'ordre de votre choix.";</t>
  </si>
  <si>
    <t>FrenchCardTexts[CardNames.DUCHESS] = "+[2]////Tous les joueurs (vous inclus)//consultent la carte du haut de leur//pioche et peuvent la d\xE9fausser.//---//Si la Duchesse est dans le royaume,//vous pouvez en recevoir une//lorsque vous recevez un Duch\xE9.";</t>
  </si>
  <si>
    <t>FrenchCardTexts[CardNames.EMBASSY] = "|+5 Cartes|////D\xE9faussez 3 cartes.//---//Lorsque vous recevez cette carte,//tous vos adversaires re\xE7oivent//un Argent.";</t>
  </si>
  <si>
    <t>FrenchCardTexts[CardNames.FARMLAND] = "{!2}//---//Lorsque vous achetez cette carte,//\xE9cartez une carte de votre main et//recevez une carte co\xFBtant//exactement [2] de plus.";</t>
  </si>
  <si>
    <t>FrenchCardTexts[CardNames.FOOLS_GOLD] = "Si c'est la premi\xE8re fois que//que vous jouez un Or des Fous \xE0//ce tour, +[1]. Sinon, +[4].//---//Quand un autre joueur re\xE7oit une//Province, vous pouvez \xE9carter//cette carte de votre main, pour//recevoir un Or sur votre pioche.";</t>
  </si>
  <si>
    <t>FrenchCardTexts[CardNames.HAGGLER] = "|+[2]|//---//Tant que vous avez cette carte//en jeu, quand vous achetez//une carte, recevez une carte//non-Victoire moins ch\xE8re.";</t>
  </si>
  <si>
    <t>FrenchCardTexts[CardNames.HIGHWAY] = "|+1 Carte|//|+1 Action|//---//Tant que cette carte est en jeu, les//cartes co\xFBtent [1] de moins.";</t>
  </si>
  <si>
    <t>FrenchCardTexts[CardNames.ILL_GOTTEN_GAINS] = "[!1]////Vous pouvez recevoir un Cuivre en main.//---//Lorsque vous recevez cette carte, tous//vos adversaires re\xE7oivent une Mal\xE9diction.";</t>
  </si>
  <si>
    <t>FrenchCardTexts[CardNames.INN] = "|+2 Cartes|//|+2 Actions|////D\xE9faussez 2 cartes.//---//Lorsque vous recevez cette carte, consultez//votre d\xE9fausse, d\xE9voilez-en autant de cartes//Action que souhait\xE9 (y compris celle-ci), et//m\xE9langez-les \xE0 votre pioche.";</t>
  </si>
  <si>
    <t>FrenchCardTexts[CardNames.JACK_OF_ALL_TRADES] = "Recevez un Argent.////Consultez la carte du haut de votre//pioche; vous pouvez la d\xE9fausser.////Piochez jusqu'\xE0 avoir 5 cartes//en main.////Vous pouvez \xE9carter une carte//non-Tr\xE9sor de votre main.";</t>
  </si>
  <si>
    <t>FrenchCardTexts[CardNames.MANDARIN] = "|+|[3]////Placez une carte de votre main//sur votre pioche.//---//Lorsque vous recevez cette carte,//placez vos Tr\xE9sors en jeu sur votre//pioche, dans l'ordre de votre choix.";</t>
  </si>
  <si>
    <t>FrenchCardTexts[CardNames.NOBLE_BRIGAND] =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t>
  </si>
  <si>
    <t>FrenchCardTexts[CardNames.NOMAD_CAMP] = "|+1 Achat|//|+[2]|//---//Cette carte est re\xE7ue sur votre//pioche (au lieu de votre d\xE9fausse).";</t>
  </si>
  <si>
    <t>FrenchCardTexts[CardNames.OASIS] = "|+1 Carte|//|+1 Action|//|+[1]|////D\xE9faussez une carte.";</t>
  </si>
  <si>
    <t>FrenchCardTexts[CardNames.ORACLE] = "Chaque joueur (vous compris)//d\xE9voile les deux premi\xE8res cartes//de sa pioche et, selon votre choix,//les d\xE9fausse ou les replace dans//l'ordre de son choix.//Ensuite, |+2 Cartes|.";</t>
  </si>
  <si>
    <t>FrenchCardTexts[CardNames.MARGRAVE] = "|+3 Cartes|//|+1 Achat|////Tous vos adversaires piochent//une carte, puis d\xE9faussent//jusqu'\xE0 avoir 3 cartes en main.";</t>
  </si>
  <si>
    <t>FrenchCardTexts[CardNames.SCHEME] = "|+1 Carte|//|+1 Action|////A ce tour, vous pouvez replacer//une carte Action sur votre pioche//quand vous la d\xE9faussez//de votre zone de jeu.";</t>
  </si>
  <si>
    <t>FrenchCardTexts[CardNames.SILK_ROAD] = "Vaut {1} pour chaque 4 cartes//Victoire que vous avez//(arrondi inf\xE9rieurement).";</t>
  </si>
  <si>
    <t>FrenchCardTexts[CardNames.SPICE_MERCHANT] = "Vous pouvez \xE9carter une carte//Tr\xE9sor de votre main pour choisir//|+2 Cartes| et| +1 Action|;//ou| +|[2] et| +1 Achat|.";</t>
  </si>
  <si>
    <t>FrenchCardTexts[CardNames.STABLES] = "Vous pouvez d\xE9fausser//une carte Tr\xE9sor pour//|+3 Cartes| et| +1 Action|.";</t>
  </si>
  <si>
    <t>FrenchCardTexts[CardNames.TRADER] = "\xC9cartez une carte de votre main.//Recevez un Argent par [1] de son co\xFBt.//---//Lorsque vous recevez une carte,//vous pouvez d\xE9voiler cette carte//de votre main pour \xE9changer//la carte re\xE7ue contre un Argent.";</t>
  </si>
  <si>
    <t>FrenchCardTexts[CardNames.TUNNEL] = "{!2}//---//Quand vous d\xE9faussez cette carte en//dehors de la phase Ajustement, vous//pouvez la d\xE9voiler pour recevoir un Or.";</t>
  </si>
  <si>
    <t>FrenchCardTexts[CardNames.RUIN_PILE] = "";</t>
  </si>
  <si>
    <t>FrenchCardTexts[CardNames.KNIGHTS] = "";</t>
  </si>
  <si>
    <t>FrenchCardTexts[CardNames.ABANDONED_MINE] = "|+|[1]";</t>
  </si>
  <si>
    <t>FrenchCardTexts[CardNames.ALTAR] = "\xC9cartez une carte de votre main.//Recevez une carte co\xFBtant//jusqu'\xE0 [5].";</t>
  </si>
  <si>
    <t>FrenchCardTexts[CardNames.ARMORY] = "Recevez sur votre pioche//une carte co\xFBtant jusqu'\xE0 [4].";</t>
  </si>
  <si>
    <t>FrenchCardTexts[CardNames.BAND_OF_MISFITS] = "Jouez une carte Action non-Ordre de//la r\xE9serve moins ch\xE8re que celle-ci,//en la laissant dans la r\xE9serve.";</t>
  </si>
  <si>
    <t>FrenchCardTexts[CardNames.BANDIT_CAMP] = "|+1 Carte|//|+2 Actions|////Recevez un Butin//de la pile des Butins.";</t>
  </si>
  <si>
    <t>FrenchCardTexts[CardNames.BEGGAR] = "Recevez 3 Cuivres en main.//---//Quand un adversaire joue une//carte Attaque, vous pouvez d'abord//d\xE9fausser cette carte pour recevoir//2 Argents, dont 1 sur votre pioche.";</t>
  </si>
  <si>
    <t>FrenchCardTexts[CardNames.CATACOMBS] = "Consultez les 3 premi\xE8res cartes de//votre pioche. Choisissez : prenez-les en//main, ou d\xE9faussez-les et |+3 Cartes|.//---//Lorsque vous \xE9cartez cette carte,//recevez une carte moins ch\xE8re.";</t>
  </si>
  <si>
    <t>FrenchCardTexts[CardNames.COUNT] = "Choisissez : d\xE9faussez 2 cartes ;//ou placez une carte de votre main sur//votre pioche , ou recevez un Cuivre.////Choisissez : +[3]; ou \xE9cartez//votre main ; ou recevez un Duch\xE9.";</t>
  </si>
  <si>
    <t>FrenchCardTexts[CardNames.COUNTERFEIT] = "[!1]////|+1 Achat|////Vous pouvez jouez deux fois une//carte Tr\xE9sor non-Dur\xE9e de votre main.//\xC9cartez cette derni\xE8re.";</t>
  </si>
  <si>
    <t>FrenchCardTexts[CardNames.CULTIST] = "|+2 Cartes|////Tous vos adversaires re\xE7oivent//une Ruine. Vous pouvez jouer//un Cultiste de votre main.//---//Lorsque vous \xE9cartez cette carte,//|+3 Cartes|.";</t>
  </si>
  <si>
    <t>FrenchCardTexts[CardNames.DAME_ANNA] =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</si>
  <si>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FrenchCardTexts[CardNames.DAME_JOSEPHINE] = "{!2}//---//Tous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</si>
  <si>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FrenchCardTexts[CardNames.DAME_MOLLY] = "|+2 Actions|////Tous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</si>
  <si>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FrenchCardTexts[CardNames.DAME_NATALIE] = "Recevez une carte//co\xFBtant jusqu'\xE0 [3].////Tous vos adversaires d\xE9voilent les//deux cartes du haut de leur pioche, en//\xE9cartent une co\xFBtant entre [3] et [6],//et d\xE9faussent le reste. Si un Chevalier//a \xE9t\xE9 \xE9cart\xE9, \xE9cartez cette carte.";</t>
  </si>
  <si>
    <t>FrenchCardTexts[CardNames.DAME_SYLVIA] = "+[2]////Tous vos adversaires d\xE9voilent les//deux cartes du haut de leur pioche, en//\xE9cartent une co\xFBtant entre [3] et [6],//et d\xE9faussent le reste. Si un Chevalier//a \xE9t\xE9 \xE9cart\xE9, \xE9cartez cette carte.";</t>
  </si>
  <si>
    <t>FrenchCardTexts[CardNames.DEATH_CART] = "Vous pouvez \xE9carter cette carte//ou une carte Action de votre main//pour +[5].//---//Lorsque vous recevez cette carte,//recevez 2 ruines.";</t>
  </si>
  <si>
    <t>FrenchCardTexts[CardNames.FEODUM] = "Vaut {1} pour chaque 3 Argents//que vous avez (arrondi inf\xE9rieurement).//---//Quand vous \xE9cartez cette carte,//recevez 3 Argents.";</t>
  </si>
  <si>
    <t>FrenchCardTexts[CardNames.FORAGER] = "|+1 Action|//|+1 Achat|////\xC9cartez une carte de votre main,//puis |+|[1] par carte Tr\xE9sor de//nom diff\xE9rent dans le rebut.";</t>
  </si>
  <si>
    <t>FrenchCardTexts[CardNames.FORTRESS] = "|+1 Carte|//|+2 Actions|//---//Quand vous \xE9cartez cette carte,//prenez-la en main.";</t>
  </si>
  <si>
    <t>FrenchCardTexts[CardNames.GRAVEROBBER] = "Choisissez : recevez sur votre//pioche une carte du rebut co\xFBtant//entre [3] et [6]; ou \xE9cartez une//carte Action de votre main et//recevez une carte co\xFBtant//jusqu'\xE0 [3] de plus.";</t>
  </si>
  <si>
    <t>FrenchCardTexts[CardNames.HERMIT] =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t>
  </si>
  <si>
    <t>FrenchCardTexts[CardNames.HOVEL] = "Quand vous recevez une carte//Victoire, vous pouvez \xE9carter//cette carte de votre main.";</t>
  </si>
  <si>
    <t>FrenchCardTexts[CardNames.HUNTING_GROUNDS] = "|+4 Cartes|//---//Quand vous \xE9cartez cette carte,//recevez un Duch\xE9 ou 3 Domaines.";</t>
  </si>
  <si>
    <t>FrenchCardTexts[CardNames.IRONMONGER] = "|+1 Carte|//|+1 Action|//D\xE9voilez la carte du haut de votre//pioche. Vous pouvez la d\xE9fausser.//Dans tous les cas, si c'est une carte...//Action, |+1 Action|//Tr\xE9sor, |+|[1]//Victoire,|+1 Carte|";</t>
  </si>
  <si>
    <t>FrenchCardTexts[CardNames.JUNK_DEALER] = "|+1 Carte|//|+1 Action|//|+[1]|////\xC9cartez une carte de votre main.";</t>
  </si>
  <si>
    <t>FrenchCardTexts[CardNames.MADMAN] = "|+2 Actions|////Retournez cette carte sur la pile//des Fous. Dans ce cas, |+1 Carte|//par carte en main.//%(Ne fait pas partie de la r\xE9serve.)%";</t>
  </si>
  <si>
    <t>FrenchCardTexts[CardNames.MARKET_SQUARE] = "|+1 Carte|//|+1 Action|//|+1 Achat|//---//Quand une de vos cartes est \xE9cart\xE9e,//vous pouvez d\xE9fausser cette carte//de votre main pour recevoir un Or.";</t>
  </si>
  <si>
    <t>FrenchCardTexts[CardNames.MARAUDER] = "Recevez un Butin de la pile des//Butins. Tous vos adversaires//re\xE7oivent une Ruine.";</t>
  </si>
  <si>
    <t>FrenchCardTexts[CardNames.MERCENARY] = "Vous pouvez \xE9carter 2 cartes de//votre main. Dans ce cas, //|+2 Cartes|, +[2], et tous vos//adversaires d\xE9faussent jusqu'\xE0//avoir 3 cartes en main.//%(Ne fait pas partie de la r\xE9serve.)%";</t>
  </si>
  <si>
    <t>FrenchCardTexts[CardNames.MYSTIC] = "|+1 Action|//|+[2]|////Nommez une carte, puis d\xE9voilez la//carte du haut de votre pioche. Si le//nom correspond, prenez-la en main.";</t>
  </si>
  <si>
    <t>FrenchCardTexts[CardNames.NECROPOLIS] = "|+2 Actions|";</t>
  </si>
  <si>
    <t>FrenchCardTexts[CardNames.OVERGROWN_ESTATE] = "{!0}//---//Quand vous \xE9cartez cette carte, //|+1 Carte|.";</t>
  </si>
  <si>
    <t>FrenchCardTexts[CardNames.PILLAGE] = "\xC9cartez cette carte. Dans ce cas,//Recevez 2 Butins, et tous vos//adversaires ayant au moins//5 cartes en main d\xE9voilent//leur main et d\xE9faussent//une carte de votre choix.";</t>
  </si>
  <si>
    <t>FrenchCardTexts[CardNames.POOR_HOUSE] = "+[4]////D\xE9voilez votre main. -[1] par//carte Tr\xE9sor en main.//(Vous ne pouvez pas descendre//en dessous de [0].)";</t>
  </si>
  <si>
    <t>FrenchCardTexts[CardNames.PROCESSION] = "Vous pouvez jouer deux fois une//carte Action non-Dur\xE9e de votre//main. \xC9cartez-la. Recevez une//carte Action co\xFBtant//exactement [1] de plus.";</t>
  </si>
  <si>
    <t>FrenchCardTexts[CardNames.RATS] = "|+1 Carte|//|+1 Action|////Recevez un Rats. \xC9cartez une carte//de votre main autre qu'un Rats//(ou d\xE9voilez une main de Rats).//---//Quand vous \xE9cartez cette carte, //|+1 Carte|.";</t>
  </si>
  <si>
    <t>FrenchCardTexts[CardNames.REBUILD] =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t>
  </si>
  <si>
    <t>FrenchCardTexts[CardNames.ROGUE] = "+[2]////S'il y a dans le rebut des cartes co\xFBtant//entre [3] et [6], recevez-en une.//Sinon, tous vos adversaires d\xE9voilent//les deux premi\xE8res cartes de leur//pioche, en \xE9cartent une co\xFBtant entre//[3] et [6], et d\xE9faussent le reste.";</t>
  </si>
  <si>
    <t>FrenchCardTexts[CardNames.RUINED_LIBRARY] = "|+1 Carte|";</t>
  </si>
  <si>
    <t>FrenchCardTexts[CardNames.RUINED_MARKET] = "|+1 Achat|";</t>
  </si>
  <si>
    <t>FrenchCardTexts[CardNames.RUINED_VILLAGE] = "|+1 Action|";</t>
  </si>
  <si>
    <t>FrenchCardTexts[CardNames.SAGE] = "|+1 Action|////D\xE9voilez des cartes de votre pioche//jusqu'\xE0 d\xE9voiler une carte co\xFBtant//[3] ou plus. Prenez-la en main et//d\xE9faussez le reste";</t>
  </si>
  <si>
    <t>FrenchCardTexts[CardNames.SCAVENGER] = "+[2]////Vous pouvez mettre votre pioche//dans votre d\xE9fausse. Consultez//votre d\xE9fausse et placez-en une//carte sur votre pioche.";</t>
  </si>
  <si>
    <t>FrenchCardTexts[CardNames.SIR_BAILEY] = "|+1 Carte|//|+1 Action|////Tous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</si>
  <si>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FrenchCardTexts[CardNames.SIR_DESTRY] = "|+2 Cartes|////Tous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</si>
  <si>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FrenchCardTexts[CardNames.SIR_MARTIN] = "|+2 Achats|////Tous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</si>
  <si>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FrenchCardTexts[CardNames.SIR_MICHAEL] =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t>
  </si>
  <si>
    <t>FrenchCardTexts[CardNames.SIR_VANDER] =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t>
  </si>
  <si>
    <t>FrenchCardTexts[CardNames.SPOILS] = "[!3]////Quand vous jouez cette carte,//retournez-la sur la pile des Butins.//%(Ne fait pas partie de la r\xE9serve.)%";</t>
  </si>
  <si>
    <t>FrenchCardTexts[CardNames.STOREROOM] = "|+1 Achat|////D\xE9faussez autant de cartes que//souhait\xE9, puis piochez-en autant.//Ensuite, d\xE9faussez autant de cartes//que souhait\xE9 pour +[1] par carte.";</t>
  </si>
  <si>
    <t>FrenchCardTexts[CardNames.SQUIRE] = "+[1]////Choisissez : |+2 Actions|; //|+2 Achats|; ou recevez un Argent.//---//Quand vous \xE9cartez cette carte,//recevez une carte Attaque.";</t>
  </si>
  <si>
    <t>FrenchCardTexts[CardNames.SURVIVORS] = "Consultez les deux premi\xE8res//cartes de votre pioche.//D\xE9faussez-les ou replacez-les//dans l'ordre de votre choix.";</t>
  </si>
  <si>
    <t>FrenchCardTexts[CardNames.URCHIN] =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t>
  </si>
  <si>
    <t>FrenchCardTexts[CardNames.VAGRANT] = "|+1 Carte|//|+1 Action|////D\xE9voilez la premi\xE8re carte de//votre pioche. Si c'est une//Mal\xE9diction, une Ruine, un//Refuge ou une carte//Victoire, prenez-la en main.";</t>
  </si>
  <si>
    <t>FrenchCardTexts[CardNames.WANDERING_MINSTREL] = "|+1 Carte|//|+2 Actions|////D\xE9voilez les 3 premi\xE8res cartes//de votre pioche. Replacez les//cartes Action dans l'ordre de votre//choix et d\xE9faussez le reste.";</t>
  </si>
  <si>
    <t>FrenchCardTexts[CardNames.ADVISOR] = "|+1 Action|////D\xE9voilez les 3 premi\xE8re cartes//de votre pioche. Le joueur \xE0 votre//gauche en choisit une.//D\xE9faussez-la et prenez en main//le reste.";</t>
  </si>
  <si>
    <t>FrenchCardTexts[CardNames.BAKER] = "|+1 Carte|//|+1 Action|//|+1 Coffres|//---//Mise en place : pour tous les joueurs,//|+1 Coffres|.";</t>
  </si>
  <si>
    <t>FrenchCardTexts[CardNames.BUTCHER] = "|+2 Coffres|////Vous pouvez \xE9carter une carte//de votre main pour recevoir//une carte co\xFBtant jusqu'\xE0 [1]//de plus par Coffres d\xE9pens\xE9.";</t>
  </si>
  <si>
    <t>FrenchCardTexts[CardNames.CANDLESTICK_MAKER] = "|+1 Action|//|+1 Achat|//|+1 Coffres|";</t>
  </si>
  <si>
    <t>FrenchCardTexts[CardNames.DOCTOR] =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t>
  </si>
  <si>
    <t>FrenchCardTexts[CardNames.HERALD] = "|+1 Carte|//|+1 Action|//---//D\xE9voilez la carte du haut de votre//pioche. Si c'est une Action, jouez-la.////Surpaiement : pour chaque []//surpay\xE9, consultez votre d\xE9fausse et//placez-en une carte sur votre pioche.";</t>
  </si>
  <si>
    <t>FrenchCardTexts[CardNames.JOURNEYMAN] = "Nommez une carte. D\xE9voilez des//cartes de votre pioche jusqu'\xE0//d\xE9voiler 3 cartes dont le nom//ne correspond pas. Prenez-les//en main et d\xE9faussez le reste.";</t>
  </si>
  <si>
    <t>FrenchCardTexts[CardNames.MASTERPIECE] = "[!1]//---//Surpaiement : Pour chaque [1]//surpay\xE9, recevez un Argent.";</t>
  </si>
  <si>
    <t>FrenchCardTexts[CardNames.MERCHANT_GUILD] = "|+1 Achat|//|+[1]|////A ce tour, \xE0 la fin de//votre phase Achat, |+1 Coffres|//par carte re\xE7ue durant cette phase";</t>
  </si>
  <si>
    <t>FrenchCardTexts[CardNames.PLAZA] = "|+1 Carte|//|+2 Actions|////Vous pouvez d\xE9fausser une carte//Tr\xE9sor pour |+1 Coffres|";</t>
  </si>
  <si>
    <t>FrenchCardTexts[CardNames.TAXMAN] = "Vous pouvez \xE9carter une carte//Tr\xE9sor de votre main. Tous vos//adversaires ayant au moins 5 cartes//en main en d\xE9faussent un exemplaire//(\xE0 d\xE9faut, d\xE9voilent leur main).//Recevez sur votre pioche une carte//Tr\xE9sor co\xFBtant jusqu'\xE0 [3] de plus.";</t>
  </si>
  <si>
    <t>FrenchCardTexts[CardNames.SOOTHSAYER] = "Recevez un Or.//Tous vos adversaires re\xE7oivent//une Mal\xE9diction, et dans ce cas,//piochent une carte.";</t>
  </si>
  <si>
    <t>FrenchCardTexts[CardNames.STONEMASON] = "\xC9cartez une carte de votre main.//Recevez 2 cartes de co\xFBt inf\xE9rieur.//---//Surpaiement : recevez 2 cartes//Action co\xFBtant chacune//exactement le montant surpay\xE9.";</t>
  </si>
  <si>
    <t>FrenchCardTexts[CardNames.ALMS] = "Une fois par tour: si vous n'avez pas de carte Tr\xE9sor//en jeu, recevez une carte co\xFBtant jusqu'\xE0 [4].";</t>
  </si>
  <si>
    <t>FrenchCardTexts[CardNames.AMULET] = "Maintenant et au d\xE9but de votre//prochain tour, choisissez : +[1];//ou \xE9cartez une carte de votre main;//ou recevez un Argent.";</t>
  </si>
  <si>
    <t>FrenchCardTexts[CardNames.ARTIFICER] = "|+1 Carte|//|+1 Action|//|+[1]|////D\xE9faussez autant de cartes que//souhait\xE9. Vous pouvez recevoir sur//votre pioche une carte co\xFBtant//exactement [1] par carte d\xE9fauss\xE9e.";</t>
  </si>
  <si>
    <t>FrenchCardTexts[CardNames.BALL] = "Prenez votre jeton -[1].//Recevez 2 cartes co\xFBtant chacune jusqu'\xE0 [4].";</t>
  </si>
  <si>
    <t>FrenchCardTexts[CardNames.BONFIRE] = "\xC9cartez jusqu'\xE0 2 Cuivres en jeu.";</t>
  </si>
  <si>
    <t>FrenchCardTexts[CardNames.BORROW] = "Une fois par tour : |+1 Achat|. Si votre jeton -1 Carte n'est//pas sur votre pioche, placez-le \xE0 cet endroit et |+|[1].";</t>
  </si>
  <si>
    <t>FrenchCardTexts[CardNames.BRIDGE_TROLL] = "Tous vos adversaires prennent leur//jeton -[1]. Maintenant et au d\xE9but//de votre prochain tour : |+1 Achat|.//Durant ce tour et votre prochain tour,//les cartes co\xFBtent [1] de moins.";</t>
  </si>
  <si>
    <t>FrenchCardTexts[CardNames.CARAVAN_GUARD] = "|+1 Carte|//|+1 Action|////Au d\xE9but de votre prochain tour, |+|[1].//---//Quand un adversaire joue une carte//Attaque, vous pouvez d'abord jouer//cette carte de votre main.";</t>
  </si>
  <si>
    <t>FrenchCardTexts[CardNames.CHAMPION] = "|+1 Action|//Pour la suite de la partie, quand un//adversaire joue une carte Attaque,//vous n'\xEAtes pas affect\xE9, et quand//vous jouez une Action, |+1 Action|.//%(Ne fait pas partie de la r\xE9serve.)%";</t>
  </si>
  <si>
    <t>FrenchCardTexts[CardNames.COIN_OF_THE_REALM] = "[!1]////Quand vous jouez cette carte,//placez-la sur votre plateau Taverne.//---//Imm\xE9diatement apr\xE8s avoir fini de//jouer une carte Action, vous pouvez//recourir \xE0 cette carte pour |+2 Actions|.";</t>
  </si>
  <si>
    <t>FrenchCardTexts[CardNames.DISCIPLE] = "Vous pouvez jouez deux fois//une carte Action de votre main.//Recevez-en un exemplaire.//---//Quand vous d\xE9faussez cette carte//de votre zone de jeu, vous pouvez//l'\xE9changer contre un Ma\xEEtre.//%(Ne fait pas partie de la r\xE9serve.)%";</t>
  </si>
  <si>
    <t>FrenchCardTexts[CardNames.DISTANT_LANDS] = "Placez cette carte//sur votre plateau taverne.//---//Cette carte vaut {4} si elle est//sur votre plateau Taverne \xE0 la fin//de la partie ({0} sinon).";</t>
  </si>
  <si>
    <t>FrenchCardTexts[CardNames.DUNGEON] = "|+1 Action|////Maintenant et au d\xE9but de votre//prochain tour : |+2 Cartes|,//puis d\xE9faussez 2 cartes.";</t>
  </si>
  <si>
    <t>FrenchCardTexts[CardNames.DUPLICATE] = "Placez cette carte//sur votre plateau Taverne.//---//Quand vous recevez une carte//co\xFBtant jusqu'\xE0 [6], vous pouvez//recourir \xE0 cette carte pour//en recevoir un exemplaire.";</t>
  </si>
  <si>
    <t>FrenchCardTexts[CardNames.EXPEDITION] = "Piochez 2 cartes suppl\xE9mentaires//pour votre prochaine main.";</t>
  </si>
  <si>
    <t>FrenchCardTexts[CardNames.FERRY] = "Placez votre jeton -[2] sur une pile de cartes Action//de la r\xE9serve. (Les cartes de cette pile co\xFBtent [2] de moins//\xE0 votre tour.)";</t>
  </si>
  <si>
    <t>FrenchCardTexts[CardNames.FUGITIVE] = "|+2 Cartes|//|+1 Action|////D\xE9faussez une carte.//---//Quand vous d\xE9faussez cette carte//de votre zone de jeu, vous pouvez//l'\xE9changer contre un Disciple.//%(Ne fait pas partie de la r\xE9serve.)%";</t>
  </si>
  <si>
    <t>FrenchCardTexts[CardNames.GEAR] = "|+2 Cartes|////Mettez de c\xF4t\xE9 face cach\xE9e//jusqu'\xE0 2 cartes de votre main//(sous cette carte).//Au d\xE9but de votre prochain tour,//prenez-les en main.";</t>
  </si>
  <si>
    <t>FrenchCardTexts[CardNames.GIANT] =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t>
  </si>
  <si>
    <t>FrenchCardTexts[CardNames.GUIDE] = "|+1 Carte|//|+1 Action|////Placez cette carte//sur votre plateau Taverne.//---//Au d\xE9but de votre tour, vous pouvez//recourir \xE0 cette carte pour d\xE9fausser//votre main et piocher 5 cartes.";</t>
  </si>
  <si>
    <t>FrenchCardTexts[CardNames.HAUNTED_WOODS] = "Au d\xE9but de votre prochain tour,//|+3 Cartes|//Jusqu'\xE0 votre prochain tour, quand//un adversaire re\xE7oit une carte//qu'il a achet\xE9e, il place//sa main sur sa pioche dans//l'ordre de son choix.";</t>
  </si>
  <si>
    <t>FrenchCardTexts[CardNames.HERO] = "|+[2]|//---//Recevez une carte Tr\xE9sor.////Quand vous d\xE9faussez cette carte//de votre zone de jeu, vous pouvez//l'\xE9changer contre un Champion.//%(Ne fait pas partie de la r\xE9serve.)%";</t>
  </si>
  <si>
    <t>FrenchCardTexts[CardNames.HIRELING] = "Au d\xE9but de tous vos tours,//jusqu'\xE0 la fin de la partie :////|+1 Carte|";</t>
  </si>
  <si>
    <t>FrenchCardTexts[CardNames.INHERITANCE] =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t>
  </si>
  <si>
    <t>FrenchCardTexts[CardNames.LOST_ARTS] = "Placez votre jeton +1 Action sur une pile de cartes Action de la r\xE9serve.//(Quand vous jouez une carte de cette pile, obtenez d'abord |+1 Action|.)";</t>
  </si>
  <si>
    <t>FrenchCardTexts[CardNames.LOST_CITY] = "|+2 Cartes|//|+2 Actions|//---//Quand vous recevez cette carte, tous//vos adversaires piochent une carte.";</t>
  </si>
  <si>
    <t>FrenchCardTexts[CardNames.MAGPIE] = "|+1 Carte|//|+1 Action|////D\xE9voilez la carte du haut de votre pioche.//Si c'est une carte Tr\xE9sor, prenez-la//en main. Si c'est une carte Action ou//Victoire, recevez une Pie voleuse.";</t>
  </si>
  <si>
    <t>FrenchCardTexts[CardNames.MESSENGER] = "|+1 Achat|//|+[2]|//---//Vous pouvez placer votre pioche//dans votre d\xE9fausse.////Si ceci est votre premi\xE8re carte re\xE7ue//pendant votre phase Achat, recevez//une carte co\xFBtant jusqu'\xE0 [4], et tous vos//adversaires en re\xE7oivent un exemplaire.";</t>
  </si>
  <si>
    <t>FrenchCardTexts[CardNames.MISER] = "Choisissez : placez un Cuivre de//votre main sur le plateau Taverne;//ou |+|[1] par Cuivre sur votre//plateau Taverne.";</t>
  </si>
  <si>
    <t>FrenchCardTexts[CardNames.MISSION] = "Jouez un tour suppl\xE9mentaire apr\xE8s celui-ci//(mais pas un troisi\xE8me cons\xE9cutif) pendant lequel//vous ne pourrez pas acheter de carte.";</t>
  </si>
  <si>
    <t>FrenchCardTexts[CardNames.PATHFINDING] = "Placez votre jeton +1 Carte sur une pile de cartes Action de la r\xE9serve.//(Quand vous jouez une carte de cette pile, obtenez d'abord |+1 Carte|.)";</t>
  </si>
  <si>
    <t>FrenchCardTexts[CardNames.PAGE] = "|+1 Carte|//|+1 Action|//---//Quand vous d\xE9faussez cette carte de//votre zone de jeu, vous pouvez l'\xE9chan-//ger contre une Chasseuse de Tr\xE9sors.";</t>
  </si>
  <si>
    <t>FrenchCardTexts[CardNames.PEASANT] = "---//|+1 Achat|//|+[1]|////Quand vous d\xE9faussez cette carte//de votre zone de jeu, vous pouvez//l'\xE9changer contre un Soldat.";</t>
  </si>
  <si>
    <t>FrenchCardTexts[CardNames.PILGRIMAGE] = "Une fois par tour : Retournez votre jeton Voyage (placez-le face//visible au d\xE9but de la partie); s'il est facile visible, choisissez jusqu'\xE0//3 cartes diff\xE9rentes en jeu et recevez un exemplaire de chacune.";</t>
  </si>
  <si>
    <t>FrenchCardTexts[CardNames.PLAN] = "Placez votre jeton \xC9cart sur une pile de cartes Action//de la r\xE9serve. (Quand vous recevez une carte de cette pile,//vous pouvez \xE9carter une carte de votre main.)";</t>
  </si>
  <si>
    <t>FrenchCardTexts[CardNames.PORT] = "|+1 Carte|//|+2 Actions|//---//Quand vous recevez cette carte,//recevez une autre Ville portuaire//(mais pas encore une autre)";</t>
  </si>
  <si>
    <t>FrenchCardTexts[CardNames.QUEST] = "Vous pouvez d\xE9fausser une carte Attaque, deux//Mal\xE9dictions ou six cartes. Dans ce cas, recevez un Or.";</t>
  </si>
  <si>
    <t>FrenchCardTexts[CardNames.RANGER] = "|+1 Achat|////Retournez votre jeton Voyage//(placez-le face visible au d\xE9but de//la partie). S'il est face visible,//|+5 Cartes|.";</t>
  </si>
  <si>
    <t>FrenchCardTexts[CardNames.RAID] = "Recevez un Argent par Argent que vous avez en jeu. Tous//vos adversaires placent leur jeton -1 Carte sur leur pioche.";</t>
  </si>
  <si>
    <t>FrenchCardTexts[CardNames.RATCATCHER] = "|+1 Carte|//|+1 Action|////Placez cette carte//sur votre plateau Taverne//---//Au d\xE9but de votre tour, vous//pouvez recourir \xE0 cette carte pour//\xE9carter une carte de votre main.";</t>
  </si>
  <si>
    <t>FrenchCardTexts[CardNames.RAZE] = "|+1 Action|////\xC9cartez cette carte ou une carte de//votre main. Consultez une carte//du haut de votre pioche par [1] que//co\xFBte la carte \xE9cart\xE9e. Prenez-en//une en main et d\xE9faussez le reste.";</t>
  </si>
  <si>
    <t>FrenchCardTexts[CardNames.RELIC] = "[!2]////Quand vous jouez cette carte,//tous vos adversaires placent leur//jeton -1 Carte sur leur pioche.";</t>
  </si>
  <si>
    <t>FrenchCardTexts[CardNames.ROYAL_CARRIAGE] = "|+1 Action|////Placez cette carte sur//votre plateau Taverne.//---//Imm\xE9diatement apr\xE8s avoir fini de//jouer une carte Action, si elle est//encore en jeu, vous pouvez recourir//\xE0 cette carte pour la rejouer.";</t>
  </si>
  <si>
    <t>FrenchCardTexts[CardNames.SAVE] = "Une fois par tour : |+1 Achat|. Mettez de c\xF4t\xE9 une carte de votre//main et prenez-la en main apr\xE8s la phase Ajustement de ce tour.";</t>
  </si>
  <si>
    <t>FrenchCardTexts[CardNames.SCOUTING_PARTY] = "|+1 Achat|////Consultez les 5 premi\xE8res cartes de votre pioche.//D\xE9faussez-en 3 et replacez les autres dans l'ordre de votre choix.";</t>
  </si>
  <si>
    <t>FrenchCardTexts[CardNames.SEAWAY] = "Recevez une carte Action co\xFBtant jusqu'\xE0 [4].//Placez votre jeton +1 Achat sur cette pile. (Quand vous jouez//une carte de cette pile, vous obtenez d'abord |+1 Achat|.)";</t>
  </si>
  <si>
    <t>FrenchCardTexts[CardNames.SOLDIER] =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t>
  </si>
  <si>
    <t>FrenchCardTexts[CardNames.STORYTELLER] = "|+1 Action|////Jouez jusqu'\xE0 3 cartes Tr\xE9sor de//votre main. Ensuite, |+1 Carte|,//d\xE9pensez tous vos [] et//|+1 Carte| par [1] d\xE9pens\xE9.";</t>
  </si>
  <si>
    <t>FrenchCardTexts[CardNames.SWAMP_HAG] = "Au d\xE9but de votre prochain tour,//+[3].//Jusqu'\xE0 votre prochain tour, quand//un adversaire re\xE7oit une carte qu'il//a achet\xE9e, il re\xE7oit une Mal\xE9diction.";</t>
  </si>
  <si>
    <t>FrenchCardTexts[CardNames.TEACHER] =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t>
  </si>
  <si>
    <t>FrenchCardTexts[CardNames.TRAVELLING_FAIR] = "|+2 Achats|////Quand vous recevez une carte \xE0 ce tour,//vous pouvez la placer sur votre pioche.";</t>
  </si>
  <si>
    <t>FrenchCardTexts[CardNames.TRADE] = "\xC9cartez jusqu'\xE0 2 cartes de votre main.//Recevez un Argent par carte \xE9cart\xE9e.";</t>
  </si>
  <si>
    <t>FrenchCardTexts[CardNames.TRAINING] = "Placez votre jeton +[1] sur une pile de cartes Action de la r\xE9serve.//(Quand vous jouez une carte de cette pile, obtenez d'abord +[1].)";</t>
  </si>
  <si>
    <t>FrenchCardTexts[CardNames.TRANSMOGRIFY] = "|+1 Action|////Placez cette carte//sur votre plateau Taverne.//---//Au d\xE9but de votre tour, vous pouvez//recourir \xE0 cette carte, pour \xE9carter une//carte de votre main et recevoir en main//une carte co\xFBtant jusqu'\xE0 [1] de plus.";</t>
  </si>
  <si>
    <t>FrenchCardTexts[CardNames.TREASURE_TROVE] = "[!2]////Quand vous jouez cette carte,//recevez un Or et un Cuivre.";</t>
  </si>
  <si>
    <t>FrenchCardTexts[CardNames.TREASURE_HUNTER] =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t>
  </si>
  <si>
    <t>FrenchCardTexts[CardNames.WARRIOR] =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t>
  </si>
  <si>
    <t>FrenchCardTexts[CardNames.WINE_MERCHANT] = "|+1 Achat|//|+[4]|//---//Placez cette carte//sur votre plateau Taverne.////A la fin de votre phase Achat, si vous avez//au moins [2] non d\xE9pens\xE9s, vous pouvez//d\xE9fausser cette carte de votre Taverne.";</t>
  </si>
  <si>
    <t>FrenchCardTexts[CardNames.ENCAMPMENT] = "|+2 Cartes|//|+2 Actions|//////Vous pouvez d\xE9voiler un Or ou un//Saccage de votre main. Si vous ne//le faites pas, mettez cette carte de//c\xF4t\xE9 et retournez-la sur sa pile au//d\xE9but de la phase d'Ajustement.";</t>
  </si>
  <si>
    <t>FrenchCardTexts[CardNames.PLUNDER] = "{+1}//[!2]";</t>
  </si>
  <si>
    <t>FrenchCardTexts[CardNames.PATRICIAN] = "|+1 Carte|//|+1 Action|//////D\xE9voilez la carte du haut de votre//pioche. Si elle co\xFBte [5] ou plus,//prenez-la en main.";</t>
  </si>
  <si>
    <t>FrenchCardTexts[CardNames.EMPORIUM] = "|+1 Carte|//|+1 Action|//|+[1]|//---////Lorsque vous recevez cette carte,//si avez au moins 5 cartes Action//en jeu, {+2}.";</t>
  </si>
  <si>
    <t>FrenchCardTexts[CardNames.SETTLERS] = "|+1 Carte|//|+1 Action|////Vous pouvez d\xE9voiler//un Cuivre de votre d\xE9fausse//et le prendre en main.";</t>
  </si>
  <si>
    <t>FrenchCardTexts[CardNames.BUSTLING_VILLAGE] = "|+1 Carte|//|+3 Actions|//////Vous pouvez d\xE9voiler//un Colons de votre d\xE9fausse//et le prendre en main.";</t>
  </si>
  <si>
    <t>FrenchCardTexts[CardNames.CATAPULT] = "|+[1]|////\xC9cartez une carte de votre main. Si//elle co\xFBte [3] ou plus, tous vos//adversaires re\xE7oivent une//Mal\xE9diction. Si c'est une carte Tr\xE9sor,//tous vos adversaires d\xE9faussent//jusqu'\xE0 avoir 3 cartes en main.";</t>
  </si>
  <si>
    <t>FrenchCardTexts[CardNames.ROCKS] = "[!1]//---//Lorsque vous recevez ou \xE9cartez cette//carte, recevez un Argent ; si c'est votre//phase Achat, placez-le sur votre pioche,//sinon prenez-le en main.";</t>
  </si>
  <si>
    <t>FrenchCardTexts[CardNames.GLADIATOR] = "|+|[2]////D\xE9voilez une carte de votre main.//Le joueur \xE0 votre gauche peut en//d\xE9voiler un exemplaire de sa main.//S'il ne le fait pas, +[1] et \xE9cartez//un Gladiateur de la r\xE9serve.";</t>
  </si>
  <si>
    <t>FrenchCardTexts[CardNames.FORTUNE] = "|+1 Achat|////Doublez votre [] si vous ne l'avez//pas d\xE9j\xE0 fait ce tour-ci.//---//Lorsque vous recevez cette carte,//recevez un Or par Gladiateur en jeu.";</t>
  </si>
  <si>
    <t>FrenchCardTexts[CardNames.CASTLES] = "Triez la pile des Ch\xE2teaux par,//co\xFBt, en pla\xE7ant les Ch\xE2teaux//les plus chers en-dessous. Pour une//partie \xE0 2 joueurs, n'utilisez qu'un//exemplaire de chaque Ch\xE2teau.//Seule la carte du haut de la pile//peut \xEAtre re\xE7ue ou achet\xE9e.";</t>
  </si>
  <si>
    <t>FrenchCardTexts[CardNames.HUMBLE_CASTLE] = "[!1]//---//Vaut {1} par Ch\xE2teau//que vous avez.";</t>
  </si>
  <si>
    <t>FrenchCardTexts[CardNames.CRUMBLING_CASTLE] = "{!1}//---//Lorsque vous recevez ou \xE9cartez cette//carte, +{1} et recevez un Argent.";</t>
  </si>
  <si>
    <t>FrenchCardTexts[CardNames.SMALL_CASTLE] = "{!2}//---//\xC9cartez cette carte ou//un Ch\xE2teau de votre main.//Dans ces cas, recevez un Ch\xE2teau.";</t>
  </si>
  <si>
    <t>FrenchCardTexts[CardNames.HAUNTED_CASTLE] = "{!2}//---//Lorsque vous recevez cette carte//pendant votre tour, recevez un Or//et tous vos adversaires ayant//au moins 5 cartes en main//en placent 2 sur leur pioche.";</t>
  </si>
  <si>
    <t>FrenchCardTexts[CardNames.OPULENT_CASTLE] = "{!3}//---//D\xE9faussez autant de cartes//Victoire que souhait\xE9, d\xE9voil\xE9es.//+[!2] par carte d\xE9fauss\xE9e.";</t>
  </si>
  <si>
    <t>FrenchCardTexts[CardNames.SPRAWLING_CASTLE] = "{!4}//---//Lorsque vous recevez cette carte,//recevez un Duch\xE9 ou 3 Domaines.";</t>
  </si>
  <si>
    <t>FrenchCardTexts[CardNames.GRAND_CASTLE] = "{!5}//---//Lorsque vous recevez cette carte,//d\xE9voilez votre main. +{1} par carte//Victoire en main et/ou en jeu.";</t>
  </si>
  <si>
    <t>FrenchCardTexts[CardNames.KINGS_CASTLE] = "Vaut {2} par Ch\xE2teau//que vous avez.";</t>
  </si>
  <si>
    <t>FrenchCardTexts[CardNames.ADVANCE] = "Vous pouvez \xE9carter une carte Action de votre main.//Dans ce cas, recevez une carte Action co\xFBtant jusqu'\xE0 [6].";</t>
  </si>
  <si>
    <t>FrenchCardTexts[CardNames.ANNEX] = "Consultez votre d\xE9fausse. M\xE9langez-la toute, sauf//au plus 5 cartes, avec votre pioche. Recevez un Duch\xE9.";</t>
  </si>
  <si>
    <t>FrenchCardTexts[CardNames.ARCHIVE] = "|+1 Action|////Mettez de c\xF4t\xE9 face cach\xE9e les 3 pre-//mi\xE8res cartes de votre pioche (vous//pouvez les consulter). Maintenant//et au d\xE9but de vos deux prochains//tours, prenez-en une en main.";</t>
  </si>
  <si>
    <t>FrenchCardTexts[CardNames.AQUEDUCT] = "Lorsque vous recevez un Tr\xE9sor, d\xE9placez {1} de sa pile vers ici.//Lorsque vous recevez une carte Victoire, prenez les {} d'ici.//---//Mise en place : placez {8} sur les piles des Argents et des Ors.";</t>
  </si>
  <si>
    <t>FrenchCardTexts[CardNames.ARENA] = "Au d\xE9but de votre phase Achat, vous pouvez d\xE9fausser//une carte Action. Dans ce cas, prenez {2} d'ici.//---//Mise en place : placez ici {6} par joueur.";</t>
  </si>
  <si>
    <t>FrenchCardTexts[CardNames.BANDIT_FORT] = "Pour le d\xE9compte, {-2} pour chaque Argent//et chaque Or que vous avez.";</t>
  </si>
  <si>
    <t>FrenchCardTexts[CardNames.BANQUET] = "Recevez 2 Cuivres et une carte non-Victoire//co\xFBtant jusqu'\xE0 [5].";</t>
  </si>
  <si>
    <t>FrenchCardTexts[CardNames.BASILICA] = "Lorsque vous recevez une carte, si vous avez//[2] ou plus, prenez {2} d'ici.//---//Mise en place : placez ici {6} par joueur.";</t>
  </si>
  <si>
    <t>FrenchCardTexts[CardNames.BATHS] = "Si vous terminez votre tour sans avoir re\xE7u une seule carte,//prenez {2} d'ici.//---//Mise en place : placez ici {6} par joueur.";</t>
  </si>
  <si>
    <t>FrenchCardTexts[CardNames.BATTLEFIELD] = "Lorsque vous recevez une carte Victoire, prenez {2} d'ici.//---//Mise en place : placez ici {6} par joueur.";</t>
  </si>
  <si>
    <t>FrenchCardTexts[CardNames.CAPITAL] = "[!6]////|+1 Achat|//---//Lorsque vous d\xE9faussez cette carte//de votre zone de jeu, prenez [6D],//puis vous pouvez rembourser [D].";</t>
  </si>
  <si>
    <t>FrenchCardTexts[CardNames.CHARM] = "Choisissez : |+1 Achat| et +[2];//ou la prochaine fois que vous//recevez une carte \xE0 ce tour,//vous pouvez aussi recevoir une//carte diff\xE9rente de m\xEAme co\xFBt.";</t>
  </si>
  <si>
    <t>FrenchCardTexts[CardNames.CHARIOT_RACE] = "|+1 Action|////D\xE9voilez la carte du haut de votre//pioche et prenez-la en main. Le//joueur \xE0 votre gauche d\xE9voile la//carte du haut de sa pioche. Si votre//carte co\xFBte plus, +[1] et {+1}.";</t>
  </si>
  <si>
    <t>FrenchCardTexts[CardNames.CITY_QUARTER] = "|+2 Actions|//////D\xE9voilez votre main. |+1 Carte|//par carte Action d\xE9voil\xE9e.";</t>
  </si>
  <si>
    <t>FrenchCardTexts[CardNames.COLONNADE] = "Lorsque vous recevez une carte Action dont vous avez//un exemplaire en jeu, prenez {2} d'ici.//---//Mise en place : placez ici {6} par joueur.";</t>
  </si>
  <si>
    <t>FrenchCardTexts[CardNames.CONQUEST] = "Recevez 2 Argents.//{+1} par Argent que vous avez re\xE7u \xE0 ce tour.";</t>
  </si>
  <si>
    <t>FrenchCardTexts[CardNames.CROWN] = "Si c'est votre phase Action,//vous pouvez jouer deux fois//une carte Action de votre main.//Si c'est votre phase Achat//vous pouvez jouer deux fois//une carte Tr\xE9sor de votre main.";</t>
  </si>
  <si>
    <t>FrenchCardTexts[CardNames.DELVE] = "|+1 Achat|//Recevez un Argent.";</t>
  </si>
  <si>
    <t>FrenchCardTexts[CardNames.DEFILED_SHRINE] = "Quand vous recevez une Action, d\xE9placez {1} de sa pile vers ici.//Quand vous recevez une Mal\xE9diction pendant votre phase Achat, prenez les {} d'ici.//---//Mise en place : placez {2} sur chaque pile de carte Action// non-Collecte de la r\xE9serve.";</t>
  </si>
  <si>
    <t>FrenchCardTexts[CardNames.DOMINATE] = "Recevez une Province. Dans ce cas, {+9}.";</t>
  </si>
  <si>
    <t>FrenchCardTexts[CardNames.DONATE] = "Au d\xE9but de votre prochain tour, d'abord, prenez en main votre pioche// et votre d\xE9fausse, \xE9cartez en autant de cartes que souhait\xE9,// m\xE9langez les autres dans votre pioche puis piochez 5 cartes.";</t>
  </si>
  <si>
    <t>FrenchCardTexts[CardNames.ENCHANTRESS] = "Jusqu'\xE0 votre prochain tour, la//premi\xE8re fois qu'un adversaire//joue une carte Action \xE0 son tour,//il a |+1 Carte| et |+1 Action| au//lieu de suivre ses instructions.//////Au d\xE9but de votre prochain tour,//|+2 Cartes|";</t>
  </si>
  <si>
    <t>FrenchCardTexts[CardNames.ENGINEER] = "Recevez une carte co\xFBtant//jusqu'\xE0 [4]. Vous pouvez//\xE9carter cette carte.//Dans ce cas, recevez une//carte co\xFBtant jusqu'\xE0 [4].";</t>
  </si>
  <si>
    <t>FrenchCardTexts[CardNames.FARMERS_MARKET] = "|+1 Achat|////S'il y a {4} ou plus sur la pile//des March\xE9s Agricoles, prenez-les//et \xE9cartez cette carte. Sinon,//ajoutez {1} \xE0 la pile, puis//+[1] par {1} sur la pile.";</t>
  </si>
  <si>
    <t>FrenchCardTexts[CardNames.FORUM] = "|+3 Cartes|//|+1 Action|//D\xE9faussez 2 cartes.//---//Quand vous recevez cette carte,//|+1 Achat.|";</t>
  </si>
  <si>
    <t>FrenchCardTexts[CardNames.FOUNTAIN] = "Pour le d\xE9compte, {15} si vous avez au moins 10 Cuivres.";</t>
  </si>
  <si>
    <t>FrenchCardTexts[CardNames.GROUNDSKEEPER] = "|+1 Carte|//|+1 Action|//\xC0 ce tour, quand vous recevez//une carte Victoire, {+1}.";</t>
  </si>
  <si>
    <t>FrenchCardTexts[CardNames.KEEP] = "Pour le d\xE9compte, {5} par carte Tr\xE9sor de nom diff\xE9rent//dont avez au moins autant d'exemplaires//que chacun de vos adversaires.";</t>
  </si>
  <si>
    <t>FrenchCardTexts[CardNames.LABYRINTH] = "Lorsque vous recevez une deuxi\xE8me carte \xE0 l'un de vos tours,//prenez {2} d'ici.//---//Mise en place : placez ici {6} par joueur.";</t>
  </si>
  <si>
    <t>FrenchCardTexts[CardNames.LEGIONARY] = "|+|[3]////Vous pouvez d\xE9voiler un Or de//votre main. Dans ce cas, tous//vos adversaires d\xE9faussent jusqu'\xE0//avoir 2 cartes en main, puis//piochent une carte.";</t>
  </si>
  <si>
    <t>FrenchCardTexts[CardNames.MOUNTAIN_PASS] = "Quand vous \xEAtes le premier joueur \xE0 recevoir une Province,//chaque joueur ench\xE9rit une fois jusqu'\xE0 [40D] en terminant par vous.//Le meilleur ench\xE9risseur prend {8} et les [D] de son ench\xE8re.";</t>
  </si>
  <si>
    <t>FrenchCardTexts[CardNames.MUSEUM] = "Pour le d\xE9compte, {2} par carte de nom diff\xE9rent//que vous avez.";</t>
  </si>
  <si>
    <t>FrenchCardTexts[CardNames.OBELISK] = "Pour le d\xE9compte, {2} par carte de la pile choisie que vous avez.//---//Mise en place : choisissez au hasard//une pile de cartes Action de la r\xE9serve.";</t>
  </si>
  <si>
    <t>FrenchCardTexts[CardNames.ORCHARD] = "Pour le d\xE9compte, {4} par carte Action de nom diff\xE9rent//dont vous avez au moins 3 exemplaires.";</t>
  </si>
  <si>
    <t>FrenchCardTexts[CardNames.OVERLORD] = "Jouez une carte Action//non-Ordre de la r\xE9serve//co\xFBtant jusqu'\xE0 [5], en//la laissant dans la r\xE9serve.";</t>
  </si>
  <si>
    <t>FrenchCardTexts[CardNames.PALACE] = "Pour le d\xE9compte, {3} par lot de//Cuivre - Argent - Or que vous avez.";</t>
  </si>
  <si>
    <t>FrenchCardTexts[CardNames.RITUAL] = "Recevez une Mal\xE9diction. Dans ce cas, \xE9cartez//une carte de votre main. |+|{1} par [1] de son co\xFBt.";</t>
  </si>
  <si>
    <t>FrenchCardTexts[CardNames.ROYAL_BLACKSMITH] = "|+5 Cartes|//////D\xE9voilez votre main ;//d\xE9faussez les Cuivres.";</t>
  </si>
  <si>
    <t>FrenchCardTexts[CardNames.SACRIFICE] = "\xC9cartez une carte de votre main.//Si c'est une carte...//Action, |+2 Cartes, +2 Actions|//Tr\xE9sor, |+|[2]//Victoire,|+|{2}";</t>
  </si>
  <si>
    <t>FrenchCardTexts[CardNames.SALT_THE_EARTH] = "{+1}//\xC9cartez une carte Victoire de la r\xE9serve.";</t>
  </si>
  <si>
    <t>FrenchCardTexts[CardNames.TAX] = "Ajoutez [2D] \xE0 une pile de la r\xE9serve.//---//Mise en place : ajoutez [1D] \xE0 chaque pile de la r\xE9serve. Quand un joueur//re\xE7oit une carte pendant sa phase Achat, il prend les [D] de sa pile.";</t>
  </si>
  <si>
    <t>FrenchCardTexts[CardNames.TEMPLE] = "|+{1}|////\xC9cartez entre 1 et 3 cartes de noms//diff\xE9rents de votre main.//Ajoutez {1} \xE0 la pile des Temples.//---//Lorsque vous recevez cette carte//prenez les {} de la pile des Temples.";</t>
  </si>
  <si>
    <t>FrenchCardTexts[CardNames.TOMB] = "Lorsque vous \xE9cartez une carte, |+|{1}.";</t>
  </si>
  <si>
    <t>FrenchCardTexts[CardNames.TOWER] = "Pour le d\xE9compte, {1} par carte non-Victoire//dont la pile de la r\xE9serve est vide que vous avez.";</t>
  </si>
  <si>
    <t>FrenchCardTexts[CardNames.TRIUMPH] = "Recevez un Domaine. Dans ce cas,//|+|{1} par carte que vous avez re\xE7ue \xE0 ce tour.";</t>
  </si>
  <si>
    <t>FrenchCardTexts[CardNames.TRIUMPHAL_ARCH] = "Pour le d\xE9compte, {3} par exemplaire de la deuxi\xE8me//carte Action la plus fr\xE9quente parmi vos cartes.";</t>
  </si>
  <si>
    <t>FrenchCardTexts[CardNames.VILLA] = "|+2 Actions|//|+1 Achat|//---//|+[1]|////Quand vous recevez cette carte,//prenez-la en main, |+1 Action|, et//si c'est votre phase Achat,//retournez \xE0 la phase Action.";</t>
  </si>
  <si>
    <t>FrenchCardTexts[CardNames.WALL] = "Pour le d\xE9compte, {-1} par carte, hormis//les 15 premi\xE8res.";</t>
  </si>
  <si>
    <t>FrenchCardTexts[CardNames.WOLF_DEN] = "Pour le d\xE9compte, {-3} par carte dont vous avez//exactement un exemplaire.";</t>
  </si>
  <si>
    <t>FrenchCardTexts[CardNames.WEDDING] = "{+1}//Recevez un Or.";</t>
  </si>
  <si>
    <t>FrenchCardTexts[CardNames.WILD_HUNT] = "Choisissez : |+3 Cartes| et//ajoutez {1} \xE0 la pile des//Chasses Fantastiques ; ou//recevez un Domaine, et dans//ce cas prenez les {} de la pile.";</t>
  </si>
  <si>
    <t>FrenchCardTexts[CardNames.WINDFALL] = "Si votre pioche et votre d\xE9fausse sont vides, recevez 3 Ors.";</t>
  </si>
  <si>
    <t>FrenchCardTexts[CardNames.PIG] = "";</t>
  </si>
  <si>
    <t>FrenchCardTexts[CardNames.MINUS_CARD] = "";</t>
  </si>
  <si>
    <t>FrenchCardTexts[CardNames.MINUS_COIN] = "";</t>
  </si>
  <si>
    <t>FrenchCardTexts[CardNames.STATE_LIMBO] = "";</t>
  </si>
  <si>
    <t>FrenchCardTexts[CardNames.DRUID_BOONS] = "";</t>
  </si>
  <si>
    <t>FrenchCardTexts[CardNames.BOON_DRAWPILE] = "";</t>
  </si>
  <si>
    <t>FrenchCardTexts[CardNames.BOON_DISCARDPILE] = "";</t>
  </si>
  <si>
    <t>FrenchCardTexts[CardNames.THE_EARTHS_GIFT] = "Vous pouvez d\xE9fausser une carte Tr\xE9sor//pour recevoir une carte co\xFBtant jusqu'\xE0 [4].";</t>
  </si>
  <si>
    <t>FrenchCardTexts[CardNames.THE_FIELDS_GIFT] = "|+1 Action|//|+[1]|////(Conservez ceci jusqu'\xE0 la phase Ajustement.)";</t>
  </si>
  <si>
    <t>FrenchCardTexts[CardNames.THE_FLAMES_GIFT] = "Vous pouvez \xE9carter une carte de votre main.";</t>
  </si>
  <si>
    <t>FrenchCardTexts[CardNames.THE_FORESTS_GIFT] = "|+1 Achat|//|+[1]|////(Conservez ceci jusqu'\xE0 la phase Ajustement.)";</t>
  </si>
  <si>
    <t>FrenchCardTexts[CardNames.THE_MOONS_GIFT] = "Consultez votre d\xE9fausse. Vous pouvez//en placer une carte sur votre pioche.";</t>
  </si>
  <si>
    <t>FrenchCardTexts[CardNames.THE_MOUNTAINS_GIFT] = "Recevez un Argent.";</t>
  </si>
  <si>
    <t>FrenchCardTexts[CardNames.THE_RIVERS_GIFT] = "|+1 Carte| \xE0 la fin de ce tour.//(Conservez ceci jusqu'\xE0 la phase Ajustement.)";</t>
  </si>
  <si>
    <t>FrenchCardTexts[CardNames.THE_SEAS_GIFT] = "|+1 Carte|";</t>
  </si>
  <si>
    <t>FrenchCardTexts[CardNames.THE_SKYS_GIFT] = "Vous pouvez d\xE9fausser 3 cartes pour recevoir un Or.";</t>
  </si>
  <si>
    <t>FrenchCardTexts[CardNames.THE_SUNS_GIFT] = "Consultez les 4 premi\xE8res cartes de votre pioche.// D\xE9faussez-en autant que vous le souhaitez//et replacez le reste dans l'ordre de votre choix.";</t>
  </si>
  <si>
    <t>FrenchCardTexts[CardNames.THE_SWAMPS_GIFT] = "Recevez un Feu follet de sa pile.";</t>
  </si>
  <si>
    <t>FrenchCardTexts[CardNames.THE_WINDS_GIFT] = "|+2 Cartes|//D\xE9faussez 2 cartes.";</t>
  </si>
  <si>
    <t>FrenchCardTexts[CardNames.HEX_DRAWPILE] = "";</t>
  </si>
  <si>
    <t>FrenchCardTexts[CardNames.HEX_DISCARDPILE] = "";</t>
  </si>
  <si>
    <t>FrenchCardTexts[CardNames.BAD_OMENS] = "Placez votre pioche dans votre d\xE9fausse. Consultez-la//et placez en 2 Cuivres sur votre pioche (ou d\xE9voilez// votre d\xE9fausse pour prouver que c'est impossible).";</t>
  </si>
  <si>
    <t>FrenchCardTexts[CardNames.DELUSION] = "Si vous n'avez pas Envo\xFBt\xE9 ou Jaloux,//prenez Envo\xFBt\xE9.";</t>
  </si>
  <si>
    <t>FrenchCardTexts[CardNames.ENVY] = "Si vous n'avez pas Envo\xFBt\xE9 ou Jaloux,//prenez Jaloux.";</t>
  </si>
  <si>
    <t>FrenchCardTexts[CardNames.FAMINE] = "Consultez les 3 premi\xE8res cartes de votre pioche.//D\xE9faussez les cartes Action.//M\xE9langez le reste dans votre pioche.";</t>
  </si>
  <si>
    <t>FrenchCardTexts[CardNames.FEAR] = "Si vous avez au moins 5 cartes en main, d\xE9faussez une//carte Action ou Tr\xE9sor (\xE0 d\xE9faut, d\xE9voilez votre main).";</t>
  </si>
  <si>
    <t>FrenchCardTexts[CardNames.GREED] = "Recevez un Cuivre sur votre pioche.";</t>
  </si>
  <si>
    <t>FrenchCardTexts[CardNames.HAUNTING] = "Si vous avez au moins 4 cartes en main,//placez-en une sur votre pioche.";</t>
  </si>
  <si>
    <t>FrenchCardTexts[CardNames.LOCUSTS] = "\xC9cartez la carte du dessus de votre pioche. Si c'est un//Cuivre ou un Domaine, recevez une Mal\xE9diction. Sinon,//recevez une carte moins ch\xE8re ayant un type en commun.";</t>
  </si>
  <si>
    <t>FrenchCardTexts[CardNames.MISERY] = "Si c'est votre premi\xE8re D\xE9tresse de la partie//prenez \xABEn d\xE9tresse\xBB. Sinon, retournez-le// du c\xF4t\xE9 \xABEn grande d\xE9tresse\xBB.";</t>
  </si>
  <si>
    <t>FrenchCardTexts[CardNames.PLAGUE] = "Recevez une Mal\xE9diction en main.";</t>
  </si>
  <si>
    <t>FrenchCardTexts[CardNames.POVERTY] = "D\xE9faussez jusqu'\xE0 avoir 3 cartes en main.";</t>
  </si>
  <si>
    <t>FrenchCardTexts[CardNames.WAR] = "D\xE9voilez des cartes de votre pioche jusqu'\xE0 en d\xE9voiler//une co\xFBtant [3] ou [4]. \xC9cartez-la et d\xE9faussez le reste.";</t>
  </si>
  <si>
    <t>FrenchCardTexts[CardNames.MISERABLE] = "{!-2}";</t>
  </si>
  <si>
    <t>FrenchCardTexts[CardNames.TWICE_MISERABLE] = "{!-4}";</t>
  </si>
  <si>
    <t>FrenchCardTexts[CardNames.ENVIOUS] = "Au d\xE9but de votre phase Achat, rendez Jaloux, et//les cartes Argent et Or produisent [1]\xE0 ce tour.";</t>
  </si>
  <si>
    <t>FrenchCardTexts[CardNames.DELUDED] = "Au d\xE9but de votre phase Achat, rendez Envo\xFBt\xE9, et//vous ne pouvez pas acheter de cartes Action \xE0 ce tour.";</t>
  </si>
  <si>
    <t>FrenchCardTexts[CardNames.LOST_IN_THE_WOODS] = "Au d\xE9but de votre tour, vous pouvez//d\xE9fausser une carte pour appliquer une Aubaine.";</t>
  </si>
  <si>
    <t>FrenchCardTexts[CardNames.BARD] = "|+|[2]//Appliquez une Aubaine.";</t>
  </si>
  <si>
    <t>FrenchCardTexts[CardNames.BLESSED_VILLAGE] = "|+1 Carte|//|+2 Actions|//---//Quand vous recevez cette carte, prenez//une Aubaine. Appliquez-la maintenant//ou au d\xE9but de votre prochain tour.";</t>
  </si>
  <si>
    <t>FrenchCardTexts[CardNames.CHANGELING] = "\xC9cartez cette carte. Recevez un//exemplaire d'une carte que vous//avez en jeu.//---//Si le Changelin est dans le royaume,//lorsque vous recevez une carte//co\xFBtant [3] ou plus, vous pouvez//l'\xE9changer contre un Changelin.";</t>
  </si>
  <si>
    <t>FrenchCardTexts[CardNames.CEMETERY] = "{!2}//---//Quand vous recevez cette carte,//\xE9cartez jusqu'\xE0 4 cartes de votre main.//%%(Patrimoine : Miroir hant\xE9)%%";</t>
  </si>
  <si>
    <t>FrenchCardTexts[CardNames.COBBLER] = "Au d\xE9but de votre prochain tour,//recevez en main une carte co\xFBtant//jusqu'\xE0 [4].";</t>
  </si>
  <si>
    <t>FrenchCardTexts[CardNames.CONCLAVE] = "|+|[2]//Vous pouvez jouer une carte Action//de votre main dont vous n'avez pas//d'exemplaire en jeu. Dans ce cas,//|+1 Action.|";</t>
  </si>
  <si>
    <t>FrenchCardTexts[CardNames.CRYPT] = "Mettez de c\xF4t\xE9 autant de cartes Tr\xE9sor//non-Dur\xE9e en jeu que souhait\xE9, face//cach\xE9e (sous cette carte). Tant qu'il//en reste, au d\xE9but de chacun de//vos tours, prenez-en une en main.";</t>
  </si>
  <si>
    <t>FrenchCardTexts[CardNames.CURSED_VILLAGE] = "|+2 Actions|////Piochez jusqu'\xE0 avoir 6 cartes//en main.//---//Quand vous recevez cette carte,//appliquez un Sortil\xE8ge.";</t>
  </si>
  <si>
    <t>FrenchCardTexts[CardNames.DEN_OF_SIN] = "Au d\xE9but de votre prochain tour : //|+2 Cartes|.//---//Cette carte est re\xE7ue en main//(et non dans la d\xE9fausse).";</t>
  </si>
  <si>
    <t>FrenchCardTexts[CardNames.DEVILS_WORKSHOP] = "Si le nombre de cartes que vous//avez re\xE7ue(s) \xE0 ce tour est ://|2+: |recevez un Farfadet de sa pile ;//|1: |recevez une carte co\xFBtant jusqu'\xE0 [4];//|0: |recevez un Or.";</t>
  </si>
  <si>
    <t>FrenchCardTexts[CardNames.DRUID] = "|+1 Achat|////Appliquez une des trois Aubaines//mises de c\xF4t\xE9 (laissez-la en place).//---//Mise en place : mettez de cot\xE9 face//visible les 3 premi\xE8res Aubaines.";</t>
  </si>
  <si>
    <t>FrenchCardTexts[CardNames.EXORCIST] = "\xC9cartez une carte//de votre main.//Recevez un Esprit moins cher//de l'une des piles Esprit.";</t>
  </si>
  <si>
    <t>FrenchCardTexts[CardNames.FAITHFUL_HOUND] = "|+2 Cartes|//---//Quand vous d\xE9faussez cette carte//en dehors de la phase Ajustement,//vous pouvez la mettre de c\xF4t\xE9, et la//prendre en main \xE0 la fin de votre tour.";</t>
  </si>
  <si>
    <t>FrenchCardTexts[CardNames.FOOL] = "Si vous n'avez pas Perdu dans//les bois, prenez-le, prenez 3//Aubaines, et appliquez-les// dans l'ordre de votre choix.////%%(Patrimoine : Porte-bonheur)%%";</t>
  </si>
  <si>
    <t>FrenchCardTexts[CardNames.GHOST_TOWN] = "Au d\xE9but de votre prochain//tour : |+1 Carte |et |+1 Action|.//---//Cette carte est re\xE7ue en main//(et non dans la d\xE9fausse).";</t>
  </si>
  <si>
    <t>FrenchCardTexts[CardNames.GUARDIAN] = "Au d\xE9but de votre prochain tour,//|+|[1]. D'ici l\xE0, quand un adversaire//joue une carte Attaque, vous//n'en subissez pas les effets. //---//Cette carte est re\xE7ue en main//(et non dans la d\xE9fausse).";</t>
  </si>
  <si>
    <t>FrenchCardTexts[CardNames.IDOL] = "[!2]////Apr\xE8s avoir jou\xE9 cette carte, si vous//avez un nombre impair d'Idoles en jeu,//appliquez une Aubaine ; si vous en//avez un nombre pair, tous vos adver-//saires re\xE7oivent une Mal\xE9diction.";</t>
  </si>
  <si>
    <t>FrenchCardTexts[CardNames.LEPRECHAUN] = "Recevez un Or. Si vous avez//exactement 7 cartes en jeu,//recevez un V\u0153u de sa pile.//Sinon, appliquez un Sortil\xE8ge.";</t>
  </si>
  <si>
    <t>FrenchCardTexts[CardNames.MONASTERY] = "Pour chaque carte que vous avez//re\xE7ue ce tour, vous pouvez \xE9carter//une carte de votre main ou un//Cuivre en jeu.";</t>
  </si>
  <si>
    <t>FrenchCardTexts[CardNames.NECROMANCER] = "Jouez une carte Action non-Dur\xE9e//face visible du rebut, en la laissant//en place et en la retournant face//cach\xE9e jusqu'\xE0 la fin du tour.//---//Mise en place : placez les 3//Zombies dans le rebut.";</t>
  </si>
  <si>
    <t>FrenchCardTexts[CardNames.NIGHT_WATCHMAN] = "Consultez les 5 premi\xE8res cartes de//votre pioche, d\xE9faussez-en autant//que souhait\xE9, et replacez le reste//dans l'ordre de votre choix.//---//Cette carte est re\xE7ue en main//(et non dans la d\xE9fausse).";</t>
  </si>
  <si>
    <t>FrenchCardTexts[CardNames.PIXIE] = "|+1 Carte|//|+1 Action|////D\xE9faussez la prochaine Aubaine.//Vous pouvez \xE9carter cette carte pour//appliquer deux fois cette Aubaine.//%%(Patrimoine : Ch\xE8vre)%%";</t>
  </si>
  <si>
    <t>FrenchCardTexts[CardNames.POOKA] = "Vous pouvez \xE9carter une carte//Tr\xE9sor de votre main autre qu'un//Or maudit pour |+4 Cartes|.//%%(Patrimoine : Or maudit)%%";</t>
  </si>
  <si>
    <t>FrenchCardTexts[CardNames.RAIDER] = "Tous vos adversaires ayant au//moins 5 cartes en main d\xE9faussent//un exemplaire d'une carte que vous//avez en jeu (ou montrent qu'ils ne// peuvent pas). Au d\xE9but de votre//prochain tour, +[3].";</t>
  </si>
  <si>
    <t>FrenchCardTexts[CardNames.SACRED_GROVE] = "|+1 Achat|//|+[3]|////Appliquez une Aubaine. Si elle//ne donne pas +[1], tous vos//adversaires peuvent l'appliquer.";</t>
  </si>
  <si>
    <t>FrenchCardTexts[CardNames.SECRET_CAVE] = "|+1 Carte|//|+1 Action|////Vous pouvez d\xE9fausser 3 cartes.//Dans ce cas, au d\xE9but de votre//prochain tour, +[3].//%%(Patrimoine : Lampe magique)%%";</t>
  </si>
  <si>
    <t>FrenchCardTexts[CardNames.SHEPHERD] = "|+1 Action|////D\xE9faussez en les d\xE9voilant autant//de cartes Victoire que souhait\xE9.//|+2 Cartes| par carte d\xE9fauss\xE9e.//%%(Patrimoine : P\xE2turage)%%";</t>
  </si>
  <si>
    <t>FrenchCardTexts[CardNames.SKULK] = "|+1 Achat|////Tous vos adversaires appliquent//le prochain Sortil\xE8ge.//---//Quand vous recevez cette carte,//recevez un Or.";</t>
  </si>
  <si>
    <t>FrenchCardTexts[CardNames.TORMENTOR] = "|+|[2]////Si vous n'avez pas d'autre carte en jeu,//recevez un Farfadet de sa pile.//Sinon, tous vos adversaires//appliquent le prochain Sortil\xE8ge.";</t>
  </si>
  <si>
    <t>FrenchCardTexts[CardNames.TRAGIC_HERO] = "|+3 Cartes|//|+1 Achat|//////Si vous avez en main 8 cartes ou//plus (apr\xE8s avoir pioch\xE9), \xE9cartez//cette carte et recevez une//carte Tr\xE9sor.";</t>
  </si>
  <si>
    <t>FrenchCardTexts[CardNames.TRACKER] = "|+[1]|////\xC0 ce tour, quand vous//recevez une carte, vous pouvez//la placer sur votre pioche.////Appliquez une Aubaine.////%%(Patrimoine : Pochette)%%";</t>
  </si>
  <si>
    <t>FrenchCardTexts[CardNames.VAMPIRE] = "Tous vos adversaires appliquent le//prochain Sortil\xE8ge. Recevez une//carte co\xFBtant jusqu'\xE0 [5] autre qu'un//Vampire. \xC9changez cette carte//contre une Chauve-souris.";</t>
  </si>
  <si>
    <t>FrenchCardTexts[CardNames.WEREWOLF] = "Si c'est votre phase Nuit, tous//vos adversaires appliquent le//prochain Sortil\xE8ge. Sinon,//|+3 Cartes|.";</t>
  </si>
  <si>
    <t>FrenchCardTexts[CardNames.CURSED_GOLD] = "[!3]////Quand vous jouez cette carte,//recevez une Mal\xE9diction.";</t>
  </si>
  <si>
    <t>FrenchCardTexts[CardNames.GOAT] = "[!1]////Quand vous jouez cette carte,//vous pouvez \xE9carter une carte//de votre main.";</t>
  </si>
  <si>
    <t>FrenchCardTexts[CardNames.HAUNTED_MIRROR] = "[!1]//---//Quand vous \xE9cartez cette carte,//vous pouvez d\xE9fausser une carte//Action pour recevoir un Fant\xF4me//de sa pile.";</t>
  </si>
  <si>
    <t>FrenchCardTexts[CardNames.LUCKY_COIN] = "[!1]////Quand vous jouez cette carte,//recevez un Argent.";</t>
  </si>
  <si>
    <t>FrenchCardTexts[CardNames.MAGIC_LAMP] = "[!1]////Quand vous jouez cette carte, si vous//avez au moins 6 cartes avec un unique//exemplaire en jeu, \xE9cartez cette carte.//Dans ce cas, recevez 3 V\u0153ux.";</t>
  </si>
  <si>
    <t>FrenchCardTexts[CardNames.PASTURE] = "[!1]//---//Vaut {1} par Domaine//que vous avez.";</t>
  </si>
  <si>
    <t>FrenchCardTexts[CardNames.POUCH] = "[!1]////|+1 Achat|";</t>
  </si>
  <si>
    <t>FrenchCardTexts[CardNames.BAT] = "\xC9cartez jusqu'\xE0 2 cartes de votre//main. Si vous en avez \xE9cart\xE9 au//moins une, \xE9changez cette carte//contre un Vampire.//%(Ne fait pas partie de la r\xE9serve.)%";</t>
  </si>
  <si>
    <t>FrenchCardTexts[CardNames.GHOST] = "D\xE9voilez des cartes de votre pioche//jusqu'\xE0 d\xE9voiler une carte Action.//D\xE9faussez les autres carte et mettez//la carte Action de c\xF4t\xE9. Au d\xE9but de//votre prochain tour, jouez-la deux fois.//%(Ne fait pas partie de la r\xE9serve.)%";</t>
  </si>
  <si>
    <t>FrenchCardTexts[CardNames.IMP] = "|+2 Cartes|////Vous pouvez jouer une carte//Action de votre main dont vous//n'avez pas d'exemplaire en jeu.//%(Ne fait pas partie de la r\xE9serve.)%";</t>
  </si>
  <si>
    <t>FrenchCardTexts[CardNames.WILL_O_WISP] = "|+1 Carte|//|+1 Action|////D\xE9voilez la carte du haut de//votre pioche. Si elle co\xFBte [2]//ou moins, prenez-la en main.//%(Ne fait pas partie de la r\xE9serve.)%";</t>
  </si>
  <si>
    <t>FrenchCardTexts[CardNames.WISH] = "|+1 Action|////Retournez cette carte sur sa pile.//Dans ce cas, recevez en main une//carte co\xFBtant jusqu'\xE0 [6].//%(Ne fait pas partie de la r\xE9serve.)%";</t>
  </si>
  <si>
    <t>FrenchCardTexts[CardNames.ZOMBIE_APPRENTICE] = "Vous pouvez \xE9carter une carte//Action de votre main pour//|+3 Cartes |et |+1 Action|.";</t>
  </si>
  <si>
    <t>FrenchCardTexts[CardNames.ZOMBIE_MASON] = "\xC9cartez la carte du dessus de votre//pioche. Vous pouvez recevoir une//carte co\xFBtant jusqu'\xE0 [1] de plus.";</t>
  </si>
  <si>
    <t>FrenchCardTexts[CardNames.ZOMBIE_SPY] = "|+1 Carte|//|+1 Action|////Consultez la carte du dessus de//votre pioche. D\xE9faussez-la ou //replacez-la.";</t>
  </si>
  <si>
    <t>FrenchCardTexts[CardNames.ACTING_TROUPE] = "|+4 Villageois|//\xC9cartez cette carte.";</t>
  </si>
  <si>
    <t>FrenchCardTexts[CardNames.BORDER_GUARD] = "|+1 Action|////D\xE9voilez les 2 premi\xE8res cartes//de votre pioche. Prenez-en une//en main et d\xE9faussez l'autre. Si//les deux \xE9taient des cartes Action,//prenez la Lanterne ou la Corne.";</t>
  </si>
  <si>
    <t>FrenchCardTexts[CardNames.CARGO_SHIP] = "|+[2]|////Une fois \xE0 ce tour, quand vous//recevez une carte, vous pouvez la//mettre de c\xF4t\xE9 face visible (sur//cette carte). Au d\xE9but de votre//prochain tour, prenez-la en main.";</t>
  </si>
  <si>
    <t>FrenchCardTexts[CardNames.DUCAT] = "|+1 Coffres|//|+1 Achat|//---//Quand vous recevez cette carte,//vous pouvez \xE9carter un Cuivre//de votre main.";</t>
  </si>
  <si>
    <t>FrenchCardTexts[CardNames.EXPERIMENT] = "|+2 Cartes|//|+1 Action|//Replacez cette carte sur sa pile.//---//Quand vous recevez cette carte,//recevez une autre Exp\xE9rience//(mais pas encore une autre).";</t>
  </si>
  <si>
    <t>FrenchCardTexts[CardNames.FLAG_BEARER] = "|+[2]|//---//Quand vous recevez ou \xE9cartez//cette carte, prenez le Drapeau.";</t>
  </si>
  <si>
    <t>FrenchCardTexts[CardNames.HIDEOUT] = "|+1 Carte|//|+2 Actions|////\xC9cartez une carte de votre//main. Si c'est une carte Victoire,//recevez une Mal\xE9diction.";</t>
  </si>
  <si>
    <t>FrenchCardTexts[CardNames.INVENTOR] = "Recevez une carte co\xFBtant//jusqu'\xE0 [4], puis les cartes//co\xFBtent [1] de moins \xE0 ce tour.";</t>
  </si>
  <si>
    <t>FrenchCardTexts[CardNames.IMPROVE] = "|+[2]|////Au d\xE9but de votre phase Ajustement,//vous pouvez \xE9carter une carte Action//que vous auriez d\xE9fauss\xE9 de la zone//de jeu \xE0 ce tour, pour recevoir une//carte co\xFBtant exactement [1] de plus.";</t>
  </si>
  <si>
    <t>FrenchCardTexts[CardNames.LACKEYS] = "|+2 Cartes|//---//Quand vous recevez cette carte,//|+2 Villageois|.";</t>
  </si>
  <si>
    <t>FrenchCardTexts[CardNames.MOUNTAIN_VILLAGE] = "|+2 Actions|////Consultez votre d\xE9fausse et//prenez-en une carte en main ; si//vous ne pouvez pas, |+1 Carte|.";</t>
  </si>
  <si>
    <t>FrenchCardTexts[CardNames.PATRON] = "|+1 Villageois|//|+[2]|//---//Lorsque vous d\xE9voilez cette carte//(suite \xE0 une instruction utilisant//le mot \xABd\xE9voiler\xBB) pendant//une phase Action, |+1 Coffres|.";</t>
  </si>
  <si>
    <t>FrenchCardTexts[CardNames.PRIEST] = "|+[2]|////\xC9cartez une carte de votre main.//Pour la suite de votre tour, quand//vous \xE9cartez une carte, |+|[2].";</t>
  </si>
  <si>
    <t>FrenchCardTexts[CardNames.RESEARCH] = "|+1 Action|////\xC9cartez une carte de votre main. Par//[1] de son co\xFBt, mettez de c\xF4t\xE9 une//carte de votre pioche face cach\xE9e (sur//cette carte). Au d\xE9but de votre pro-//chain tour, prenez en main ces cartes.";</t>
  </si>
  <si>
    <t>FrenchCardTexts[CardNames.SILK_MERCHANT] = "|+2 Cartes|//|+1 Achat|//---//Quand vous recevez//ou \xE9cartez cette carte,//|+1 Coffres| et |+1 Villageois|.";</t>
  </si>
  <si>
    <t>FrenchCardTexts[CardNames.OLD_WITCH] = "|+3 Cartes|////Tous vos adversaires//re\xE7oivent une Mal\xE9diction//et peuvent \xE9carter une//Mal\xE9diction de leur main.";</t>
  </si>
  <si>
    <t>FrenchCardTexts[CardNames.RECRUITER] = "|+2 Cartes|////\xC9cartez une carte de votre main.//|+1 Villageois| par [1] de son co\xFBt.";</t>
  </si>
  <si>
    <t>FrenchCardTexts[CardNames.SCEPTER] = "Quand vous jouez cette carte,//choisissez : |+|[2];//ou rejouez une carte Action//jou\xE9e \xE0 ce tour qui est//encore en jeu.";</t>
  </si>
  <si>
    <t>FrenchCardTexts[CardNames.SCHOLAR] = "D\xE9faussez votre main.//|+7 Cartes|.";</t>
  </si>
  <si>
    <t>FrenchCardTexts[CardNames.SCULPTOR] = "Recevez en main une carte//co\xFBtant jusqu'\xE0 [4]. Si c'est//un Tr\xE9sor, |+1 Villageois|.";</t>
  </si>
  <si>
    <t>FrenchCardTexts[CardNames.SEER] = "|+1 Carte|//|+1 Action|////D\xE9voilez les 3 premi\xE8res cartes de//votre pioche. Prenez en main celles//co\xFBtant de [2] \xE0 [4]. Replacez les//autres dans l'ordre de votre choix.";</t>
  </si>
  <si>
    <t>FrenchCardTexts[CardNames.SPICES] = "[!2]////|+1 Achat|//---//Quand vous recevez cette carte,//|+2 Coffres|.";</t>
  </si>
  <si>
    <t>FrenchCardTexts[CardNames.SWASHBUCKLER] = "|+3 Cartes|////Si votre d\xE9fausse n'est pas vide ://|+1 Coffres|, puis si vous avez au//moins 4 jetons sur vos Coffres,//prenez le Coffre au tr\xE9sor.";</t>
  </si>
  <si>
    <t>FrenchCardTexts[CardNames.TREASURER] = "|+[3]|////Choisisez une option : \xE9cartez//une carte Tr\xE9sor de votre main;//ou recevez en main une carte//Tr\xE9sor du Rebut; ou prenez la Cl\xE9.";</t>
  </si>
  <si>
    <t>FrenchCardTexts[CardNames.VILLAIN] = "|+2 Coffres|////Tous vos adversaires ayant au//moins 5 cartes en main d\xE9faussent//une carte co\xFBtant [2] ou plus (ou//\xE0 d\xE9faut, d\xE9voilent leur main).";</t>
  </si>
  <si>
    <t>FrenchCardTexts[CardNames.FLAG] = "Quand vous piochez votre main, |+1 Carte|.";</t>
  </si>
  <si>
    <t>FrenchCardTexts[CardNames.HORN] = "Une fois par tour, quand vous d\xE9faussez une Garde-fronti\xE8re//de la zone de jeu, vous pouvez la replacer sur votre pioche.";</t>
  </si>
  <si>
    <t>FrenchCardTexts[CardNames.KEY] = "Au d\xE9but de votre tour, |+|[1].";</t>
  </si>
  <si>
    <t>FrenchCardTexts[CardNames.LANTERN] = "Les Gardes-fronti\xE8res que vous jouez d\xE9voilent 3 cartes et en//d\xE9faussent 2. Il faut d\xE9voiler 3 cartes Action pour prendre la Corne.";</t>
  </si>
  <si>
    <t>FrenchCardTexts[CardNames.TREASURE_CHEST] = "Au d\xE9but de votre phase Achat, recevez un Or.";</t>
  </si>
  <si>
    <t>FrenchCardTexts[CardNames.ACADEMY] = "Quand vous recevez une carte Action,//|+1 Villageois|.";</t>
  </si>
  <si>
    <t>FrenchCardTexts[CardNames.BARRACKS] = "Au d\xE9but de votre tour, |+1 Action|.";</t>
  </si>
  <si>
    <t>FrenchCardTexts[CardNames.CANAL] = "Pendant vos tours, les cartes co\xFBtent [1] de moins.";</t>
  </si>
  <si>
    <t>FrenchCardTexts[CardNames.CAPITALISM] = "Pendant vos tours, les cartes Action ayant dans leur//texte un montant \xAB +[]\xBB sont aussi des Tr\xE9sors.";</t>
  </si>
  <si>
    <t>FrenchCardTexts[CardNames.CATHEDRAL] = "Au d\xE9but de votre tour,//\xE9cartez une carte de votre main.";</t>
  </si>
  <si>
    <t>FrenchCardTexts[CardNames.CITADEL] = "\xC0 chacun de vos tours, la premi\xE8re fois que vous//jouez une carte Action, rejouez-la ensuite.";</t>
  </si>
  <si>
    <t>FrenchCardTexts[CardNames.CITY_GATE] = "Au d\xE9but de votre tour, |+1 Carte|, puis replacez//une carte de votre main sur votre pioche.";</t>
  </si>
  <si>
    <t>FrenchCardTexts[CardNames.CROP_ROTATION] = "Au d\xE9but de votre tour, vous pouvez d\xE9fausser//une carte Victoire pour |+2 Cartes|.";</t>
  </si>
  <si>
    <t>FrenchCardTexts[CardNames.EXPLORATION] = "\xC0 la fin de votre phase Achat, si vous n'avez pas re\xE7u//de carte pendant celle-ci, |+1 Coffres| et |+1 Villageois|.";</t>
  </si>
  <si>
    <t>FrenchCardTexts[CardNames.FAIR] = "Au d\xE9but de votre tour, |+1 Achat|.";</t>
  </si>
  <si>
    <t>FrenchCardTexts[CardNames.FLEET] = "Apr\xE8s que la partie est finie, les joueurs ayant//un cube ici jouent un tour suppl\xE9mentaire.";</t>
  </si>
  <si>
    <t>FrenchCardTexts[CardNames.GUILDHALL] = "Quand vous recevez un Tr\xE9sor, |+1 Coffres|.";</t>
  </si>
  <si>
    <t>FrenchCardTexts[CardNames.INNOVATION] = "Une fois \xE0 chacun de vos tours, quand vous//recevez une carte Action, vous pouvez la jouer.";</t>
  </si>
  <si>
    <t>FrenchCardTexts[CardNames.PAGEANT] = "\xC0 la fin de votre phase Achat, vous pouvez//payer [1] pour |+1 Coffres|.";</t>
  </si>
  <si>
    <t>FrenchCardTexts[CardNames.PIAZZA] = "Au d\xE9but de votre tour, d\xE9voilez la carte du haut//de votre pioche. Si c'est une carte Action, jouez-la.";</t>
  </si>
  <si>
    <t>FrenchCardTexts[CardNames.ROAD_NETWORK] = "Quand un autre joueur re\xE7oit une carte Victoire,//|+1 Carte|.";</t>
  </si>
  <si>
    <t>FrenchCardTexts[CardNames.SEWERS] = "Quand vous \xE9cartez une carte autrement que par ceci,//vous pouvez \xE9carter une carte de votre main.";</t>
  </si>
  <si>
    <t>FrenchCardTexts[CardNames.SILOS] = "Au d\xE9but de votre tour, d\xE9faussez autant de Cuivres que//souhait\xE9, d\xE9voil\xE9s, et piochez le m\xEAme nombre de cartes.";</t>
  </si>
  <si>
    <t>FrenchCardTexts[CardNames.SINISTER_PLOT] = "Au d\xE9but de votre tour, ajoutez un jeton ici, ou//retirez tous vos jetons pour |+1 Carte| chacun.";</t>
  </si>
  <si>
    <t>FrenchCardTexts[CardNames.STAR_CHART] = "Quand vous m\xE9langez, vous pouvez choisir//quelle carte vous mettez en haut.";</t>
  </si>
  <si>
    <t>FrenchCardTexts[CardNames.SAUNA] = "|+1 Carte|//|+1 Action|////Vous pouvez jouer un Trou dans//la glace de votre main.////\xC0 ce tour, quand vous jouez//un Argent, vous pouvez \xE9carter//une carte de votre main.";</t>
  </si>
  <si>
    <t>FrenchCardTexts[CardNames.AVANTO] = "|+3 Cartes|//////Vous pouvez jouer un Sauna//de votre main.";</t>
  </si>
  <si>
    <t>FrenchCardTexts[CardNames.BLACK_MARKET] =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t>
  </si>
  <si>
    <t>FrenchCardTexts[CardNames.ENVOY] = "D\xE9voilez les 5 premi\xE8res cartes de//votre pioche. Le joueur \xE0 votre//gauche en choisit une. D\xE9faussez-la//et prenez les autres en main.";</t>
  </si>
  <si>
    <t>FrenchCardTexts[CardNames.GOVERNOR] =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t>
  </si>
  <si>
    <t>FrenchCardTexts[CardNames.PRINCE] = "Vous pouvez mettre de c\xF4t\xE9//sur cette carte une carte Action//non-Dur\xE9e non-Ordre de votre//main co\xFBtant jusqu'\xE0 [4]. Au d\xE9but//de chacun de vos tours, jouez cette//carte en la laissant de c\xF4t\xE9.";</t>
  </si>
  <si>
    <t>FrenchCardTexts[CardNames.STASH] = "[!2]//---//Quand vous m\xE9langez, si cette carte//est dans votre pioche, placez-la o\xF9//vous souhaitez dans votre pioche.";</t>
  </si>
  <si>
    <t>FrenchCardTexts[CardNames.SUMMON] = "Recevez une carte Action co\xFBtant jusqu'\xE0 [4]. Mettez-la//de c\xF4t\xE9. Dans ce cas, jouez-la au d\xE9but de votre prochain tour.";</t>
  </si>
  <si>
    <t>FrenchCardTexts[CardNames.WALLED_VILLAGE] = "|+1 Carte|//|+2 Actions|//---//Au d\xE9but de la phase Ajustement, si//vous avez cette carte et au plus une//autre carte Action en jeu, vous pouvez//remettre cette carte sur votre pioche.";</t>
  </si>
  <si>
    <t>FrenchCardTexts[CardNames.BLACK_MARKET_PILE] = "";</t>
  </si>
  <si>
    <t>FrenchCardTexts[CardNames.DISMANTLE] = "\xC9cartez une carte de votre main.//Si elle co\xFBte [1] ou plus, recevez//une carte moins ch\xE8re et un Or.";</t>
  </si>
  <si>
    <t>FrenchCardTexts[CardNames.CAPTAIN] = "Maintenant et au d\xE9but de//votre prochain tour ://jouez une carte Action//non-Dur\xE9e, non-Ordre depuis//la r\xE9serve co\xFBtant jusqu'\xE0 [4],//en la laissant dans la r\xE9serve.";</t>
  </si>
  <si>
    <t>FrenchCardTexts[CardNames.CHURCH] = "|+1 Action|////Mettez de c\xF4t\xE9 jusqu'\xE0 3 cartes de//votre main, face cach\xE9e. Au d\xE9but//de votre prochain tour, prenez-les//en main, puis vous pouvez \xE9carter//une carte de votre main.";</t>
  </si>
  <si>
    <t>FrenchCardTexts[CardNames.BLACK_CAT] = "|+2 Cartes|//Si ce n'est pas votre tour, tous vos//adversaires re\xE7oivent une Mal\xE9diction.//---//Quand un adversaire re\xE7oit une//carte Victoire, vous pouvez jouer//cette carte depuis votre main.";</t>
  </si>
  <si>
    <t>FrenchCardTexts[CardNames.SLEIGH] = "Recevez 2 Chevaux.//---//Quand vous recevez une carte,//vous pouvez d\xE9fausser ceci//pour la prendre en main ou//la placer sur votre pioche.";</t>
  </si>
  <si>
    <t>FrenchCardTexts[CardNames.SUPPLIES] = "[!1]////Quand vous jouez cette carte,//recevez un Cheval sur votre pioche.";</t>
  </si>
  <si>
    <t>FrenchCardTexts[CardNames.CAMEL_TRAIN] = "Exilez une carte non-Victoire//depuis la r\xE9serve.//---//Quand vous recevez cette carte,//exilez un Or depuis la r\xE9serve.";</t>
  </si>
  <si>
    <t>FrenchCardTexts[CardNames.GOATHERD] = "|+1 Action|////Vous pouvez \xE9carter//une carte de votre main.////|+1 Carte| par carte que//le joueur a votre droite//a \xE9cart\xE9 \xE0 son dernier tour.";</t>
  </si>
  <si>
    <t>FrenchCardTexts[CardNames.SCRAP] = "\xC9cartez une carte de votre main.//Choisissez un effet diff\xE9rent//par [1] de son co\xFBt : |+1 Carte|;//|+1 Action|; |+1 Achat|; //|+|[1]; recevez un Argent;//recevez un Cheval.";</t>
  </si>
  <si>
    <t>FrenchCardTexts[CardNames.SHEEPDOG] = "|+2 Cartes|//---//Quand vous recevez une//carte, vous pouvez jouer//ceci depuis votre main.";</t>
  </si>
  <si>
    <t>FrenchCardTexts[CardNames.SNOWY_VILLAGE] = "|+1 Carte|//|+4 Actions|//|+1 Achat|////Ignorez tout effet |+Action(s)|//que vous recevrez ce tour.";</t>
  </si>
  <si>
    <t>FrenchCardTexts[CardNames.STOCKPILE] = "[!3]////|+1 Achat|////Quand vous jouez cette carte//exilez-la.";</t>
  </si>
  <si>
    <t>FrenchCardTexts[CardNames.BOUNTY_HUNTER] = "|+1 Action|////Exilez une carte de votre main.//Si vous n'en aviez pas//d'exemplaire en exil, |+|[3].";</t>
  </si>
  <si>
    <t>FrenchCardTexts[CardNames.CARDINAL] = "|+[2]|////Tous vos adversaires d\xE9voilent les//deux premi\xE8res cartes de leur pioche,//en exilent une co\xFBtant entre [3]//et [6], et d\xE9faussent le reste.";</t>
  </si>
  <si>
    <t>FrenchCardTexts[CardNames.CAVALRY] = "Recevez 2 Chevaux.//---//Quand vous recevez cette carte,//|+2 Cartes|, |+1 Achat|, et si//c'est votre phase Achat,//retournez \xE0 votre phase Action.";</t>
  </si>
  <si>
    <t>FrenchCardTexts[CardNames.GROOM] = "Recevez une carte co\xFBtant//jusqu'\xE0 [4]. Si c'est une...////carte Action, recevez un Cheval//carte Tr\xE9sor, recevez un Argent//carte Victoire, |+1 Carte|// et |+1 Action|";</t>
  </si>
  <si>
    <t>FrenchCardTexts[CardNames.HOSTELRY] = "|+1 Carte|//|+2 Actions|//---//Quand vous recevez cette carte,//vous pouvez d\xE9fausser autant de//Tr\xE9sors que souhait\xE9, d\xE9voil\xE9s,//pour recevoir autant de Chevaux.";</t>
  </si>
  <si>
    <t>FrenchCardTexts[CardNames.VILLAGE_GREEN] = "Maintenant ou au d\xE9but//de votre prochain tour,//|+1 Carte| et |+2 Actions.|//---//Quand vous d\xE9faussez cette//carte en dehors de votre phase//Ajustement, vous pouvez//la d\xE9fausser pour la jouer.";</t>
  </si>
  <si>
    <t>FrenchCardTexts[CardNames.BARGE] = "Maintenant ou au d\xE9but//de votre prochain tour,//|+3 Cartes| et |+1 Achat.|";</t>
  </si>
  <si>
    <t>FrenchCardTexts[CardNames.COVEN] = "|+1 Action|//|+[2]|////Tous vos adversaires exilent//une Mal\xE9diction depuis la r\xE9serve.//S'ils ne peuvent pas, ils d\xE9faussent//leurs Mal\xE9dictions en exil.";</t>
  </si>
  <si>
    <t>FrenchCardTexts[CardNames.DISPLACE] = "Exilez une carte de votre main.//Recevez une carte de//nom diff\xE9rent, co\xFBtant//jusqu'\xE0 [2] de plus.";</t>
  </si>
  <si>
    <t>FrenchCardTexts[CardNames.FALCONER] = "Recevez en main une carte//co\xFBtant moins que ceci.//---//Quand un joueur re\xE7oit une carte//ayant 2 types ou plus (Action,//Attaque, etc.), vous pouvez//jouer ceci depuis votre main.";</t>
  </si>
  <si>
    <t>FrenchCardTexts[CardNames.FISHERMAN] = "|+1 Carte|//|+1 Action|//|+[1]|//---//Pendant vos tours,//si votre d\xE9fausse est vide,//ceci co\xFBte [3] de moins.";</t>
  </si>
  <si>
    <t>FrenchCardTexts[CardNames.GATEKEEPER] = "Au d\xE9but de votre prochain//tour, |+|[3]. D'ici l\xE0,//quand un adversaire re\xE7oit//une carte Action ou Tr\xE9sor//dont il n'a pas d'exemplaire//en exil, il l'exile.";</t>
  </si>
  <si>
    <t>FrenchCardTexts[CardNames.HUNTING_LODGE] = "|+1 Carte|//|+2 Actions|////Vous pouvez d\xE9fausser votre//main pour |+5 Cartes|.";</t>
  </si>
  <si>
    <t>FrenchCardTexts[CardNames.KILN] = "|+[2]|////La prochaine fois que vous//jouerez une carte \xE0 ce tour,//vous pourrez d'abord//en recevoir un exemplaire.";</t>
  </si>
  <si>
    <t>FrenchCardTexts[CardNames.LIVERY] = "|+[3]|////Ce tour-ci, quand vous//recevez une carte co\xFBtant [4]//ou plus, recevez un Cheval.";</t>
  </si>
  <si>
    <t>FrenchCardTexts[CardNames.MASTERMIND] = "Au d\xE9but de votre//prochain tour, vous pouvez//jouer une carte Action//de votre main trois fois.";</t>
  </si>
  <si>
    <t>FrenchCardTexts[CardNames.PADDOCK] = "|+[2]|////Recevez 2 Chevaux.////|+1 Action| par//pile vide de la R\xE9serve.";</t>
  </si>
  <si>
    <t>FrenchCardTexts[CardNames.SANCTUARY] = "|+1 Carte|//|+1 Action|//|+1 Achat|////Vous pouvez exiler//une carte de votre main.";</t>
  </si>
  <si>
    <t>FrenchCardTexts[CardNames.DESTRIER] = "|+2 Cartes|//|+1 Action|//---//Pendant vos tours, ceci//co\xFBte [1] de moins par carte//que vous avez re\xE7ue \xE0 ce tour.";</t>
  </si>
  <si>
    <t>FrenchCardTexts[CardNames.WAYFARER] = "|+3 Cartes|////Vous pouvez recevoir un Argent.//---//Cette carte a le m\xEAme co\xFBt//que la carte pr\xE9c\xE9demment//re\xE7ue \xE0 ce tour (si une carte//a \xE9t\xE9 re\xE7ue \xE0 ce tour).";</t>
  </si>
  <si>
    <t>FrenchCardTexts[CardNames.ANIMAL_FAIR] = "|+[4]|////|+1 Achat| par pile vide//de la R\xE9serve.//---//Au lieu de payer le co\xFBt de//cette carte, vous pouvez \xE9carter//une carte Action de votre main.";</t>
  </si>
  <si>
    <t>FrenchCardTexts[CardNames.HORSE] = "|+2 Cartes|//|+1 Action|////Retournez cette carte//sur la pile des Chevaux.//%(Ne fait pas partie de la r\xE9serve)%";</t>
  </si>
  <si>
    <t>FrenchCardTexts[CardNames.WAY_OF_THE_BUTTERFLY] = "Vous pouvez retourner cette carte sur sa pile pour//recevoir une carte co\xFBtant exactement [1] de plus.";</t>
  </si>
  <si>
    <t>FrenchCardTexts[CardNames.WAY_OF_THE_CAMEL] = "Exilez un Or depuis la R\xE9serve.";</t>
  </si>
  <si>
    <t>FrenchCardTexts[CardNames.WAY_OF_THE_CHAMELEON] = "Suivez les instructions de cette carte; chaque effet//|+Carte(s)| donnera \xE0 la place |+|[]\xE0 ce tour,//et vice-versa.";</t>
  </si>
  <si>
    <t>FrenchCardTexts[CardNames.WAY_OF_THE_FROG] = "|+1 Action|////Quand vous d\xE9faussez cette carte de votre//zone de jeu \xE0 ce tour, placez-la sur votre pioche.";</t>
  </si>
  <si>
    <t>FrenchCardTexts[CardNames.WAY_OF_THE_GOAT] = "\xC9cartez une carte de votre main.";</t>
  </si>
  <si>
    <t>FrenchCardTexts[CardNames.WAY_OF_THE_HORSE] = "|+2 Cartes|//|+1 Action|////Retournez cette carte sur sa pile.";</t>
  </si>
  <si>
    <t>FrenchCardTexts[CardNames.WAY_OF_THE_MOLE] = "|+1 Action|////D\xE9faussez votre main. |+3 Cartes.|";</t>
  </si>
  <si>
    <t>FrenchCardTexts[CardNames.WAY_OF_THE_MONKEY] = "|+1 Achat|//|+[1]|";</t>
  </si>
  <si>
    <t>FrenchCardTexts[CardNames.WAY_OF_THE_MOUSE] = "---//Jouez la carte mise de c\xF4t\xE9, en l'y laissant.////Mise en place : mettez de c\xF4t\xE9 une//carte Action non utilis\xE9e co\xFBtant [2] ou [3].";</t>
  </si>
  <si>
    <t>FrenchCardTexts[CardNames.WAY_OF_THE_MULE] = "|+1 Action|//|+[1]|";</t>
  </si>
  <si>
    <t>FrenchCardTexts[CardNames.WAY_OF_THE_OTTER] = "|+2 Cartes|";</t>
  </si>
  <si>
    <t>FrenchCardTexts[CardNames.WAY_OF_THE_OWL] = "Piochez jusqu'\xE0 avoir 6 cartes en main.";</t>
  </si>
  <si>
    <t>FrenchCardTexts[CardNames.WAY_OF_THE_OX] = "|+2 Actions|";</t>
  </si>
  <si>
    <t>FrenchCardTexts[CardNames.WAY_OF_THE_PIG] = "|+1 Carte|//|+1 Action|";</t>
  </si>
  <si>
    <t>FrenchCardTexts[CardNames.WAY_OF_THE_RAT] = "Vous pouvez d\xE9fausser un Tr\xE9sor//pour recevoir un exemplaire de cette carte.";</t>
  </si>
  <si>
    <t>FrenchCardTexts[CardNames.WAY_OF_THE_SEAL] = "|+[1]|////\xC0 ce tour, quand vous recevez une carte,//vous pouvez la placer sur votre pioche.";</t>
  </si>
  <si>
    <t>FrenchCardTexts[CardNames.WAY_OF_THE_SHEEP] = "|+[2]|";</t>
  </si>
  <si>
    <t>FrenchCardTexts[CardNames.WAY_OF_THE_SQUIRREL] = "|+2 Cartes| \xE0 la fin de ce tour.";</t>
  </si>
  <si>
    <t>FrenchCardTexts[CardNames.WAY_OF_THE_TURTLE] = "Mettez cette carte de c\xF4t\xE9. Dans ce cas,//jouez-la au d\xE9but de votre prochain tour.";</t>
  </si>
  <si>
    <t>FrenchCardTexts[CardNames.WAY_OF_THE_WORM] = "Exilez un Domaine de la R\xE9serve.";</t>
  </si>
  <si>
    <t>FrenchCardTexts[CardNames.DELAY] = "Vous pouvez mettre de c\xF4t\xE9 une carte Action de//votre main. Au d\xE9but de votre prochain tour, jouez-la.";</t>
  </si>
  <si>
    <t>FrenchCardTexts[CardNames.DESPERATION] = "Une fois par tour : vous pouvez recevoir// une Mal\xE9diction. Dans ce cas, |+1 Achat| et |+|[2].";</t>
  </si>
  <si>
    <t>FrenchCardTexts[CardNames.GAMBLE] = "|+1 Achat|////D\xE9voilez la premi\xE8re carte de votre pioche. Si c'est un Tr\xE9sor//ou une Action, vous pouvez la jouer. Sinon, d\xE9faussez-la.";</t>
  </si>
  <si>
    <t>FrenchCardTexts[CardNames.PURSUE] = "|+1 Achat|////Nommez une carte. D\xE9voilez les 4 premi\xE8res cartes de votre pioche.//Replacez celles qui correspondent, et d\xE9faussez le reste.";</t>
  </si>
  <si>
    <t>FrenchCardTexts[CardNames.RIDE] = "Recevez un Cheval.";</t>
  </si>
  <si>
    <t>FrenchCardTexts[CardNames.TOIL] = "|+1 Achat|////Vous pouvez jouer une carte Action de votre main.";</t>
  </si>
  <si>
    <t>FrenchCardTexts[CardNames.ENHANCE] = "Vous pouvez \xE9carter une carte non-Victoire de votre main//pour recevoir une carte co\xFBtant jusqu'\xE0 [2] de plus. ";</t>
  </si>
  <si>
    <t>FrenchCardTexts[CardNames.MARCH] = "Consultez votre d\xE9fausse. Vous pouvez//jouer une Action depuis votre d\xE9fausse.";</t>
  </si>
  <si>
    <t>FrenchCardTexts[CardNames.TRANSPORT] = "Choisissez : exilez une carte Action//de la r\xE9serve; ou placez sur votre pioche//une carte Action que vous avez en exil.";</t>
  </si>
  <si>
    <t>FrenchCardTexts[CardNames.BANISH] = "Exilez un nombre quelconque de cartes//portant le m\xEAme nom, depuis votre main.";</t>
  </si>
  <si>
    <t>FrenchCardTexts[CardNames.BARGAIN] = "Recevez une carte non-Victoire co\xFBtant jusqu'\xE0 [5].//Tous vos adversaires re\xE7oivent un Cheval.";</t>
  </si>
  <si>
    <t>FrenchCardTexts[CardNames.INVEST] = "Exilez une carte Action depuis la R\xE9serve.//Tant qu'elle est en exil, lorsqu'un adversaire re\xE7oit//ou investit dans un exemplaire de cette carte, |+2 Cartes|.";</t>
  </si>
  <si>
    <t>FrenchCardTexts[CardNames.SEIZE_THE_DAY] = "Une fois par partie ://jouez un tour suppl\xE9mentaire apr\xE8s celui-ci.";</t>
  </si>
  <si>
    <t>FrenchCardTexts[CardNames.COMMERCE] = "Recevez un Or par carte de nom diff\xE9rent//que vous avez re\xE7ue \xE0 ce tour.";</t>
  </si>
  <si>
    <t>FrenchCardTexts[CardNames.DEMAND] = "Recevez un Cheval et une carte co\xFBtant//jusqu'\xE0 [4], tous deux sur votre pioche.";</t>
  </si>
  <si>
    <t>FrenchCardTexts[CardNames.STAMPEDE] = "Si vous avez 5 cartes en jeu, ou moins,//recevez 5 Chevaux sur votre pioche.";</t>
  </si>
  <si>
    <t>FrenchCardTexts[CardNames.REAP] = "Recevez un Or. Mettez-le de c\xF4t\xE9. Dans ce cas,//au d\xE9but de votre prochain tour, jouez-le.";</t>
  </si>
  <si>
    <t>FrenchCardTexts[CardNames.ENCLAVE] = "Recevez un Or.//Exilez un Duch\xE9 depuis la R\xE9serve.";</t>
  </si>
  <si>
    <t>FrenchCardTexts[CardNames.ALLIANCE] = "Recevez une Province, un Duch\xE9, un Domaine,//un Or, un Argent et un Cuivre.";</t>
  </si>
  <si>
    <t>FrenchCardTexts[CardNames.POPULATE] = "Recevez une carte de chaque pile//de cartes Action de la R\xE9serve.";</t>
  </si>
  <si>
    <t>FrenchCardTexts[CardNames.CARD_OF_THE_BUTTERFLY] = "";</t>
  </si>
  <si>
    <t>FrenchCardTexts[CardNames.CARD_OF_THE_CAMEL] = "";</t>
  </si>
  <si>
    <t>FrenchCardTexts[CardNames.CARD_OF_THE_CHAMELEON] = "";</t>
  </si>
  <si>
    <t>FrenchCardTexts[CardNames.CARD_OF_THE_FROG] = "";</t>
  </si>
  <si>
    <t>FrenchCardTexts[CardNames.CARD_OF_THE_GOAT] = "";</t>
  </si>
  <si>
    <t>FrenchCardTexts[CardNames.CARD_OF_THE_HORSE] = "";</t>
  </si>
  <si>
    <t>FrenchCardTexts[CardNames.CARD_OF_THE_MOLE] = "";</t>
  </si>
  <si>
    <t>FrenchCardTexts[CardNames.CARD_OF_THE_MONKEY] = "";</t>
  </si>
  <si>
    <t>FrenchCardTexts[CardNames.CARD_OF_THE_MOUSE] = "";</t>
  </si>
  <si>
    <t>FrenchCardTexts[CardNames.CARD_OF_THE_MULE] = "";</t>
  </si>
  <si>
    <t>FrenchCardTexts[CardNames.CARD_OF_THE_OTTER] = "";</t>
  </si>
  <si>
    <t>FrenchCardTexts[CardNames.CARD_OF_THE_OWL] = "";</t>
  </si>
  <si>
    <t>FrenchCardTexts[CardNames.CARD_OF_THE_OX] = "";</t>
  </si>
  <si>
    <t>FrenchCardTexts[CardNames.CARD_OF_THE_PIG] = "";</t>
  </si>
  <si>
    <t>FrenchCardTexts[CardNames.CARD_OF_THE_RAT] = "";</t>
  </si>
  <si>
    <t>FrenchCardTexts[CardNames.CARD_OF_THE_SEAL] = "";</t>
  </si>
  <si>
    <t>FrenchCardTexts[CardNames.CARD_OF_THE_SHEEP] = "";</t>
  </si>
  <si>
    <t>FrenchCardTexts[CardNames.CARD_OF_THE_SQUIRREL] = "";</t>
  </si>
  <si>
    <t>FrenchCardTexts[CardNames.CARD_OF_THE_TURTLE] = "";</t>
  </si>
  <si>
    <t>FrenchCardTexts[CardNames.CARD_OF_THE_WORM] = "";</t>
  </si>
  <si>
    <t>// ***** TODO *****: Allies</t>
  </si>
  <si>
    <t>FrenchCardTexts[CardNames.TOWN] = "Choisissez une option://|+1 Carte| et |+2 Actions|;// ou |+1 Achat| et +[2].";</t>
  </si>
  <si>
    <t>FrenchCardTexts[CardNames.MODIFY] = "Écartez une carte de votre main.//Choisissez une option://|+1 Carte| et |+1 Action|;// ou recevez une carte coûtant//jusqu'à [2] de plus//que la carte écartée.";</t>
  </si>
  <si>
    <t>FrenchCardTexts[CardNames.MERCHANT_CAMP] = "|+2 Actions|//+[1]//---//Quand vous défaussez cette carte//de votre zone de jeu, vous pouvez//la placer sur votre pioche.";</t>
  </si>
  <si>
    <t>FrenchCardTexts[CardNames.SWAP] = "|+1 Carte|//|+1 Action|//Vous pouvez retourner une carte//Action de votre main sur sa pile,//pour recevoir en main une carte//Action différente coûtant jusqu'à [5].";</t>
  </si>
  <si>
    <t>FrenchCardTexts[CardNames.SKIRMISHER] = "|+1 Carte|//|+1 Action|//|+[1]|//À ce tour, quand vous recevez//une carte Attaque, tous vos//adversaires défaussent jusqu'à//avoir 3 cartes en main.";</t>
  </si>
  <si>
    <t>FrenchCardTexts[CardNames.HIGHWAYMAN] = "Au début de votre prochain tour,//défaussez cette carte//de la zone de jeu et |+3 Cartes|.//D'ici là, le premier Trésor//joué par chaque adversaire//à chaque tour n'a pas d'effet.";</t>
  </si>
  <si>
    <t>FrenchCardTexts[CardNames.BARBARIAN] = "|+[2]|//Tous vos adversaires écartent//la carte du haut de leur pioche//Si elle coûte [3] ou plus,//ils reçoivent une carte moins chère//ayant un type en commun;//sinon ils reçoivent une Malédiction.";</t>
  </si>
  <si>
    <t>FrenchCardTexts[CardNames.INNKEEPER] = "|+1 Action|//Choisissez: |+1 Carte|; //ou |+3 Cartes|, défaussez 3 Cartes;//or |+5 Cartes|, défaussez 6 cartes.";</t>
  </si>
  <si>
    <t>FrenchCardTexts[CardNames.CAPITAL_CITY] = "|+1 Carte|//|+2 Actions|//Vous pouvez défausser 2 cartes//pour +[2]. Vous pouvez payer [2]//pour |+2 Cartes|.";</t>
  </si>
  <si>
    <t>FrenchCardTexts[CardNames.SPECIALIST] = "Vous pouvez jouer une carte//Action ou Trésor de votre main.//Choisissez: rejouez-la;//ou recevez-en un exemplaire.";</t>
  </si>
  <si>
    <t>FrenchCardTexts[CardNames.CARPENTER] = "Si aucune pile de la Réserve//n'est vide, |+1 Action| et recevez//une carte coûtant jusqu'à [4].//Sinon, écartez une carte de//votre main et recevez une carte//coûtant jusqu'à [2] de plus.";</t>
  </si>
  <si>
    <t>FrenchCardTexts[CardNames.ROYAL_GALLEY] = "|+1 Carte|//Vous pouvez jouer une carte//Action non-Durée de votre main.//Mettez-la de côté;//dans ce cas, jouez-la//au début de votre prochain tour.";</t>
  </si>
  <si>
    <t>FrenchCardTexts[CardNames.MARQUIS] = "|+1 Achat|//|+1 Carte| par carte//en main. Défaussez//jusqu'à avoir//10 cartes en main.";</t>
  </si>
  <si>
    <t>FrenchCardTexts[CardNames.SENTINEL] = "Consultez les cinq premières//cartes de votre pioche. Écartez//jusqu'à deux d'entre elles.//Replacez le reste sur votre pioche//dans l'ordre de votre choix.";</t>
  </si>
  <si>
    <t>FrenchCardTexts[CardNames.COURIER] = "|+[1]|//Défaussez la carte du haut//de votre pioche. Consultez//votre défausse; vous pouvez en//jouer une carte Action ou Trésor.";</t>
  </si>
  <si>
    <t>FrenchCardTexts[CardNames.GALLERIA] = "|+[3]|//À ce tour, quand vous//recevez une carte coûtant//[3] ou [4], |+1 Achat|.";</t>
  </si>
  <si>
    <t>FrenchCardTexts[CardNames.HUNTER] = "|+1 Action|//Dévoilez les 3 premières//cartes de votre pioche.// Parmi elles, prenez en main//une carte Action, Trésor//et Victoire. Défaussez les autres.";</t>
  </si>
  <si>
    <t>FrenchCardTexts[CardNames.SYCOPHANT] = "|+1 Action|//Défaussez 3 cartes. Si vous en//avez défaussé au moins une, |+|[3].//---//Lorsque vous recevez ou //écartez cette carte, |+2 Faveurs|.";</t>
  </si>
  <si>
    <t>FrenchCardTexts[CardNames.UNDERLING] = "|+1 Carte|//|+1 Action|//|+1 Faveur|";</t>
  </si>
  <si>
    <t>FrenchCardTexts[CardNames.IMPORTER] = "Au début de votre prochain//tour, recevez une carte//coûtant jusqu'à [5].//---//Mise en place : chaque//joueur obtient +4 Faveurs.";</t>
  </si>
  <si>
    <t>FrenchCardTexts[CardNames.CONTRACT] = "[!2]//|+1 Faveur|//Vous pouvez mettre de côté//une carte Action de votre main//pour la jouer au début//de votre prochain tour.";</t>
  </si>
  <si>
    <t>FrenchCardTexts[CardNames.EMISSARY] = "|+3 Cartes|//Si ceci vous a fait mélanger//(au moins une carte),//|+1 Action| et |+2 Faveurs|.";</t>
  </si>
  <si>
    <t>FrenchCardTexts[CardNames.BAUBLE] = "Choisissez deux options différentes://|+1 Achat|; +[1]; |+1 Faveur|;//à ce tour, quand vous recevez//une carte, vous pouvez//la placer sur votre pioche.";</t>
  </si>
  <si>
    <t>FrenchCardTexts[CardNames.BROKER] = "Écartez une carte de votre main.//Choisissez une option, à obtenir une//fois par [1] de la carte écartée:// |+1 Carte|; |+1 Action|;//+[1]; ou |+1 Faveur|.";</t>
  </si>
  <si>
    <t>FrenchCardTexts[CardNames.GUILDMASTER] = "|+[3]|//À ce tour, quand vous//recevez une carte, |+1 Faveur|.";</t>
  </si>
  <si>
    <t>FrenchCardTexts[CardNames.ARCHITECTS_GUILD] = "Quand vous recevez une carte, vous pouvez dépenser//|2 Faveurs| pour recevoir une carte non-Victoire moins chère.";</t>
  </si>
  <si>
    <t>FrenchCardTexts[CardNames.ORDER_OF_ASTROLOGERS] = "Quand vous mélangez, vous pouvez choisir une carte//par |Faveur| dépensée et la placer en haut de votre pioche.";</t>
  </si>
  <si>
    <t>FrenchCardTexts[CardNames.LEAGUE_OF_BANKERS] = "Au début de votre phase Achat, +[1] pour chaque//4 jetons |Faveur| que vous avez (arrondi inférieurement).";</t>
  </si>
  <si>
    <t>FrenchCardTexts[CardNames.MOUNTAIN_FOLK] = "Au début de votre tour, vous pouvez//dépenser |5 Faveurs| pour |+3 Cartes|.";</t>
  </si>
  <si>
    <t>FrenchCardTexts[CardNames.WOODWORKERS_GUILD] = "Au début de votre phase Achat, vous pouvez dépenser//une |Faveur| pour écarter une carte Action de votre main.//Dans ce cas, recevez une carte Action.";</t>
  </si>
  <si>
    <t>FrenchCardTexts[CardNames.PEACEFUL_CULT] = "Au début de votre phase Achat, dépensez autant de |Faveurs|//que souhaité pour écarter autant de cartes de votre main.";</t>
  </si>
  <si>
    <t>FrenchCardTexts[CardNames.CRAFTERS_GUILD] = "Au début de votre tour, vous pouvez dépenser |2 Faveurs|//pour recevoir une carte coûtant jusqu'à [4] sur votre pioche.";</t>
  </si>
  <si>
    <t>FrenchCardTexts[CardNames.CAVE_DWELLERS] = "Au début de votre tour, autant de fois que souhaité, vous pouvez//dépenser une |Faveur| pour défausser une carte puis piocher une carte.";</t>
  </si>
  <si>
    <t>FrenchCardTexts[CardNames.PLATEAU_SHEPHERDS] = "Pour le décompte, appairez vos |Faveurs| avez les// cartes coûtant [2] que vous avez, pour {2} par paire. ";</t>
  </si>
  <si>
    <t>FrenchCardTexts[CardNames.DESERT_GUIDES] = "Au début de votre tour, autant de fois que souhaité, vous pouvez//dépenser une |Faveur| pour défausser votre main et piocher 5 cartes.";</t>
  </si>
  <si>
    <t>FrenchCardTexts[CardNames.FAMILY_OF_INVENTORS] = "Au début de votre phase Achat, vous pouvez placer un jeton//|Faveur| sur une pile non-Victoire de la Réserve. Les cartes//de cette pile coûtent [1] de moins par jeton |Faveur| dessus.";</t>
  </si>
  <si>
    <t>FrenchCardTexts[CardNames.ISLAND_FOLK] = "À la fin de votre tour, vous pouvez dépenser//|5 Faveurs| pour jouer un tour supplémentaire//(mais pas un troisième consécutif).";</t>
  </si>
  <si>
    <t>FrenchCardTexts[CardNames.ORDER_OF_MASONS] = " Quand vous mélangez, vous pouvez choisir jusqu'à deux cartes//par |Faveur| dépensée et les mettre dans votre défausse.";</t>
  </si>
  <si>
    <t>FrenchCardTexts[CardNames.BAND_OF_NOMADS] = "Quand vous recevez une carte coûtant [3] ou plus,// vous pouvez dépenser une Faveur pour//|+1 Carte| ou |+1 Action| ou |+1 Achat|.";</t>
  </si>
  <si>
    <t>FrenchCardTexts[CardNames.GANG_OF_PICKPOCKETS] = "Au début de votre tour, défaussez jusqu'à 4 cartes//à moins de dépenser une |Faveur|.";</t>
  </si>
  <si>
    <t>FrenchCardTexts[CardNames.MARKET_TOWNS] = "Au début de votre phase Achat, autant de fois//que souhaité, vous pouvez dépenser une |Faveur|//pour jouer une carte Action de votre main.";</t>
  </si>
  <si>
    <t>FrenchCardTexts[CardNames.FOREST_DWELLERS] = "Au début de votre tour, vous pouvez dépenser une |Faveur| pour consulter//les 3 premières cartes de votre pioche. Défaussez-en autant que//souhaité et replacez les autres sur votre pioche dans l'ordre de votre choix.";</t>
  </si>
  <si>
    <t>FrenchCardTexts[CardNames.FELLOWSHIP_OF_SCRIBES] = "Après avoir joué une Action, si vous avez en main 4 cartes//ou moins, vous pouvez défausser une |Faveur| pour |+1 Carte|.";</t>
  </si>
  <si>
    <t>FrenchCardTexts[CardNames.LEAGUE_OF_SHOPKEEPERS] = "Après avoir joué une Liaison,//si vous avez |5| |Faveurs| ou plus , |+|[1],//et si |10| ou plus, |+1 Action| et |+1 Achat|.";</t>
  </si>
  <si>
    <t>FrenchCardTexts[CardNames.COASTAL_HAVEN] = "Au moment de défausser votre main en phase d'Ajustement, vous//pouvez dépenser autant de |Faveurs| que souhaité pour conserver autant//de cartes en main pour le prochain tour (vous piochez toujours 5).";</t>
  </si>
  <si>
    <t>FrenchCardTexts[CardNames.CITY_STATE] = " Quand vous recevez une carte Action pendant votre tour, //vous pouvez dépenser |2 Faveurs| pour la jouer.";</t>
  </si>
  <si>
    <t>FrenchCardTexts[CardNames.TRAPPERS_LODGE] = "Quand vous recevez une carte, vous pouvez dépenser//une |Faveur| pour la placer sur votre pioche.";</t>
  </si>
  <si>
    <t>FrenchCardTexts[CardNames.CIRCLE_OF_WITCHES] = "Après avoir joué une Liaison, vous pouvez dépenser |3 Faveurs|//pour que tous vos adversaires reçoivent une Malédiction.";</t>
  </si>
  <si>
    <t>FrenchCardTexts[CardNames.AUGUR_PILE] = "Cette pile commence avec//4 exemplaires de//Cueilleuse d'Herbes, Acolyte,//Sorcière Maléfique et Sibylle,// dans cette ordre. Seule la carte//du haut peut être reçue ou achetée.";</t>
  </si>
  <si>
    <t>FrenchCardTexts[CardNames.HERB_GATHERER] = "|+1 Achat|//Placez votre pioche dans//votre défausse. Consultez-la.//Vous pouvez jouer un Trésor//depuis votre défausse. Vous//pouvez tourner les Augures.";</t>
  </si>
  <si>
    <t>FrenchCardTexts[CardNames.ACOLYTE] = "Vous pouvez écarter une carte//Action ou Victoire de votre//main pour recevoir un Or.//Vous pouvez écarter cette//carte pour recevoir un Augure.";</t>
  </si>
  <si>
    <t>FrenchCardTexts[CardNames.SORCERESS] = "|+1 Action|//Nommez une carte. Dévoilez//et prenez en main la carte//du haut de votre pioche. Si elle//correspond, tous vos adversaires//reçoivent une Malédiction.";</t>
  </si>
  <si>
    <t>FrenchCardTexts[CardNames.SIBYL] = "|+4 Cartes|//|+1 Action|//Placez une carte de votre main//en haut de votre pioche,//et une autre en bas.";</t>
  </si>
  <si>
    <t>FrenchCardTexts[CardNames.CLASH_PILE] = "Cette pile commence avec//4 exemplaires de//Tactique, Archère,//Seigneur de Guerre et Territoire,// dans cette ordre. Seule la carte//du haut peut être reçue ou achetée.";</t>
  </si>
  <si>
    <t>FrenchCardTexts[CardNames.BATTLE_PLAN] = "|+1 Carte|//|+1 Action|//Vous pouvez dévoiler une//carte Attaque de votre main//pour |+1 Carte|. Vous pouvez//tourner une pile de la Réserve.";</t>
  </si>
  <si>
    <t>FrenchCardTexts[CardNames.ARCHER] = "|+[2]|//Tous vos adversaires ayant//au moins 5 cartes en main//les dévoilent toutes sauf une,// et défaussent une carte//dévoilée de votre choix.";</t>
  </si>
  <si>
    <t>FrenchCardTexts[CardNames.WARLORD] = "|+1 Action|//Au début de votre prochain tour,//|+2 Cartes|. D'ici là, vos adversaires//ne peuvent pas jouer une carte//Action de leur main dont ils ont//en jeu 2 exemplaires ou plus.";</t>
  </si>
  <si>
    <t>FrenchCardTexts[CardNames.TERRITORY] = "Vaut {1} par carte Victoire//de nom différent que vous avez.//---//Quand vous recevez cette carte, recevez//un Or par pile vide de la Réserve.";</t>
  </si>
  <si>
    <t>FrenchCardTexts[CardNames.FORT_PILE] = "Cette pile commence avec//4 exemplaires de//Tente, Garnison,//Fort de la Colline et Bastion,// dans cette ordre. Seule la carte//du haut peut être reçue ou achetée.";</t>
  </si>
  <si>
    <t>FrenchCardTexts[CardNames.TENT] = "|+[2]|//Vous pouvez tourner//les Fortifications.//---//Quand vous défaussez cette carte//de votre zone de jeu, vous pouvez//la placer sur votre pioche.";</t>
  </si>
  <si>
    <t>FrenchCardTexts[CardNames.GARRISON] = "|+[2]|//À ce tour, lorsque vous recevez//une carte, placez un jeton ici.//Au début de votre prochain tour,//retirez-les pour |+1 Carte| chacun.";</t>
  </si>
  <si>
    <t>FrenchCardTexts[CardNames.HILL_FORT] = "Recevez une carte coûtant//jusqu'à [4]. Choisissez ://prenez-la en main;//ou |+1 Carte| et |+1 Action|.";</t>
  </si>
  <si>
    <t>FrenchCardTexts[CardNames.STRONGHOLD] = "Choisissez : |+|[3];//ou au début de votre//prochain tour, |+3 Cartes.|//---//{!2}";</t>
  </si>
  <si>
    <t>FrenchCardTexts[CardNames.ODYSSEY_PILE] = "Cette pile commence avec//4 exemplaires de//Vieille Carte, Voyage,//Trésor Englouti et Rivage Lointain,// dans cette ordre. Seule la carte//du haut peut être reçue ou achetée.";</t>
  </si>
  <si>
    <t>FrenchCardTexts[CardNames.OLD_MAP] = "|+1 Carte|//|+1 Action|//Défaussez une carte. |+1 Carte|.//Vous pouvez tourner les Odyssées.";</t>
  </si>
  <si>
    <t>FrenchCardTexts[CardNames.VOYAGE] = "|+1 Action|//Jouez un tour supplémentaire//après celui-ci (mais pas un//troisième consécutif) durant//lequel vous ne pouvez jouer//que 3 cartes de votre main.";</t>
  </si>
  <si>
    <t>FrenchCardTexts[CardNames.SUNKEN_TREASURE] = "Recevez une carte Action//dont vous n'avez pas//d'exemplaire en jeu.";</t>
  </si>
  <si>
    <t>FrenchCardTexts[CardNames.DISTANT_SHORE] = "|+2 Cartes|//|+1 Action|//Recevez un Domaine.//---//{!2}";</t>
  </si>
  <si>
    <t>FrenchCardTexts[CardNames.TOWNSFOLK_PILE] = "Cette pile commence avec//4 exemplaires de//Crieuse Publique, Forgeur,//Meunier et Aînée,// dans cette ordre. Seule la carte//du haut peut être reçue ou achetée.";</t>
  </si>
  <si>
    <t>FrenchCardTexts[CardNames.TOWN_CRIER] = "Choisissez une option: |+|[2];// ou recevez un Argent;// ou |+1 Carte| et |+1 Action|.////Vous pouvez tourner//les Citoyens. ";</t>
  </si>
  <si>
    <t>FrenchCardTexts[CardNames.BLACKSMITH] = "Choisissez une option : piochez//jusqu'à avoir 6 cartes en main;//ou |+2 Cartes|; ou//|+1 Carte| et |+1 Action|.";</t>
  </si>
  <si>
    <t>FrenchCardTexts[CardNames.MILLER] = "|+1 Action|//Consultez les quatre premières//cartes de votre pioche. Prenez-en//une en main et défaussez les autres.";</t>
  </si>
  <si>
    <t>FrenchCardTexts[CardNames.ELDER] = "|+[2]|//Vous pouvez jouer une carte Action//de votre main. Si elle offre un choix//entre plusieurs capacités à ce tour//(par exemple à l'aide du mot//« choisissez »), vous pouvez en choisir//une différente supplémentaire.";</t>
  </si>
  <si>
    <t>FrenchCardTexts[CardNames.WIZARD_PILE] = "Cette pile commence avec//4 exemplaires de//Apprenti Magicien, Illusionniste,//Sorcier et Liche,// dans cette ordre. Seule la carte//du haut peut être reçue ou achetée.";</t>
  </si>
  <si>
    <t>FrenchCardTexts[CardNames.STUDENT] = "|+1 Action|//Vous pouvez tourner les Magiciens.//Écartez une carte de votre main.//Si c'est un Trésor, |+1 Faveur|//et placez cette carte sur votre pioche.";</t>
  </si>
  <si>
    <t>FrenchCardTexts[CardNames.CONJURER] = "Recevez une carte coûtant//jusqu'à [4]. Au début de//votre prochain tour,//prenez ceci en main.";</t>
  </si>
  <si>
    <t>FrenchCardTexts[CardNames.SORCERER] = "|+1 Carte|//|+1 Action|//Tous vos adversaires nomment une//carte, puis dévoilent la carte du haut//de leur pioche. En cas d'erreur,//ils reçoivent une Malédiction.";</t>
  </si>
  <si>
    <t>FrenchCardTexts[CardNames.LICH] = "|+6 Cartes|//|+2 Actions|//Sautez un tour.//---//Quand vous écartez cette carte,//défaussez-la et recevez//une carte moins cher du Rebut.";</t>
  </si>
  <si>
    <t>// new Seaside</t>
  </si>
  <si>
    <t>FrenchCardTexts[CardNames.MONKEY] = "Jusqu'à votre prochain tour, quand//le joueur à votre droite reçoit//une carte, |+1 Carte|. Au début//de votre prochain tour, |+1 Carte|.";</t>
  </si>
  <si>
    <t>FrenchCardTexts[CardNames.BLOCKADE] = "Recevez une carte coûtant jusqu'à [4],//en la mettant de côté. Au début de votre//prochain tour, prenez-là en main//Tant qu'elle est mise de côté,//quand un autre joueur en reçoit//un exemplaire durant leur tour,//il reçoit une Malédiction.";</t>
  </si>
  <si>
    <t>FrenchCardTexts[CardNames.SAILOR] = "|+1 Action|//Une fois durant ce tour, quand vous recevez//une carte Durée, vous pouvez la jouer.//Au début de votre prochain tour,//+[2] et vous pouvez écarter//une carte de votre main.";</t>
  </si>
  <si>
    <t>FrenchCardTexts[CardNames.PIRATE] = "Au début de votre prochain tour//recevez en main un Trésor//coûtant jusqu'à [6].//---//Quand un joueur reçoit un Trésor//vous pouvez jouer cette carte//depuis votre main.";</t>
  </si>
  <si>
    <t>FrenchCardTexts[CardNames.CORSAIR] = "|+[2]|//Au début de votre prochain tour,//|+1 Carte|. D'ici là, chacun de vos//adversaires écarte le premier Argent//ou Or qu'il joue à chaque tour.";</t>
  </si>
  <si>
    <t>FrenchCardTexts[CardNames.SEA_CHART] = "|+1 Carte|//|+1 Action|//Dévoilez la carte du haut de votre pioche.//Si vous en avez un exemplaire//en jeu, prenez-là en main.";</t>
  </si>
  <si>
    <t>FrenchCardTexts[CardNames.ASTROLABE] = "Maintenant et au début//de votre prochain tour :////[!1]//|+1 Achat|";</t>
  </si>
  <si>
    <t>FrenchCardTexts[CardNames.TIDE_POOLS] = "|+3 Cartes|//|+1 Action|//Au début de votre prochain//tour, défaussez 2 cartes.";</t>
  </si>
  <si>
    <t>FrenchCardTexts[CardNames.SEA_WITCH] = "|+2 Cartes|//Tous vos adversaires reçoivent//une Malédiction. Au début de votre//prochain tour, |+2 Cartes|,//puis défaussez 2 cartes.";</t>
  </si>
  <si>
    <t>FrenchCardTexts[CardNames.HOARD] = "[!2]//---//\xC0 ce tour, quand vous recevez//une carte Victoire que vous//avez achet\xE9, recevez un Or.";</t>
  </si>
  <si>
    <t>FrenchCardTexts[CardNames.MINT] = "Vous pouvez d\xE9voiler une carte//Tr\xE9sor de votre main. Recevez-en//un exemplaire.//---//Quand vous achetez cette carte,//\xE9cartez tous vos Tr\xE9sors non-Dur\xE9e en jeu.";</t>
  </si>
  <si>
    <t>FrenchCardTexts[CardNames.QUARRY] = "[!1]//---//\xC0 ce tour, les cartes Actions// co\xFBtent [2] de moins.";</t>
  </si>
  <si>
    <t>FrenchCardTexts[CardNames.ANVIL] = "[!1]//Vous pouvez défausser un Trésor//pour recevoir une carte//coûtant jusqu'à [4].";</t>
  </si>
  <si>
    <t>FrenchCardTexts[CardNames.CLERK] = "|+[2]|//Tous vos adversaires ayant//en main 5 cartes ou plus//en placent une sur leur pioche.//---//Au début de votre tour, vous pouvez//jouer cette carte depuis votre main.";</t>
  </si>
  <si>
    <t>FrenchCardTexts[CardNames.INVESTMENT] = "Écartez une carte de votre main.//Choisissez : +[1]; ou écartez//cette carte pour dévoiler votre main//pour +{1} par Trésor révélé//de nom différent.";</t>
  </si>
  <si>
    <t>FrenchCardTexts[CardNames.TIARA] = "|+1 Achat|//À ce tour, quand vous recevez//une carte, vous pouvez la placer//sur votre pioche. Vous pouvez jouer//deux fois un Trésor de votre main.";</t>
  </si>
  <si>
    <t>FrenchCardTexts[CardNames.CHARLATAN] = "|+[!3]|//Tous vos adversaires//reçoivent une Malédiction.//---//Dans les parties utilisant//cette carte, les Malédictions//sont aussi un Trésor valant [1].";</t>
  </si>
  <si>
    <t>FrenchCardTexts[CardNames.CRYSTAL_BALL] = "[!1]//Consultez la carte du haut de//votre pioche. Vous pouvez l'écarter,//la défausser, ou, si c'est une//Action on un Trésor, la jouer.";</t>
  </si>
  <si>
    <t>FrenchCardTexts[CardNames.MAGNATE] = "Dévoilez votre main.//|+1 Carte| par Trésor dévoilé.";</t>
  </si>
  <si>
    <t>FrenchCardTexts[CardNames.WAR_CHEST] = "Le jouer à votre gauche nomme//une carte. Recevez une carte//coûtant jusqu'à [5] qui//n'a pas été nommée à ce tour//pour les Trésors de guerre.";</t>
  </si>
  <si>
    <t>FrenchCardTexts[CardNames.FARMLAND] = "{!2}//---//Lorsque vous recevez cette carte,//\xE9cartez une carte de votre main et//recevez une carte autre//qu'une Terre Agricole co\xFBtant//exactement [2] de plus.";</t>
  </si>
  <si>
    <t>FrenchCardTexts[CardNames.HAGGLER] = "|+[2]|//---//\xC0 ce tour, quand vous recevez//une carte que vous avez achet\xE9e,//recevez une carte//non-Victoire moins ch\xE8re.";</t>
  </si>
  <si>
    <t>FrenchCardTexts[CardNames.HIGHWAY] = "|+1 Carte|//|+1 Action|//---//\xC0 ce tour, les cartes//co\xFBtent [1] de moins.";</t>
  </si>
  <si>
    <t>FrenchCardTexts[CardNames.BERSERKER] = "Recevez une carte coûtant//moins que celle-ci.//Tous vos adversaires défaussent//jusqu'à avoir 3 cartes en main.//---//Quand vous recevez cette carte,//jouez-la si vous avez//une carte Action en jeu.";</t>
  </si>
  <si>
    <t>FrenchCardTexts[CardNames.GUARD_DOG] = "|+2 Cartes|//Si vous avez en main 5 cartes//ou moins, |+2 Cartes|.//---//Quand un autre joueur joue une//Attaque, vous pouvez d'abord jouer//cette carte depuis votre main.";</t>
  </si>
  <si>
    <t>FrenchCardTexts[CardNames.NOMADS] = "|+1 Achat|//|+[2]|//---//Quand vous recevez ou//écartez cette carte, +[2].";</t>
  </si>
  <si>
    <t>FrenchCardTexts[CardNames.TRAIL] = "|+1 Carte|//|+1 Action|//---//Quand vous recevez, écartez,//ou défaussez cette carte en//dehors de la phase Ajustement,//vous pouvez la jouer.";</t>
  </si>
  <si>
    <t>FrenchCardTexts[CardNames.WEAVER] = "Recevez deux Argents ou//une carte coûtant jusqu'à [4].//---//Quand vous défaussez cette carte//en dehors de la phase Ajustement,//vous pouvez la jouer.";</t>
  </si>
  <si>
    <t>FrenchCardTexts[CardNames.SOUK] = "|+1 Achat|//|+[7]|//-[1] par carte en main. (Vous ne pouvez//pas aller en-dessous de [0].)//---//Quand vous recevez cette carte, écartez//jusqu'à 2 cartes de votre main.";</t>
  </si>
  <si>
    <t>FrenchCardTexts[CardNames.CAULDRON] = "[!2]//|+1 Achat|//La troisième fois que vous//recevez une Action à ce tour,//tous vos adversaires//reçoivent une Malédiction.";</t>
  </si>
  <si>
    <t>FrenchCardTexts[CardNames.WHEELWRIGHT] = "|+1 Carte|//|+1 Action|//Vous pouvez défausser une carte//pour recevoir une Action//coûtant autant ou moins.";</t>
  </si>
  <si>
    <t>FrenchCardTexts[CardNames.WITCHS_HUT] = "|+4 Cartes|//Défaussez 2 cartes, dévoilées.//Si les deux sont des Actions,//tous vos adversaires//reçoivent une Malédiction.";</t>
  </si>
  <si>
    <t>// Plunder</t>
  </si>
  <si>
    <t>FrenchCardTexts[CardNames.CAGE] = "Mettez de côté jusqu'à//4 cartes de votre main//face cachée (sous cette carte).//La prochaine fois que vous//recevez une carte Victoire,//écartez cette carte et prenez//en main les cartes mises de côté//à la fin de votre tour.";</t>
  </si>
  <si>
    <t>FrenchCardTexts[CardNames.GROTTO] = "|+1 Action|////Mettez de côté jusqu'à//4 cartes de votre main//face cachée (sous cette carte).//Au début de votre//prochain tour, défaussez-les,//puis piochez-en autant.";</t>
  </si>
  <si>
    <t>FrenchCardTexts[CardNames.JEWELLED_EGG] = "[!1]//|+1 Achat|//---//Quand vous écartez cette//carte, recevez un Trophée.";</t>
  </si>
  <si>
    <t>FrenchCardTexts[CardNames.SEARCH] = "|+[2]|////La prochaine fois qu'une//pile de la Réserve devient vide,//écartez cette carte et//recevez un Trophée.";</t>
  </si>
  <si>
    <t>FrenchCardTexts[CardNames.SHAMAN] = "|+1 Action|//|+[1]|////Vous pouvez écarter//une carte de votre main.//---//Dans les parties utilisant//cette carte, au début de//votre tour, recevez une carte//du rebut coûtant jusqu'à [6].";</t>
  </si>
  <si>
    <t>FrenchCardTexts[CardNames.SECLUDED_SHRINE] = "|+[1]|////La prochaine fois que vous//recevez un Trésor, écartez//jusqu'à 2 cartes de votre main.";</t>
  </si>
  <si>
    <t>FrenchCardTexts[CardNames.SIREN] = "Tous vos adversaires//reçoivent une Malédiction.////Au début de votre prochain tour, piochez//jusqu'à avoir 8 cartes en main.//---//Quand vous recevez cette carte,//écartez-la à moins d'écarter une//Action de votre main.";</t>
  </si>
  <si>
    <t>FrenchCardTexts[CardNames.STOWAWAY] = "Au début de votre//prochain tour, |+2 Cartes|.//---//Quand un joueur reçoit//une carte Durée, vous//pouvez jouer cette carte//de votre main.";</t>
  </si>
  <si>
    <t>FrenchCardTexts[CardNames.TASKMASTER] = "|+1 Action|, |+|[1], et si à ce tour//vous recevez une carte//coûtant exactement [5],//répétez cette capacité//au début de votre prochain tour.";</t>
  </si>
  <si>
    <t>FrenchCardTexts[CardNames.ABUNDANCE] = "La prochaine fois que vous//recevez une carte Action,//|+1 Achat| et |+|[3].";</t>
  </si>
  <si>
    <t>FrenchCardTexts[CardNames.CABIN_BOY] = "|+1 Carte|//|+1 Action|////Au début de votre prochain tour,//choisissez: |+|[2];//ou écartez cette carte pour//recevoir une carte Durée.";</t>
  </si>
  <si>
    <t>FrenchCardTexts[CardNames.CRUCIBLE] = "Écartez une carte//de votre main.//|+|[1] par [1] de son coût.";</t>
  </si>
  <si>
    <t>FrenchCardTexts[CardNames.FLAGSHIP] = "|+[2]|////La prochaine fois que//vous jouez une carte Action//non-Ordre, rejouez-la.";</t>
  </si>
  <si>
    <t>FrenchCardTexts[CardNames.FORTUNE_HUNTER] = "|+[2]|////Consultez les 3 premières//cartes de votre pioche.//Vous pouvez en jouer//un Trésor. Replacez les//autres dans l’ordre//de votre choix.";</t>
  </si>
  <si>
    <t>FrenchCardTexts[CardNames.GONDOLA] = "Maintenant ou au début//de votre prochain tour: |+|[2].//---//Quand vous recevez cette carte,//vous pouvez jouer//une carte Action de votre main.";</t>
  </si>
  <si>
    <t>FrenchCardTexts[CardNames.HARBOR_VILLAGE] = "|+1 Carte|//|+2 Actions|////Après la prochaine Action//que vous jouez à ce tour//si elle vous a donné//|+|[], |+|[1]."; //TODO</t>
  </si>
  <si>
    <t>FrenchCardTexts[CardNames.LANDING_PARTY] = "|+2 Cartes|//|+2 Actions|////La prochaine fois que la première carte//que vous jouez à un tour est un Trésor,//placez ensuite cette carte sur votre pioche."; // TODO</t>
  </si>
  <si>
    <t>FrenchCardTexts[CardNames.MAPMAKER] = "Consultez les 4 premières cartes//de votre pioche. Prenez-en 2 en main//et défaussez les autres.//---//Quand un joueur reçoit//une carte Victoire, vous pouvez//jouez cette carte de votre main.";</t>
  </si>
  <si>
    <t>FrenchCardTexts[CardNames.MAROON] = "Écartez une carte de votre main.//|+2 Cartes| pour chacun de ses types.//(Action, Attaque, etc.).";</t>
  </si>
  <si>
    <t>FrenchCardTexts[CardNames.ROPE] = "[!1]//|+1 Achat|////Au début de votre prochain tour,//|+1 Carte| et vous pouvez écarter//une carte de votre main.";</t>
  </si>
  <si>
    <t>FrenchCardTexts[CardNames.SWAMP_SHACKS] = "|+2 Actions|////|+1 Carte| pour chaque 3 cartes que//vous avez dans votre zone de jeu//(arrondi à l'unité inférieure).";</t>
  </si>
  <si>
    <t>FrenchCardTexts[CardNames.TOOLS] = "Recevez un exemplaire d'une carte//qu'un joueur a en jeu."; //TODO</t>
  </si>
  <si>
    <t>FrenchCardTexts[CardNames.BURIED_TREASURE] = "Au début de votre prochain tour,//|+1 Achat| et |+|[3].//---//Lorsque vous recevez cette carte,//jouez-la.";</t>
  </si>
  <si>
    <t>FrenchCardTexts[CardNames.CREW] = "|+3 Cartes|////Au début de votre prochain tour,//replacez cette carte sur votre pioche.";</t>
  </si>
  <si>
    <t>FrenchCardTexts[CardNames.CUTTHROAT] = "Tous vos adversaires défaussent//jusqu'à avoir 3 cartes en main.//La prochaine fois qu'un joueur//reçoit un Trésor coûtant//[5] ou plus, recevez un Trophée.";</t>
  </si>
  <si>
    <t>FrenchCardTexts[CardNames.ENLARGE] = "Maintenant et au début de votre//prochain tour: Écartez une carte//de votre main, et recevez une carte//coûtant jusqu'à [2] de plus.";</t>
  </si>
  <si>
    <t>FrenchCardTexts[CardNames.FIGURINE] = "|+2 Cartes|////Vous pouvez défausser//une carte Action pour//|+1 Achat| et |+|[1].";</t>
  </si>
  <si>
    <t>FrenchCardTexts[CardNames.FIRST_MATE] = "Jouez autant que souhaité//des cartes Action de même nom//de votre main, puis pioche//jusqu'à avoir 6 cartes en main."; // REVIEW</t>
  </si>
  <si>
    <t>FrenchCardTexts[CardNames.FRIGATE] = "|+[3]|////Jusqu'au début de votre prochain//tour, quand un adversaire joue une//carte Action, il défausse jusqu'à avoir//4 cartes en main par la suite."; // REVIEW</t>
  </si>
  <si>
    <t>FrenchCardTexts[CardNames.LONGSHIP] = "|+2 Actions|////Au début de votre prochain//tour, |+2 Cartes|.";</t>
  </si>
  <si>
    <t>FrenchCardTexts[CardNames.MINING_ROAD] = "|+1 Action|//|+1 Achat|//|+[2]|////Une fois ce tour, lorsque vous recevez//un Trésor, vous pouvez le jouer.";</t>
  </si>
  <si>
    <t>FrenchCardTexts[CardNames.PENDANT] = "|+|[1] par Trésor//de nom différent//que vous avez en jeu.";</t>
  </si>
  <si>
    <t>FrenchCardTexts[CardNames.PICKAXE] = "[!1]////Écartez une carte de votre main.//Si elle coûte [3] ou plus,//recevez en main un Trophée.";</t>
  </si>
  <si>
    <t>FrenchCardTexts[CardNames.PILGRIM] = "|+4 Cartes|////Placez une carte de votre main//sur votre pioche.";</t>
  </si>
  <si>
    <t>FrenchCardTexts[CardNames.QUARTERMASTER] = "Au début de chacun vos tour,//pour la suite de la partie, choisissez ://recevez et mettez de côté ici//une carte coûtant jusqu'à [4];//ou prenez en main une carte//mise ici de côté.";</t>
  </si>
  <si>
    <t>FrenchCardTexts[CardNames.SILVER_MINE] = "Recevez en main un Trésor//coûtant moins que cette carte.";</t>
  </si>
  <si>
    <t>FrenchCardTexts[CardNames.TRICKSTER] = "Tous vos adversaires//reçoivent une Malédiction.//Une fois à ce tour,//quand vous défaussez un Trésor//de votre zone de jeu,//vous pouvez le mettre de côté.//Prenez-le en main à la fin du tour.";</t>
  </si>
  <si>
    <t>FrenchCardTexts[CardNames.WEALTHY_VILLAGE] = "|+1 Carte|//|+2 Actions|//---//Quand vous recevez cette carte,//si vous avez en jeu au moins//3 Trésors de noms différents,//recevez un Trophée.";</t>
  </si>
  <si>
    <t>FrenchCardTexts[CardNames.SACK_OF_LOOT] = "[!1]//|+1 Achat|//Recevez un Trophée.";</t>
  </si>
  <si>
    <t>FrenchCardTexts[CardNames.KINGS_CACHE] = "Vous pouvez jouer un trésor//depuis votre main 3 fois.";</t>
  </si>
  <si>
    <t>FrenchCardTexts[CardNames.BURY] = "|+1 Achat|////Placez n'importe quelle carte de votre défausse//en-dessous de votre pioche.";</t>
  </si>
  <si>
    <t>FrenchCardTexts[CardNames.AVOID] = "|+1 Achat|////La prochaine fois que vous mélangez à ce tour,//choisissez jusqu'à 3 cartes à placer dans votre défausse.";</t>
  </si>
  <si>
    <t>FrenchCardTexts[CardNames.DELIVER] = "|+1 Achat|////À ce tour, chaque fois que vous recevez une carte,//mettez-la de côté et prenez-la en main à la fin du tour.";</t>
  </si>
  <si>
    <t>FrenchCardTexts[CardNames.PERIL] = "Vous pouvez écarter une carte Action de votre main//pour recevoir un Trophée.";</t>
  </si>
  <si>
    <t>FrenchCardTexts[CardNames.RUSH] = "|+1 Achat|////La prochaine vous que vous recevez//une carte Action à ce tour, jouez-la.";</t>
  </si>
  <si>
    <t>FrenchCardTexts[CardNames.FORAY] = "Défaussez 3 cartez, en les dévoilant. Si elles ont// 3 noms différents, recevez un Trophée.";</t>
  </si>
  <si>
    <t>FrenchCardTexts[CardNames.LAUNCH] = "Une fois par tour : retournez à votre phase Action.//|+1 Carte|, |+1 Action|, et |+1 Achat|.";</t>
  </si>
  <si>
    <t>FrenchCardTexts[CardNames.MIRROR] = "|+1 Achat|////La prochaine fois que vous recevez une carte Action à ce tour,//recevez-en un exemplaire.";</t>
  </si>
  <si>
    <t>FrenchCardTexts[CardNames.PREPARE] = "Mettez de côté votre main face visible. Au début de//votre prochain tour, jouez les Actions et Trésors//dans l'ordre de votre choix, puis défaussez le reste.";</t>
  </si>
  <si>
    <t>FrenchCardTexts[CardNames.SCROUNGE] = "Choisissez : écartez une carte de votre main;//ou recevez un Domaine depuis le rebut, et dans ce cas,//recevez une carte coûtant jusqu'à [5].";</t>
  </si>
  <si>
    <t>FrenchCardTexts[CardNames.JOURNEY] = "Ne défaussez pas les cartes en jeu en phase d'Ajustement à ce tour.//Jouez un tour supplémentaire après celui-ci//(mais pas un troisième consécutif).";</t>
  </si>
  <si>
    <t>FrenchCardTexts[CardNames.MAELSTROM] = "Écartez 3 cartes de votre main. Tous vos adversaires//ayant en main 5 cartes ou plus en écartent une.";</t>
  </si>
  <si>
    <t>FrenchCardTexts[CardNames.LOOTING] = "Recevez un Trophée.";</t>
  </si>
  <si>
    <t>FrenchCardTexts[CardNames.INVASION] = "Vous pouvez jouer une Attaque depuis votre main. Recevez un Duché.//Recevez une Action sur votre pioche. Recevez un Trophée; jouez-le.";</t>
  </si>
  <si>
    <t>FrenchCardTexts[CardNames.PROSPER] = "Recevez un Trophée, ainsi que n'importe quel nombre//de Trésors de noms différents.";</t>
  </si>
  <si>
    <t>FrenchCardTexts[CardNames.AMPHORA] = "Maintenant ou au début//de votre prochain tour ://|+1 Achat| et |+|[3].";</t>
  </si>
  <si>
    <t>FrenchCardTexts[CardNames.DOUBLOONS] = "[!3]////---//Quand vous recevez cette carte,//recevez un Or.";</t>
  </si>
  <si>
    <t>FrenchCardTexts[CardNames.ENDLESS_CHALICE] = "Maintenant et au début de tous//vos tours pour la suite de la partie ://[!1]//|+1 Achat|";</t>
  </si>
  <si>
    <t>FrenchCardTexts[CardNames.FIGUREHEAD] = "[!3]////Au début de votre//prochain tour, |+2 Cartes|.";</t>
  </si>
  <si>
    <t>FrenchCardTexts[CardNames.HAMMER] = "[!3]////Recevez une carte coûtant//jusqu'à [4].";</t>
  </si>
  <si>
    <t>FrenchCardTexts[CardNames.INSIGNIA] = "[!3]////À ce tour, quand vous//recevez une carte, vous pouvez//la placer sur votre pioche.";</t>
  </si>
  <si>
    <t>FrenchCardTexts[CardNames.JEWELS] = "[!3]//|+1 Achat|////Au début de votre prochain//tour, placez cette carte//en-dessous de votre pioche.";</t>
  </si>
  <si>
    <t>FrenchCardTexts[CardNames.ORB] = "Consultez votre défausse. Choisissez ://jouez-en une carte Action ou Trésor,////ou |+1 Achat| et |+|[3].";</t>
  </si>
  <si>
    <t>FrenchCardTexts[CardNames.PRIZE_GOAT] = "[!3]//|+1 Achat|////Vous pouvez écarter//une carte de votre main.";</t>
  </si>
  <si>
    <t>FrenchCardTexts[CardNames.PUZZLE_BOX] = "[!3]//|+1 Achat|////Vous pouvez mettre de côté//une carte de cotre main face cachée.//Prenez-la en main//à la fin du tour.";</t>
  </si>
  <si>
    <t>FrenchCardTexts[CardNames.SEXTANT] = "[!3]//|+1 Achat|////Consultez les 5 cartes du haut//de votre pioche. Défaussez-en autant//que souhaité, et replacez le reste//dans l'ordre de votre choix.";</t>
  </si>
  <si>
    <t>FrenchCardTexts[CardNames.SHIELD] = "[!3]//|+1 Achat|//---//Quand un adversaire joue une Attaque,//vous pouvez d'abord révéler//cette carte de votre main//pour ne pas être affecté.";</t>
  </si>
  <si>
    <t>FrenchCardTexts[CardNames.SPELL_SCROLL] = "Écartez cette carte pour//recevoir une carte moins chère.//Si c'est une Action ou un Trésor,//vous pouvez la jouer.";</t>
  </si>
  <si>
    <t>FrenchCardTexts[CardNames.STAFF] = "[!3]//|+1 Achat|////Vous pouvez jouer une carte Action//depuis votre main.";</t>
  </si>
  <si>
    <t>FrenchCardTexts[CardNames.SWORD] = "[!3]//|+1 Achat|////Tous vos adversaires défaussent//jusqu'à avoir 4 cartes en main.";</t>
  </si>
  <si>
    <t>FrenchCardTexts[CardNames.CHEAP] = "Les cartes Abordables coûtent [1] de moins.";</t>
  </si>
  <si>
    <t>FrenchCardTexts[CardNames.CURSED] = "Quand vous recevez une carte Maudite,//recevez un Trophée et une Malédiction.";</t>
  </si>
  <si>
    <t>FrenchCardTexts[CardNames.FAWNING] = "Quand vous recevez une Province,//recevez une carte Servile.";</t>
  </si>
  <si>
    <t>FrenchCardTexts[CardNames.FATED] = "Quand vous mélangez, vous pouvez consulter les cartes et dévoiler//des cartes Destinées pour les placer en haut ou en bas.";</t>
  </si>
  <si>
    <t>FrenchCardTexts[CardNames.FRIENDLY] = "Au début de votre phase Ajustement//vous pouvez défausser une carte Amicale//pour recevoir une carte Amicale.";</t>
  </si>
  <si>
    <t>FrenchCardTexts[CardNames.HASTY] = "Quand vous recevez une carte Impatiente,//mettez-la de côté et jouez-la//au début de votre prochain tour.";</t>
  </si>
  <si>
    <t>FrenchCardTexts[CardNames.INHERITED] = "Mise en place : vous commencez la partie avec une carte Héritée//à la place d'une carte de départ de votre choix.";</t>
  </si>
  <si>
    <t>FrenchCardTexts[CardNames.INSPIRING] = "Après avoir joué une carte Exaltante à votre tour,//vous pouvez jouer depuis votre main une Action//dont vous n'avez pas d'exemplaire en jeu.";</t>
  </si>
  <si>
    <t>FrenchCardTexts[CardNames.NEARBY] = "Quand vous recevez une carte Proche, |+1 Achat|.";</t>
  </si>
  <si>
    <t>FrenchCardTexts[CardNames.PATIENT] = "Au début de votre phase Ajustement, vous pouvez//mettre de côté des cartes Patientes depuis votre main//pour les jouer au début de votre prochain tour.";</t>
  </si>
  <si>
    <t>FrenchCardTexts[CardNames.PIOUS] = "Quand vous recevez une carte Pieuse, vous pouvez//écarter une carte de votre main.";</t>
  </si>
  <si>
    <t>FrenchCardTexts[CardNames.RECKLESS] = "Suivez les instructions des cartes Téméraires jouées deux fois.//Quand vous en défaussez une de votre zone de jeu,//replacez-la dans sa pile.";</t>
  </si>
  <si>
    <t>FrenchCardTexts[CardNames.RICH] = "Quand vous recevez une carte Riche, recevez un Argent.";</t>
  </si>
  <si>
    <t>FrenchCardTexts[CardNames.SHY] = "Au début de votre tour, vous pouvez défausser//une carte Timide pour |+2 Cartes|.";</t>
  </si>
  <si>
    <t>FrenchCardTexts[CardNames.TIRELESS] = "Quand vous défaussez une carte Infatigable//de votre zone de jeu, mettez-la de côté//et placez-la sur votre pioche à la fin de votre tour.";</t>
  </si>
  <si>
    <t>FrenchCardTexts[CardNames.MARCHLAND] = "Vaut {1} pour chaque//3 cartes Victoire que vous avez.//---//Quand vous recevez ceci, |+1 Achat|,//et défaussez autant de cartes//que souhaité pour +[1] chacune.";</t>
  </si>
  <si>
    <t>FrenchCardTexts[CardNames.SHOP] = "|+1 Carte|//|+[1]|//Vous pouvez jouer depuis votre main//une carte Action dont vous//n'avez pas d'exemplaire en jeu.\n";</t>
  </si>
  <si>
    <t>FrenchCardTexts[CardNames.CARNIVAL] = "Dévoilez les 4 premières//cartes de votre pioche.//Prenez en main une carte//de chaque nom différent dévoilé//et défaussez les autres.";</t>
  </si>
  <si>
    <t>FrenchCardTexts[CardNames.FERRYMAN] = "|+2 Cartes|//|+1 Action|//Défaussez une carte.//---//Mise en place : choisissez une pile//de cartes Royaume non utilisées//coûtant [3] or [4].//Recevez-en un exemplaire//lorsque vous recevez un Passeur.";</t>
  </si>
  <si>
    <t>FrenchCardTexts[CardNames.FARMHANDS] = "|+1 Carte|//|+2 Actions|//---//Quand vous recevez cette carte,//vous pouvez mettre de côté//une carte Action ou Trésor//de votre main, et la jouer//au début de votre prochain tour.";</t>
  </si>
  <si>
    <t>FrenchCardTexts[CardNames.JOUST] = "|+1 Carte|//|+1 Action|//|+[1]|//Vous pouvez mettre de côté une//Province depuis votre main pour//recevoir en main une Récompense.//Défaussez la Province//en phase d'Ajustement.";</t>
  </si>
  <si>
    <t>FrenchCardTexts[CardNames.REWARDS_PILE] = "--";</t>
  </si>
  <si>
    <t>FrenchCardTexts[CardNames.COURSER] = "Choisissez deux//options différentes ://|+2 Cartes|; |+2 Actions|;//|+|[2]; recevez 4 Argents.////%(Ne fait pas partie de la Réserve.)%";</t>
  </si>
  <si>
    <t>FrenchCardTexts[CardNames.RENOWN] = "|+1 Achat|////À ce tour, les cartes//coûtent [2] de moins.////%(Ne fait pas partie de la Réserve.)%";</t>
  </si>
  <si>
    <t>FrenchCardTexts[CardNames.CORONET] = "Vous pouvez jouer deux fois//une carte Action non-Récompense//depuis votre main.////Vous pouvez jouer deux fois//une carte Trésor non-Récompense//depuis votre main..////%(Ne fait pas partie de la Réserve.)%";</t>
  </si>
  <si>
    <t>FrenchCardTexts[CardNames.DEMESNE] = "|+2 Actions|//|+2 Achats|//Recevez un Or.//---//Vaut {1} par Or que vous avez.////%(Ne fait pas partie de la Réserve.)%";</t>
  </si>
  <si>
    <t>FrenchCardTexts[CardNames.HOUSECARL] = "|+1 Carte| par carte Action de nom//différent que vous avez en jeu.////%(Ne fait pas partie de la Réserve.)%";</t>
  </si>
  <si>
    <t>FrenchCardTexts[CardNames.HUGE_TURNIP] = "|+2 Coffres|//|+|[1] par Coffres que vous avez.////%(Ne fait pas partie de la Réserve.)%";</t>
  </si>
  <si>
    <t>FrenchCardTexts[CardNames.FARRIER] = "|+1 Carte|//|+1 Action|//|+1 Achat|//---//Surpaiement : |+1 Carte| à la fin//de ce tour par [1] surpayé.";</t>
  </si>
  <si>
    <t>FrenchCardTexts[CardNames.INFIRMARY] = "|+1 Carte|//Vous pouvez écarter une carte//de votre main.//---//Surpaiement : jouez cette carte//une fois par [1] surpayé.";</t>
  </si>
  <si>
    <t>FrenchCardTexts[CardNames.FOOTPAD] = "|+2 Coffres|//Tous vos adversaires défaussent//jusqu'à avoir 3 cartes en main.//---//Si le Gredin est dans le Royaume,//quand vos recevez une carte//pendant une phase Action, |+1 Carte|.\n";</t>
  </si>
  <si>
    <t>FrenchCardTexts[CardNames.FISHMONGER] = "|+1 Achat|//|+[1]|//---//Vous pouvez jouer cette carte//depuis votre pioche comme si//elle était en main.";</t>
  </si>
  <si>
    <t>FrenchCardTexts[CardNames.SNAKE_WITCH] = "|+1 Carte|//|+1 Action|//Si les cartes de votre main ont//des noms différents, vous pouvez//la dévoiler et retourner cette carte//sur sa pile pour que tous vos//adversaires reçoivent une Malédiction.";</t>
  </si>
  <si>
    <t>FrenchCardTexts[CardNames.ARISTOCRAT] = "Si le nombre d'Aristocrates//que vous avez en jeu vaut:////1 ou 5 : |+3 Actions|;//2 ou 6 : |+3 Cartes|;//3 ou 7 : |+|[3];//4 ou 8 : |+3 Achats|.";</t>
  </si>
  <si>
    <t>FrenchCardTexts[CardNames.CRAFTSMAN] = "|+[2D]|////Recevez une carte//coûtant jusqu'à [5].";</t>
  </si>
  <si>
    <t>FrenchCardTexts[CardNames.RIVERBOAT] = "Au début de votre prochain tour,//jouez la carte mise de côté,//sans la déplacer.//---//Mise en place : mettez de côté//une carte Action non-Durée//non utilisée coûtant [5].";</t>
  </si>
  <si>
    <t>FrenchCardTexts[CardNames.ROOT_CELLAR] = "|+3 Cartes|//|+1 Action|//|+[3D]|";</t>
  </si>
  <si>
    <t>FrenchCardTexts[CardNames.ALLEY] = "|+1 Carte|//|+1 Action|//Défaussez une carte.//---//Vous pouvez jouer cette carte//depuis votre pioche comme si//elle était en main.";</t>
  </si>
  <si>
    <t>FrenchCardTexts[CardNames.CHANGE] = "Si vous avez [D], |+|[3].////Sinon, écartez une carte//de votre main et recevez//une carte coûtant plus en [].// +[D] égal à la différence en [].";</t>
  </si>
  <si>
    <t>FrenchCardTexts[CardNames.NINJA] = "|+1 Carte|//Tous vos adversaires défaussent//jusqu'à avoir 3 cartes en main.//---//Vous pouvez jouer cette carte//depuis votre pioche comme si//elle était en main.";</t>
  </si>
  <si>
    <t>FrenchCardTexts[CardNames.POET] = "|+1 &lt;&gt;|//|+1 Carte|//|+1 Action|//Dévoilez la carte du haut//de votre pioche. Si elle coûte//[3] ou moins, prenez-la en main.";</t>
  </si>
  <si>
    <t>FrenchCardTexts[CardNames.RIVER_SHRINE] = "|+1 &lt;&gt;|////Écartez jusqu'à 2 cartes//de votre main. Au début de la//phase Ajustement, si vous n'avez//pas reçu de carte pendant votre//phase Achat à ce tour, recevez//une carte coûtant jusqu'à [4].";</t>
  </si>
  <si>
    <t>FrenchCardTexts[CardNames.RUSTIC_VILLAGE] = "|+1 &lt;&gt;|//|+1 Carte|//|+2 Actions|//Vous pouvez défausser//2 cartes pour |+1 Carte|.";</t>
  </si>
  <si>
    <t>FrenchCardTexts[CardNames.GOLD_MINE] = "|+1 Carte|//|+1 Action|//|+1 Achat|//Vous pouvez recevoir//un Or et obtenir +[4D].";</t>
  </si>
  <si>
    <t>FrenchCardTexts[CardNames.IMPERIAL_ENVOY] = "|+5 Cartes|//|+1 Achat|//|+[2D]|";</t>
  </si>
  <si>
    <t>FrenchCardTexts[CardNames.KITSUNE] = "|+1 &lt;&gt;|//Choisissez deux options//différentes : |+|[2]; |+2 Actions|;//tous vos adversaires//reçoivent une Malédiction;//recevez un Argent.";</t>
  </si>
  <si>
    <t>FrenchCardTexts[CardNames.LITTER] = "|+2 Cartes|//|+2 Actions|//|+[1D]|";</t>
  </si>
  <si>
    <t>FrenchCardTexts[CardNames.RICE_BROKER] = "|+1 Action|//Écartez une carte de votre main.//Si c'est un Trésor, |+2 Cartes|.//Si c'est une Action, |+5 Cartes|.";</t>
  </si>
  <si>
    <t>FrenchCardTexts[CardNames.RONIN] = "Piochez jusqu'à//avoir 7 cartes en main.//---//Vous pouvez jouer cette carte//depuis votre pioche comme si//elle était en main.";</t>
  </si>
  <si>
    <t>FrenchCardTexts[CardNames.TANUKI] = "Écartez une carte de votre main.//Recevez une carte coûtant//jusqu'à [2] de plus.//---//Vous pouvez jouer cette carte//depuis votre pioche comme si//elle était en main.";</t>
  </si>
  <si>
    <t>FrenchCardTexts[CardNames.TEA_HOUSE] = "|+1 &lt;&gt;|//|+1 Carte|//|+1 Action|//|+[2]|";</t>
  </si>
  <si>
    <t>FrenchCardTexts[CardNames.SAMURAI] = "Tous vos adversaires défaussent//jusqu'à avoir 3 cartes en main//(une seule fois).//Au début de chacun de vos tours,//+[1].//%(Cette carte reste en jeu.)%";</t>
  </si>
  <si>
    <t>FrenchCardTexts[CardNames.RICE] = "|+1 Achat|//|+|[1] par type de carte différent//que vous avez en jeu.";</t>
  </si>
  <si>
    <t>FrenchCardTexts[CardNames.MOUNTAIN_SHRINE] = "|+1 &lt;&gt;|//+[2]//Vous pouvez écarter//une carte de votre main.//Ensuite, s'il y a au moins une//carte Action dans le Rebut,//|+2 Cartes|";</t>
  </si>
  <si>
    <t>FrenchCardTexts[CardNames.DAIMYO] = "|+1 Carte|//|+1 Action|//La prochaine fois que vous//jouez une carte Action non-Ordre//à ce tour, rejouez-la ensuite.";</t>
  </si>
  <si>
    <t>FrenchCardTexts[CardNames.ARTIST] = "|+1 Action|////|+1 Carte| par carte dont//vous avez exactement//un exemplaire en jeu.";</t>
  </si>
  <si>
    <t>FrenchCardTexts[CardNames.APPROACHING_ARMY] = "Après que vous avez joué une carte Attaque, +[1].//---//Mise en place : ajoutez une Attaque à la partie.";</t>
  </si>
  <si>
    <t>FrenchCardTexts[CardNames.BIDING_TIME] = "Au début de votre phase Ajustement, mettez de côte votre main face cachée.//Au début de votre prochain tour, prenez en main ces cartes.";</t>
  </si>
  <si>
    <t>FrenchCardTexts[CardNames.BUREAUCRACY] = "Quand vous recevez une carte qui// ne coûte pas [0], recevez un Cuivre.";</t>
  </si>
  <si>
    <t>FrenchCardTexts[CardNames.DIVINE_WIND] = "Quand vous retirez le dernier| |&lt;&gt;, retirez//toutes les cartes Royaume de la réserve et mettez//en place 10 nouvelles piles choisies au hasard.";</t>
  </si>
  <si>
    <t>FrenchCardTexts[CardNames.ENLIGHTENMENT] = "Les Trésors sont aussi des Actions. Quand vous//jouez un Trésor dans une phase Action, au lieu de//suivre ses instructions, |+1 Carte| et |+1 Action|.";</t>
  </si>
  <si>
    <t>FrenchCardTexts[CardNames.GOOD_HARVEST] = "La première fois que vous jouez un Trésor de nom différent//à chaque tour, d'abord, |+1 Achat| et +[1].";</t>
  </si>
  <si>
    <t>FrenchCardTexts[CardNames.FLOURISHING_TRADE] = "Les cartes coûtent [1] de moins.//Vous pouvez utiliser les Actions comme des Achats.";</t>
  </si>
  <si>
    <t>FrenchCardTexts[CardNames.GREAT_LEADER] = "Après chaque carte Action que vous jouez, |+1 Action|.";</t>
  </si>
  <si>
    <t>FrenchCardTexts[CardNames.GROWTH] = "Quand vous recevez un Trésor,//recevez une carte moins chère.";</t>
  </si>
  <si>
    <t>FrenchCardTexts[CardNames.HARSH_WINTER] = "Quand vous recevez une carte à votre tour,//s'il y a [D] sur sa pile, prenez-le;//sinon placez [2D] sur sa pile.";</t>
  </si>
  <si>
    <t>FrenchCardTexts[CardNames.KIND_EMPEROR] = "Au début de votre tour, et quand vous retirez//le dernier| |&lt;&gt; : recevez en main une carte Action.";</t>
  </si>
  <si>
    <t>FrenchCardTexts[CardNames.PANIC] = "Quand vous jouez un Trésor, |+2 Achats|. Quand vous en//défaussez un de votre zone de jeu, retournez-le sur sa pile.";</t>
  </si>
  <si>
    <t>FrenchCardTexts[CardNames.PROGRESS] = "Quand vous recevez une carte,//placez-la sur votre pioche.";</t>
  </si>
  <si>
    <t>FrenchCardTexts[CardNames.RAPID_EXPANSION] = "Quand vous recevez une Action ou un Trésor,//mettez-le de côté et jouez-le au début de votre prochain tour.";</t>
  </si>
  <si>
    <t>FrenchCardTexts[CardNames.SICKNESS] = "Au début de votre tour, choisissez://recevez une Malédiction sur votre pioche ; ou défaussez 3 cartes.";</t>
  </si>
  <si>
    <t>FrenchCardTexts[CardNames.AMASS] = "Si vous n'avez pas de carte Action en jeu,//recevez une carte Action coûtant jusqu'à [5].";</t>
  </si>
  <si>
    <t>FrenchCardTexts[CardNames.ASCETICISM] = "Payez un montant quelconque de []//pour écarter autant de cartes de votre main.";</t>
  </si>
  <si>
    <t>FrenchCardTexts[CardNames.CREDIT] = "Recevez une Action ou un Trésor coûtant//jusqu'à [8]. +[D] égal à son coût.";</t>
  </si>
  <si>
    <t>FrenchCardTexts[CardNames.FORESIGHT] = "Dévoilez des cartes de votre pioche jusqu'à dévoiler une Action.//Mettez-la de côté de défaussez le reste.//Prenez-la à la fin de votre tour.";</t>
  </si>
  <si>
    <t>FrenchCardTexts[CardNames.KINTSUGI] = "Écartez une carte de votre main. Si vous avez reçu un Or pendant cette partie,//recevez une carte coûtant jusqu'à [2] de plus que la carte écartée.";</t>
  </si>
  <si>
    <t>FrenchCardTexts[CardNames.PRACTICE] = "Vous pouvez jouer deux fois une carte Action de votre main.";</t>
  </si>
  <si>
    <t>FrenchCardTexts[CardNames.SEA_TRADE] = "|+1 Carte| par carte Action que vous avez en jeu.//Écartez jusqu'à ce nombre de cartes depuis votre main.";</t>
  </si>
  <si>
    <t>FrenchCardTexts[CardNames.RECEIVE_TRIBUTE] = "Si vous avez reçu au moins 3 cartes à ce tour,//recevez jusqu'à 3 cartes Action de noms différents//dont vous n'avez pas d'exemplaire en jeu.";</t>
  </si>
  <si>
    <t>FrenchCardTexts[CardNames.GATHER] = "Recevez une carte coûtant exactement [3],//une carte coûtant exactement [4],//et une carte coûtant exactement [5].";</t>
  </si>
  <si>
    <t>FrenchCardTexts[CardNames.CONTINUE] = "Une fois par tour : recevez une carte Action non-Attaque coûtant jusqu'à [4].//Retournez à votre phase Action et jouez la carte reçue. |+1 Action| et |+1 Achat|.";</t>
  </si>
  <si>
    <t>FrenchCardTexts[CardNames.COLLECTION] = "[!2]//|+1 Achat|//À ce tour, quand vous recevez//une carte Action, +{1}.";</t>
  </si>
  <si>
    <t>ADVENTURER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</si>
  <si>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</si>
  <si>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</si>
  <si>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</si>
  <si>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</si>
  <si>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</si>
  <si>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</si>
  <si>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</si>
  <si>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</si>
  <si>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</si>
  <si>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</si>
  <si>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</si>
  <si>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</si>
  <si>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</si>
  <si>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</si>
  <si>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</si>
  <si>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</si>
  <si>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</si>
  <si>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</si>
  <si>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</si>
  <si>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</si>
  <si>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</si>
  <si>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</si>
  <si>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</si>
  <si>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</si>
  <si>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</si>
  <si>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</si>
  <si>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</si>
  <si>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</si>
  <si>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</si>
  <si>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</si>
  <si>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</si>
  <si>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</si>
  <si>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</si>
  <si>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</si>
  <si>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</si>
  <si>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</si>
  <si>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</si>
  <si>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</si>
  <si>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</si>
  <si>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</si>
  <si>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</si>
  <si>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</si>
  <si>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</si>
  <si>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</si>
  <si>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</si>
  <si>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</si>
  <si>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</si>
  <si>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</si>
  <si>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</si>
  <si>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</si>
  <si>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</si>
  <si>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</si>
  <si>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</si>
  <si>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</si>
  <si>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</si>
  <si>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</si>
  <si>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</si>
  <si>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</si>
  <si>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</si>
  <si>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</si>
  <si>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</si>
  <si>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</si>
  <si>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</si>
  <si>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</si>
  <si>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</si>
  <si>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</si>
  <si>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</si>
  <si>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</si>
  <si>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</si>
  <si>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</si>
  <si>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</si>
  <si>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</si>
  <si>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</si>
  <si>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</si>
  <si>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</si>
  <si>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</si>
  <si>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</si>
  <si>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</si>
  <si>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</si>
  <si>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</si>
  <si>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</si>
  <si>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</si>
  <si>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TRUSTYSTEED</t>
  </si>
  <si>
    <t>FOLLOWERS</t>
  </si>
  <si>
    <t>PRINCESS</t>
  </si>
  <si>
    <t>DIADEM</t>
  </si>
  <si>
    <t>BAGOFGOLD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</si>
  <si>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</si>
  <si>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</si>
  <si>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</si>
  <si>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</si>
  <si>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</si>
  <si>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</si>
  <si>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</si>
  <si>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</si>
  <si>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</si>
  <si>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</si>
  <si>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</si>
  <si>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</si>
  <si>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</si>
  <si>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</si>
  <si>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</si>
  <si>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</si>
  <si>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</si>
  <si>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</si>
  <si>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</si>
  <si>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</si>
  <si>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</si>
  <si>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</si>
  <si>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</si>
  <si>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</si>
  <si>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</si>
  <si>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</si>
  <si>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</si>
  <si>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</si>
  <si>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</si>
  <si>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</si>
  <si>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</si>
  <si>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</si>
  <si>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</si>
  <si>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</si>
  <si>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</si>
  <si>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</si>
  <si>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</si>
  <si>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</si>
  <si>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</si>
  <si>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</si>
  <si>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</si>
  <si>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</si>
  <si>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</si>
  <si>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</si>
  <si>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</si>
  <si>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</si>
  <si>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</si>
  <si>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</si>
  <si>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</si>
  <si>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</si>
  <si>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</si>
  <si>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</si>
  <si>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</si>
  <si>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</si>
  <si>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</si>
  <si>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</si>
  <si>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</si>
  <si>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</si>
  <si>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</si>
  <si>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</si>
  <si>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</si>
  <si>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</si>
  <si>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</si>
  <si>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</si>
  <si>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</si>
  <si>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</si>
  <si>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</si>
  <si>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</si>
  <si>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</si>
  <si>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</si>
  <si>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</si>
  <si>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</si>
  <si>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</si>
  <si>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</si>
  <si>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</si>
  <si>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</si>
  <si>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</si>
  <si>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</si>
  <si>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</si>
  <si>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</si>
  <si>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</si>
  <si>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</si>
  <si>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</si>
  <si>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</si>
  <si>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</si>
  <si>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</si>
  <si>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</si>
  <si>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</si>
  <si>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</si>
  <si>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</si>
  <si>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</si>
  <si>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</si>
  <si>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</si>
  <si>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</si>
  <si>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</si>
  <si>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</si>
  <si>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ARMORY</t>
  </si>
  <si>
    <t>VAGRANT</t>
  </si>
  <si>
    <t>CATACOMBS</t>
  </si>
  <si>
    <t>COUNT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</si>
  <si>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</si>
  <si>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</si>
  <si>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</si>
  <si>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</si>
  <si>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</si>
  <si>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</si>
  <si>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</si>
  <si>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</si>
  <si>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</si>
  <si>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</si>
  <si>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</si>
  <si>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</si>
  <si>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</si>
  <si>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</si>
  <si>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</si>
  <si>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</si>
  <si>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</si>
  <si>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</si>
  <si>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</si>
  <si>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</si>
  <si>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</si>
  <si>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</si>
  <si>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</si>
  <si>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</si>
  <si>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</si>
  <si>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</si>
  <si>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</si>
  <si>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</si>
  <si>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</si>
  <si>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</si>
  <si>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SPOILS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</si>
  <si>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</si>
  <si>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</si>
  <si>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</si>
  <si>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</si>
  <si>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</si>
  <si>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</si>
  <si>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</si>
  <si>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HOVEL</t>
  </si>
  <si>
    <t>NECROPOLIS</t>
  </si>
  <si>
    <t>OVERGROWNESTATE</t>
  </si>
  <si>
    <t>KNIGHTS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</si>
  <si>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</si>
  <si>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</si>
  <si>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</si>
  <si>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</si>
  <si>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</si>
  <si>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</si>
  <si>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</si>
  <si>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</si>
  <si>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</si>
  <si>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</si>
  <si>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AMULET</t>
  </si>
  <si>
    <t>ARTIFICER</t>
  </si>
  <si>
    <t>BRIDGETROLL</t>
  </si>
  <si>
    <t>CARAVANGUARD</t>
  </si>
  <si>
    <t>DISTANTLANDS</t>
  </si>
  <si>
    <t>DUNGEON</t>
  </si>
  <si>
    <t>DUPLICATE</t>
  </si>
  <si>
    <t>GEAR</t>
  </si>
  <si>
    <t>GIANT</t>
  </si>
  <si>
    <t>GUIDE</t>
  </si>
  <si>
    <t>HAUNTEDWOODS</t>
  </si>
  <si>
    <t>HIRELING</t>
  </si>
  <si>
    <t>LOSTCITY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</si>
  <si>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</si>
  <si>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</si>
  <si>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</si>
  <si>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</si>
  <si>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</si>
  <si>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</si>
  <si>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</si>
  <si>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</si>
  <si>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</si>
  <si>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</si>
  <si>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ROYALCARRIAGE</t>
  </si>
  <si>
    <t>STORYTELLER</t>
  </si>
  <si>
    <t>SWAMPHAG</t>
  </si>
  <si>
    <t>TRANSMOGRIFY</t>
  </si>
  <si>
    <t>TREASURETROVE</t>
  </si>
  <si>
    <t>WINEMERCHANT</t>
  </si>
  <si>
    <t>COINOFTHEREALM</t>
  </si>
  <si>
    <t>TREASUREHUNTER</t>
  </si>
  <si>
    <t>WARRIOR</t>
  </si>
  <si>
    <t>HERO</t>
  </si>
  <si>
    <t>CHAMPION</t>
  </si>
  <si>
    <t>SOLDIER</t>
  </si>
  <si>
    <t>FUGITIVE</t>
  </si>
  <si>
    <t>DISCIPLE</t>
  </si>
  <si>
    <t>TEACHER</t>
  </si>
  <si>
    <t>ENGINEER</t>
  </si>
  <si>
    <t>CITYQUARTER</t>
  </si>
  <si>
    <t>OVERLORD</t>
  </si>
  <si>
    <t>ROYALBLACKSMITH</t>
  </si>
  <si>
    <t>ENCAMPMENTPLUNDER</t>
  </si>
  <si>
    <t>ENCAMPMENT</t>
  </si>
  <si>
    <t>PLUNDER</t>
  </si>
  <si>
    <t>PATRICIANEMPORIUM</t>
  </si>
  <si>
    <t>PATRICIAN</t>
  </si>
  <si>
    <t>EMPORIUM</t>
  </si>
  <si>
    <t>SETTLERSBUSTLINGVILLAGE</t>
  </si>
  <si>
    <t>SETTLERS</t>
  </si>
  <si>
    <t>BUSTLINGVILLAGE</t>
  </si>
  <si>
    <t>CASTLES</t>
  </si>
  <si>
    <t>CATAPULTROCKS</t>
  </si>
  <si>
    <t>CATAPULT</t>
  </si>
  <si>
    <t>ROCKS</t>
  </si>
  <si>
    <t>CHARIOTRACE</t>
  </si>
  <si>
    <t>ENCHANTRESS</t>
  </si>
  <si>
    <t>FARMERSMARKET</t>
  </si>
  <si>
    <t>GLADIATORFORTUNE</t>
  </si>
  <si>
    <t>GLADIATOR</t>
  </si>
  <si>
    <t>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</si>
  <si>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</si>
  <si>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</si>
  <si>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</si>
  <si>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</si>
  <si>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</si>
  <si>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</si>
  <si>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</si>
  <si>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</si>
  <si>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</si>
  <si>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</si>
  <si>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</si>
  <si>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</si>
  <si>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</si>
  <si>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</si>
  <si>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</si>
  <si>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</si>
  <si>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</si>
  <si>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</si>
  <si>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KINGSCASTLE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</si>
  <si>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</si>
  <si>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</si>
  <si>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</si>
  <si>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</si>
  <si>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</si>
  <si>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</si>
  <si>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</si>
  <si>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</si>
  <si>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</si>
  <si>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</si>
  <si>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</si>
  <si>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</si>
  <si>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</si>
  <si>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</si>
  <si>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</si>
  <si>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</si>
  <si>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DEVILSWORKSHOP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</si>
  <si>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</si>
  <si>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</si>
  <si>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</si>
  <si>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</si>
  <si>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</si>
  <si>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</si>
  <si>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</si>
  <si>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</si>
  <si>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</si>
  <si>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</si>
  <si>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</si>
  <si>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</si>
  <si>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</si>
  <si>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</si>
  <si>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</si>
  <si>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</si>
  <si>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</si>
  <si>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</si>
  <si>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</si>
  <si>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</si>
  <si>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</si>
  <si>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</si>
  <si>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</si>
  <si>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WILLOWISP</t>
  </si>
  <si>
    <t>WISH</t>
  </si>
  <si>
    <t>BAT</t>
  </si>
  <si>
    <t>IMP</t>
  </si>
  <si>
    <t>ZOMBIEAPPRENTICE</t>
  </si>
  <si>
    <t>ZOMBIEMASON</t>
  </si>
  <si>
    <t>ZOMBIESPY</t>
  </si>
  <si>
    <t>GHOST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</si>
  <si>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</si>
  <si>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</si>
  <si>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</si>
  <si>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</si>
  <si>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</si>
  <si>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</si>
  <si>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</si>
  <si>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</si>
  <si>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</si>
  <si>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</si>
  <si>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</si>
  <si>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</si>
  <si>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</si>
  <si>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</si>
  <si>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</si>
  <si>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</si>
  <si>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</si>
  <si>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</si>
  <si>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</si>
  <si>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</si>
  <si>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</si>
  <si>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</si>
  <si>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</si>
  <si>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</si>
  <si>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</si>
  <si>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SAUNA</t>
  </si>
  <si>
    <t>AVANTO</t>
  </si>
  <si>
    <t>BLACKMARKET</t>
  </si>
  <si>
    <t>ENVOY</t>
  </si>
  <si>
    <t>GOVERNOR</t>
  </si>
  <si>
    <t>PRINCEOLD</t>
  </si>
  <si>
    <t>PRINCE</t>
  </si>
  <si>
    <t>WALLEDVILLAGE</t>
  </si>
  <si>
    <t>DISMANTLE</t>
  </si>
  <si>
    <t>CAPTAIN</t>
  </si>
  <si>
    <t>CHURCH</t>
  </si>
  <si>
    <t>STASH</t>
  </si>
  <si>
    <t>MARCHLAND</t>
  </si>
  <si>
    <t>SAUNAAVANTO</t>
  </si>
  <si>
    <t>HORSE</t>
  </si>
  <si>
    <t>BLACKCAT</t>
  </si>
  <si>
    <t>SLEIGH</t>
  </si>
  <si>
    <t>SUPPLIES</t>
  </si>
  <si>
    <t>CAMELTRAIN</t>
  </si>
  <si>
    <t>GOATHERD</t>
  </si>
  <si>
    <t>SCRAP</t>
  </si>
  <si>
    <t>SHEEPDOG</t>
  </si>
  <si>
    <t>SNOWYVILLAGE</t>
  </si>
  <si>
    <t>STOCKPILE</t>
  </si>
  <si>
    <t>BOUNTYHUNTER</t>
  </si>
  <si>
    <t>CARDINAL</t>
  </si>
  <si>
    <t>CAVALRY</t>
  </si>
  <si>
    <t>GROOM</t>
  </si>
  <si>
    <t>HOSTELRY</t>
  </si>
  <si>
    <t>VILLAGEGREEN</t>
  </si>
  <si>
    <t>BARGE</t>
  </si>
  <si>
    <t>COVEN</t>
  </si>
  <si>
    <t>DISPLACE</t>
  </si>
  <si>
    <t>FALCONER</t>
  </si>
  <si>
    <t>FISHERMAN</t>
  </si>
  <si>
    <t>GATEKEEPER</t>
  </si>
  <si>
    <t>HUNTINGLODGE</t>
  </si>
  <si>
    <t>KILN</t>
  </si>
  <si>
    <t>LIVERY</t>
  </si>
  <si>
    <t>MASTERMIND</t>
  </si>
  <si>
    <t>PADDOCK</t>
  </si>
  <si>
    <t>SANCTUARY</t>
  </si>
  <si>
    <t>DESTRIER</t>
  </si>
  <si>
    <t>WAYFARER</t>
  </si>
  <si>
    <t>ANIMALFAIR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</si>
  <si>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</si>
  <si>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</si>
  <si>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</si>
  <si>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</si>
  <si>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</si>
  <si>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</si>
  <si>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</si>
  <si>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</si>
  <si>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</si>
  <si>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ANVIL</t>
  </si>
  <si>
    <t>CLERK</t>
  </si>
  <si>
    <t>INVESTMENT</t>
  </si>
  <si>
    <t>TIARA</t>
  </si>
  <si>
    <t>CHARLATAN</t>
  </si>
  <si>
    <t>COLLECTION</t>
  </si>
  <si>
    <t>CRYSTALBALL</t>
  </si>
  <si>
    <t>MAGNATE</t>
  </si>
  <si>
    <t>WARCHEST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</si>
  <si>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</si>
  <si>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</si>
  <si>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</si>
  <si>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</si>
  <si>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</si>
  <si>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</si>
  <si>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</si>
  <si>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</si>
  <si>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</si>
  <si>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</si>
  <si>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</si>
  <si>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</si>
  <si>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TOWNCRIER</t>
  </si>
  <si>
    <t>BLACKSMITH</t>
  </si>
  <si>
    <t>MILLER</t>
  </si>
  <si>
    <t>ELDER</t>
  </si>
  <si>
    <t>AUGURS</t>
  </si>
  <si>
    <t>HERBGATHERER</t>
  </si>
  <si>
    <t>ACOLYTE</t>
  </si>
  <si>
    <t>SORCERESS</t>
  </si>
  <si>
    <t>SIBYL</t>
  </si>
  <si>
    <t>CLASHES</t>
  </si>
  <si>
    <t>BATTLEPLAN</t>
  </si>
  <si>
    <t>ARCHER</t>
  </si>
  <si>
    <t>WARLORD</t>
  </si>
  <si>
    <t>TERRITORY</t>
  </si>
  <si>
    <t>FORTS</t>
  </si>
  <si>
    <t>TENT</t>
  </si>
  <si>
    <t>GARRISON</t>
  </si>
  <si>
    <t>HILLFORT</t>
  </si>
  <si>
    <t>STRONGHOLD</t>
  </si>
  <si>
    <t>IMPORTER</t>
  </si>
  <si>
    <t>MERCHANTCAMP</t>
  </si>
  <si>
    <t>ODYSSEYS</t>
  </si>
  <si>
    <t>OLDMAP</t>
  </si>
  <si>
    <t>VOYAGE</t>
  </si>
  <si>
    <t>SUNKENTREASURE</t>
  </si>
  <si>
    <t>DISTANTSHORE</t>
  </si>
  <si>
    <t>SENTINEL</t>
  </si>
  <si>
    <t>UNDERLING</t>
  </si>
  <si>
    <t>WIZARDS</t>
  </si>
  <si>
    <t>STUDENT</t>
  </si>
  <si>
    <t>CONJURER</t>
  </si>
  <si>
    <t>SORCERER</t>
  </si>
  <si>
    <t>LICH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</si>
  <si>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</si>
  <si>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</si>
  <si>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</si>
  <si>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</si>
  <si>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</si>
  <si>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</si>
  <si>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</si>
  <si>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</si>
  <si>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</si>
  <si>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</si>
  <si>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</si>
  <si>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</si>
  <si>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</si>
  <si>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</si>
  <si>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</si>
  <si>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</si>
  <si>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</si>
  <si>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</si>
  <si>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MARQUIS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</si>
</sst>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118" workbookViewId="0">
      <selection activeCell="D45" sqref="D45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3254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1275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6"/>
  <sheetViews>
    <sheetView topLeftCell="F715" zoomScaleNormal="100" workbookViewId="0">
      <selection activeCell="K695" sqref="K695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1282</v>
      </c>
      <c r="K1" t="s">
        <v>1279</v>
      </c>
      <c r="L1" t="s">
        <v>1277</v>
      </c>
      <c r="M1" t="s">
        <v>1278</v>
      </c>
      <c r="N1" s="1" t="s">
        <v>2496</v>
      </c>
      <c r="O1">
        <f>LEN(J1)</f>
        <v>10</v>
      </c>
    </row>
    <row r="2" spans="1:23" x14ac:dyDescent="0.25">
      <c r="A2" t="s">
        <v>2729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3256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3257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3258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1237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3259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5406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3260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1283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3261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5392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3262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918</v>
      </c>
      <c r="K11" t="s">
        <v>919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3263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920</v>
      </c>
      <c r="K12" t="s">
        <v>921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3264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1284</v>
      </c>
      <c r="J13" t="s">
        <v>922</v>
      </c>
      <c r="K13" t="s">
        <v>923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3265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924</v>
      </c>
      <c r="K14" t="s">
        <v>925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3266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926</v>
      </c>
      <c r="K15" t="s">
        <v>2810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3267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927</v>
      </c>
      <c r="K16" t="s">
        <v>928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3268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929</v>
      </c>
      <c r="K17" t="s">
        <v>930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3269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931</v>
      </c>
      <c r="K18" t="s">
        <v>932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3270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933</v>
      </c>
      <c r="K19" t="s">
        <v>934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3271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1285</v>
      </c>
      <c r="J20" t="s">
        <v>935</v>
      </c>
      <c r="K20" t="s">
        <v>936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3272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937</v>
      </c>
      <c r="K21" t="s">
        <v>938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3273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1239</v>
      </c>
      <c r="J22" t="s">
        <v>939</v>
      </c>
      <c r="K22" t="s">
        <v>940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3274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1286</v>
      </c>
      <c r="J23" t="s">
        <v>941</v>
      </c>
      <c r="K23" t="s">
        <v>942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3275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1287</v>
      </c>
      <c r="J24" t="s">
        <v>943</v>
      </c>
      <c r="K24" t="s">
        <v>944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3276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945</v>
      </c>
      <c r="K25" t="s">
        <v>946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3277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947</v>
      </c>
      <c r="K26" t="s">
        <v>948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3278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949</v>
      </c>
      <c r="K27" t="s">
        <v>5407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3279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2483</v>
      </c>
      <c r="G28" s="2"/>
      <c r="H28" s="3" t="s">
        <v>1298</v>
      </c>
      <c r="J28" t="s">
        <v>2432</v>
      </c>
      <c r="K28" t="s">
        <v>2467</v>
      </c>
      <c r="L28" s="4" t="s">
        <v>2487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3280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2483</v>
      </c>
      <c r="G29" s="2"/>
      <c r="H29" s="3" t="s">
        <v>1299</v>
      </c>
      <c r="J29" t="s">
        <v>2433</v>
      </c>
      <c r="K29" t="s">
        <v>2467</v>
      </c>
      <c r="L29" s="4" t="s">
        <v>2488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3281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2483</v>
      </c>
      <c r="G30" s="2"/>
      <c r="H30" s="3" t="s">
        <v>1300</v>
      </c>
      <c r="I30" s="3" t="s">
        <v>2438</v>
      </c>
      <c r="J30" t="s">
        <v>2434</v>
      </c>
      <c r="K30" t="s">
        <v>2467</v>
      </c>
      <c r="L30" s="4" t="s">
        <v>2489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3282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2483</v>
      </c>
      <c r="G31" s="2"/>
      <c r="H31" s="3" t="s">
        <v>1301</v>
      </c>
      <c r="J31" t="s">
        <v>2435</v>
      </c>
      <c r="K31" t="s">
        <v>2467</v>
      </c>
      <c r="L31" s="4" t="s">
        <v>2490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3283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2483</v>
      </c>
      <c r="G32" s="2"/>
      <c r="H32" s="3" t="s">
        <v>1302</v>
      </c>
      <c r="J32" t="s">
        <v>2436</v>
      </c>
      <c r="K32" t="s">
        <v>2467</v>
      </c>
      <c r="L32" s="4" t="s">
        <v>2491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3284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2483</v>
      </c>
      <c r="G33" s="2"/>
      <c r="H33" s="3" t="s">
        <v>1303</v>
      </c>
      <c r="J33" t="s">
        <v>2437</v>
      </c>
      <c r="K33" t="s">
        <v>2467</v>
      </c>
      <c r="L33" s="4" t="s">
        <v>2492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3285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2483</v>
      </c>
      <c r="G34" s="2"/>
      <c r="H34" s="3" t="s">
        <v>1304</v>
      </c>
      <c r="J34" t="s">
        <v>2439</v>
      </c>
      <c r="K34" t="s">
        <v>2467</v>
      </c>
      <c r="L34" s="4" t="s">
        <v>2484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3286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4550</v>
      </c>
      <c r="H35" s="3" t="s">
        <v>751</v>
      </c>
      <c r="I35" s="3" t="s">
        <v>1288</v>
      </c>
      <c r="J35" t="s">
        <v>950</v>
      </c>
      <c r="K35" t="s">
        <v>5408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3287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951</v>
      </c>
      <c r="K36" t="s">
        <v>952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3288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2152</v>
      </c>
      <c r="J37" t="s">
        <v>953</v>
      </c>
      <c r="K37" t="s">
        <v>954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3289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955</v>
      </c>
      <c r="K38" t="s">
        <v>5393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3290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956</v>
      </c>
      <c r="K39" t="s">
        <v>957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3291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958</v>
      </c>
      <c r="K40" t="s">
        <v>959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3292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2483</v>
      </c>
      <c r="G41" s="2"/>
      <c r="H41" s="3" t="s">
        <v>2451</v>
      </c>
      <c r="I41" s="3" t="s">
        <v>1298</v>
      </c>
      <c r="J41" t="s">
        <v>2432</v>
      </c>
      <c r="K41" t="s">
        <v>2467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3293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2483</v>
      </c>
      <c r="G42" s="2"/>
      <c r="H42" s="3" t="s">
        <v>2452</v>
      </c>
      <c r="I42" s="3" t="s">
        <v>1299</v>
      </c>
      <c r="J42" t="s">
        <v>2433</v>
      </c>
      <c r="K42" t="s">
        <v>2467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3294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2483</v>
      </c>
      <c r="G43" s="2"/>
      <c r="H43" s="3" t="s">
        <v>2453</v>
      </c>
      <c r="I43" s="3" t="s">
        <v>2438</v>
      </c>
      <c r="J43" t="s">
        <v>2434</v>
      </c>
      <c r="K43" t="s">
        <v>2467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3295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2483</v>
      </c>
      <c r="G44" s="2"/>
      <c r="H44" s="3" t="s">
        <v>2454</v>
      </c>
      <c r="I44" s="3" t="s">
        <v>4226</v>
      </c>
      <c r="J44" t="s">
        <v>2435</v>
      </c>
      <c r="K44" t="s">
        <v>2467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3296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2483</v>
      </c>
      <c r="G45" s="2"/>
      <c r="H45" s="3" t="s">
        <v>2455</v>
      </c>
      <c r="I45" s="3" t="s">
        <v>1302</v>
      </c>
      <c r="J45" t="s">
        <v>2436</v>
      </c>
      <c r="K45" t="s">
        <v>2467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3297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2483</v>
      </c>
      <c r="G46" s="2"/>
      <c r="H46" s="3" t="s">
        <v>2456</v>
      </c>
      <c r="I46" s="3" t="s">
        <v>1303</v>
      </c>
      <c r="J46" t="s">
        <v>2437</v>
      </c>
      <c r="K46" t="s">
        <v>2467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3298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2483</v>
      </c>
      <c r="G47" s="2"/>
      <c r="H47" s="3" t="s">
        <v>2457</v>
      </c>
      <c r="I47" s="3" t="s">
        <v>5285</v>
      </c>
      <c r="J47" t="s">
        <v>2439</v>
      </c>
      <c r="K47" t="s">
        <v>5286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3299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1230</v>
      </c>
      <c r="H48" s="3" t="s">
        <v>757</v>
      </c>
      <c r="J48" t="s">
        <v>960</v>
      </c>
      <c r="K48" t="s">
        <v>961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3300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962</v>
      </c>
      <c r="K49" t="s">
        <v>963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3301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1289</v>
      </c>
      <c r="J50" t="s">
        <v>964</v>
      </c>
      <c r="K50" t="s">
        <v>965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3302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966</v>
      </c>
      <c r="K51" t="s">
        <v>967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3303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968</v>
      </c>
      <c r="K52" t="s">
        <v>969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3304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970</v>
      </c>
      <c r="K53" t="s">
        <v>971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3305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2154</v>
      </c>
      <c r="G54" s="2"/>
      <c r="H54" s="3" t="s">
        <v>763</v>
      </c>
      <c r="I54" s="3" t="s">
        <v>1240</v>
      </c>
      <c r="J54" t="s">
        <v>972</v>
      </c>
      <c r="K54" t="s">
        <v>973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3306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974</v>
      </c>
      <c r="K55" t="s">
        <v>975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3307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1241</v>
      </c>
      <c r="J56" t="s">
        <v>976</v>
      </c>
      <c r="K56" t="s">
        <v>977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3308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978</v>
      </c>
      <c r="K57" t="s">
        <v>979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3309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980</v>
      </c>
      <c r="K58" t="s">
        <v>981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3310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982</v>
      </c>
      <c r="K59" t="s">
        <v>983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3311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2483</v>
      </c>
      <c r="G60" s="2"/>
      <c r="H60" s="3" t="s">
        <v>1305</v>
      </c>
      <c r="J60" t="s">
        <v>2466</v>
      </c>
      <c r="K60" t="s">
        <v>2467</v>
      </c>
      <c r="L60" s="4" t="s">
        <v>2486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3312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2483</v>
      </c>
      <c r="G61" s="2"/>
      <c r="H61" s="3" t="s">
        <v>2465</v>
      </c>
      <c r="I61" s="3" t="s">
        <v>2466</v>
      </c>
      <c r="J61" t="s">
        <v>2466</v>
      </c>
      <c r="K61" t="s">
        <v>2467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3313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1231</v>
      </c>
      <c r="H62" s="3" t="s">
        <v>769</v>
      </c>
      <c r="I62" s="3" t="s">
        <v>1243</v>
      </c>
      <c r="J62" t="s">
        <v>5265</v>
      </c>
      <c r="K62" t="s">
        <v>984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3314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985</v>
      </c>
      <c r="K63" t="s">
        <v>5295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3315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987</v>
      </c>
      <c r="K64" t="s">
        <v>988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3316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989</v>
      </c>
      <c r="K65" t="s">
        <v>990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3317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991</v>
      </c>
      <c r="K66" t="s">
        <v>992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3318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1244</v>
      </c>
      <c r="J67" t="s">
        <v>993</v>
      </c>
      <c r="K67" t="s">
        <v>994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3319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1280</v>
      </c>
      <c r="J68" t="s">
        <v>995</v>
      </c>
      <c r="K68" t="s">
        <v>996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3320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997</v>
      </c>
      <c r="K69" t="s">
        <v>998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3321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1245</v>
      </c>
      <c r="J70" t="s">
        <v>999</v>
      </c>
      <c r="K70" t="s">
        <v>1000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3322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1281</v>
      </c>
      <c r="J71" t="s">
        <v>1001</v>
      </c>
      <c r="K71" t="s">
        <v>1002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3323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1003</v>
      </c>
      <c r="K72" t="s">
        <v>1004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3324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1242</v>
      </c>
      <c r="J73" t="s">
        <v>1005</v>
      </c>
      <c r="K73" t="s">
        <v>1006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3325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1007</v>
      </c>
      <c r="K74" t="s">
        <v>1008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3326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1009</v>
      </c>
      <c r="K75" t="s">
        <v>1010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3327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1011</v>
      </c>
      <c r="K76" t="s">
        <v>1012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3328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1246</v>
      </c>
      <c r="J77" t="s">
        <v>1013</v>
      </c>
      <c r="K77" t="s">
        <v>1014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3329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1015</v>
      </c>
      <c r="K78" t="s">
        <v>1016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3330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1017</v>
      </c>
      <c r="K79" t="s">
        <v>1018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3331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1019</v>
      </c>
      <c r="K80" t="s">
        <v>5287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3332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1020</v>
      </c>
      <c r="K81" t="s">
        <v>986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3333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1021</v>
      </c>
      <c r="K82" t="s">
        <v>1022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3334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1023</v>
      </c>
      <c r="K83" t="s">
        <v>1024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3335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1025</v>
      </c>
      <c r="K84" t="s">
        <v>1026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3336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1247</v>
      </c>
      <c r="J85" t="s">
        <v>1027</v>
      </c>
      <c r="K85" t="s">
        <v>1028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3337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1029</v>
      </c>
      <c r="K86" t="s">
        <v>1030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3338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1031</v>
      </c>
      <c r="K87" t="s">
        <v>1032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3339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1232</v>
      </c>
      <c r="H88" s="3" t="s">
        <v>795</v>
      </c>
      <c r="J88" t="s">
        <v>1033</v>
      </c>
      <c r="K88" t="s">
        <v>1034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3340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1248</v>
      </c>
      <c r="J89" t="s">
        <v>1035</v>
      </c>
      <c r="K89" t="s">
        <v>2258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3341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3251</v>
      </c>
      <c r="J90" t="s">
        <v>1036</v>
      </c>
      <c r="K90" t="s">
        <v>2257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3342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1037</v>
      </c>
      <c r="K91" t="s">
        <v>1038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3343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1039</v>
      </c>
      <c r="K92" t="s">
        <v>1040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3344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1041</v>
      </c>
      <c r="K93" t="s">
        <v>1042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3345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1250</v>
      </c>
      <c r="J94" t="s">
        <v>1043</v>
      </c>
      <c r="K94" t="s">
        <v>1044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3346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1045</v>
      </c>
      <c r="K95" t="s">
        <v>1046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3347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2154</v>
      </c>
      <c r="H96" s="3" t="s">
        <v>803</v>
      </c>
      <c r="I96" s="3" t="s">
        <v>1251</v>
      </c>
      <c r="J96" t="s">
        <v>1047</v>
      </c>
      <c r="K96" t="s">
        <v>1048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3348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2259</v>
      </c>
      <c r="J97" t="s">
        <v>1049</v>
      </c>
      <c r="K97" t="s">
        <v>1050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3349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1051</v>
      </c>
      <c r="K98" t="s">
        <v>1052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3350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1252</v>
      </c>
      <c r="J99" t="s">
        <v>1053</v>
      </c>
      <c r="K99" t="s">
        <v>1054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3351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1055</v>
      </c>
      <c r="K100" t="s">
        <v>1056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3352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1232</v>
      </c>
      <c r="H101" s="3" t="s">
        <v>1295</v>
      </c>
      <c r="I101" s="3" t="s">
        <v>1296</v>
      </c>
      <c r="J101" t="s">
        <v>1297</v>
      </c>
      <c r="K101" t="s">
        <v>2193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3353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1232</v>
      </c>
      <c r="H102" s="3" t="s">
        <v>1443</v>
      </c>
      <c r="J102" t="s">
        <v>1436</v>
      </c>
      <c r="K102" t="s">
        <v>2194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3354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1232</v>
      </c>
      <c r="H103" s="3" t="s">
        <v>1438</v>
      </c>
      <c r="J103" t="s">
        <v>1437</v>
      </c>
      <c r="K103" t="s">
        <v>2195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3355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1232</v>
      </c>
      <c r="H104" s="3" t="s">
        <v>1439</v>
      </c>
      <c r="J104" t="s">
        <v>1440</v>
      </c>
      <c r="K104" t="s">
        <v>2196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3356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1232</v>
      </c>
      <c r="H105" s="3" t="s">
        <v>1441</v>
      </c>
      <c r="I105" s="3" t="s">
        <v>1532</v>
      </c>
      <c r="J105" t="s">
        <v>1442</v>
      </c>
      <c r="K105" t="s">
        <v>2197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3357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2154</v>
      </c>
      <c r="G106" t="s">
        <v>1234</v>
      </c>
      <c r="H106" s="3" t="s">
        <v>808</v>
      </c>
      <c r="J106" t="s">
        <v>1057</v>
      </c>
      <c r="K106" t="s">
        <v>1058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3358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1059</v>
      </c>
      <c r="K107" t="s">
        <v>4249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3359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2154</v>
      </c>
      <c r="H108" s="3" t="s">
        <v>810</v>
      </c>
      <c r="J108" t="s">
        <v>1060</v>
      </c>
      <c r="K108" t="s">
        <v>1061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3360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1062</v>
      </c>
      <c r="K109" t="s">
        <v>1063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3361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1253</v>
      </c>
      <c r="J110" t="s">
        <v>1064</v>
      </c>
      <c r="K110" t="s">
        <v>1065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3362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1066</v>
      </c>
      <c r="K111" t="s">
        <v>1067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3363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1254</v>
      </c>
      <c r="J112" t="s">
        <v>1068</v>
      </c>
      <c r="K112" t="s">
        <v>2263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3364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1069</v>
      </c>
      <c r="K113" t="s">
        <v>1070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3365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1071</v>
      </c>
      <c r="K114" t="s">
        <v>1072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3366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1073</v>
      </c>
      <c r="K115" t="s">
        <v>1074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3367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1255</v>
      </c>
      <c r="J116" t="s">
        <v>1075</v>
      </c>
      <c r="K116" t="s">
        <v>1076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3368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2154</v>
      </c>
      <c r="H117" s="3" t="s">
        <v>819</v>
      </c>
      <c r="J117" t="s">
        <v>1077</v>
      </c>
      <c r="K117" t="s">
        <v>1078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3369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1079</v>
      </c>
      <c r="K118" t="s">
        <v>1080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3370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1081</v>
      </c>
      <c r="K119" t="s">
        <v>1082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3371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1083</v>
      </c>
      <c r="K120" t="s">
        <v>1084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3372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2154</v>
      </c>
      <c r="H121" s="3" t="s">
        <v>823</v>
      </c>
      <c r="J121" t="s">
        <v>1085</v>
      </c>
      <c r="K121" t="s">
        <v>1086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3373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1087</v>
      </c>
      <c r="K122" t="s">
        <v>5398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3374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2154</v>
      </c>
      <c r="H123" s="3" t="s">
        <v>825</v>
      </c>
      <c r="J123" t="s">
        <v>1089</v>
      </c>
      <c r="K123" t="s">
        <v>1090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3375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1256</v>
      </c>
      <c r="J124" t="s">
        <v>1091</v>
      </c>
      <c r="K124" t="s">
        <v>2256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3376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2154</v>
      </c>
      <c r="H125" s="3" t="s">
        <v>827</v>
      </c>
      <c r="J125" t="s">
        <v>1092</v>
      </c>
      <c r="K125" t="s">
        <v>2255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3377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2154</v>
      </c>
      <c r="H126" s="3" t="s">
        <v>828</v>
      </c>
      <c r="I126" s="3" t="s">
        <v>1257</v>
      </c>
      <c r="J126" t="s">
        <v>1093</v>
      </c>
      <c r="K126" t="s">
        <v>1094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3378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1095</v>
      </c>
      <c r="K127" t="s">
        <v>1088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3379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1258</v>
      </c>
      <c r="J128" t="s">
        <v>1096</v>
      </c>
      <c r="K128" t="s">
        <v>1097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3380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1098</v>
      </c>
      <c r="K129" t="s">
        <v>1099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3381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2154</v>
      </c>
      <c r="H130" s="3" t="s">
        <v>832</v>
      </c>
      <c r="J130" t="s">
        <v>1290</v>
      </c>
      <c r="K130" t="s">
        <v>1100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3382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2483</v>
      </c>
      <c r="H131" s="3" t="s">
        <v>1306</v>
      </c>
      <c r="J131" t="s">
        <v>2442</v>
      </c>
      <c r="K131" t="s">
        <v>2467</v>
      </c>
      <c r="L131" s="4" t="s">
        <v>2494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3383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2483</v>
      </c>
      <c r="H132" s="3" t="s">
        <v>2440</v>
      </c>
      <c r="I132" s="3" t="s">
        <v>2493</v>
      </c>
      <c r="J132" t="s">
        <v>2442</v>
      </c>
      <c r="K132" t="s">
        <v>2467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3384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2483</v>
      </c>
      <c r="H133" s="3" t="s">
        <v>1307</v>
      </c>
      <c r="J133" t="s">
        <v>2443</v>
      </c>
      <c r="K133" t="s">
        <v>2467</v>
      </c>
      <c r="L133" s="4" t="s">
        <v>2495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3385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2483</v>
      </c>
      <c r="H134" s="3" t="s">
        <v>2441</v>
      </c>
      <c r="I134" s="3" t="s">
        <v>1307</v>
      </c>
      <c r="J134" t="s">
        <v>2443</v>
      </c>
      <c r="K134" t="s">
        <v>2467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3386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1235</v>
      </c>
      <c r="H135" s="3" t="s">
        <v>833</v>
      </c>
      <c r="J135" t="s">
        <v>1101</v>
      </c>
      <c r="K135" t="s">
        <v>1102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3387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1103</v>
      </c>
      <c r="K136" t="s">
        <v>1104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3388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1259</v>
      </c>
      <c r="J137" t="s">
        <v>1105</v>
      </c>
      <c r="K137" t="s">
        <v>1106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3389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1260</v>
      </c>
      <c r="J138" t="s">
        <v>1107</v>
      </c>
      <c r="K138" t="s">
        <v>1108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3390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1109</v>
      </c>
      <c r="K139" t="s">
        <v>1110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3391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1111</v>
      </c>
      <c r="K140" t="s">
        <v>1112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3392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1113</v>
      </c>
      <c r="K141" t="s">
        <v>1114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3393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1261</v>
      </c>
      <c r="J142" t="s">
        <v>1115</v>
      </c>
      <c r="K142" t="s">
        <v>1116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3394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1291</v>
      </c>
      <c r="J143" t="s">
        <v>1117</v>
      </c>
      <c r="K143" t="s">
        <v>1118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3395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1119</v>
      </c>
      <c r="K144" t="s">
        <v>1120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3396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1121</v>
      </c>
      <c r="K145" t="s">
        <v>5394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3397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1122</v>
      </c>
      <c r="K146" t="s">
        <v>1123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3398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1124</v>
      </c>
      <c r="K147" t="s">
        <v>1125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3399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1126</v>
      </c>
      <c r="K148" t="s">
        <v>1127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3400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1262</v>
      </c>
      <c r="J149" t="s">
        <v>1128</v>
      </c>
      <c r="K149" t="s">
        <v>1129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3401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1130</v>
      </c>
      <c r="K150" t="s">
        <v>1131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3402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1132</v>
      </c>
      <c r="K151" t="s">
        <v>1292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3403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1133</v>
      </c>
      <c r="K152" t="s">
        <v>1134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3404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2154</v>
      </c>
      <c r="H153" s="3" t="s">
        <v>851</v>
      </c>
      <c r="J153" t="s">
        <v>1135</v>
      </c>
      <c r="K153" t="s">
        <v>1136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3405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1137</v>
      </c>
      <c r="K154" t="s">
        <v>1138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3406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1139</v>
      </c>
      <c r="K155" t="s">
        <v>1276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3407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1140</v>
      </c>
      <c r="K156" t="s">
        <v>1141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3408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1142</v>
      </c>
      <c r="K157" t="s">
        <v>1293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3409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1263</v>
      </c>
      <c r="J158" t="s">
        <v>1143</v>
      </c>
      <c r="K158" t="s">
        <v>1144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3410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1264</v>
      </c>
      <c r="J159" t="s">
        <v>1145</v>
      </c>
      <c r="K159" t="s">
        <v>5395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3411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2483</v>
      </c>
      <c r="H160" s="3" t="s">
        <v>2444</v>
      </c>
      <c r="J160" t="s">
        <v>2432</v>
      </c>
      <c r="K160" t="s">
        <v>2467</v>
      </c>
      <c r="L160" s="4" t="s">
        <v>2487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3412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2483</v>
      </c>
      <c r="H161" s="3" t="s">
        <v>2445</v>
      </c>
      <c r="J161" t="s">
        <v>2433</v>
      </c>
      <c r="K161" t="s">
        <v>2467</v>
      </c>
      <c r="L161" s="4" t="s">
        <v>2488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3413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2483</v>
      </c>
      <c r="H162" s="3" t="s">
        <v>2450</v>
      </c>
      <c r="I162" s="3" t="s">
        <v>2438</v>
      </c>
      <c r="J162" t="s">
        <v>2434</v>
      </c>
      <c r="K162" t="s">
        <v>2467</v>
      </c>
      <c r="L162" s="4" t="s">
        <v>2489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3414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2483</v>
      </c>
      <c r="H163" s="3" t="s">
        <v>2446</v>
      </c>
      <c r="J163" t="s">
        <v>2435</v>
      </c>
      <c r="K163" t="s">
        <v>2467</v>
      </c>
      <c r="L163" s="4" t="s">
        <v>2490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3415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2483</v>
      </c>
      <c r="H164" s="3" t="s">
        <v>2447</v>
      </c>
      <c r="J164" t="s">
        <v>2436</v>
      </c>
      <c r="K164" t="s">
        <v>2467</v>
      </c>
      <c r="L164" s="4" t="s">
        <v>2491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3416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2483</v>
      </c>
      <c r="H165" s="3" t="s">
        <v>2448</v>
      </c>
      <c r="J165" t="s">
        <v>2437</v>
      </c>
      <c r="K165" t="s">
        <v>2467</v>
      </c>
      <c r="L165" s="4" t="s">
        <v>2492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3417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2483</v>
      </c>
      <c r="H166" s="3" t="s">
        <v>2449</v>
      </c>
      <c r="I166" s="3" t="s">
        <v>5285</v>
      </c>
      <c r="J166" t="s">
        <v>2439</v>
      </c>
      <c r="K166" t="s">
        <v>2467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3418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1236</v>
      </c>
      <c r="H167" s="3" t="s">
        <v>858</v>
      </c>
      <c r="J167" t="s">
        <v>1146</v>
      </c>
      <c r="K167" t="s">
        <v>1147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3419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1265</v>
      </c>
      <c r="J168" t="s">
        <v>1148</v>
      </c>
      <c r="K168" t="s">
        <v>1149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3420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1150</v>
      </c>
      <c r="K169" t="s">
        <v>1151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3421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1152</v>
      </c>
      <c r="K170" t="s">
        <v>5293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3422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1153</v>
      </c>
      <c r="K171" t="s">
        <v>5294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3423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1154</v>
      </c>
      <c r="K172" t="s">
        <v>1155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3424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1156</v>
      </c>
      <c r="K173" t="s">
        <v>1157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3425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2483</v>
      </c>
      <c r="H174" s="3" t="s">
        <v>2458</v>
      </c>
      <c r="I174" s="3" t="s">
        <v>1298</v>
      </c>
      <c r="J174" t="s">
        <v>2432</v>
      </c>
      <c r="K174" t="s">
        <v>2467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3426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2483</v>
      </c>
      <c r="H175" s="3" t="s">
        <v>2459</v>
      </c>
      <c r="I175" s="3" t="s">
        <v>1299</v>
      </c>
      <c r="J175" t="s">
        <v>2433</v>
      </c>
      <c r="K175" t="s">
        <v>2467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3427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2483</v>
      </c>
      <c r="H176" s="3" t="s">
        <v>2460</v>
      </c>
      <c r="I176" s="3" t="s">
        <v>2438</v>
      </c>
      <c r="J176" t="s">
        <v>2434</v>
      </c>
      <c r="K176" t="s">
        <v>2467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3428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2483</v>
      </c>
      <c r="H177" s="3" t="s">
        <v>2461</v>
      </c>
      <c r="I177" s="3" t="s">
        <v>1301</v>
      </c>
      <c r="J177" t="s">
        <v>2435</v>
      </c>
      <c r="K177" t="s">
        <v>2467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3429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2483</v>
      </c>
      <c r="H178" s="3" t="s">
        <v>2462</v>
      </c>
      <c r="I178" s="3" t="s">
        <v>1302</v>
      </c>
      <c r="J178" t="s">
        <v>2436</v>
      </c>
      <c r="K178" t="s">
        <v>2467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3430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2483</v>
      </c>
      <c r="H179" s="3" t="s">
        <v>2463</v>
      </c>
      <c r="I179" s="3" t="s">
        <v>1303</v>
      </c>
      <c r="J179" t="s">
        <v>2437</v>
      </c>
      <c r="K179" t="s">
        <v>2467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3431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2483</v>
      </c>
      <c r="H180" s="3" t="s">
        <v>2464</v>
      </c>
      <c r="J180" t="s">
        <v>2439</v>
      </c>
      <c r="K180" t="s">
        <v>5286</v>
      </c>
      <c r="L180" s="4" t="s">
        <v>2485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3432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4548</v>
      </c>
      <c r="H181" s="3" t="s">
        <v>865</v>
      </c>
      <c r="J181" t="s">
        <v>1158</v>
      </c>
      <c r="K181" t="s">
        <v>1159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3433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1160</v>
      </c>
      <c r="K182" t="s">
        <v>1161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3434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1162</v>
      </c>
      <c r="K183" t="s">
        <v>1163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3435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1266</v>
      </c>
      <c r="J184" t="s">
        <v>1164</v>
      </c>
      <c r="K184" t="s">
        <v>1165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3436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1166</v>
      </c>
      <c r="K185" t="s">
        <v>2270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3437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1167</v>
      </c>
      <c r="K186" t="s">
        <v>2271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3438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1168</v>
      </c>
      <c r="K187" t="s">
        <v>1169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3439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2154</v>
      </c>
      <c r="H188" s="3" t="s">
        <v>872</v>
      </c>
      <c r="J188" t="s">
        <v>1170</v>
      </c>
      <c r="K188" t="s">
        <v>1171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3440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1267</v>
      </c>
      <c r="J189" t="s">
        <v>1172</v>
      </c>
      <c r="K189" t="s">
        <v>1173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3441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1174</v>
      </c>
      <c r="K190" t="s">
        <v>1175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3442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1176</v>
      </c>
      <c r="K191" t="s">
        <v>1177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3443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1178</v>
      </c>
      <c r="K192" t="s">
        <v>1179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3444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1180</v>
      </c>
      <c r="K193" t="s">
        <v>1181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3445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1233</v>
      </c>
      <c r="H194" s="3" t="s">
        <v>878</v>
      </c>
      <c r="I194" s="3" t="s">
        <v>1268</v>
      </c>
      <c r="J194" t="s">
        <v>1182</v>
      </c>
      <c r="K194" t="s">
        <v>1183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3446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2154</v>
      </c>
      <c r="H195" s="3" t="s">
        <v>879</v>
      </c>
      <c r="I195" s="3" t="s">
        <v>1269</v>
      </c>
      <c r="J195" t="s">
        <v>1184</v>
      </c>
      <c r="K195" t="s">
        <v>1185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3447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1294</v>
      </c>
      <c r="J196" t="s">
        <v>1186</v>
      </c>
      <c r="K196" t="s">
        <v>1187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3448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1188</v>
      </c>
      <c r="K197" t="s">
        <v>1189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3449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1270</v>
      </c>
      <c r="J198" t="s">
        <v>1190</v>
      </c>
      <c r="K198" t="s">
        <v>1191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3450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2154</v>
      </c>
      <c r="H199" s="3" t="s">
        <v>883</v>
      </c>
      <c r="I199" s="3" t="s">
        <v>1271</v>
      </c>
      <c r="J199" t="s">
        <v>1192</v>
      </c>
      <c r="K199" t="s">
        <v>1193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3451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1194</v>
      </c>
      <c r="K200" t="s">
        <v>1195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3452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1272</v>
      </c>
      <c r="J201" t="s">
        <v>1196</v>
      </c>
      <c r="K201" t="s">
        <v>1197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3453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1238</v>
      </c>
      <c r="J202" t="s">
        <v>1198</v>
      </c>
      <c r="K202" t="s">
        <v>1199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3454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1200</v>
      </c>
      <c r="K203" t="s">
        <v>1201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3455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1202</v>
      </c>
      <c r="K204" t="s">
        <v>1203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3456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1204</v>
      </c>
      <c r="K205" t="s">
        <v>1205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3457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1273</v>
      </c>
      <c r="J206" t="s">
        <v>1206</v>
      </c>
      <c r="K206" t="s">
        <v>1207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3458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1208</v>
      </c>
      <c r="K207" t="s">
        <v>2261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3459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1209</v>
      </c>
      <c r="K208" t="s">
        <v>1210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3460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1211</v>
      </c>
      <c r="K209" t="s">
        <v>1212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3461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1213</v>
      </c>
      <c r="K210" t="s">
        <v>1214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3462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1215</v>
      </c>
      <c r="K211" t="s">
        <v>2260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3463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1216</v>
      </c>
      <c r="K212" t="s">
        <v>1217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3464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1218</v>
      </c>
      <c r="K213" t="s">
        <v>2262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3465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1219</v>
      </c>
      <c r="K214" t="s">
        <v>1220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3466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1221</v>
      </c>
      <c r="K215" t="s">
        <v>1222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3467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2154</v>
      </c>
      <c r="H216" s="3" t="s">
        <v>900</v>
      </c>
      <c r="J216" t="s">
        <v>2155</v>
      </c>
      <c r="K216" t="s">
        <v>1223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3468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1224</v>
      </c>
      <c r="K217" t="s">
        <v>1225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3469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1226</v>
      </c>
      <c r="K218" t="s">
        <v>1227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3470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1274</v>
      </c>
      <c r="J219" t="s">
        <v>1228</v>
      </c>
      <c r="K219" t="s">
        <v>1229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3471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2162</v>
      </c>
      <c r="H220" s="3" t="s">
        <v>1308</v>
      </c>
      <c r="J220" t="s">
        <v>1387</v>
      </c>
      <c r="K220" t="s">
        <v>1386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3472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1309</v>
      </c>
      <c r="J221" t="s">
        <v>1433</v>
      </c>
      <c r="K221" t="s">
        <v>1432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3473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1310</v>
      </c>
      <c r="J222" t="s">
        <v>1379</v>
      </c>
      <c r="K222" t="s">
        <v>1378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3474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1311</v>
      </c>
      <c r="I223" s="3" t="s">
        <v>2163</v>
      </c>
      <c r="J223" t="s">
        <v>1377</v>
      </c>
      <c r="K223" t="s">
        <v>1376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3475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1313</v>
      </c>
      <c r="J224" t="s">
        <v>1398</v>
      </c>
      <c r="K224" t="s">
        <v>1397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3476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1314</v>
      </c>
      <c r="J225" t="s">
        <v>1426</v>
      </c>
      <c r="K225" t="s">
        <v>1425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3477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1315</v>
      </c>
      <c r="I226" s="3" t="s">
        <v>1364</v>
      </c>
      <c r="J226" t="s">
        <v>1406</v>
      </c>
      <c r="K226" t="s">
        <v>1405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3478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1316</v>
      </c>
      <c r="J227" t="s">
        <v>1431</v>
      </c>
      <c r="K227" t="s">
        <v>2264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3479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1317</v>
      </c>
      <c r="J228" t="s">
        <v>1420</v>
      </c>
      <c r="K228" t="s">
        <v>2265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3480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1318</v>
      </c>
      <c r="I229" s="3" t="s">
        <v>2164</v>
      </c>
      <c r="J229" t="s">
        <v>1421</v>
      </c>
      <c r="K229" t="s">
        <v>1424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3481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1319</v>
      </c>
      <c r="J230" t="s">
        <v>1396</v>
      </c>
      <c r="K230" t="s">
        <v>1395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3482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1320</v>
      </c>
      <c r="J231" t="s">
        <v>1389</v>
      </c>
      <c r="K231" t="s">
        <v>1388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3483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1321</v>
      </c>
      <c r="J232" t="s">
        <v>1419</v>
      </c>
      <c r="K232" t="s">
        <v>1418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3484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1322</v>
      </c>
      <c r="J233" t="s">
        <v>1430</v>
      </c>
      <c r="K233" t="s">
        <v>1429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3485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1323</v>
      </c>
      <c r="J234" t="s">
        <v>1381</v>
      </c>
      <c r="K234" t="s">
        <v>1380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3486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1324</v>
      </c>
      <c r="I235" s="3" t="s">
        <v>1366</v>
      </c>
      <c r="J235" t="s">
        <v>1417</v>
      </c>
      <c r="K235" t="s">
        <v>1416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3487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1325</v>
      </c>
      <c r="I236" s="3" t="s">
        <v>1365</v>
      </c>
      <c r="J236" t="s">
        <v>1392</v>
      </c>
      <c r="K236" t="s">
        <v>1391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3488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1326</v>
      </c>
      <c r="I237" s="3" t="s">
        <v>1367</v>
      </c>
      <c r="J237" t="s">
        <v>1435</v>
      </c>
      <c r="K237" t="s">
        <v>1434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3489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1327</v>
      </c>
      <c r="J238" t="s">
        <v>1404</v>
      </c>
      <c r="K238" s="2" t="s">
        <v>2266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3490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1328</v>
      </c>
      <c r="J239" t="s">
        <v>1401</v>
      </c>
      <c r="K239" t="s">
        <v>1400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3491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1329</v>
      </c>
      <c r="J240" t="s">
        <v>1415</v>
      </c>
      <c r="K240" t="s">
        <v>1414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3492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1330</v>
      </c>
      <c r="J241" t="s">
        <v>1413</v>
      </c>
      <c r="K241" t="s">
        <v>1412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3493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1331</v>
      </c>
      <c r="J242" t="s">
        <v>1428</v>
      </c>
      <c r="K242" t="s">
        <v>1427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3494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1332</v>
      </c>
      <c r="I243" s="3" t="s">
        <v>1368</v>
      </c>
      <c r="J243" t="s">
        <v>1403</v>
      </c>
      <c r="K243" t="s">
        <v>1402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3495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1333</v>
      </c>
      <c r="J244" t="s">
        <v>1409</v>
      </c>
      <c r="K244" t="s">
        <v>1399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3496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2154</v>
      </c>
      <c r="H245" s="3" t="s">
        <v>1334</v>
      </c>
      <c r="J245" t="s">
        <v>1375</v>
      </c>
      <c r="K245" t="s">
        <v>1374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3497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1335</v>
      </c>
      <c r="J246" t="s">
        <v>1373</v>
      </c>
      <c r="K246" t="s">
        <v>1372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3498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1336</v>
      </c>
      <c r="J247" t="s">
        <v>953</v>
      </c>
      <c r="K247" t="s">
        <v>1423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3499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1337</v>
      </c>
      <c r="J248" t="s">
        <v>1411</v>
      </c>
      <c r="K248" t="s">
        <v>1410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3500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1338</v>
      </c>
      <c r="I249" s="3" t="s">
        <v>1369</v>
      </c>
      <c r="J249" t="s">
        <v>1385</v>
      </c>
      <c r="K249" t="s">
        <v>1384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3501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1339</v>
      </c>
      <c r="I250" s="3" t="s">
        <v>1371</v>
      </c>
      <c r="J250" t="s">
        <v>1408</v>
      </c>
      <c r="K250" t="s">
        <v>1407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3502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1340</v>
      </c>
      <c r="J251" t="s">
        <v>1394</v>
      </c>
      <c r="K251" t="s">
        <v>1393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3503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1341</v>
      </c>
      <c r="J252" t="s">
        <v>1422</v>
      </c>
      <c r="K252" t="s">
        <v>2267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3504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1342</v>
      </c>
      <c r="I253" s="3" t="s">
        <v>1370</v>
      </c>
      <c r="J253" t="s">
        <v>1383</v>
      </c>
      <c r="K253" t="s">
        <v>1382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3505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2154</v>
      </c>
      <c r="H254" s="3" t="s">
        <v>1350</v>
      </c>
      <c r="J254" t="s">
        <v>1604</v>
      </c>
      <c r="K254" t="s">
        <v>2239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3506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1343</v>
      </c>
      <c r="I255" s="3" t="s">
        <v>1625</v>
      </c>
      <c r="J255" t="s">
        <v>1610</v>
      </c>
      <c r="K255" t="s">
        <v>1609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3507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1344</v>
      </c>
      <c r="I256" s="3" t="s">
        <v>1626</v>
      </c>
      <c r="J256" t="s">
        <v>1612</v>
      </c>
      <c r="K256" t="s">
        <v>1611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3508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1345</v>
      </c>
      <c r="I257" s="3" t="s">
        <v>1627</v>
      </c>
      <c r="J257" t="s">
        <v>1613</v>
      </c>
      <c r="K257" t="s">
        <v>1616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3509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1346</v>
      </c>
      <c r="I258" s="3" t="s">
        <v>1628</v>
      </c>
      <c r="J258" t="s">
        <v>1615</v>
      </c>
      <c r="K258" t="s">
        <v>1614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3510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1347</v>
      </c>
      <c r="J259" t="s">
        <v>1618</v>
      </c>
      <c r="K259" t="s">
        <v>1617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3511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1348</v>
      </c>
      <c r="J260" t="s">
        <v>2141</v>
      </c>
      <c r="K260" t="s">
        <v>2238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3512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1349</v>
      </c>
      <c r="J261" t="s">
        <v>2166</v>
      </c>
      <c r="K261" t="s">
        <v>2268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3513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1351</v>
      </c>
      <c r="J262" t="s">
        <v>2143</v>
      </c>
      <c r="K262" t="s">
        <v>2142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3514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1352</v>
      </c>
      <c r="J263" t="s">
        <v>2145</v>
      </c>
      <c r="K263" t="s">
        <v>2144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3515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1353</v>
      </c>
      <c r="I264" s="3" t="s">
        <v>1629</v>
      </c>
      <c r="J264" t="s">
        <v>2147</v>
      </c>
      <c r="K264" t="s">
        <v>2146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3516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1312</v>
      </c>
      <c r="J265" t="s">
        <v>1390</v>
      </c>
      <c r="K265" t="s">
        <v>2198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3517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1354</v>
      </c>
      <c r="I266" s="3" t="s">
        <v>1630</v>
      </c>
      <c r="J266" t="s">
        <v>2032</v>
      </c>
      <c r="K266" t="s">
        <v>2025</v>
      </c>
      <c r="L266" s="16" t="s">
        <v>5296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3518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1355</v>
      </c>
      <c r="I267" s="3" t="s">
        <v>1631</v>
      </c>
      <c r="J267" t="s">
        <v>2033</v>
      </c>
      <c r="K267" t="s">
        <v>2026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3519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1356</v>
      </c>
      <c r="I268" s="3" t="s">
        <v>1632</v>
      </c>
      <c r="J268" t="s">
        <v>2034</v>
      </c>
      <c r="K268" t="s">
        <v>2031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3520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1357</v>
      </c>
      <c r="I269" s="3" t="s">
        <v>1633</v>
      </c>
      <c r="J269" t="s">
        <v>2035</v>
      </c>
      <c r="K269" t="s">
        <v>2269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3521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1358</v>
      </c>
      <c r="I270" s="3" t="s">
        <v>1634</v>
      </c>
      <c r="J270" t="s">
        <v>2036</v>
      </c>
      <c r="K270" t="s">
        <v>2024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3522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1359</v>
      </c>
      <c r="I271" s="3" t="s">
        <v>1635</v>
      </c>
      <c r="J271" t="s">
        <v>2037</v>
      </c>
      <c r="K271" t="s">
        <v>2027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3523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1360</v>
      </c>
      <c r="I272" s="3" t="s">
        <v>1636</v>
      </c>
      <c r="J272" t="s">
        <v>2038</v>
      </c>
      <c r="K272" t="s">
        <v>2028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3524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1361</v>
      </c>
      <c r="I273" s="3" t="s">
        <v>1637</v>
      </c>
      <c r="J273" t="s">
        <v>2039</v>
      </c>
      <c r="K273" t="s">
        <v>2023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3525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1362</v>
      </c>
      <c r="I274" s="3" t="s">
        <v>1638</v>
      </c>
      <c r="J274" t="s">
        <v>2040</v>
      </c>
      <c r="K274" t="s">
        <v>2029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3526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1363</v>
      </c>
      <c r="I275" s="3" t="s">
        <v>1639</v>
      </c>
      <c r="J275" t="s">
        <v>2041</v>
      </c>
      <c r="K275" t="s">
        <v>2030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3527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1445</v>
      </c>
      <c r="H276" s="3" t="s">
        <v>1459</v>
      </c>
      <c r="J276" t="s">
        <v>1482</v>
      </c>
      <c r="K276" t="s">
        <v>1481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3528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1460</v>
      </c>
      <c r="J277" t="s">
        <v>1485</v>
      </c>
      <c r="K277" t="s">
        <v>1486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3529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1446</v>
      </c>
      <c r="J278" t="s">
        <v>1484</v>
      </c>
      <c r="K278" t="s">
        <v>1483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3530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1447</v>
      </c>
      <c r="I279" s="3" t="s">
        <v>1480</v>
      </c>
      <c r="J279" t="s">
        <v>1487</v>
      </c>
      <c r="K279" s="2" t="s">
        <v>3250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3531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1448</v>
      </c>
      <c r="I280" s="3" t="s">
        <v>1455</v>
      </c>
      <c r="J280" t="s">
        <v>1489</v>
      </c>
      <c r="K280" t="s">
        <v>1488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3532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1461</v>
      </c>
      <c r="J281" t="s">
        <v>1490</v>
      </c>
      <c r="K281" t="s">
        <v>1491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3533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1462</v>
      </c>
      <c r="J282" t="s">
        <v>1493</v>
      </c>
      <c r="K282" t="s">
        <v>1492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3534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1463</v>
      </c>
      <c r="J283" t="s">
        <v>1495</v>
      </c>
      <c r="K283" t="s">
        <v>1494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3535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1464</v>
      </c>
      <c r="J284" t="s">
        <v>1496</v>
      </c>
      <c r="K284" t="s">
        <v>2272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3536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1465</v>
      </c>
      <c r="J285" t="s">
        <v>1444</v>
      </c>
      <c r="K285" t="s">
        <v>1497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3537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1449</v>
      </c>
      <c r="J286" t="s">
        <v>1499</v>
      </c>
      <c r="K286" t="s">
        <v>1498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3538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1466</v>
      </c>
      <c r="J287" t="s">
        <v>1501</v>
      </c>
      <c r="K287" t="s">
        <v>1500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3539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1450</v>
      </c>
      <c r="I288" s="3" t="s">
        <v>1456</v>
      </c>
      <c r="J288" t="s">
        <v>1503</v>
      </c>
      <c r="K288" t="s">
        <v>1502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3540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1467</v>
      </c>
      <c r="J289" t="s">
        <v>1505</v>
      </c>
      <c r="K289" t="s">
        <v>1504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3541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1468</v>
      </c>
      <c r="J290" t="s">
        <v>1506</v>
      </c>
      <c r="K290" t="s">
        <v>2273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3542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1469</v>
      </c>
      <c r="J291" t="s">
        <v>1508</v>
      </c>
      <c r="K291" t="s">
        <v>1507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3543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1470</v>
      </c>
      <c r="J292" t="s">
        <v>1510</v>
      </c>
      <c r="K292" t="s">
        <v>1509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3544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1471</v>
      </c>
      <c r="J293" t="s">
        <v>1511</v>
      </c>
      <c r="K293" t="s">
        <v>2215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3545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1472</v>
      </c>
      <c r="I294" s="3" t="s">
        <v>2471</v>
      </c>
      <c r="J294" t="s">
        <v>1512</v>
      </c>
      <c r="K294" t="s">
        <v>2274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3546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1473</v>
      </c>
      <c r="J295" t="s">
        <v>1516</v>
      </c>
      <c r="K295" t="s">
        <v>1515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3547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1474</v>
      </c>
      <c r="J296" t="s">
        <v>1514</v>
      </c>
      <c r="K296" t="s">
        <v>1513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3548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1475</v>
      </c>
      <c r="J297" t="s">
        <v>1518</v>
      </c>
      <c r="K297" t="s">
        <v>1517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3549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1476</v>
      </c>
      <c r="J298" t="s">
        <v>1520</v>
      </c>
      <c r="K298" t="s">
        <v>1519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3550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1451</v>
      </c>
      <c r="I299" s="3" t="s">
        <v>1479</v>
      </c>
      <c r="J299" t="s">
        <v>1522</v>
      </c>
      <c r="K299" t="s">
        <v>1521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3551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1477</v>
      </c>
      <c r="J300" t="s">
        <v>1523</v>
      </c>
      <c r="K300" t="s">
        <v>2275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3552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1452</v>
      </c>
      <c r="I301" s="3" t="s">
        <v>1457</v>
      </c>
      <c r="J301" t="s">
        <v>1527</v>
      </c>
      <c r="K301" t="s">
        <v>1526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3553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1478</v>
      </c>
      <c r="J302" t="s">
        <v>1525</v>
      </c>
      <c r="K302" t="s">
        <v>1524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3554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2154</v>
      </c>
      <c r="H303" s="3" t="s">
        <v>1453</v>
      </c>
      <c r="I303" s="3" t="s">
        <v>1458</v>
      </c>
      <c r="J303" t="s">
        <v>1529</v>
      </c>
      <c r="K303" t="s">
        <v>1528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3555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1454</v>
      </c>
      <c r="J304" t="s">
        <v>1531</v>
      </c>
      <c r="K304" t="s">
        <v>1530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3556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2154</v>
      </c>
      <c r="H305" s="3" t="s">
        <v>2156</v>
      </c>
      <c r="I305" s="3" t="s">
        <v>2157</v>
      </c>
      <c r="J305" t="s">
        <v>2158</v>
      </c>
      <c r="K305" t="s">
        <v>2159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3557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1603</v>
      </c>
      <c r="H306" s="3" t="s">
        <v>1539</v>
      </c>
      <c r="J306" t="s">
        <v>1538</v>
      </c>
      <c r="K306" t="s">
        <v>2852</v>
      </c>
      <c r="L306" t="str">
        <f t="shared" si="44"/>
        <v>/images/a/ab/AlmsArt.jpg</v>
      </c>
      <c r="M306" t="s">
        <v>1537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3558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1603</v>
      </c>
      <c r="H307" s="3" t="s">
        <v>1906</v>
      </c>
      <c r="J307" t="s">
        <v>1554</v>
      </c>
      <c r="K307" t="s">
        <v>2853</v>
      </c>
      <c r="L307" t="str">
        <f t="shared" si="44"/>
        <v>/images/e/e5/BallArt.jpg</v>
      </c>
      <c r="M307" t="s">
        <v>1552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3559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1603</v>
      </c>
      <c r="H308" s="3" t="s">
        <v>1556</v>
      </c>
      <c r="J308" t="s">
        <v>1555</v>
      </c>
      <c r="K308" t="s">
        <v>1553</v>
      </c>
      <c r="L308" t="str">
        <f t="shared" si="44"/>
        <v>/images/4/4c/BonfireArt.jpg</v>
      </c>
      <c r="M308" t="s">
        <v>1553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3560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1603</v>
      </c>
      <c r="H309" s="3" t="s">
        <v>1559</v>
      </c>
      <c r="J309" t="s">
        <v>1558</v>
      </c>
      <c r="K309" t="s">
        <v>2854</v>
      </c>
      <c r="L309" t="str">
        <f t="shared" si="44"/>
        <v>/images/a/af/BorrowArt.jpg</v>
      </c>
      <c r="M309" t="s">
        <v>1557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3561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1603</v>
      </c>
      <c r="H310" s="3" t="s">
        <v>1562</v>
      </c>
      <c r="J310" t="s">
        <v>1561</v>
      </c>
      <c r="K310" t="s">
        <v>2855</v>
      </c>
      <c r="L310" t="str">
        <f t="shared" si="44"/>
        <v>/images/c/c0/ExpeditionArt.jpg</v>
      </c>
      <c r="M310" t="s">
        <v>1560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3562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1603</v>
      </c>
      <c r="H311" s="3" t="s">
        <v>1545</v>
      </c>
      <c r="J311" t="s">
        <v>1544</v>
      </c>
      <c r="K311" t="s">
        <v>2856</v>
      </c>
      <c r="L311" t="str">
        <f t="shared" si="44"/>
        <v>/images/7/7a/FerryArt.jpg</v>
      </c>
      <c r="M311" t="s">
        <v>1543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3563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1603</v>
      </c>
      <c r="H312" s="3" t="s">
        <v>1565</v>
      </c>
      <c r="J312" t="s">
        <v>1564</v>
      </c>
      <c r="K312" t="s">
        <v>2857</v>
      </c>
      <c r="L312" t="str">
        <f t="shared" si="44"/>
        <v>/images/d/dd/InheritanceArt.jpg</v>
      </c>
      <c r="M312" t="s">
        <v>1563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3564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1603</v>
      </c>
      <c r="H313" s="3" t="s">
        <v>1568</v>
      </c>
      <c r="J313" t="s">
        <v>1567</v>
      </c>
      <c r="K313" t="s">
        <v>2858</v>
      </c>
      <c r="L313" t="str">
        <f t="shared" si="44"/>
        <v>/images/4/49/LostArtsArt.jpg</v>
      </c>
      <c r="M313" t="s">
        <v>1566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3565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1603</v>
      </c>
      <c r="H314" s="3" t="s">
        <v>1571</v>
      </c>
      <c r="J314" t="s">
        <v>1570</v>
      </c>
      <c r="K314" t="s">
        <v>2859</v>
      </c>
      <c r="L314" t="str">
        <f t="shared" si="44"/>
        <v>/images/9/90/MissionArt.jpg</v>
      </c>
      <c r="M314" t="s">
        <v>1569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3566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1603</v>
      </c>
      <c r="H315" s="3" t="s">
        <v>1573</v>
      </c>
      <c r="J315" t="s">
        <v>1574</v>
      </c>
      <c r="K315" t="s">
        <v>2860</v>
      </c>
      <c r="L315" t="str">
        <f t="shared" si="44"/>
        <v>/images/a/a3/PathfindingArt.jpg</v>
      </c>
      <c r="M315" t="s">
        <v>1572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3567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1603</v>
      </c>
      <c r="H316" s="3" t="s">
        <v>1577</v>
      </c>
      <c r="J316" t="s">
        <v>1576</v>
      </c>
      <c r="K316" t="s">
        <v>2861</v>
      </c>
      <c r="L316" t="str">
        <f t="shared" si="44"/>
        <v>/images/a/a2/PilgrimageArt.jpg</v>
      </c>
      <c r="M316" t="s">
        <v>1575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3568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1603</v>
      </c>
      <c r="H317" s="3" t="s">
        <v>1580</v>
      </c>
      <c r="J317" t="s">
        <v>1579</v>
      </c>
      <c r="K317" t="s">
        <v>2862</v>
      </c>
      <c r="L317" t="str">
        <f t="shared" si="44"/>
        <v>/images/5/53/Battle_PlanArt.jpg</v>
      </c>
      <c r="M317" t="s">
        <v>1578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3569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1603</v>
      </c>
      <c r="H318" s="3" t="s">
        <v>1583</v>
      </c>
      <c r="J318" t="s">
        <v>1582</v>
      </c>
      <c r="K318" t="s">
        <v>2863</v>
      </c>
      <c r="L318" t="str">
        <f t="shared" si="44"/>
        <v>/images/9/96/ConquestArt.jpg</v>
      </c>
      <c r="M318" t="s">
        <v>1581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3570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1603</v>
      </c>
      <c r="H319" s="3" t="s">
        <v>1542</v>
      </c>
      <c r="J319" t="s">
        <v>1541</v>
      </c>
      <c r="K319" t="s">
        <v>2864</v>
      </c>
      <c r="L319" t="str">
        <f t="shared" si="44"/>
        <v>/images/2/21/RaidArt.jpg</v>
      </c>
      <c r="M319" t="s">
        <v>1540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3571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1603</v>
      </c>
      <c r="H320" s="3" t="s">
        <v>1586</v>
      </c>
      <c r="J320" t="s">
        <v>1585</v>
      </c>
      <c r="K320" t="s">
        <v>2865</v>
      </c>
      <c r="L320" t="str">
        <f t="shared" si="44"/>
        <v>/images/6/6a/SaveArt.jpg</v>
      </c>
      <c r="M320" t="s">
        <v>1584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3572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1603</v>
      </c>
      <c r="H321" s="3" t="s">
        <v>1589</v>
      </c>
      <c r="J321" t="s">
        <v>1588</v>
      </c>
      <c r="K321" t="s">
        <v>2866</v>
      </c>
      <c r="L321" t="str">
        <f t="shared" si="44"/>
        <v>/images/0/0d/ScoutingPartyArt.jpg</v>
      </c>
      <c r="M321" t="s">
        <v>1587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3573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1603</v>
      </c>
      <c r="H322" s="3" t="s">
        <v>1591</v>
      </c>
      <c r="J322" t="s">
        <v>1592</v>
      </c>
      <c r="K322" t="s">
        <v>2867</v>
      </c>
      <c r="L322" t="str">
        <f t="shared" si="44"/>
        <v>/images/e/ec/SeawayArt.jpg</v>
      </c>
      <c r="M322" t="s">
        <v>1590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3574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1603</v>
      </c>
      <c r="H323" s="3" t="s">
        <v>1595</v>
      </c>
      <c r="I323" s="3" t="s">
        <v>1596</v>
      </c>
      <c r="J323" t="s">
        <v>1594</v>
      </c>
      <c r="K323" t="s">
        <v>2868</v>
      </c>
      <c r="L323" t="str">
        <f t="shared" si="44"/>
        <v>/images/d/d4/Travelling_FairArt.jpg</v>
      </c>
      <c r="M323" t="s">
        <v>1593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3575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1603</v>
      </c>
      <c r="H324" s="3" t="s">
        <v>1598</v>
      </c>
      <c r="J324" t="s">
        <v>1599</v>
      </c>
      <c r="K324" t="s">
        <v>2869</v>
      </c>
      <c r="L324" t="str">
        <f t="shared" si="44"/>
        <v>/images/f/f7/TradeArt.jpg</v>
      </c>
      <c r="M324" t="s">
        <v>1597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3576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1603</v>
      </c>
      <c r="H325" s="3" t="s">
        <v>1601</v>
      </c>
      <c r="J325" t="s">
        <v>1602</v>
      </c>
      <c r="K325" t="s">
        <v>2870</v>
      </c>
      <c r="L325" t="str">
        <f t="shared" si="44"/>
        <v>/images/3/34/TrainingArt.jpg</v>
      </c>
      <c r="M325" t="s">
        <v>1600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3577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2235</v>
      </c>
      <c r="I326" s="3" t="s">
        <v>2205</v>
      </c>
      <c r="J326" t="s">
        <v>2206</v>
      </c>
      <c r="K326" t="s">
        <v>2426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3578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2199</v>
      </c>
      <c r="I327" s="3" t="s">
        <v>2199</v>
      </c>
      <c r="J327" t="s">
        <v>2214</v>
      </c>
      <c r="K327" t="s">
        <v>2428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3579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2236</v>
      </c>
      <c r="I328" s="3" t="s">
        <v>2213</v>
      </c>
      <c r="J328" t="s">
        <v>2208</v>
      </c>
      <c r="K328" t="s">
        <v>2427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3580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2200</v>
      </c>
      <c r="I329" s="3" t="s">
        <v>2200</v>
      </c>
      <c r="J329" t="s">
        <v>2207</v>
      </c>
      <c r="K329" t="s">
        <v>2429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3581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2201</v>
      </c>
      <c r="I330" s="3" t="s">
        <v>2201</v>
      </c>
      <c r="J330" t="s">
        <v>2209</v>
      </c>
      <c r="K330" t="s">
        <v>2417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3582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2202</v>
      </c>
      <c r="I331" s="3" t="s">
        <v>2202</v>
      </c>
      <c r="J331" t="s">
        <v>2210</v>
      </c>
      <c r="K331" t="s">
        <v>2418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3583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2203</v>
      </c>
      <c r="I332" s="3" t="s">
        <v>2203</v>
      </c>
      <c r="J332" t="s">
        <v>2211</v>
      </c>
      <c r="K332" t="s">
        <v>2419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3584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2204</v>
      </c>
      <c r="I333" s="3" t="s">
        <v>2204</v>
      </c>
      <c r="J333" t="s">
        <v>2212</v>
      </c>
      <c r="K333" t="s">
        <v>2420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3585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2161</v>
      </c>
      <c r="H334" s="3" t="s">
        <v>1641</v>
      </c>
      <c r="J334" t="s">
        <v>2160</v>
      </c>
      <c r="K334" t="s">
        <v>1941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3586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1642</v>
      </c>
      <c r="I335" s="3" t="s">
        <v>1936</v>
      </c>
      <c r="J335" t="s">
        <v>1935</v>
      </c>
      <c r="K335" t="s">
        <v>1934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3587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1643</v>
      </c>
      <c r="J336" t="s">
        <v>1948</v>
      </c>
      <c r="K336" t="s">
        <v>1947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3588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1644</v>
      </c>
      <c r="I337" s="3" t="s">
        <v>2015</v>
      </c>
      <c r="J337" t="s">
        <v>1950</v>
      </c>
      <c r="K337" t="s">
        <v>1949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3589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2400</v>
      </c>
      <c r="I338" s="3" t="s">
        <v>5272</v>
      </c>
      <c r="J338" t="s">
        <v>2414</v>
      </c>
      <c r="K338" t="s">
        <v>2399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3590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1810</v>
      </c>
      <c r="J339" t="s">
        <v>1608</v>
      </c>
      <c r="K339" t="s">
        <v>1607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3591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1811</v>
      </c>
      <c r="J340" t="s">
        <v>1606</v>
      </c>
      <c r="K340" t="s">
        <v>1605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3592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2401</v>
      </c>
      <c r="I341" s="3" t="s">
        <v>5273</v>
      </c>
      <c r="J341" t="s">
        <v>2413</v>
      </c>
      <c r="K341" t="s">
        <v>2409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3593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1916</v>
      </c>
      <c r="J342" t="s">
        <v>1915</v>
      </c>
      <c r="K342" t="s">
        <v>2240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3594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1917</v>
      </c>
      <c r="J343" t="s">
        <v>2148</v>
      </c>
      <c r="K343" t="s">
        <v>2241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3595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2405</v>
      </c>
      <c r="I344" s="3" t="s">
        <v>5274</v>
      </c>
      <c r="J344" t="s">
        <v>2412</v>
      </c>
      <c r="K344" t="s">
        <v>2406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3596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1920</v>
      </c>
      <c r="J345" t="s">
        <v>1919</v>
      </c>
      <c r="K345" t="s">
        <v>1918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3597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2017</v>
      </c>
      <c r="I346" s="3" t="s">
        <v>2019</v>
      </c>
      <c r="J346" t="s">
        <v>2018</v>
      </c>
      <c r="K346" t="s">
        <v>2016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3598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1645</v>
      </c>
      <c r="J347" t="s">
        <v>1925</v>
      </c>
      <c r="K347" t="s">
        <v>1924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3599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2404</v>
      </c>
      <c r="I348" s="3" t="s">
        <v>5275</v>
      </c>
      <c r="J348" t="s">
        <v>2411</v>
      </c>
      <c r="K348" t="s">
        <v>2408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3600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1922</v>
      </c>
      <c r="J349" t="s">
        <v>1923</v>
      </c>
      <c r="K349" t="s">
        <v>1921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3601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2122</v>
      </c>
      <c r="J350" t="s">
        <v>2234</v>
      </c>
      <c r="K350" t="s">
        <v>2233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3602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1646</v>
      </c>
      <c r="I351" s="3" t="s">
        <v>1933</v>
      </c>
      <c r="J351" t="s">
        <v>1932</v>
      </c>
      <c r="K351" t="s">
        <v>2242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3603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1647</v>
      </c>
      <c r="J352" t="s">
        <v>1940</v>
      </c>
      <c r="K352" t="s">
        <v>1939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3604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1648</v>
      </c>
      <c r="I353" s="3" t="s">
        <v>2014</v>
      </c>
      <c r="J353" t="s">
        <v>1942</v>
      </c>
      <c r="K353" t="s">
        <v>2244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3605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2403</v>
      </c>
      <c r="I354" s="3" t="s">
        <v>5276</v>
      </c>
      <c r="J354" t="s">
        <v>2410</v>
      </c>
      <c r="K354" t="s">
        <v>2407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3606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1815</v>
      </c>
      <c r="J355" t="s">
        <v>1816</v>
      </c>
      <c r="K355" t="s">
        <v>2243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3607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2154</v>
      </c>
      <c r="H356" s="3" t="s">
        <v>1814</v>
      </c>
      <c r="J356" t="s">
        <v>1813</v>
      </c>
      <c r="K356" t="s">
        <v>1812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3608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1649</v>
      </c>
      <c r="J357" t="s">
        <v>1952</v>
      </c>
      <c r="K357" t="s">
        <v>1951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3609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1650</v>
      </c>
      <c r="J358" t="s">
        <v>1953</v>
      </c>
      <c r="K358" t="s">
        <v>2245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3610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1651</v>
      </c>
      <c r="I359" s="3" t="s">
        <v>1956</v>
      </c>
      <c r="J359" t="s">
        <v>1954</v>
      </c>
      <c r="K359" t="s">
        <v>1955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3611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1652</v>
      </c>
      <c r="J360" t="s">
        <v>1927</v>
      </c>
      <c r="K360" t="s">
        <v>1926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3612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1653</v>
      </c>
      <c r="J361" t="s">
        <v>1929</v>
      </c>
      <c r="K361" t="s">
        <v>1928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3613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1654</v>
      </c>
      <c r="J362" t="s">
        <v>1931</v>
      </c>
      <c r="K362" t="s">
        <v>2246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3614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1655</v>
      </c>
      <c r="J363" t="s">
        <v>1938</v>
      </c>
      <c r="K363" t="s">
        <v>1937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3615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1656</v>
      </c>
      <c r="J364" t="s">
        <v>1930</v>
      </c>
      <c r="K364" t="s">
        <v>1943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3616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1657</v>
      </c>
      <c r="J365" t="s">
        <v>1944</v>
      </c>
      <c r="K365" t="s">
        <v>2247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3617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1658</v>
      </c>
      <c r="J366" t="s">
        <v>1946</v>
      </c>
      <c r="K366" t="s">
        <v>1945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3618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1659</v>
      </c>
      <c r="I367" s="3" t="s">
        <v>1958</v>
      </c>
      <c r="J367" t="s">
        <v>1957</v>
      </c>
      <c r="K367" t="s">
        <v>2248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3619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1603</v>
      </c>
      <c r="H368" s="3" t="s">
        <v>1660</v>
      </c>
      <c r="I368" s="3" t="s">
        <v>2001</v>
      </c>
      <c r="J368" t="s">
        <v>1999</v>
      </c>
      <c r="K368" t="s">
        <v>2938</v>
      </c>
      <c r="L368" t="str">
        <f t="shared" si="51"/>
        <v>/images/9/9d/TriumphArt.jpg</v>
      </c>
      <c r="M368" t="s">
        <v>1998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3620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1603</v>
      </c>
      <c r="H369" s="3" t="s">
        <v>1548</v>
      </c>
      <c r="J369" t="s">
        <v>1547</v>
      </c>
      <c r="K369" t="s">
        <v>2939</v>
      </c>
      <c r="L369" t="str">
        <f t="shared" si="51"/>
        <v>/images/4/46/AnnexArt.jpg</v>
      </c>
      <c r="M369" t="s">
        <v>1546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3621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1603</v>
      </c>
      <c r="H370" s="3" t="s">
        <v>1661</v>
      </c>
      <c r="J370" t="s">
        <v>2013</v>
      </c>
      <c r="K370" t="s">
        <v>2940</v>
      </c>
      <c r="L370" t="str">
        <f t="shared" si="51"/>
        <v>/images/f/f5/DonateArt.jpg</v>
      </c>
      <c r="M370" t="s">
        <v>2012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3622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1603</v>
      </c>
      <c r="H371" s="3" t="s">
        <v>1551</v>
      </c>
      <c r="J371" t="s">
        <v>1550</v>
      </c>
      <c r="K371" t="s">
        <v>2941</v>
      </c>
      <c r="L371" t="str">
        <f t="shared" si="51"/>
        <v>/images/3/36/AdvanceArt.jpg</v>
      </c>
      <c r="M371" t="s">
        <v>1549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3623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1603</v>
      </c>
      <c r="H372" s="3" t="s">
        <v>1662</v>
      </c>
      <c r="J372" t="s">
        <v>1972</v>
      </c>
      <c r="K372" t="s">
        <v>2942</v>
      </c>
      <c r="L372" t="str">
        <f t="shared" si="51"/>
        <v>/images/b/b5/DelveArt.jpg</v>
      </c>
      <c r="M372" t="s">
        <v>1971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3624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1603</v>
      </c>
      <c r="H373" s="3" t="s">
        <v>1663</v>
      </c>
      <c r="I373" s="3" t="s">
        <v>1993</v>
      </c>
      <c r="J373" t="s">
        <v>1992</v>
      </c>
      <c r="K373" t="s">
        <v>2943</v>
      </c>
      <c r="L373" t="str">
        <f t="shared" si="51"/>
        <v>/images/2/21/TaxArt.jpg</v>
      </c>
      <c r="M373" t="s">
        <v>2388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3625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1603</v>
      </c>
      <c r="H374" s="3" t="s">
        <v>1664</v>
      </c>
      <c r="J374" t="s">
        <v>1964</v>
      </c>
      <c r="K374" t="s">
        <v>2944</v>
      </c>
      <c r="L374" t="str">
        <f t="shared" si="51"/>
        <v>/images/2/2b/BanquetArt.jpg</v>
      </c>
      <c r="M374" t="s">
        <v>1963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3626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1603</v>
      </c>
      <c r="H375" s="3" t="s">
        <v>1665</v>
      </c>
      <c r="J375" t="s">
        <v>1988</v>
      </c>
      <c r="K375" t="s">
        <v>2945</v>
      </c>
      <c r="L375" t="str">
        <f t="shared" si="51"/>
        <v>/images/c/cd/RitualArt.jpg</v>
      </c>
      <c r="M375" t="s">
        <v>1987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3627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1603</v>
      </c>
      <c r="H376" s="3" t="s">
        <v>1666</v>
      </c>
      <c r="I376" s="3" t="s">
        <v>1991</v>
      </c>
      <c r="J376" t="s">
        <v>2383</v>
      </c>
      <c r="K376" t="s">
        <v>2946</v>
      </c>
      <c r="L376" t="str">
        <f t="shared" si="51"/>
        <v>/images/3/32/Salt_the_EarthArt.jpg</v>
      </c>
      <c r="M376" t="s">
        <v>1990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3628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1603</v>
      </c>
      <c r="H377" s="3" t="s">
        <v>1667</v>
      </c>
      <c r="J377" t="s">
        <v>2009</v>
      </c>
      <c r="K377" t="s">
        <v>2947</v>
      </c>
      <c r="L377" t="str">
        <f t="shared" si="51"/>
        <v>/images/2/25/WeddingArt.jpg</v>
      </c>
      <c r="M377" t="s">
        <v>2008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3629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1603</v>
      </c>
      <c r="H378" s="3" t="s">
        <v>1668</v>
      </c>
      <c r="J378" t="s">
        <v>2011</v>
      </c>
      <c r="K378" t="s">
        <v>2010</v>
      </c>
      <c r="L378" t="str">
        <f t="shared" si="51"/>
        <v>/images/f/f0/WindfallArt.jpg</v>
      </c>
      <c r="M378" t="s">
        <v>2010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3630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1603</v>
      </c>
      <c r="H379" s="3" t="s">
        <v>1669</v>
      </c>
      <c r="J379" t="s">
        <v>1970</v>
      </c>
      <c r="K379" t="s">
        <v>2948</v>
      </c>
      <c r="L379" t="str">
        <f t="shared" si="51"/>
        <v>/images/9/96/ConquestArt.jpg</v>
      </c>
      <c r="M379" t="s">
        <v>1969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3631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1603</v>
      </c>
      <c r="H380" s="3" t="s">
        <v>1670</v>
      </c>
      <c r="J380" t="s">
        <v>1976</v>
      </c>
      <c r="K380" t="s">
        <v>2949</v>
      </c>
      <c r="L380" t="str">
        <f t="shared" si="51"/>
        <v>/images/e/e7/DominateArt.jpg</v>
      </c>
      <c r="M380" t="s">
        <v>1975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3632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1603</v>
      </c>
      <c r="H381" s="3" t="s">
        <v>1671</v>
      </c>
      <c r="J381" t="s">
        <v>1893</v>
      </c>
      <c r="K381" t="s">
        <v>2950</v>
      </c>
      <c r="L381" t="str">
        <f t="shared" si="51"/>
        <v>/images/0/0b/AqueductArt.jpg</v>
      </c>
      <c r="M381" t="s">
        <v>2286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3633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1603</v>
      </c>
      <c r="H382" s="3" t="s">
        <v>1672</v>
      </c>
      <c r="J382" t="s">
        <v>1959</v>
      </c>
      <c r="K382" t="s">
        <v>2951</v>
      </c>
      <c r="L382" t="str">
        <f t="shared" si="51"/>
        <v>/images/7/74/ArenaArt.jpg</v>
      </c>
      <c r="M382" t="s">
        <v>2287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3634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1603</v>
      </c>
      <c r="H383" s="3" t="s">
        <v>1673</v>
      </c>
      <c r="I383" s="3" t="s">
        <v>1962</v>
      </c>
      <c r="J383" t="s">
        <v>1961</v>
      </c>
      <c r="K383" t="s">
        <v>2952</v>
      </c>
      <c r="L383" t="str">
        <f t="shared" si="51"/>
        <v>/images/d/df/Bandit_FortArt.jpg</v>
      </c>
      <c r="M383" t="s">
        <v>1960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3635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1603</v>
      </c>
      <c r="H384" s="3" t="s">
        <v>1674</v>
      </c>
      <c r="J384" t="s">
        <v>1966</v>
      </c>
      <c r="K384" t="s">
        <v>2953</v>
      </c>
      <c r="L384" t="str">
        <f t="shared" si="51"/>
        <v>/images/6/64/BasilicaArt.jpg</v>
      </c>
      <c r="M384" t="s">
        <v>2288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3636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1603</v>
      </c>
      <c r="H385" s="3" t="s">
        <v>1675</v>
      </c>
      <c r="J385" t="s">
        <v>1967</v>
      </c>
      <c r="K385" t="s">
        <v>2954</v>
      </c>
      <c r="L385" t="str">
        <f t="shared" si="51"/>
        <v>/images/a/a1/BathsArt.jpg</v>
      </c>
      <c r="M385" t="s">
        <v>2289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3637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1603</v>
      </c>
      <c r="H386" s="3" t="s">
        <v>1676</v>
      </c>
      <c r="J386" t="s">
        <v>1968</v>
      </c>
      <c r="K386" t="s">
        <v>2971</v>
      </c>
      <c r="L386" t="str">
        <f t="shared" si="51"/>
        <v>/images/8/86/BattlefieldArt.jpg</v>
      </c>
      <c r="M386" t="s">
        <v>2389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3638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1603</v>
      </c>
      <c r="H387" s="3" t="s">
        <v>1677</v>
      </c>
      <c r="J387" t="s">
        <v>1965</v>
      </c>
      <c r="K387" t="s">
        <v>2955</v>
      </c>
      <c r="L387" t="str">
        <f t="shared" si="51"/>
        <v>/images/9/94/ColonnadeArt.jpg</v>
      </c>
      <c r="M387" t="s">
        <v>2290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3639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1603</v>
      </c>
      <c r="H388" s="3" t="s">
        <v>1678</v>
      </c>
      <c r="I388" s="3" t="s">
        <v>1974</v>
      </c>
      <c r="J388" t="s">
        <v>1973</v>
      </c>
      <c r="K388" t="s">
        <v>2956</v>
      </c>
      <c r="L388" t="str">
        <f t="shared" si="51"/>
        <v>/images/c/cf/Defiled_ShrineArt.jpg</v>
      </c>
      <c r="M388" t="s">
        <v>2291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3640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1603</v>
      </c>
      <c r="H389" s="3" t="s">
        <v>1679</v>
      </c>
      <c r="J389" t="s">
        <v>1977</v>
      </c>
      <c r="K389" t="s">
        <v>2957</v>
      </c>
      <c r="L389" t="str">
        <f t="shared" si="51"/>
        <v>/images/5/5b/FountainArt.jpg</v>
      </c>
      <c r="M389" t="s">
        <v>2292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3641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1603</v>
      </c>
      <c r="H390" s="3" t="s">
        <v>1680</v>
      </c>
      <c r="I390" s="3" t="s">
        <v>1979</v>
      </c>
      <c r="J390" t="s">
        <v>2140</v>
      </c>
      <c r="K390" t="s">
        <v>2958</v>
      </c>
      <c r="L390" t="str">
        <f t="shared" si="51"/>
        <v>/images/b/b5/KeepArt.jpg</v>
      </c>
      <c r="M390" t="s">
        <v>1978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3642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1603</v>
      </c>
      <c r="H391" s="3" t="s">
        <v>1681</v>
      </c>
      <c r="J391" t="s">
        <v>1912</v>
      </c>
      <c r="K391" t="s">
        <v>2959</v>
      </c>
      <c r="L391" t="str">
        <f t="shared" si="51"/>
        <v>/images/8/8d/LabyrinthArt.jpg</v>
      </c>
      <c r="M391" t="s">
        <v>2293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3643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1603</v>
      </c>
      <c r="H392" s="3" t="s">
        <v>1682</v>
      </c>
      <c r="I392" s="3" t="s">
        <v>1981</v>
      </c>
      <c r="J392" t="s">
        <v>1980</v>
      </c>
      <c r="K392" t="s">
        <v>2960</v>
      </c>
      <c r="L392" t="str">
        <f t="shared" si="51"/>
        <v>/images/4/43/Mountain_PassArt.jpg</v>
      </c>
      <c r="M392" t="s">
        <v>2294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3644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1603</v>
      </c>
      <c r="H393" s="3" t="s">
        <v>1683</v>
      </c>
      <c r="J393" t="s">
        <v>1985</v>
      </c>
      <c r="K393" t="s">
        <v>2961</v>
      </c>
      <c r="L393" t="str">
        <f t="shared" si="51"/>
        <v>/images/6/69/MuseumArt.jpg</v>
      </c>
      <c r="M393" t="s">
        <v>1982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3645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1603</v>
      </c>
      <c r="H394" s="3" t="s">
        <v>1684</v>
      </c>
      <c r="J394" t="s">
        <v>1984</v>
      </c>
      <c r="K394" t="s">
        <v>2962</v>
      </c>
      <c r="L394" t="str">
        <f t="shared" si="51"/>
        <v>/images/2/23/ObeliskArt.jpg</v>
      </c>
      <c r="M394" t="s">
        <v>1983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3646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1603</v>
      </c>
      <c r="H395" s="3" t="s">
        <v>1685</v>
      </c>
      <c r="J395" t="s">
        <v>1914</v>
      </c>
      <c r="K395" t="s">
        <v>2963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1913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3647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1603</v>
      </c>
      <c r="H396" s="3" t="s">
        <v>1686</v>
      </c>
      <c r="J396" t="s">
        <v>1989</v>
      </c>
      <c r="K396" t="s">
        <v>2964</v>
      </c>
      <c r="L396" t="str">
        <f t="shared" si="58"/>
        <v>/images/1/12/PalaceArt.jpg</v>
      </c>
      <c r="M396" t="s">
        <v>1986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3648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1603</v>
      </c>
      <c r="H397" s="3" t="s">
        <v>1687</v>
      </c>
      <c r="J397" t="s">
        <v>1996</v>
      </c>
      <c r="K397" t="s">
        <v>2965</v>
      </c>
      <c r="L397" t="str">
        <f t="shared" si="58"/>
        <v>/images/5/54/TombArt.jpg</v>
      </c>
      <c r="M397" t="s">
        <v>1995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3649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1603</v>
      </c>
      <c r="H398" s="3" t="s">
        <v>1688</v>
      </c>
      <c r="J398" t="s">
        <v>1997</v>
      </c>
      <c r="K398" t="s">
        <v>2966</v>
      </c>
      <c r="L398" t="str">
        <f t="shared" si="58"/>
        <v>/images/2/2f/TowerArt.jpg</v>
      </c>
      <c r="M398" t="s">
        <v>1994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3650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1603</v>
      </c>
      <c r="H399" s="3" t="s">
        <v>1689</v>
      </c>
      <c r="I399" s="3" t="s">
        <v>2000</v>
      </c>
      <c r="J399" t="s">
        <v>2003</v>
      </c>
      <c r="K399" t="s">
        <v>2967</v>
      </c>
      <c r="L399" t="str">
        <f t="shared" si="58"/>
        <v>/images/c/cb/Triumphal_ArchArt.jpg</v>
      </c>
      <c r="M399" t="s">
        <v>2002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3651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1603</v>
      </c>
      <c r="H400" s="3" t="s">
        <v>1690</v>
      </c>
      <c r="J400" t="s">
        <v>2005</v>
      </c>
      <c r="K400" t="s">
        <v>2968</v>
      </c>
      <c r="L400" t="str">
        <f t="shared" si="58"/>
        <v>/images/8/8d/WallArt.jpg</v>
      </c>
      <c r="M400" t="s">
        <v>2004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3652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1603</v>
      </c>
      <c r="H401" s="3" t="s">
        <v>1691</v>
      </c>
      <c r="I401" s="3" t="s">
        <v>2045</v>
      </c>
      <c r="J401" t="s">
        <v>2007</v>
      </c>
      <c r="K401" t="s">
        <v>2969</v>
      </c>
      <c r="L401" t="str">
        <f t="shared" si="58"/>
        <v>/images/0/09/Wolf_DenArt.jpg</v>
      </c>
      <c r="M401" t="s">
        <v>2006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3653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2154</v>
      </c>
      <c r="H402" s="3" t="s">
        <v>1692</v>
      </c>
      <c r="I402" s="3" t="s">
        <v>2114</v>
      </c>
      <c r="J402" t="s">
        <v>2278</v>
      </c>
      <c r="K402" t="s">
        <v>2219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3654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1693</v>
      </c>
      <c r="I403" s="3" t="s">
        <v>2115</v>
      </c>
      <c r="J403" t="s">
        <v>2221</v>
      </c>
      <c r="K403" t="s">
        <v>2220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3655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1694</v>
      </c>
      <c r="I404" s="3" t="s">
        <v>2116</v>
      </c>
      <c r="J404" t="s">
        <v>2223</v>
      </c>
      <c r="K404" t="s">
        <v>2222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3656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1695</v>
      </c>
      <c r="I405" s="3" t="s">
        <v>2117</v>
      </c>
      <c r="J405" t="s">
        <v>2225</v>
      </c>
      <c r="K405" t="s">
        <v>2224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3657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1696</v>
      </c>
      <c r="I406" s="3" t="s">
        <v>2118</v>
      </c>
      <c r="J406" t="s">
        <v>2227</v>
      </c>
      <c r="K406" t="s">
        <v>2226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3658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1697</v>
      </c>
      <c r="I407" s="3" t="s">
        <v>2119</v>
      </c>
      <c r="J407" t="s">
        <v>2229</v>
      </c>
      <c r="K407" t="s">
        <v>2228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3659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1698</v>
      </c>
      <c r="I408" s="3" t="s">
        <v>2120</v>
      </c>
      <c r="J408" t="s">
        <v>2230</v>
      </c>
      <c r="K408" t="s">
        <v>2249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3660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2237</v>
      </c>
      <c r="I409" s="3" t="s">
        <v>2121</v>
      </c>
      <c r="J409" t="s">
        <v>2232</v>
      </c>
      <c r="K409" t="s">
        <v>2231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3661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1624</v>
      </c>
      <c r="H410" s="3" t="s">
        <v>1699</v>
      </c>
      <c r="J410" t="s">
        <v>2047</v>
      </c>
      <c r="K410" t="s">
        <v>2151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3662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1700</v>
      </c>
      <c r="I411" s="3" t="s">
        <v>2077</v>
      </c>
      <c r="J411" t="s">
        <v>2072</v>
      </c>
      <c r="K411" t="s">
        <v>2071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3663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1701</v>
      </c>
      <c r="J412" t="s">
        <v>2076</v>
      </c>
      <c r="K412" t="s">
        <v>2075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3664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1702</v>
      </c>
      <c r="J413" t="s">
        <v>2080</v>
      </c>
      <c r="K413" t="s">
        <v>2079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3665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1703</v>
      </c>
      <c r="J414" t="s">
        <v>2085</v>
      </c>
      <c r="K414" t="s">
        <v>3243</v>
      </c>
      <c r="L414" t="str">
        <f t="shared" si="58"/>
        <v>/images/5/58/PixieArt.jpg</v>
      </c>
      <c r="M414" t="s">
        <v>2250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3666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1704</v>
      </c>
      <c r="J415" t="s">
        <v>2102</v>
      </c>
      <c r="K415" t="s">
        <v>3244</v>
      </c>
      <c r="L415" t="str">
        <f t="shared" si="58"/>
        <v>/images/4/46/TrackerArt.jpg</v>
      </c>
      <c r="M415" t="s">
        <v>2251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3667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1705</v>
      </c>
      <c r="J416" t="s">
        <v>2053</v>
      </c>
      <c r="K416" t="s">
        <v>2052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3668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1706</v>
      </c>
      <c r="J417" t="s">
        <v>1534</v>
      </c>
      <c r="K417" t="s">
        <v>3245</v>
      </c>
      <c r="L417" t="str">
        <f t="shared" si="58"/>
        <v>/images/e/e3/FoolArt.jpg</v>
      </c>
      <c r="M417" t="s">
        <v>2285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3669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1707</v>
      </c>
      <c r="I418" s="3" t="s">
        <v>2081</v>
      </c>
      <c r="J418" t="s">
        <v>2074</v>
      </c>
      <c r="K418" t="s">
        <v>2073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3670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1708</v>
      </c>
      <c r="J419" t="s">
        <v>1622</v>
      </c>
      <c r="K419" t="s">
        <v>1847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3671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1709</v>
      </c>
      <c r="I420" s="3" t="s">
        <v>2084</v>
      </c>
      <c r="J420" t="s">
        <v>2083</v>
      </c>
      <c r="K420" t="s">
        <v>2082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3672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1710</v>
      </c>
      <c r="I421" s="3" t="s">
        <v>2091</v>
      </c>
      <c r="J421" t="s">
        <v>2092</v>
      </c>
      <c r="K421" t="s">
        <v>3246</v>
      </c>
      <c r="L421" t="str">
        <f t="shared" si="58"/>
        <v>/images/b/b3/Secret_CaveArt.jpg</v>
      </c>
      <c r="M421" t="s">
        <v>2252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3673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1711</v>
      </c>
      <c r="J422" t="s">
        <v>2048</v>
      </c>
      <c r="K422" t="s">
        <v>2046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3674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1712</v>
      </c>
      <c r="I423" s="3" t="s">
        <v>2054</v>
      </c>
      <c r="J423" t="s">
        <v>2093</v>
      </c>
      <c r="K423" t="s">
        <v>2165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3675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1713</v>
      </c>
      <c r="J424" t="s">
        <v>2055</v>
      </c>
      <c r="K424" t="s">
        <v>3247</v>
      </c>
      <c r="L424" t="str">
        <f t="shared" si="58"/>
        <v>/images/a/a7/CemeteryArt.jpg</v>
      </c>
      <c r="M424" t="s">
        <v>2254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3676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1714</v>
      </c>
      <c r="J425" t="s">
        <v>2059</v>
      </c>
      <c r="K425" t="s">
        <v>2058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3677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2149</v>
      </c>
      <c r="I426" s="3" t="s">
        <v>2069</v>
      </c>
      <c r="J426" t="s">
        <v>2068</v>
      </c>
      <c r="K426" t="s">
        <v>3252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3678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1715</v>
      </c>
      <c r="J427" t="s">
        <v>2049</v>
      </c>
      <c r="K427" t="s">
        <v>2070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3679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1716</v>
      </c>
      <c r="J428" t="s">
        <v>2276</v>
      </c>
      <c r="K428" t="s">
        <v>2277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3680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1717</v>
      </c>
      <c r="J429" t="s">
        <v>1911</v>
      </c>
      <c r="K429" t="s">
        <v>3248</v>
      </c>
      <c r="L429" t="str">
        <f t="shared" si="58"/>
        <v>/images/d/da/ShepherdArt.jpg</v>
      </c>
      <c r="M429" t="s">
        <v>2254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3681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1718</v>
      </c>
      <c r="J430" t="s">
        <v>2096</v>
      </c>
      <c r="K430" t="s">
        <v>2095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3682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1719</v>
      </c>
      <c r="J431" t="s">
        <v>2057</v>
      </c>
      <c r="K431" t="s">
        <v>2056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3683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1720</v>
      </c>
      <c r="J432" t="s">
        <v>2050</v>
      </c>
      <c r="K432" t="s">
        <v>2062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3684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1721</v>
      </c>
      <c r="I433" s="3" t="s">
        <v>2064</v>
      </c>
      <c r="J433" t="s">
        <v>2094</v>
      </c>
      <c r="K433" t="s">
        <v>2063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3685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1722</v>
      </c>
      <c r="I434" s="3" t="s">
        <v>2067</v>
      </c>
      <c r="J434" t="s">
        <v>2066</v>
      </c>
      <c r="K434" t="s">
        <v>2065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3686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1723</v>
      </c>
      <c r="J435" t="s">
        <v>2051</v>
      </c>
      <c r="K435" t="s">
        <v>2078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3687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1724</v>
      </c>
      <c r="J436" t="s">
        <v>2060</v>
      </c>
      <c r="K436" t="s">
        <v>3249</v>
      </c>
      <c r="L436" t="str">
        <f t="shared" si="58"/>
        <v>/images/7/78/PookaArt.jpg</v>
      </c>
      <c r="M436" t="s">
        <v>2253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3688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1725</v>
      </c>
      <c r="I437" s="3" t="s">
        <v>2090</v>
      </c>
      <c r="J437" t="s">
        <v>2089</v>
      </c>
      <c r="K437" t="s">
        <v>2088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3689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1726</v>
      </c>
      <c r="J438" t="s">
        <v>2098</v>
      </c>
      <c r="K438" t="s">
        <v>2097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3690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1727</v>
      </c>
      <c r="I439" s="3" t="s">
        <v>2101</v>
      </c>
      <c r="J439" t="s">
        <v>2100</v>
      </c>
      <c r="K439" t="s">
        <v>2099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3691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1728</v>
      </c>
      <c r="J440" t="s">
        <v>2061</v>
      </c>
      <c r="K440" t="s">
        <v>2103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3692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1729</v>
      </c>
      <c r="J441" t="s">
        <v>2105</v>
      </c>
      <c r="K441" t="s">
        <v>2104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3693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1730</v>
      </c>
      <c r="J442" t="s">
        <v>2087</v>
      </c>
      <c r="K442" t="s">
        <v>2086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3694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1603</v>
      </c>
      <c r="H443" s="3" t="s">
        <v>1894</v>
      </c>
      <c r="I443" s="3" t="s">
        <v>1908</v>
      </c>
      <c r="J443" t="s">
        <v>1821</v>
      </c>
      <c r="K443" t="s">
        <v>2295</v>
      </c>
      <c r="L443" t="str">
        <f t="shared" si="58"/>
        <v>/images/7/78/The_Earth%27s_GiftArt.jpg</v>
      </c>
      <c r="M443" t="s">
        <v>2295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3695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1603</v>
      </c>
      <c r="H444" s="3" t="s">
        <v>1895</v>
      </c>
      <c r="I444" s="3" t="s">
        <v>1877</v>
      </c>
      <c r="J444" t="s">
        <v>1823</v>
      </c>
      <c r="K444" t="s">
        <v>1822</v>
      </c>
      <c r="L444" t="str">
        <f t="shared" si="58"/>
        <v>/images/7/77/The_Field%27s_GiftArt.jpg</v>
      </c>
      <c r="M444" t="s">
        <v>1822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3696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1603</v>
      </c>
      <c r="H445" s="3" t="s">
        <v>1896</v>
      </c>
      <c r="I445" s="3" t="s">
        <v>1878</v>
      </c>
      <c r="J445" t="s">
        <v>1832</v>
      </c>
      <c r="K445" t="s">
        <v>1824</v>
      </c>
      <c r="L445" t="str">
        <f t="shared" si="58"/>
        <v>/images/2/22/The_Flame%27s_GiftArt.jpg</v>
      </c>
      <c r="M445" t="s">
        <v>1824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3697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1603</v>
      </c>
      <c r="H446" s="3" t="s">
        <v>1897</v>
      </c>
      <c r="I446" s="3" t="s">
        <v>1879</v>
      </c>
      <c r="J446" t="s">
        <v>1834</v>
      </c>
      <c r="K446" t="s">
        <v>1825</v>
      </c>
      <c r="L446" t="str">
        <f t="shared" si="58"/>
        <v>/images/7/73/The_Forest%27s_GiftArt.jpg</v>
      </c>
      <c r="M446" t="s">
        <v>1825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3698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1603</v>
      </c>
      <c r="H447" s="3" t="s">
        <v>1898</v>
      </c>
      <c r="I447" s="3" t="s">
        <v>1880</v>
      </c>
      <c r="J447" t="s">
        <v>1833</v>
      </c>
      <c r="K447" t="s">
        <v>1826</v>
      </c>
      <c r="L447" t="str">
        <f t="shared" si="58"/>
        <v>/images/c/cd/The_Moon%27s_GiftArt.jpg</v>
      </c>
      <c r="M447" t="s">
        <v>1826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3699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1603</v>
      </c>
      <c r="H448" s="3" t="s">
        <v>1899</v>
      </c>
      <c r="I448" s="3" t="s">
        <v>1881</v>
      </c>
      <c r="J448" t="s">
        <v>1835</v>
      </c>
      <c r="K448" t="s">
        <v>1827</v>
      </c>
      <c r="L448" t="str">
        <f t="shared" si="58"/>
        <v>/images/5/53/The_Mountain%27s_GiftArt.jpg</v>
      </c>
      <c r="M448" t="s">
        <v>1827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3700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1603</v>
      </c>
      <c r="H449" s="3" t="s">
        <v>1900</v>
      </c>
      <c r="I449" s="3" t="s">
        <v>1882</v>
      </c>
      <c r="J449" t="s">
        <v>1829</v>
      </c>
      <c r="K449" t="s">
        <v>3036</v>
      </c>
      <c r="L449" t="str">
        <f t="shared" si="58"/>
        <v>/images/3/33/The_River%27s_GiftArt.jpg</v>
      </c>
      <c r="M449" t="s">
        <v>1828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3701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1603</v>
      </c>
      <c r="H450" s="3" t="s">
        <v>1901</v>
      </c>
      <c r="I450" s="3" t="s">
        <v>1883</v>
      </c>
      <c r="J450" t="s">
        <v>1831</v>
      </c>
      <c r="K450" t="s">
        <v>1830</v>
      </c>
      <c r="L450" t="str">
        <f t="shared" si="58"/>
        <v>/images/8/88/The_Sea%27s_GiftArt.jpg</v>
      </c>
      <c r="M450" t="s">
        <v>1830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3702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1603</v>
      </c>
      <c r="H451" s="3" t="s">
        <v>1902</v>
      </c>
      <c r="I451" s="3" t="s">
        <v>1884</v>
      </c>
      <c r="J451" t="s">
        <v>1837</v>
      </c>
      <c r="K451" t="s">
        <v>1836</v>
      </c>
      <c r="L451" t="str">
        <f t="shared" si="58"/>
        <v>/images/b/bc/The_Sky%27s_GiftArt.jpg</v>
      </c>
      <c r="M451" t="s">
        <v>1836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3703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1603</v>
      </c>
      <c r="H452" s="3" t="s">
        <v>1903</v>
      </c>
      <c r="I452" s="3" t="s">
        <v>1885</v>
      </c>
      <c r="J452" t="s">
        <v>1839</v>
      </c>
      <c r="K452" t="s">
        <v>1838</v>
      </c>
      <c r="L452" t="str">
        <f t="shared" si="58"/>
        <v>/images/f/f1/The_Sun%27s_GiftArt.jpg</v>
      </c>
      <c r="M452" t="s">
        <v>1838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3704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1603</v>
      </c>
      <c r="H453" s="3" t="s">
        <v>1904</v>
      </c>
      <c r="I453" s="3" t="s">
        <v>1887</v>
      </c>
      <c r="J453" t="s">
        <v>1820</v>
      </c>
      <c r="K453" t="s">
        <v>1819</v>
      </c>
      <c r="L453" t="str">
        <f t="shared" si="58"/>
        <v>/images/c/c5/The_Swamp%27s_GiftArt.jpg</v>
      </c>
      <c r="M453" t="s">
        <v>1819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3705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1603</v>
      </c>
      <c r="H454" s="3" t="s">
        <v>1905</v>
      </c>
      <c r="I454" s="3" t="s">
        <v>1886</v>
      </c>
      <c r="J454" t="s">
        <v>1841</v>
      </c>
      <c r="K454" t="s">
        <v>1840</v>
      </c>
      <c r="L454" t="str">
        <f t="shared" si="58"/>
        <v>/images/f/f4/The_Wind%27s_GiftArt.jpg</v>
      </c>
      <c r="M454" t="s">
        <v>1840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3706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1731</v>
      </c>
      <c r="I455" s="3" t="s">
        <v>2123</v>
      </c>
      <c r="J455" s="3" t="s">
        <v>2469</v>
      </c>
      <c r="K455" t="s">
        <v>2468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3707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1732</v>
      </c>
      <c r="I456" s="3" t="s">
        <v>2124</v>
      </c>
      <c r="J456" s="3" t="s">
        <v>2477</v>
      </c>
      <c r="K456" t="s">
        <v>2474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3708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1733</v>
      </c>
      <c r="J457" s="3" t="s">
        <v>2479</v>
      </c>
      <c r="K457" t="s">
        <v>2478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3709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1734</v>
      </c>
      <c r="J458" s="3" t="s">
        <v>2218</v>
      </c>
      <c r="K458" t="s">
        <v>1910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3710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1735</v>
      </c>
      <c r="J459" s="3" t="s">
        <v>2217</v>
      </c>
      <c r="K459" t="s">
        <v>2216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3711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1736</v>
      </c>
      <c r="I460" s="3" t="s">
        <v>2125</v>
      </c>
      <c r="J460" s="3" t="s">
        <v>2476</v>
      </c>
      <c r="K460" t="s">
        <v>2475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3712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2154</v>
      </c>
      <c r="H461" s="3" t="s">
        <v>1737</v>
      </c>
      <c r="I461" s="3" t="s">
        <v>2109</v>
      </c>
      <c r="J461" s="3" t="s">
        <v>1536</v>
      </c>
      <c r="K461" t="s">
        <v>1535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3713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2150</v>
      </c>
      <c r="I462" s="3" t="s">
        <v>1888</v>
      </c>
      <c r="J462" s="3" t="s">
        <v>1533</v>
      </c>
      <c r="K462" t="s">
        <v>2284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3714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1738</v>
      </c>
      <c r="J463" s="3" t="s">
        <v>1846</v>
      </c>
      <c r="K463" t="s">
        <v>2283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3715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1739</v>
      </c>
      <c r="I464" s="3" t="s">
        <v>2126</v>
      </c>
      <c r="J464" s="3" t="s">
        <v>2473</v>
      </c>
      <c r="K464" t="s">
        <v>2472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3716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1740</v>
      </c>
      <c r="J465" s="3" t="s">
        <v>2167</v>
      </c>
      <c r="K465" t="s">
        <v>2282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3717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1741</v>
      </c>
      <c r="I466" s="3" t="s">
        <v>2106</v>
      </c>
      <c r="J466" s="3" t="s">
        <v>2279</v>
      </c>
      <c r="K466" t="s">
        <v>2020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3718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1742</v>
      </c>
      <c r="I467" s="3" t="s">
        <v>2107</v>
      </c>
      <c r="J467" s="3" t="s">
        <v>2280</v>
      </c>
      <c r="K467" t="s">
        <v>2021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3719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1743</v>
      </c>
      <c r="I468" s="3" t="s">
        <v>2108</v>
      </c>
      <c r="J468" t="s">
        <v>2281</v>
      </c>
      <c r="K468" t="s">
        <v>2022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3720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1744</v>
      </c>
      <c r="J469" t="s">
        <v>2430</v>
      </c>
      <c r="K469" t="s">
        <v>2431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3721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1603</v>
      </c>
      <c r="H470" s="3" t="s">
        <v>1745</v>
      </c>
      <c r="I470" s="3" t="s">
        <v>1889</v>
      </c>
      <c r="J470" t="s">
        <v>1857</v>
      </c>
      <c r="K470" t="s">
        <v>1856</v>
      </c>
      <c r="L470" t="str">
        <f t="shared" si="65"/>
        <v>/images/1/1b/Bad_OmensArt.jpg</v>
      </c>
      <c r="M470" t="s">
        <v>1856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3722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1603</v>
      </c>
      <c r="H471" s="3" t="s">
        <v>1746</v>
      </c>
      <c r="J471" t="s">
        <v>2296</v>
      </c>
      <c r="K471" t="s">
        <v>3030</v>
      </c>
      <c r="L471" t="str">
        <f t="shared" si="65"/>
        <v>/images/5/58/DelusionArt.jpg</v>
      </c>
      <c r="M471" t="s">
        <v>1858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3723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1603</v>
      </c>
      <c r="H472" s="3" t="s">
        <v>1747</v>
      </c>
      <c r="J472" t="s">
        <v>1860</v>
      </c>
      <c r="K472" t="s">
        <v>3031</v>
      </c>
      <c r="L472" t="str">
        <f t="shared" si="65"/>
        <v>/images/b/bd/EnvyArt.jpg</v>
      </c>
      <c r="M472" t="s">
        <v>1859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3724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1603</v>
      </c>
      <c r="H473" s="3" t="s">
        <v>1748</v>
      </c>
      <c r="J473" t="s">
        <v>1623</v>
      </c>
      <c r="K473" t="s">
        <v>1861</v>
      </c>
      <c r="L473" t="str">
        <f t="shared" si="65"/>
        <v>/images/5/51/FamineArt.jpg</v>
      </c>
      <c r="M473" t="s">
        <v>1861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3725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1603</v>
      </c>
      <c r="H474" s="3" t="s">
        <v>1749</v>
      </c>
      <c r="J474" t="s">
        <v>1862</v>
      </c>
      <c r="K474" t="s">
        <v>3032</v>
      </c>
      <c r="L474" t="str">
        <f t="shared" si="65"/>
        <v>/images/0/09/FearArt.jpg</v>
      </c>
      <c r="M474" t="s">
        <v>1863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3726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1603</v>
      </c>
      <c r="H475" s="3" t="s">
        <v>1750</v>
      </c>
      <c r="J475" t="s">
        <v>1865</v>
      </c>
      <c r="K475" t="s">
        <v>1864</v>
      </c>
      <c r="L475" t="str">
        <f t="shared" si="65"/>
        <v>/images/f/f8/GreedArt.jpg</v>
      </c>
      <c r="M475" t="s">
        <v>1864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3727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1603</v>
      </c>
      <c r="H476" s="3" t="s">
        <v>1751</v>
      </c>
      <c r="J476" t="s">
        <v>1867</v>
      </c>
      <c r="K476" t="s">
        <v>3033</v>
      </c>
      <c r="L476" t="str">
        <f t="shared" si="65"/>
        <v>/images/1/10/HauntingArt.jpg</v>
      </c>
      <c r="M476" t="s">
        <v>1866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3728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1603</v>
      </c>
      <c r="H477" s="3" t="s">
        <v>1752</v>
      </c>
      <c r="J477" t="s">
        <v>1869</v>
      </c>
      <c r="K477" t="s">
        <v>1868</v>
      </c>
      <c r="L477" t="str">
        <f t="shared" si="65"/>
        <v>/images/3/38/LocustsArt.jpg</v>
      </c>
      <c r="M477" t="s">
        <v>1868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3729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1603</v>
      </c>
      <c r="H478" s="3" t="s">
        <v>1753</v>
      </c>
      <c r="J478" t="s">
        <v>1871</v>
      </c>
      <c r="K478" t="s">
        <v>1870</v>
      </c>
      <c r="L478" t="str">
        <f t="shared" si="65"/>
        <v>/images/c/ce/MiseryArt.jpg</v>
      </c>
      <c r="M478" t="s">
        <v>1870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3730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1603</v>
      </c>
      <c r="H479" s="3" t="s">
        <v>1754</v>
      </c>
      <c r="J479" t="s">
        <v>1873</v>
      </c>
      <c r="K479" t="s">
        <v>1872</v>
      </c>
      <c r="L479" t="str">
        <f t="shared" si="65"/>
        <v>/images/1/1d/PlagueArt.jpg</v>
      </c>
      <c r="M479" t="s">
        <v>1872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3731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1603</v>
      </c>
      <c r="H480" s="3" t="s">
        <v>1755</v>
      </c>
      <c r="J480" t="s">
        <v>1875</v>
      </c>
      <c r="K480" t="s">
        <v>1874</v>
      </c>
      <c r="L480" t="str">
        <f t="shared" si="65"/>
        <v>/images/e/e2/PovertyArt.jpg</v>
      </c>
      <c r="M480" t="s">
        <v>1874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3732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1603</v>
      </c>
      <c r="H481" s="3" t="s">
        <v>1756</v>
      </c>
      <c r="I481" s="3" t="s">
        <v>1909</v>
      </c>
      <c r="J481" t="s">
        <v>1876</v>
      </c>
      <c r="K481" t="s">
        <v>2297</v>
      </c>
      <c r="L481" t="str">
        <f t="shared" si="65"/>
        <v>/images/2/23/WarArt.jpg</v>
      </c>
      <c r="M481" t="s">
        <v>2297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3733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1603</v>
      </c>
      <c r="H482" s="3" t="s">
        <v>1757</v>
      </c>
      <c r="I482" s="3" t="s">
        <v>1746</v>
      </c>
      <c r="J482" t="s">
        <v>1849</v>
      </c>
      <c r="K482" t="s">
        <v>3034</v>
      </c>
      <c r="L482" t="str">
        <f t="shared" si="65"/>
        <v>/images/5/58/DelusionArt.jpg</v>
      </c>
      <c r="M482" t="s">
        <v>1848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3734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1603</v>
      </c>
      <c r="H483" s="3" t="s">
        <v>1758</v>
      </c>
      <c r="I483" s="3" t="s">
        <v>2113</v>
      </c>
      <c r="J483" t="s">
        <v>1851</v>
      </c>
      <c r="K483" t="s">
        <v>1850</v>
      </c>
      <c r="L483" t="str">
        <f t="shared" si="65"/>
        <v>/images/b/bd/EnvyArt.jpg</v>
      </c>
      <c r="M483" t="s">
        <v>1850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3735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1603</v>
      </c>
      <c r="H484" s="3" t="s">
        <v>1759</v>
      </c>
      <c r="I484" s="3" t="s">
        <v>1753</v>
      </c>
      <c r="J484" t="s">
        <v>1853</v>
      </c>
      <c r="K484" t="s">
        <v>1852</v>
      </c>
      <c r="L484" t="str">
        <f t="shared" si="65"/>
        <v>/images/c/ce/MiseryArt.jpg</v>
      </c>
      <c r="M484" t="s">
        <v>1852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3736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1603</v>
      </c>
      <c r="H485" s="3" t="s">
        <v>1760</v>
      </c>
      <c r="I485" s="3" t="s">
        <v>1753</v>
      </c>
      <c r="J485" t="s">
        <v>1855</v>
      </c>
      <c r="K485" t="s">
        <v>1854</v>
      </c>
      <c r="L485" t="str">
        <f t="shared" si="65"/>
        <v>/images/c/ce/MiseryArt.jpg</v>
      </c>
      <c r="M485" t="s">
        <v>1854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3737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1603</v>
      </c>
      <c r="H486" s="3" t="s">
        <v>1761</v>
      </c>
      <c r="I486" s="3" t="s">
        <v>2044</v>
      </c>
      <c r="J486" t="s">
        <v>2043</v>
      </c>
      <c r="K486" t="s">
        <v>3035</v>
      </c>
      <c r="L486" t="str">
        <f t="shared" si="65"/>
        <v>/images/f/fb/Lost_in_the_WoodsArt.jpg</v>
      </c>
      <c r="M486" t="s">
        <v>2042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3738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1621</v>
      </c>
      <c r="H487" s="3" t="s">
        <v>1762</v>
      </c>
      <c r="I487" s="3" t="s">
        <v>2139</v>
      </c>
      <c r="J487" t="s">
        <v>2352</v>
      </c>
      <c r="K487" t="s">
        <v>2351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3739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2154</v>
      </c>
      <c r="H488" s="3" t="s">
        <v>1763</v>
      </c>
      <c r="J488" t="s">
        <v>2183</v>
      </c>
      <c r="K488" t="s">
        <v>2182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3740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1764</v>
      </c>
      <c r="J489" t="s">
        <v>2318</v>
      </c>
      <c r="K489" t="s">
        <v>2317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3741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1765</v>
      </c>
      <c r="I490" s="3" t="s">
        <v>2137</v>
      </c>
      <c r="J490" t="s">
        <v>2320</v>
      </c>
      <c r="K490" t="s">
        <v>2319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3742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1766</v>
      </c>
      <c r="I491" s="3" t="s">
        <v>2138</v>
      </c>
      <c r="J491" t="s">
        <v>2176</v>
      </c>
      <c r="K491" t="s">
        <v>2175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3743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1767</v>
      </c>
      <c r="J492" t="s">
        <v>2334</v>
      </c>
      <c r="K492" t="s">
        <v>2333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3744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1768</v>
      </c>
      <c r="J493" t="s">
        <v>2322</v>
      </c>
      <c r="K493" t="s">
        <v>2321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3745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1769</v>
      </c>
      <c r="I494" s="3" t="s">
        <v>2130</v>
      </c>
      <c r="J494" t="s">
        <v>2326</v>
      </c>
      <c r="K494" t="s">
        <v>2325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3746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1770</v>
      </c>
      <c r="J495" t="s">
        <v>2324</v>
      </c>
      <c r="K495" t="s">
        <v>2323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3747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1771</v>
      </c>
      <c r="J496" t="s">
        <v>2328</v>
      </c>
      <c r="K496" t="s">
        <v>2327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3748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1772</v>
      </c>
      <c r="I497" s="3" t="s">
        <v>2136</v>
      </c>
      <c r="J497" t="s">
        <v>2181</v>
      </c>
      <c r="K497" t="s">
        <v>2180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3749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1773</v>
      </c>
      <c r="J498" t="s">
        <v>2332</v>
      </c>
      <c r="K498" t="s">
        <v>2331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3750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1774</v>
      </c>
      <c r="J499" t="s">
        <v>2184</v>
      </c>
      <c r="K499" t="s">
        <v>2185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3751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1775</v>
      </c>
      <c r="J500" t="s">
        <v>2330</v>
      </c>
      <c r="K500" t="s">
        <v>2329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3752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1776</v>
      </c>
      <c r="I501" s="3" t="s">
        <v>2134</v>
      </c>
      <c r="J501" t="s">
        <v>2191</v>
      </c>
      <c r="K501" t="s">
        <v>2190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3753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1777</v>
      </c>
      <c r="I502" s="3" t="s">
        <v>2135</v>
      </c>
      <c r="J502" t="s">
        <v>2350</v>
      </c>
      <c r="K502" t="s">
        <v>2349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3754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1778</v>
      </c>
      <c r="J503" t="s">
        <v>2336</v>
      </c>
      <c r="K503" t="s">
        <v>2335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3755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1779</v>
      </c>
      <c r="J504" t="s">
        <v>2192</v>
      </c>
      <c r="K504" t="s">
        <v>2482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3756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1780</v>
      </c>
      <c r="J505" t="s">
        <v>2189</v>
      </c>
      <c r="K505" t="s">
        <v>2174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3757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1781</v>
      </c>
      <c r="J506" t="s">
        <v>2348</v>
      </c>
      <c r="K506" t="s">
        <v>2347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3758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1782</v>
      </c>
      <c r="J507" t="s">
        <v>2346</v>
      </c>
      <c r="K507" t="s">
        <v>2345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3759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1783</v>
      </c>
      <c r="J508" t="s">
        <v>2344</v>
      </c>
      <c r="K508" t="s">
        <v>2342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3760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1784</v>
      </c>
      <c r="J509" t="s">
        <v>2341</v>
      </c>
      <c r="K509" t="s">
        <v>2340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3761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1785</v>
      </c>
      <c r="J510" t="s">
        <v>2396</v>
      </c>
      <c r="K510" t="s">
        <v>2339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3762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1786</v>
      </c>
      <c r="J511" t="s">
        <v>2338</v>
      </c>
      <c r="K511" t="s">
        <v>2337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3763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1603</v>
      </c>
      <c r="H512" s="3" t="s">
        <v>1787</v>
      </c>
      <c r="J512" t="s">
        <v>2360</v>
      </c>
      <c r="K512" t="s">
        <v>2359</v>
      </c>
      <c r="L512" t="str">
        <f t="shared" si="65"/>
        <v>/images/f/fb/CathedralArt.jpg</v>
      </c>
      <c r="M512" t="s">
        <v>2359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3764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1603</v>
      </c>
      <c r="H513" s="3" t="s">
        <v>1788</v>
      </c>
      <c r="I513" s="3" t="s">
        <v>2133</v>
      </c>
      <c r="J513" t="s">
        <v>2171</v>
      </c>
      <c r="K513" t="s">
        <v>2170</v>
      </c>
      <c r="L513" t="str">
        <f t="shared" si="65"/>
        <v>/images/e/e2/City_GateArt.jpg</v>
      </c>
      <c r="M513" t="s">
        <v>2170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3765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1603</v>
      </c>
      <c r="H514" s="3" t="s">
        <v>1789</v>
      </c>
      <c r="J514" t="s">
        <v>2377</v>
      </c>
      <c r="K514" t="s">
        <v>2376</v>
      </c>
      <c r="L514" t="str">
        <f t="shared" si="65"/>
        <v>/images/3/3d/PageantArt.jpg</v>
      </c>
      <c r="M514" t="s">
        <v>2376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3766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1603</v>
      </c>
      <c r="H515" s="3" t="s">
        <v>1790</v>
      </c>
      <c r="J515" t="s">
        <v>2379</v>
      </c>
      <c r="K515" t="s">
        <v>2378</v>
      </c>
      <c r="L515" t="str">
        <f t="shared" si="65"/>
        <v>/images/e/ec/SewersArt.jpg</v>
      </c>
      <c r="M515" t="s">
        <v>2378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3767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1603</v>
      </c>
      <c r="H516" s="3" t="s">
        <v>1791</v>
      </c>
      <c r="I516" s="3" t="s">
        <v>2132</v>
      </c>
      <c r="J516" t="s">
        <v>2381</v>
      </c>
      <c r="K516" t="s">
        <v>2380</v>
      </c>
      <c r="L516" t="str">
        <f t="shared" si="65"/>
        <v>/images/b/bc/Star_ChartArt.jpg</v>
      </c>
      <c r="M516" t="s">
        <v>2380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3768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1603</v>
      </c>
      <c r="H517" s="3" t="s">
        <v>1792</v>
      </c>
      <c r="J517" t="s">
        <v>2343</v>
      </c>
      <c r="K517" t="s">
        <v>2364</v>
      </c>
      <c r="L517" t="str">
        <f t="shared" si="65"/>
        <v>/images/6/6d/ExplorationArt.jpg</v>
      </c>
      <c r="M517" t="s">
        <v>2364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3769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1603</v>
      </c>
      <c r="H518" s="3" t="s">
        <v>1793</v>
      </c>
      <c r="I518" s="3" t="s">
        <v>3253</v>
      </c>
      <c r="J518" t="s">
        <v>2369</v>
      </c>
      <c r="K518" t="s">
        <v>2368</v>
      </c>
      <c r="L518" t="str">
        <f t="shared" si="65"/>
        <v>/images/a/a7/FairArt.jpg</v>
      </c>
      <c r="M518" t="s">
        <v>2368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3770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1603</v>
      </c>
      <c r="H519" s="3" t="s">
        <v>1794</v>
      </c>
      <c r="J519" t="s">
        <v>2365</v>
      </c>
      <c r="K519" t="s">
        <v>3087</v>
      </c>
      <c r="L519" t="str">
        <f t="shared" si="65"/>
        <v>/images/3/35/SilosArt.jpg</v>
      </c>
      <c r="M519" t="s">
        <v>2382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3771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1603</v>
      </c>
      <c r="H520" s="3" t="s">
        <v>1795</v>
      </c>
      <c r="I520" s="3" t="s">
        <v>2131</v>
      </c>
      <c r="J520" t="s">
        <v>2169</v>
      </c>
      <c r="K520" t="s">
        <v>2168</v>
      </c>
      <c r="L520" t="str">
        <f t="shared" si="65"/>
        <v>/images/0/05/Sinister_PlotArt.jpg</v>
      </c>
      <c r="M520" t="s">
        <v>2168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3772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1603</v>
      </c>
      <c r="H521" s="3" t="s">
        <v>1796</v>
      </c>
      <c r="J521" t="s">
        <v>2354</v>
      </c>
      <c r="K521" t="s">
        <v>2353</v>
      </c>
      <c r="L521" t="str">
        <f t="shared" si="65"/>
        <v>/images/3/38/AcademyArt.jpg</v>
      </c>
      <c r="M521" t="s">
        <v>2353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3773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1603</v>
      </c>
      <c r="H522" s="3" t="s">
        <v>1797</v>
      </c>
      <c r="J522" t="s">
        <v>1818</v>
      </c>
      <c r="K522" t="s">
        <v>3088</v>
      </c>
      <c r="L522" t="str">
        <f t="shared" si="65"/>
        <v>/images/1/19/CapitalismArt.jpg</v>
      </c>
      <c r="M522" t="s">
        <v>1817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3774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1603</v>
      </c>
      <c r="H523" s="3" t="s">
        <v>1798</v>
      </c>
      <c r="J523" t="s">
        <v>2371</v>
      </c>
      <c r="K523" t="s">
        <v>2370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2370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3775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1603</v>
      </c>
      <c r="H524" s="3" t="s">
        <v>1799</v>
      </c>
      <c r="J524" t="s">
        <v>2373</v>
      </c>
      <c r="K524" t="s">
        <v>2372</v>
      </c>
      <c r="L524" t="str">
        <f t="shared" si="72"/>
        <v>/images/2/2e/GuildhallArt.jpg</v>
      </c>
      <c r="M524" t="s">
        <v>2372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3776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1603</v>
      </c>
      <c r="H525" s="3" t="s">
        <v>1800</v>
      </c>
      <c r="J525" t="s">
        <v>2366</v>
      </c>
      <c r="K525" t="s">
        <v>3089</v>
      </c>
      <c r="L525" t="str">
        <f t="shared" si="72"/>
        <v>/images/f/ff/PiazzaArt.jpg</v>
      </c>
      <c r="M525" t="s">
        <v>2374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3777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1603</v>
      </c>
      <c r="H526" s="3" t="s">
        <v>1801</v>
      </c>
      <c r="I526" s="3" t="s">
        <v>2129</v>
      </c>
      <c r="J526" t="s">
        <v>2173</v>
      </c>
      <c r="K526" t="s">
        <v>2172</v>
      </c>
      <c r="L526" t="str">
        <f t="shared" si="72"/>
        <v>/images/d/d7/Road_NetworkArt.jpg</v>
      </c>
      <c r="M526" t="s">
        <v>2172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3778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1603</v>
      </c>
      <c r="H527" s="3" t="s">
        <v>1802</v>
      </c>
      <c r="J527" t="s">
        <v>2356</v>
      </c>
      <c r="K527" t="s">
        <v>2355</v>
      </c>
      <c r="L527" t="str">
        <f t="shared" si="72"/>
        <v>/images/f/f9/BarracksArt.jpg</v>
      </c>
      <c r="M527" t="s">
        <v>2355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3779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1603</v>
      </c>
      <c r="H528" s="3" t="s">
        <v>2387</v>
      </c>
      <c r="I528" s="3" t="s">
        <v>2128</v>
      </c>
      <c r="J528" t="s">
        <v>2363</v>
      </c>
      <c r="K528" t="s">
        <v>2362</v>
      </c>
      <c r="L528" t="str">
        <f t="shared" si="72"/>
        <v>/images/7/7a/Crop_RotationArt.jpg</v>
      </c>
      <c r="M528" t="s">
        <v>2362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3780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1603</v>
      </c>
      <c r="H529" s="3" t="s">
        <v>1803</v>
      </c>
      <c r="J529" t="s">
        <v>2367</v>
      </c>
      <c r="K529" t="s">
        <v>2375</v>
      </c>
      <c r="L529" t="str">
        <f t="shared" si="72"/>
        <v>/images/3/32/InnovationArt.jpg</v>
      </c>
      <c r="M529" t="s">
        <v>2375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3781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1603</v>
      </c>
      <c r="H530" s="3" t="s">
        <v>1804</v>
      </c>
      <c r="J530" t="s">
        <v>2358</v>
      </c>
      <c r="K530" t="s">
        <v>2357</v>
      </c>
      <c r="L530" t="str">
        <f t="shared" si="72"/>
        <v>/images/3/31/CanalArt.jpg</v>
      </c>
      <c r="M530" t="s">
        <v>2357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3782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1603</v>
      </c>
      <c r="H531" s="3" t="s">
        <v>1805</v>
      </c>
      <c r="J531" t="s">
        <v>2390</v>
      </c>
      <c r="K531" t="s">
        <v>2361</v>
      </c>
      <c r="L531" t="str">
        <f t="shared" si="72"/>
        <v>/images/d/d4/CitadelArt.jpg</v>
      </c>
      <c r="M531" t="s">
        <v>2361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3783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1603</v>
      </c>
      <c r="H532" s="3" t="s">
        <v>1640</v>
      </c>
      <c r="I532" s="3" t="s">
        <v>1907</v>
      </c>
      <c r="J532" t="s">
        <v>1620</v>
      </c>
      <c r="K532" t="s">
        <v>1619</v>
      </c>
      <c r="L532" t="str">
        <f t="shared" si="72"/>
        <v>/images/8/82/FlagArt.jpg</v>
      </c>
      <c r="M532" t="s">
        <v>1619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3784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1603</v>
      </c>
      <c r="H533" s="3" t="s">
        <v>1806</v>
      </c>
      <c r="J533" s="3" t="s">
        <v>2391</v>
      </c>
      <c r="K533" t="s">
        <v>2480</v>
      </c>
      <c r="L533" t="str">
        <f t="shared" si="72"/>
        <v>/images/2/29/HornArt.jpg</v>
      </c>
      <c r="M533" t="s">
        <v>2480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3785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1603</v>
      </c>
      <c r="H534" s="3" t="s">
        <v>1807</v>
      </c>
      <c r="J534" s="3" t="s">
        <v>2392</v>
      </c>
      <c r="K534" t="s">
        <v>2153</v>
      </c>
      <c r="L534" t="str">
        <f t="shared" si="72"/>
        <v>/images/a/a2/KeyArt.jpg</v>
      </c>
      <c r="M534" t="s">
        <v>2153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3786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1603</v>
      </c>
      <c r="H535" s="3" t="s">
        <v>1808</v>
      </c>
      <c r="J535" s="3" t="s">
        <v>2393</v>
      </c>
      <c r="K535" t="s">
        <v>3090</v>
      </c>
      <c r="L535" t="str">
        <f t="shared" si="72"/>
        <v>/images/7/70/LanternArt.jpg</v>
      </c>
      <c r="M535" t="s">
        <v>2481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3787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1603</v>
      </c>
      <c r="H536" s="3" t="s">
        <v>1809</v>
      </c>
      <c r="I536" s="3" t="s">
        <v>2127</v>
      </c>
      <c r="J536" s="3" t="s">
        <v>2394</v>
      </c>
      <c r="K536" t="s">
        <v>2470</v>
      </c>
      <c r="L536" t="str">
        <f t="shared" si="72"/>
        <v>/images/f/f0/Treasure_ChestArt.jpg</v>
      </c>
      <c r="M536" t="s">
        <v>2470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3788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2110</v>
      </c>
      <c r="H537" s="3" t="s">
        <v>2112</v>
      </c>
      <c r="J537" t="s">
        <v>1843</v>
      </c>
      <c r="K537" t="s">
        <v>1842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3789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2111</v>
      </c>
      <c r="J538" t="s">
        <v>1844</v>
      </c>
      <c r="K538" t="s">
        <v>1845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3790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2178</v>
      </c>
      <c r="I539" s="3" t="s">
        <v>2179</v>
      </c>
      <c r="J539" t="s">
        <v>2177</v>
      </c>
      <c r="K539" t="s">
        <v>2386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3791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2188</v>
      </c>
      <c r="J540" t="s">
        <v>2187</v>
      </c>
      <c r="K540" t="s">
        <v>2186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3792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2298</v>
      </c>
      <c r="J541" t="s">
        <v>2299</v>
      </c>
      <c r="K541" t="s">
        <v>2384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3793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5279</v>
      </c>
      <c r="I542" s="3" t="s">
        <v>2385</v>
      </c>
      <c r="J542" s="5" t="s">
        <v>2300</v>
      </c>
      <c r="K542" t="s">
        <v>5281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3794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2301</v>
      </c>
      <c r="I543" s="3" t="s">
        <v>2385</v>
      </c>
      <c r="J543" s="5" t="s">
        <v>2300</v>
      </c>
      <c r="K543" t="s">
        <v>5282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3795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2314</v>
      </c>
      <c r="I544" s="3" t="s">
        <v>2316</v>
      </c>
      <c r="J544" t="s">
        <v>2303</v>
      </c>
      <c r="K544" t="s">
        <v>2302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3796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2315</v>
      </c>
      <c r="J545" t="s">
        <v>2305</v>
      </c>
      <c r="K545" t="s">
        <v>2304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3797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2307</v>
      </c>
      <c r="J546" s="5" t="s">
        <v>2306</v>
      </c>
      <c r="K546" t="s">
        <v>5283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3798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2308</v>
      </c>
      <c r="J547" t="s">
        <v>2309</v>
      </c>
      <c r="K547" t="s">
        <v>2310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3799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2397</v>
      </c>
      <c r="J548" t="s">
        <v>2324</v>
      </c>
      <c r="K548" t="s">
        <v>2398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3800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4546</v>
      </c>
      <c r="J549" t="s">
        <v>4547</v>
      </c>
      <c r="K549" s="2" t="s">
        <v>5278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3801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2402</v>
      </c>
      <c r="I550" s="3" t="s">
        <v>5277</v>
      </c>
      <c r="J550" t="s">
        <v>2415</v>
      </c>
      <c r="K550" t="s">
        <v>2416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3802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1603</v>
      </c>
      <c r="H551" s="3" t="s">
        <v>2312</v>
      </c>
      <c r="J551" t="s">
        <v>2313</v>
      </c>
      <c r="K551" t="s">
        <v>3093</v>
      </c>
      <c r="L551" t="str">
        <f t="shared" si="74"/>
        <v>/images/a/ad/SummonArt.jpg</v>
      </c>
      <c r="M551" t="s">
        <v>2311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3803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1051</v>
      </c>
      <c r="H552" s="3" t="s">
        <v>1249</v>
      </c>
      <c r="J552" t="s">
        <v>2422</v>
      </c>
      <c r="K552" t="s">
        <v>2421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3804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2500</v>
      </c>
      <c r="I553" s="3" t="s">
        <v>2507</v>
      </c>
      <c r="J553" t="s">
        <v>2499</v>
      </c>
      <c r="K553" t="s">
        <v>2498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3805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2503</v>
      </c>
      <c r="J554" t="s">
        <v>2502</v>
      </c>
      <c r="K554" t="s">
        <v>2501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3806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2504</v>
      </c>
      <c r="J555" t="s">
        <v>2505</v>
      </c>
      <c r="K555" t="s">
        <v>2506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3807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2509</v>
      </c>
      <c r="I556" s="3" t="s">
        <v>2510</v>
      </c>
      <c r="J556" t="s">
        <v>2508</v>
      </c>
      <c r="K556" t="s">
        <v>3180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3808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2513</v>
      </c>
      <c r="J557" t="s">
        <v>2512</v>
      </c>
      <c r="K557" t="s">
        <v>2511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3809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2519</v>
      </c>
      <c r="J558" t="s">
        <v>2515</v>
      </c>
      <c r="K558" t="s">
        <v>2514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3810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2518</v>
      </c>
      <c r="J559" t="s">
        <v>2517</v>
      </c>
      <c r="K559" t="s">
        <v>2516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3811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2522</v>
      </c>
      <c r="I560" s="3" t="s">
        <v>2523</v>
      </c>
      <c r="J560" t="s">
        <v>2521</v>
      </c>
      <c r="K560" t="s">
        <v>2520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3812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2525</v>
      </c>
      <c r="J561" t="s">
        <v>2524</v>
      </c>
      <c r="K561" t="s">
        <v>3181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3813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2527</v>
      </c>
      <c r="I562" s="3" t="s">
        <v>2528</v>
      </c>
      <c r="J562" t="s">
        <v>2526</v>
      </c>
      <c r="K562" t="s">
        <v>3182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3814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2647</v>
      </c>
      <c r="J563" t="s">
        <v>2529</v>
      </c>
      <c r="K563" t="s">
        <v>2548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3815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2649</v>
      </c>
      <c r="J564" t="s">
        <v>2530</v>
      </c>
      <c r="K564" t="s">
        <v>2549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3816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2425</v>
      </c>
      <c r="J565" t="s">
        <v>2424</v>
      </c>
      <c r="K565" t="s">
        <v>2423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3817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2650</v>
      </c>
      <c r="J566" t="s">
        <v>2531</v>
      </c>
      <c r="K566" t="s">
        <v>2550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3818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2652</v>
      </c>
      <c r="I567" s="3" t="s">
        <v>2653</v>
      </c>
      <c r="J567" t="s">
        <v>2532</v>
      </c>
      <c r="K567" t="s">
        <v>2551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3819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2651</v>
      </c>
      <c r="J568" t="s">
        <v>2534</v>
      </c>
      <c r="K568" t="s">
        <v>2552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3820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2654</v>
      </c>
      <c r="J569" t="s">
        <v>2535</v>
      </c>
      <c r="K569" t="s">
        <v>2553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3821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2655</v>
      </c>
      <c r="J570" t="s">
        <v>2533</v>
      </c>
      <c r="K570" t="s">
        <v>2554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3822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2656</v>
      </c>
      <c r="J571" t="s">
        <v>2536</v>
      </c>
      <c r="K571" t="s">
        <v>2555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3823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2657</v>
      </c>
      <c r="J572" t="s">
        <v>2537</v>
      </c>
      <c r="K572" t="s">
        <v>2556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3824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2658</v>
      </c>
      <c r="J573" t="s">
        <v>2538</v>
      </c>
      <c r="K573" t="s">
        <v>2557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3825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2738</v>
      </c>
      <c r="I574" s="3" t="s">
        <v>2659</v>
      </c>
      <c r="J574" t="s">
        <v>2539</v>
      </c>
      <c r="K574" t="s">
        <v>2558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3826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2660</v>
      </c>
      <c r="J575" t="s">
        <v>2540</v>
      </c>
      <c r="K575" t="s">
        <v>2559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3827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2661</v>
      </c>
      <c r="J576" t="s">
        <v>2541</v>
      </c>
      <c r="K576" t="s">
        <v>2560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3828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2662</v>
      </c>
      <c r="J577" t="s">
        <v>2546</v>
      </c>
      <c r="K577" t="s">
        <v>2561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3829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2663</v>
      </c>
      <c r="J578" t="s">
        <v>2547</v>
      </c>
      <c r="K578" t="s">
        <v>2562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3830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2664</v>
      </c>
      <c r="J579" t="s">
        <v>2542</v>
      </c>
      <c r="K579" t="s">
        <v>2563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3831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2648</v>
      </c>
      <c r="J580" t="s">
        <v>2543</v>
      </c>
      <c r="K580" t="s">
        <v>2564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3832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2665</v>
      </c>
      <c r="J581" t="s">
        <v>2544</v>
      </c>
      <c r="K581" t="s">
        <v>2565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3833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2666</v>
      </c>
      <c r="I582" s="3" t="s">
        <v>2667</v>
      </c>
      <c r="J582" t="s">
        <v>2545</v>
      </c>
      <c r="K582" t="s">
        <v>2566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3834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1603</v>
      </c>
      <c r="H583" s="3" t="s">
        <v>2696</v>
      </c>
      <c r="I583" t="s">
        <v>2668</v>
      </c>
      <c r="J583" t="s">
        <v>2601</v>
      </c>
      <c r="K583" t="s">
        <v>3174</v>
      </c>
      <c r="L583" t="str">
        <f t="shared" si="82"/>
        <v>/images/3/36/Way_of_the_ButterflyArt.jpg</v>
      </c>
      <c r="M583" t="s">
        <v>2567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3835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1603</v>
      </c>
      <c r="H584" s="3" t="s">
        <v>2697</v>
      </c>
      <c r="I584" t="s">
        <v>2730</v>
      </c>
      <c r="J584" t="s">
        <v>2602</v>
      </c>
      <c r="K584" t="s">
        <v>2568</v>
      </c>
      <c r="L584" t="str">
        <f t="shared" si="82"/>
        <v>/images/0/03/Way_of_the_CamelArt.jpg</v>
      </c>
      <c r="M584" t="s">
        <v>2568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3836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1603</v>
      </c>
      <c r="H585" s="3" t="s">
        <v>2698</v>
      </c>
      <c r="I585" t="s">
        <v>2669</v>
      </c>
      <c r="J585" t="s">
        <v>2603</v>
      </c>
      <c r="K585" t="s">
        <v>3175</v>
      </c>
      <c r="L585" t="str">
        <f t="shared" si="82"/>
        <v>/images/7/7b/Way_of_the_ChameleonArt.jpg</v>
      </c>
      <c r="M585" t="s">
        <v>2569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3837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1603</v>
      </c>
      <c r="H586" s="3" t="s">
        <v>2699</v>
      </c>
      <c r="I586" t="s">
        <v>2731</v>
      </c>
      <c r="J586" t="s">
        <v>2604</v>
      </c>
      <c r="K586" t="s">
        <v>3176</v>
      </c>
      <c r="L586" t="str">
        <f t="shared" si="82"/>
        <v>/images/c/c7/Way_of_the_FrogArt.jpg</v>
      </c>
      <c r="M586" t="s">
        <v>2570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3838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1603</v>
      </c>
      <c r="H587" s="3" t="s">
        <v>2700</v>
      </c>
      <c r="I587" t="s">
        <v>2732</v>
      </c>
      <c r="J587" t="s">
        <v>2605</v>
      </c>
      <c r="K587" t="s">
        <v>2571</v>
      </c>
      <c r="L587" t="str">
        <f t="shared" si="82"/>
        <v>/images/8/8d/Way_of_the_GoatArt.jpg</v>
      </c>
      <c r="M587" t="s">
        <v>2571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3839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1603</v>
      </c>
      <c r="H588" s="3" t="s">
        <v>2701</v>
      </c>
      <c r="I588" t="s">
        <v>2720</v>
      </c>
      <c r="J588" t="s">
        <v>2606</v>
      </c>
      <c r="K588" t="s">
        <v>3177</v>
      </c>
      <c r="L588" t="str">
        <f t="shared" si="82"/>
        <v>/images/6/66/Way_of_the_HorseArt.jpg</v>
      </c>
      <c r="M588" t="s">
        <v>2572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3840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1603</v>
      </c>
      <c r="H589" s="3" t="s">
        <v>2702</v>
      </c>
      <c r="I589" t="s">
        <v>2670</v>
      </c>
      <c r="J589" t="s">
        <v>2600</v>
      </c>
      <c r="K589" t="s">
        <v>2573</v>
      </c>
      <c r="L589" t="str">
        <f t="shared" si="82"/>
        <v>/images/6/62/Way_of_the_MoleArt.jpg</v>
      </c>
      <c r="M589" t="s">
        <v>2573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3841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1603</v>
      </c>
      <c r="H590" s="3" t="s">
        <v>2703</v>
      </c>
      <c r="I590" t="s">
        <v>2733</v>
      </c>
      <c r="J590" t="s">
        <v>2575</v>
      </c>
      <c r="K590" t="s">
        <v>2574</v>
      </c>
      <c r="L590" t="str">
        <f t="shared" si="82"/>
        <v>/images/9/91/Way_of_the_MonkeyArt.jpg</v>
      </c>
      <c r="M590" t="s">
        <v>2574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3842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1603</v>
      </c>
      <c r="H591" s="3" t="s">
        <v>2704</v>
      </c>
      <c r="I591" t="s">
        <v>2671</v>
      </c>
      <c r="J591" t="s">
        <v>2598</v>
      </c>
      <c r="K591" t="s">
        <v>2576</v>
      </c>
      <c r="L591" t="str">
        <f t="shared" si="82"/>
        <v>/images/6/67/Way_of_the_MouseArt.jpg</v>
      </c>
      <c r="M591" t="s">
        <v>2576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3843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1603</v>
      </c>
      <c r="H592" s="3" t="s">
        <v>2705</v>
      </c>
      <c r="I592" t="s">
        <v>2734</v>
      </c>
      <c r="J592" t="s">
        <v>2599</v>
      </c>
      <c r="K592" t="s">
        <v>2577</v>
      </c>
      <c r="L592" t="str">
        <f t="shared" si="82"/>
        <v>/images/5/5b/Way_of_the_MuleArt.jpg</v>
      </c>
      <c r="M592" t="s">
        <v>2577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3844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1603</v>
      </c>
      <c r="H593" s="3" t="s">
        <v>2706</v>
      </c>
      <c r="I593" t="s">
        <v>2735</v>
      </c>
      <c r="J593" t="s">
        <v>2592</v>
      </c>
      <c r="K593" t="s">
        <v>2578</v>
      </c>
      <c r="L593" t="str">
        <f t="shared" si="82"/>
        <v>/images/a/a0/Way_of_the_OtterArt.jpg</v>
      </c>
      <c r="M593" t="s">
        <v>2578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3845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1603</v>
      </c>
      <c r="H594" s="3" t="s">
        <v>2707</v>
      </c>
      <c r="I594" t="s">
        <v>2672</v>
      </c>
      <c r="J594" t="s">
        <v>2593</v>
      </c>
      <c r="K594" t="s">
        <v>2579</v>
      </c>
      <c r="L594" t="str">
        <f t="shared" si="82"/>
        <v>/images/c/ce/Way_of_the_OwlArt.jpg</v>
      </c>
      <c r="M594" t="s">
        <v>2579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3846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1603</v>
      </c>
      <c r="H595" s="3" t="s">
        <v>2708</v>
      </c>
      <c r="I595" t="s">
        <v>2673</v>
      </c>
      <c r="J595" t="s">
        <v>2594</v>
      </c>
      <c r="K595" t="s">
        <v>2580</v>
      </c>
      <c r="L595" t="str">
        <f t="shared" si="82"/>
        <v>/images/4/4f/Way_of_the_OxArt.jpg</v>
      </c>
      <c r="M595" t="s">
        <v>2580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3847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1603</v>
      </c>
      <c r="H596" s="3" t="s">
        <v>2709</v>
      </c>
      <c r="I596" t="s">
        <v>2674</v>
      </c>
      <c r="J596" t="s">
        <v>2595</v>
      </c>
      <c r="K596" t="s">
        <v>2581</v>
      </c>
      <c r="L596" t="str">
        <f t="shared" si="82"/>
        <v>/images/b/be/Way_of_the_PigArt.jpg</v>
      </c>
      <c r="M596" t="s">
        <v>2581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3848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1603</v>
      </c>
      <c r="H597" s="3" t="s">
        <v>2710</v>
      </c>
      <c r="I597" t="s">
        <v>2716</v>
      </c>
      <c r="J597" t="s">
        <v>2596</v>
      </c>
      <c r="K597" t="s">
        <v>2582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2582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3849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1603</v>
      </c>
      <c r="H598" s="3" t="s">
        <v>2711</v>
      </c>
      <c r="I598" t="s">
        <v>2718</v>
      </c>
      <c r="J598" t="s">
        <v>2597</v>
      </c>
      <c r="K598" t="s">
        <v>2583</v>
      </c>
      <c r="L598" t="str">
        <f t="shared" si="87"/>
        <v>/images/2/28/Way_of_the_SealArt.jpg</v>
      </c>
      <c r="M598" t="s">
        <v>2583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3850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1603</v>
      </c>
      <c r="H599" s="3" t="s">
        <v>2712</v>
      </c>
      <c r="I599" t="s">
        <v>2717</v>
      </c>
      <c r="J599" t="s">
        <v>2590</v>
      </c>
      <c r="K599" t="s">
        <v>2584</v>
      </c>
      <c r="L599" t="str">
        <f t="shared" si="87"/>
        <v>/images/d/d4/Way_of_the_SheepArt.jpg</v>
      </c>
      <c r="M599" t="s">
        <v>2584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3851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1603</v>
      </c>
      <c r="H600" s="3" t="s">
        <v>2713</v>
      </c>
      <c r="I600" t="s">
        <v>2675</v>
      </c>
      <c r="J600" t="s">
        <v>2591</v>
      </c>
      <c r="K600" t="s">
        <v>2585</v>
      </c>
      <c r="L600" t="str">
        <f t="shared" si="87"/>
        <v>/images/2/27/Way_of_the_SquirrelArt.jpg</v>
      </c>
      <c r="M600" t="s">
        <v>2585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3852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1603</v>
      </c>
      <c r="H601" s="3" t="s">
        <v>2714</v>
      </c>
      <c r="I601" t="s">
        <v>2676</v>
      </c>
      <c r="J601" t="s">
        <v>2589</v>
      </c>
      <c r="K601" t="s">
        <v>2586</v>
      </c>
      <c r="L601" t="str">
        <f t="shared" si="87"/>
        <v>/images/3/31/Way_of_the_TurtleArt.jpg</v>
      </c>
      <c r="M601" t="s">
        <v>2586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3853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1603</v>
      </c>
      <c r="H602" s="3" t="s">
        <v>2715</v>
      </c>
      <c r="I602" t="s">
        <v>2736</v>
      </c>
      <c r="J602" t="s">
        <v>2588</v>
      </c>
      <c r="K602" t="s">
        <v>2587</v>
      </c>
      <c r="L602" t="str">
        <f t="shared" si="87"/>
        <v>/images/e/e9/Way_of_the_WormArt.jpg</v>
      </c>
      <c r="M602" t="s">
        <v>2587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3854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1603</v>
      </c>
      <c r="H603" t="s">
        <v>2677</v>
      </c>
      <c r="J603" t="s">
        <v>2607</v>
      </c>
      <c r="K603" t="s">
        <v>2627</v>
      </c>
      <c r="L603" t="str">
        <f t="shared" si="87"/>
        <v>/images/e/e0/DelayArt.jpg</v>
      </c>
      <c r="M603" t="s">
        <v>2627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3855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1603</v>
      </c>
      <c r="H604" t="s">
        <v>2678</v>
      </c>
      <c r="J604" t="s">
        <v>2608</v>
      </c>
      <c r="K604" t="s">
        <v>2628</v>
      </c>
      <c r="L604" t="str">
        <f t="shared" si="87"/>
        <v>/images/f/fe/DesperationArt.jpg</v>
      </c>
      <c r="M604" t="s">
        <v>2628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3856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1603</v>
      </c>
      <c r="H605" t="s">
        <v>2679</v>
      </c>
      <c r="J605" t="s">
        <v>2609</v>
      </c>
      <c r="K605" t="s">
        <v>2629</v>
      </c>
      <c r="L605" t="str">
        <f t="shared" si="87"/>
        <v>/images/9/96/GambleArt.jpg</v>
      </c>
      <c r="M605" t="s">
        <v>2629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3857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1603</v>
      </c>
      <c r="H606" t="s">
        <v>2680</v>
      </c>
      <c r="J606" t="s">
        <v>2610</v>
      </c>
      <c r="K606" t="s">
        <v>2630</v>
      </c>
      <c r="L606" t="str">
        <f t="shared" si="87"/>
        <v>/images/8/80/PursueArt.jpg</v>
      </c>
      <c r="M606" t="s">
        <v>2630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3858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1603</v>
      </c>
      <c r="H607" t="s">
        <v>2681</v>
      </c>
      <c r="J607" t="s">
        <v>2611</v>
      </c>
      <c r="K607" t="s">
        <v>2631</v>
      </c>
      <c r="L607" t="str">
        <f t="shared" si="87"/>
        <v>/images/2/2f/RideArt.jpg</v>
      </c>
      <c r="M607" t="s">
        <v>2631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3859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1603</v>
      </c>
      <c r="H608" t="s">
        <v>2682</v>
      </c>
      <c r="J608" t="s">
        <v>2612</v>
      </c>
      <c r="K608" t="s">
        <v>2632</v>
      </c>
      <c r="L608" t="str">
        <f t="shared" si="87"/>
        <v>/images/7/72/ToilArt.jpg</v>
      </c>
      <c r="M608" t="s">
        <v>2632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3860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1603</v>
      </c>
      <c r="H609" t="s">
        <v>2683</v>
      </c>
      <c r="J609" t="s">
        <v>2613</v>
      </c>
      <c r="K609" t="s">
        <v>3178</v>
      </c>
      <c r="L609" t="str">
        <f t="shared" si="87"/>
        <v>/images/e/e2/EnhanceArt.jpg</v>
      </c>
      <c r="M609" t="s">
        <v>2633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3861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1603</v>
      </c>
      <c r="H610" t="s">
        <v>2684</v>
      </c>
      <c r="J610" t="s">
        <v>2614</v>
      </c>
      <c r="K610" t="s">
        <v>2634</v>
      </c>
      <c r="L610" t="str">
        <f t="shared" si="87"/>
        <v>/images/2/24/MarchArt.jpg</v>
      </c>
      <c r="M610" t="s">
        <v>2634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3862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1603</v>
      </c>
      <c r="H611" t="s">
        <v>2685</v>
      </c>
      <c r="J611" t="s">
        <v>2615</v>
      </c>
      <c r="K611" t="s">
        <v>2635</v>
      </c>
      <c r="L611" t="str">
        <f t="shared" si="87"/>
        <v>/images/0/01/TransportArt.jpg</v>
      </c>
      <c r="M611" t="s">
        <v>2635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3863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1603</v>
      </c>
      <c r="H612" t="s">
        <v>2686</v>
      </c>
      <c r="J612" t="s">
        <v>2616</v>
      </c>
      <c r="K612" t="s">
        <v>2636</v>
      </c>
      <c r="L612" t="str">
        <f t="shared" si="87"/>
        <v>/images/f/f8/BanishArt.jpg</v>
      </c>
      <c r="M612" t="s">
        <v>2636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3864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1603</v>
      </c>
      <c r="H613" t="s">
        <v>2687</v>
      </c>
      <c r="J613" t="s">
        <v>2617</v>
      </c>
      <c r="K613" t="s">
        <v>3179</v>
      </c>
      <c r="L613" t="str">
        <f t="shared" si="87"/>
        <v>/images/4/4f/BargainArt.jpg</v>
      </c>
      <c r="M613" t="s">
        <v>2637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3865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1603</v>
      </c>
      <c r="H614" t="s">
        <v>2688</v>
      </c>
      <c r="J614" t="s">
        <v>2618</v>
      </c>
      <c r="K614" t="s">
        <v>2638</v>
      </c>
      <c r="L614" t="str">
        <f t="shared" si="87"/>
        <v>/images/1/18/InvestArt.jpg</v>
      </c>
      <c r="M614" t="s">
        <v>2638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3866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1603</v>
      </c>
      <c r="H615" t="s">
        <v>2737</v>
      </c>
      <c r="I615" s="3" t="s">
        <v>2719</v>
      </c>
      <c r="J615" t="s">
        <v>2619</v>
      </c>
      <c r="K615" t="s">
        <v>2639</v>
      </c>
      <c r="L615" t="str">
        <f t="shared" si="87"/>
        <v>/images/4/48/Seize_the_DayArt.jpg</v>
      </c>
      <c r="M615" t="s">
        <v>2639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3867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1603</v>
      </c>
      <c r="H616" t="s">
        <v>2689</v>
      </c>
      <c r="J616" t="s">
        <v>2620</v>
      </c>
      <c r="K616" t="s">
        <v>2640</v>
      </c>
      <c r="L616" t="str">
        <f t="shared" si="87"/>
        <v>/images/6/6b/CommerceArt.jpg</v>
      </c>
      <c r="M616" t="s">
        <v>2640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3868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1603</v>
      </c>
      <c r="H617" t="s">
        <v>2690</v>
      </c>
      <c r="J617" t="s">
        <v>2621</v>
      </c>
      <c r="K617" t="s">
        <v>2641</v>
      </c>
      <c r="L617" t="str">
        <f t="shared" si="87"/>
        <v>/images/6/60/DemandArt.jpg</v>
      </c>
      <c r="M617" t="s">
        <v>2641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3869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1603</v>
      </c>
      <c r="H618" t="s">
        <v>2691</v>
      </c>
      <c r="J618" t="s">
        <v>2622</v>
      </c>
      <c r="K618" t="s">
        <v>2642</v>
      </c>
      <c r="L618" t="str">
        <f t="shared" si="87"/>
        <v>/images/f/f5/StampedeArt.jpg</v>
      </c>
      <c r="M618" t="s">
        <v>2642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3870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1603</v>
      </c>
      <c r="H619" t="s">
        <v>2692</v>
      </c>
      <c r="J619" t="s">
        <v>2623</v>
      </c>
      <c r="K619" t="s">
        <v>2643</v>
      </c>
      <c r="L619" t="str">
        <f t="shared" si="87"/>
        <v>/images/9/9d/ReapArt.jpg</v>
      </c>
      <c r="M619" t="s">
        <v>2643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3871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1603</v>
      </c>
      <c r="H620" t="s">
        <v>2693</v>
      </c>
      <c r="J620" t="s">
        <v>2624</v>
      </c>
      <c r="K620" t="s">
        <v>2644</v>
      </c>
      <c r="L620" t="str">
        <f t="shared" si="87"/>
        <v>/images/9/9e/EnclaveArt.jpg</v>
      </c>
      <c r="M620" t="s">
        <v>2644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3872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1603</v>
      </c>
      <c r="H621" t="s">
        <v>2694</v>
      </c>
      <c r="J621" t="s">
        <v>2625</v>
      </c>
      <c r="K621" t="s">
        <v>2645</v>
      </c>
      <c r="L621" t="str">
        <f t="shared" si="87"/>
        <v>/images/a/a4/AllianceArt.jpg</v>
      </c>
      <c r="M621" t="s">
        <v>2645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3873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1603</v>
      </c>
      <c r="H622" t="s">
        <v>2695</v>
      </c>
      <c r="J622" t="s">
        <v>2626</v>
      </c>
      <c r="K622" t="s">
        <v>2646</v>
      </c>
      <c r="L622" t="str">
        <f t="shared" si="87"/>
        <v>/images/d/de/PopulateArt.jpg</v>
      </c>
      <c r="M622" t="s">
        <v>2646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3874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2154</v>
      </c>
      <c r="G623" t="s">
        <v>3255</v>
      </c>
      <c r="H623" s="3" t="s">
        <v>3924</v>
      </c>
      <c r="J623" s="3" t="s">
        <v>3923</v>
      </c>
      <c r="K623" t="s">
        <v>5397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3875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3925</v>
      </c>
      <c r="J624" s="3" t="s">
        <v>3933</v>
      </c>
      <c r="K624" t="s">
        <v>5289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3876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3926</v>
      </c>
      <c r="I625" s="3" t="s">
        <v>3940</v>
      </c>
      <c r="J625" s="3" t="s">
        <v>4193</v>
      </c>
      <c r="K625" s="2" t="s">
        <v>5290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3877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3927</v>
      </c>
      <c r="J626" s="3" t="s">
        <v>3934</v>
      </c>
      <c r="K626" t="s">
        <v>5288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3878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3928</v>
      </c>
      <c r="J627" s="3" t="s">
        <v>3938</v>
      </c>
      <c r="K627" s="2" t="s">
        <v>5291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3879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3929</v>
      </c>
      <c r="I628" s="3" t="s">
        <v>3941</v>
      </c>
      <c r="J628" s="3" t="s">
        <v>3939</v>
      </c>
      <c r="K628" s="2" t="s">
        <v>5292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3880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3930</v>
      </c>
      <c r="J629" t="s">
        <v>3937</v>
      </c>
      <c r="K629" t="s">
        <v>4237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3881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3931</v>
      </c>
      <c r="J630" t="s">
        <v>3935</v>
      </c>
      <c r="K630" t="s">
        <v>5396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3882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3932</v>
      </c>
      <c r="I631" s="3" t="s">
        <v>3942</v>
      </c>
      <c r="J631" t="s">
        <v>3936</v>
      </c>
      <c r="K631" t="s">
        <v>4235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3883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2154</v>
      </c>
      <c r="G632" t="s">
        <v>3943</v>
      </c>
      <c r="H632" s="3" t="s">
        <v>3944</v>
      </c>
      <c r="J632" t="s">
        <v>3951</v>
      </c>
      <c r="K632" t="s">
        <v>5399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3884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3945</v>
      </c>
      <c r="J633" t="s">
        <v>3955</v>
      </c>
      <c r="K633" t="s">
        <v>4238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3885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2154</v>
      </c>
      <c r="H634" t="s">
        <v>3946</v>
      </c>
      <c r="J634" t="s">
        <v>3954</v>
      </c>
      <c r="K634" t="s">
        <v>4236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3886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2154</v>
      </c>
      <c r="H635" s="3" t="s">
        <v>3947</v>
      </c>
      <c r="J635" t="s">
        <v>3956</v>
      </c>
      <c r="K635" t="s">
        <v>4239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3887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3948</v>
      </c>
      <c r="J636" t="s">
        <v>3957</v>
      </c>
      <c r="K636" t="s">
        <v>5400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3888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2154</v>
      </c>
      <c r="H637" s="3" t="s">
        <v>3949</v>
      </c>
      <c r="J637" t="s">
        <v>4194</v>
      </c>
      <c r="K637" t="s">
        <v>5401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3889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2154</v>
      </c>
      <c r="H638" s="3" t="s">
        <v>4234</v>
      </c>
      <c r="I638" s="3" t="s">
        <v>3968</v>
      </c>
      <c r="J638" t="s">
        <v>3958</v>
      </c>
      <c r="K638" t="s">
        <v>4240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3890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3969</v>
      </c>
      <c r="J639" t="s">
        <v>3952</v>
      </c>
      <c r="K639" t="s">
        <v>4241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3891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2154</v>
      </c>
      <c r="H640" s="3" t="s">
        <v>3950</v>
      </c>
      <c r="I640" s="3" t="s">
        <v>3970</v>
      </c>
      <c r="J640" t="s">
        <v>3953</v>
      </c>
      <c r="K640" t="s">
        <v>5402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3892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4014</v>
      </c>
      <c r="H641" t="s">
        <v>3973</v>
      </c>
      <c r="J641" t="s">
        <v>4120</v>
      </c>
      <c r="K641" t="s">
        <v>4242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3893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3974</v>
      </c>
      <c r="J642" t="s">
        <v>4121</v>
      </c>
      <c r="K642" t="s">
        <v>5403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3894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3975</v>
      </c>
      <c r="J643" t="s">
        <v>3971</v>
      </c>
      <c r="K643" t="s">
        <v>4243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3895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2154</v>
      </c>
      <c r="H644" t="s">
        <v>3976</v>
      </c>
      <c r="J644" t="s">
        <v>4122</v>
      </c>
      <c r="K644" t="s">
        <v>4248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3896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3977</v>
      </c>
      <c r="I645" s="3" t="s">
        <v>4190</v>
      </c>
      <c r="J645" t="s">
        <v>4123</v>
      </c>
      <c r="K645" t="s">
        <v>4244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3897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3978</v>
      </c>
      <c r="I646" s="3" t="s">
        <v>4127</v>
      </c>
      <c r="J646" t="s">
        <v>4124</v>
      </c>
      <c r="K646" t="s">
        <v>4247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3898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3979</v>
      </c>
      <c r="J647" t="s">
        <v>3972</v>
      </c>
      <c r="K647" t="s">
        <v>4246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3899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3980</v>
      </c>
      <c r="I648" s="3" t="s">
        <v>4191</v>
      </c>
      <c r="J648" t="s">
        <v>4125</v>
      </c>
      <c r="K648" t="s">
        <v>4245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3900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3981</v>
      </c>
      <c r="I649" s="3" t="s">
        <v>4192</v>
      </c>
      <c r="J649" t="s">
        <v>4126</v>
      </c>
      <c r="K649" t="s">
        <v>4250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3901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2154</v>
      </c>
      <c r="G650" t="s">
        <v>4013</v>
      </c>
      <c r="H650" s="3" t="s">
        <v>3982</v>
      </c>
      <c r="J650" t="s">
        <v>4038</v>
      </c>
      <c r="K650" s="2" t="s">
        <v>4312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3902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3983</v>
      </c>
      <c r="J651" t="s">
        <v>4039</v>
      </c>
      <c r="K651" s="2" t="s">
        <v>4268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3903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3984</v>
      </c>
      <c r="J652" t="s">
        <v>4043</v>
      </c>
      <c r="K652" s="2" t="s">
        <v>4262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3904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4068</v>
      </c>
      <c r="I653" s="3" t="s">
        <v>4130</v>
      </c>
      <c r="J653" t="s">
        <v>4040</v>
      </c>
      <c r="K653" t="s">
        <v>4265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3905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4069</v>
      </c>
      <c r="I654" s="3" t="s">
        <v>4260</v>
      </c>
      <c r="J654" t="s">
        <v>4070</v>
      </c>
      <c r="K654" t="s">
        <v>4266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3906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4309</v>
      </c>
      <c r="J655" t="s">
        <v>4100</v>
      </c>
      <c r="K655" t="s">
        <v>4287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3907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4310</v>
      </c>
      <c r="J656" t="s">
        <v>4102</v>
      </c>
      <c r="K656" t="s">
        <v>4288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3908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3985</v>
      </c>
      <c r="J657" t="s">
        <v>4041</v>
      </c>
      <c r="K657" t="s">
        <v>4254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3909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4087</v>
      </c>
      <c r="I658" s="3" t="s">
        <v>4129</v>
      </c>
      <c r="J658" t="s">
        <v>4096</v>
      </c>
      <c r="K658" t="s">
        <v>4289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3910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4088</v>
      </c>
      <c r="J659" t="s">
        <v>4095</v>
      </c>
      <c r="K659" t="s">
        <v>4290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3911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4089</v>
      </c>
      <c r="J660" t="s">
        <v>4104</v>
      </c>
      <c r="K660" t="s">
        <v>4291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3912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4090</v>
      </c>
      <c r="J661" t="s">
        <v>4109</v>
      </c>
      <c r="K661" t="s">
        <v>4292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3913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3986</v>
      </c>
      <c r="J662" t="s">
        <v>4042</v>
      </c>
      <c r="K662" t="s">
        <v>4256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3914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4083</v>
      </c>
      <c r="I663" s="3" t="s">
        <v>4131</v>
      </c>
      <c r="J663" t="s">
        <v>4097</v>
      </c>
      <c r="K663" t="s">
        <v>4293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3915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4084</v>
      </c>
      <c r="J664" t="s">
        <v>4098</v>
      </c>
      <c r="K664" t="s">
        <v>4294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3916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4085</v>
      </c>
      <c r="J665" t="s">
        <v>4106</v>
      </c>
      <c r="K665" t="s">
        <v>4295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3917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4086</v>
      </c>
      <c r="J666" t="s">
        <v>4336</v>
      </c>
      <c r="K666" s="3" t="s">
        <v>4296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3918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3987</v>
      </c>
      <c r="J667" t="s">
        <v>4044</v>
      </c>
      <c r="K667" s="3" t="s">
        <v>4255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3919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4079</v>
      </c>
      <c r="J668" t="s">
        <v>4091</v>
      </c>
      <c r="K668" s="3" t="s">
        <v>4297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3920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4080</v>
      </c>
      <c r="J669" t="s">
        <v>4055</v>
      </c>
      <c r="K669" s="3" t="s">
        <v>4298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3921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4081</v>
      </c>
      <c r="I670" t="s">
        <v>4128</v>
      </c>
      <c r="J670" t="s">
        <v>4111</v>
      </c>
      <c r="K670" s="3" t="s">
        <v>4299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4082</v>
      </c>
      <c r="J671" t="s">
        <v>4110</v>
      </c>
      <c r="K671" s="3" t="s">
        <v>4300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3988</v>
      </c>
      <c r="J672" t="s">
        <v>4045</v>
      </c>
      <c r="K672" s="3" t="s">
        <v>4269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3962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3989</v>
      </c>
      <c r="I673" s="3" t="s">
        <v>4261</v>
      </c>
      <c r="J673" t="s">
        <v>4046</v>
      </c>
      <c r="K673" s="3" t="s">
        <v>4263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3959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3990</v>
      </c>
      <c r="J674" t="s">
        <v>4047</v>
      </c>
      <c r="K674" s="3" t="s">
        <v>4252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3960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4075</v>
      </c>
      <c r="I675" s="3" t="s">
        <v>4132</v>
      </c>
      <c r="J675" t="s">
        <v>4092</v>
      </c>
      <c r="K675" s="3" t="s">
        <v>4304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3961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4076</v>
      </c>
      <c r="J676" t="s">
        <v>4101</v>
      </c>
      <c r="K676" s="3" t="s">
        <v>4303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3963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2154</v>
      </c>
      <c r="H677" s="3" t="s">
        <v>4077</v>
      </c>
      <c r="I677" s="3" t="s">
        <v>4117</v>
      </c>
      <c r="J677" t="s">
        <v>4105</v>
      </c>
      <c r="K677" s="3" t="s">
        <v>4302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3964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4078</v>
      </c>
      <c r="I678" s="3" t="s">
        <v>4133</v>
      </c>
      <c r="J678" t="s">
        <v>4107</v>
      </c>
      <c r="K678" s="3" t="s">
        <v>4301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3965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3991</v>
      </c>
      <c r="J679" t="s">
        <v>4048</v>
      </c>
      <c r="K679" s="3" t="s">
        <v>4267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3966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3992</v>
      </c>
      <c r="J680" t="s">
        <v>4094</v>
      </c>
      <c r="K680" s="3" t="s">
        <v>4258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3967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3993</v>
      </c>
      <c r="J681" t="s">
        <v>4049</v>
      </c>
      <c r="K681" s="3" t="s">
        <v>4253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4175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4071</v>
      </c>
      <c r="J682" t="s">
        <v>4093</v>
      </c>
      <c r="K682" t="s">
        <v>4305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4176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4072</v>
      </c>
      <c r="J683" t="s">
        <v>4099</v>
      </c>
      <c r="K683" t="s">
        <v>4307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4177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4073</v>
      </c>
      <c r="J684" t="s">
        <v>4103</v>
      </c>
      <c r="K684" t="s">
        <v>4306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4178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4074</v>
      </c>
      <c r="J685" t="s">
        <v>4108</v>
      </c>
      <c r="K685" t="s">
        <v>4308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4179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3994</v>
      </c>
      <c r="J686" t="s">
        <v>4050</v>
      </c>
      <c r="K686" t="s">
        <v>4270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4180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3995</v>
      </c>
      <c r="J687" t="s">
        <v>4051</v>
      </c>
      <c r="K687" t="s">
        <v>4274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4181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3996</v>
      </c>
      <c r="J688" t="s">
        <v>4052</v>
      </c>
      <c r="K688" t="s">
        <v>4286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4182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3997</v>
      </c>
      <c r="J689" t="s">
        <v>4053</v>
      </c>
      <c r="K689" t="s">
        <v>4285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4183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3998</v>
      </c>
      <c r="I690" s="3" t="s">
        <v>4115</v>
      </c>
      <c r="J690" t="s">
        <v>4054</v>
      </c>
      <c r="K690" t="s">
        <v>4284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4184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3999</v>
      </c>
      <c r="I691" s="3" t="s">
        <v>4282</v>
      </c>
      <c r="J691" t="s">
        <v>4056</v>
      </c>
      <c r="K691" t="s">
        <v>4283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4185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4000</v>
      </c>
      <c r="J692" t="s">
        <v>4057</v>
      </c>
      <c r="K692" t="s">
        <v>4281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4186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4001</v>
      </c>
      <c r="I693" s="3" t="s">
        <v>4116</v>
      </c>
      <c r="J693" t="s">
        <v>4058</v>
      </c>
      <c r="K693" t="s">
        <v>4280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4187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2154</v>
      </c>
      <c r="H694" s="3" t="s">
        <v>4002</v>
      </c>
      <c r="J694" t="s">
        <v>4059</v>
      </c>
      <c r="K694" t="s">
        <v>4279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4188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4003</v>
      </c>
      <c r="J695" t="s">
        <v>4060</v>
      </c>
      <c r="K695" t="s">
        <v>4271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4189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4004</v>
      </c>
      <c r="J696" t="s">
        <v>4113</v>
      </c>
      <c r="K696" t="s">
        <v>4277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4005</v>
      </c>
      <c r="J697" t="s">
        <v>4061</v>
      </c>
      <c r="K697" t="s">
        <v>4272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4006</v>
      </c>
      <c r="J698" t="s">
        <v>4112</v>
      </c>
      <c r="K698" t="s">
        <v>4251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2205</v>
      </c>
      <c r="I699" s="3" t="s">
        <v>4275</v>
      </c>
      <c r="J699" t="s">
        <v>4062</v>
      </c>
      <c r="K699" t="s">
        <v>4276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4579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4007</v>
      </c>
      <c r="J700" t="s">
        <v>4063</v>
      </c>
      <c r="K700" t="s">
        <v>4259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4580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4008</v>
      </c>
      <c r="J701" t="s">
        <v>4114</v>
      </c>
      <c r="K701" t="s">
        <v>4257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4581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4009</v>
      </c>
      <c r="J702" t="s">
        <v>4064</v>
      </c>
      <c r="K702" t="s">
        <v>4278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4582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4010</v>
      </c>
      <c r="J703" t="s">
        <v>4065</v>
      </c>
      <c r="K703" t="s">
        <v>4264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4583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4011</v>
      </c>
      <c r="J704" t="s">
        <v>4012</v>
      </c>
      <c r="K704" t="s">
        <v>4273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4584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1603</v>
      </c>
      <c r="H705" s="3" t="s">
        <v>4015</v>
      </c>
      <c r="I705" s="3" t="s">
        <v>4159</v>
      </c>
      <c r="J705" t="s">
        <v>4134</v>
      </c>
      <c r="K705" t="s">
        <v>4313</v>
      </c>
      <c r="L705" t="str">
        <f t="shared" si="101"/>
        <v>/images/3/3c/Architects%27_GuildArt.jpg</v>
      </c>
      <c r="M705" t="s">
        <v>2646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4585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1603</v>
      </c>
      <c r="H706" s="3" t="s">
        <v>4016</v>
      </c>
      <c r="I706" s="3" t="s">
        <v>4157</v>
      </c>
      <c r="J706" t="s">
        <v>4135</v>
      </c>
      <c r="K706" t="s">
        <v>4314</v>
      </c>
      <c r="L706" t="str">
        <f t="shared" si="101"/>
        <v>/images/b/b7/Band_of_NomadsArt.jpg</v>
      </c>
      <c r="M706" t="s">
        <v>2646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4586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1603</v>
      </c>
      <c r="H707" s="3" t="s">
        <v>4017</v>
      </c>
      <c r="I707" s="3" t="s">
        <v>4156</v>
      </c>
      <c r="J707" t="s">
        <v>4136</v>
      </c>
      <c r="K707" t="s">
        <v>4315</v>
      </c>
      <c r="L707" t="str">
        <f t="shared" si="101"/>
        <v>/images/8/80/Cave_DwellersArt.jpg</v>
      </c>
      <c r="M707" t="s">
        <v>2646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4587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1603</v>
      </c>
      <c r="H708" s="3" t="s">
        <v>4018</v>
      </c>
      <c r="I708" s="3" t="s">
        <v>4118</v>
      </c>
      <c r="J708" t="s">
        <v>4137</v>
      </c>
      <c r="K708" t="s">
        <v>4316</v>
      </c>
      <c r="L708" t="str">
        <f t="shared" si="101"/>
        <v>/images/1/12/Circle_of_WitchesArt.jpg</v>
      </c>
      <c r="M708" t="s">
        <v>2646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4588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1603</v>
      </c>
      <c r="H709" s="3" t="s">
        <v>4019</v>
      </c>
      <c r="I709" s="3" t="s">
        <v>4154</v>
      </c>
      <c r="J709" t="s">
        <v>4138</v>
      </c>
      <c r="K709" t="s">
        <v>4317</v>
      </c>
      <c r="L709" t="str">
        <f t="shared" si="101"/>
        <v>/images/3/3e/City-stateArt.jpg</v>
      </c>
      <c r="M709" t="s">
        <v>2646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4589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1603</v>
      </c>
      <c r="H710" s="3" t="s">
        <v>4020</v>
      </c>
      <c r="I710" s="3" t="s">
        <v>4155</v>
      </c>
      <c r="J710" t="s">
        <v>4139</v>
      </c>
      <c r="K710" t="s">
        <v>4318</v>
      </c>
      <c r="L710" t="str">
        <f t="shared" si="101"/>
        <v>/images/9/95/Coastal_HavenArt.jpg</v>
      </c>
      <c r="M710" t="s">
        <v>2646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4590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1603</v>
      </c>
      <c r="H711" s="3" t="s">
        <v>4021</v>
      </c>
      <c r="I711" s="3" t="s">
        <v>4158</v>
      </c>
      <c r="J711" t="s">
        <v>4140</v>
      </c>
      <c r="K711" t="s">
        <v>4319</v>
      </c>
      <c r="L711" t="str">
        <f t="shared" si="101"/>
        <v>/images/6/6c/Crafters%27_GuildArt.jpg</v>
      </c>
      <c r="M711" t="s">
        <v>2646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4591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1603</v>
      </c>
      <c r="H712" s="3" t="s">
        <v>4022</v>
      </c>
      <c r="I712" s="3" t="s">
        <v>4119</v>
      </c>
      <c r="J712" t="s">
        <v>4311</v>
      </c>
      <c r="K712" t="s">
        <v>4320</v>
      </c>
      <c r="L712" t="str">
        <f t="shared" si="101"/>
        <v>/images/c/cb/Desert_GuidesArt.jpg</v>
      </c>
      <c r="M712" t="s">
        <v>2646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4592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1603</v>
      </c>
      <c r="H713" s="3" t="s">
        <v>4023</v>
      </c>
      <c r="I713" s="3" t="s">
        <v>4160</v>
      </c>
      <c r="J713" t="s">
        <v>4141</v>
      </c>
      <c r="K713" t="s">
        <v>4321</v>
      </c>
      <c r="L713" t="str">
        <f t="shared" si="101"/>
        <v>/images/3/3d/Family_of_InventorsArt.jpg</v>
      </c>
      <c r="M713" t="s">
        <v>2646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1603</v>
      </c>
      <c r="H714" s="3" t="s">
        <v>4024</v>
      </c>
      <c r="I714" s="3" t="s">
        <v>4161</v>
      </c>
      <c r="J714" t="s">
        <v>4142</v>
      </c>
      <c r="K714" t="s">
        <v>4322</v>
      </c>
      <c r="L714" t="str">
        <f t="shared" si="101"/>
        <v>/images/5/57/Fellowship_of_ScribesArt.jpg</v>
      </c>
      <c r="M714" t="s">
        <v>2646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4593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1603</v>
      </c>
      <c r="H715" s="3" t="s">
        <v>4025</v>
      </c>
      <c r="I715" s="3" t="s">
        <v>4162</v>
      </c>
      <c r="J715" t="s">
        <v>4143</v>
      </c>
      <c r="K715" t="s">
        <v>4323</v>
      </c>
      <c r="L715" t="str">
        <f t="shared" si="101"/>
        <v>/images/2/2d/Forest_DwellersArt.jpg</v>
      </c>
      <c r="M715" t="s">
        <v>2646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1603</v>
      </c>
      <c r="H716" s="3" t="s">
        <v>4026</v>
      </c>
      <c r="I716" s="3" t="s">
        <v>4163</v>
      </c>
      <c r="J716" t="s">
        <v>4144</v>
      </c>
      <c r="K716" t="s">
        <v>4324</v>
      </c>
      <c r="L716" t="str">
        <f t="shared" si="101"/>
        <v>/images/4/4c/Gang_of_PickpocketsArt.jpg</v>
      </c>
      <c r="M716" t="s">
        <v>2646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4594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1603</v>
      </c>
      <c r="H717" s="3" t="s">
        <v>4027</v>
      </c>
      <c r="I717" s="3" t="s">
        <v>4164</v>
      </c>
      <c r="J717" t="s">
        <v>4145</v>
      </c>
      <c r="K717" t="s">
        <v>4325</v>
      </c>
      <c r="L717" t="str">
        <f t="shared" si="101"/>
        <v>/images/4/43/Island_FolkArt.jpg</v>
      </c>
      <c r="M717" t="s">
        <v>2646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4595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1603</v>
      </c>
      <c r="H718" s="3" t="s">
        <v>4028</v>
      </c>
      <c r="I718" s="3" t="s">
        <v>4165</v>
      </c>
      <c r="J718" t="s">
        <v>4146</v>
      </c>
      <c r="K718" t="s">
        <v>4326</v>
      </c>
      <c r="L718" t="str">
        <f t="shared" si="101"/>
        <v>/images/5/5f/League_of_BankersArt.jpg</v>
      </c>
      <c r="M718" t="s">
        <v>2646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4596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1603</v>
      </c>
      <c r="H719" s="3" t="s">
        <v>4029</v>
      </c>
      <c r="I719" s="3" t="s">
        <v>4166</v>
      </c>
      <c r="J719" t="s">
        <v>4147</v>
      </c>
      <c r="K719" t="s">
        <v>4327</v>
      </c>
      <c r="L719" t="str">
        <f t="shared" si="101"/>
        <v>/images/3/31/League_of_ShopkeepersArt.jpg</v>
      </c>
      <c r="M719" t="s">
        <v>2646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4597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1603</v>
      </c>
      <c r="H720" s="3" t="s">
        <v>4030</v>
      </c>
      <c r="I720" s="3" t="s">
        <v>4167</v>
      </c>
      <c r="J720" t="s">
        <v>4148</v>
      </c>
      <c r="K720" t="s">
        <v>4328</v>
      </c>
      <c r="L720" t="str">
        <f t="shared" si="101"/>
        <v>/images/f/f9/Market_TownsArt.jpg</v>
      </c>
      <c r="M720" t="s">
        <v>2646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4598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1603</v>
      </c>
      <c r="H721" s="3" t="s">
        <v>4031</v>
      </c>
      <c r="I721" s="3" t="s">
        <v>4168</v>
      </c>
      <c r="J721" t="s">
        <v>4149</v>
      </c>
      <c r="K721" t="s">
        <v>4329</v>
      </c>
      <c r="L721" t="str">
        <f t="shared" si="101"/>
        <v>/images/1/11/Mountain_FolkArt.jpg</v>
      </c>
      <c r="M721" t="s">
        <v>2646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4599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1603</v>
      </c>
      <c r="H722" s="3" t="s">
        <v>4032</v>
      </c>
      <c r="I722" s="3" t="s">
        <v>4169</v>
      </c>
      <c r="J722" t="s">
        <v>4150</v>
      </c>
      <c r="K722" t="s">
        <v>4330</v>
      </c>
      <c r="L722" t="str">
        <f t="shared" si="101"/>
        <v>/images/3/31/Order_of_AstrologersArt.jpg</v>
      </c>
      <c r="M722" t="s">
        <v>2646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4600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1603</v>
      </c>
      <c r="H723" s="3" t="s">
        <v>4033</v>
      </c>
      <c r="I723" s="3" t="s">
        <v>4170</v>
      </c>
      <c r="J723" t="s">
        <v>4151</v>
      </c>
      <c r="K723" t="s">
        <v>4331</v>
      </c>
      <c r="L723" t="str">
        <f t="shared" si="101"/>
        <v>/images/1/17/Order_of_MasonsArt.jpg</v>
      </c>
      <c r="M723" t="s">
        <v>2646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4601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1603</v>
      </c>
      <c r="H724" s="3" t="s">
        <v>4034</v>
      </c>
      <c r="I724" s="3" t="s">
        <v>4171</v>
      </c>
      <c r="J724" t="s">
        <v>4338</v>
      </c>
      <c r="K724" t="s">
        <v>4332</v>
      </c>
      <c r="L724" t="str">
        <f t="shared" si="101"/>
        <v>/images/7/73/Peaceful_CultArt.jpg</v>
      </c>
      <c r="M724" t="s">
        <v>2646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4602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1603</v>
      </c>
      <c r="H725" s="3" t="s">
        <v>4035</v>
      </c>
      <c r="I725" s="3" t="s">
        <v>4172</v>
      </c>
      <c r="J725" t="s">
        <v>4152</v>
      </c>
      <c r="K725" t="s">
        <v>4333</v>
      </c>
      <c r="L725" t="str">
        <f t="shared" si="101"/>
        <v>/images/7/72/Plateau_ShepherdsArt.jpg</v>
      </c>
      <c r="M725" t="s">
        <v>2646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4603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1603</v>
      </c>
      <c r="H726" s="3" t="s">
        <v>4036</v>
      </c>
      <c r="I726" s="3" t="s">
        <v>4173</v>
      </c>
      <c r="J726" t="s">
        <v>4153</v>
      </c>
      <c r="K726" t="s">
        <v>4334</v>
      </c>
      <c r="L726" t="str">
        <f t="shared" si="101"/>
        <v>/images/9/9d/Trappers%27_LodgeArt.jpg</v>
      </c>
      <c r="M726" t="s">
        <v>2646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4604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1603</v>
      </c>
      <c r="H727" s="3" t="s">
        <v>4037</v>
      </c>
      <c r="I727" s="3" t="s">
        <v>4174</v>
      </c>
      <c r="J727" t="s">
        <v>4337</v>
      </c>
      <c r="K727" t="s">
        <v>4335</v>
      </c>
      <c r="L727" t="str">
        <f t="shared" si="101"/>
        <v>/images/2/23/Woodworkers%27_GuildArt.jpg</v>
      </c>
      <c r="M727" t="s">
        <v>2646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4605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2154</v>
      </c>
      <c r="G728" t="s">
        <v>4928</v>
      </c>
      <c r="H728" s="3" t="s">
        <v>4348</v>
      </c>
      <c r="J728" t="s">
        <v>4424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4606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2154</v>
      </c>
      <c r="H729" s="3" t="s">
        <v>4361</v>
      </c>
      <c r="J729" t="s">
        <v>4425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4607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4349</v>
      </c>
      <c r="J730" t="s">
        <v>4426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4608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4339</v>
      </c>
      <c r="J731" t="s">
        <v>4339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4609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2154</v>
      </c>
      <c r="H732" s="3" t="s">
        <v>4362</v>
      </c>
      <c r="J732" t="s">
        <v>4427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4610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2154</v>
      </c>
      <c r="H733" s="3" t="s">
        <v>4350</v>
      </c>
      <c r="J733" t="s">
        <v>4428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4611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4363</v>
      </c>
      <c r="J734" t="s">
        <v>4429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4612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4364</v>
      </c>
      <c r="J735" t="s">
        <v>4430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4613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2154</v>
      </c>
      <c r="H736" s="3" t="s">
        <v>4365</v>
      </c>
      <c r="J736" t="s">
        <v>4365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4614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4366</v>
      </c>
      <c r="J737" t="s">
        <v>4431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4615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4351</v>
      </c>
      <c r="J738" t="s">
        <v>4432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4616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4352</v>
      </c>
      <c r="J739" t="s">
        <v>4433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4617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4367</v>
      </c>
      <c r="J740" t="s">
        <v>4434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4618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2154</v>
      </c>
      <c r="H741" s="3" t="s">
        <v>4353</v>
      </c>
      <c r="J741" t="s">
        <v>4435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4619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4340</v>
      </c>
      <c r="J742" t="s">
        <v>4436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4620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4354</v>
      </c>
      <c r="J743" t="s">
        <v>4437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4621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2154</v>
      </c>
      <c r="H744" s="3" t="s">
        <v>4341</v>
      </c>
      <c r="J744" t="s">
        <v>4438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4622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2154</v>
      </c>
      <c r="H745" s="3" t="s">
        <v>4378</v>
      </c>
      <c r="I745" s="3" t="s">
        <v>4659</v>
      </c>
      <c r="J745" t="s">
        <v>4439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4623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4355</v>
      </c>
      <c r="J746" t="s">
        <v>4440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4624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4368</v>
      </c>
      <c r="J747" t="s">
        <v>4441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4625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4356</v>
      </c>
      <c r="J748" t="s">
        <v>4442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4626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4357</v>
      </c>
      <c r="J749" t="s">
        <v>4443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4627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4369</v>
      </c>
      <c r="J750" t="s">
        <v>4444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4628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2154</v>
      </c>
      <c r="H751" s="3" t="s">
        <v>4370</v>
      </c>
      <c r="J751" t="s">
        <v>4445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4629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2154</v>
      </c>
      <c r="H752" s="3" t="s">
        <v>4371</v>
      </c>
      <c r="J752" t="s">
        <v>4446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4630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4372</v>
      </c>
      <c r="J753" t="s">
        <v>4447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4631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4373</v>
      </c>
      <c r="J754" t="s">
        <v>4448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4632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4358</v>
      </c>
      <c r="J755" t="s">
        <v>4449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4633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2154</v>
      </c>
      <c r="H756" s="3" t="s">
        <v>4377</v>
      </c>
      <c r="J756" t="s">
        <v>4450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4634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4342</v>
      </c>
      <c r="J757" t="s">
        <v>4451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4635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4344</v>
      </c>
      <c r="J758" t="s">
        <v>4452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4636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4343</v>
      </c>
      <c r="J759" t="s">
        <v>4453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4637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2154</v>
      </c>
      <c r="H760" s="3" t="s">
        <v>4374</v>
      </c>
      <c r="J760" t="s">
        <v>4454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4638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4345</v>
      </c>
      <c r="J761" t="s">
        <v>4455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4639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4346</v>
      </c>
      <c r="J762" t="s">
        <v>4456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4640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4359</v>
      </c>
      <c r="J763" t="s">
        <v>4457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4641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4347</v>
      </c>
      <c r="J764" t="s">
        <v>4458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4642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4360</v>
      </c>
      <c r="J765" t="s">
        <v>4459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4643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4375</v>
      </c>
      <c r="J766" t="s">
        <v>4460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4644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4376</v>
      </c>
      <c r="J767" t="s">
        <v>4461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4645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2154</v>
      </c>
      <c r="H768" s="3" t="s">
        <v>4379</v>
      </c>
      <c r="J768" t="s">
        <v>4462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4646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2154</v>
      </c>
      <c r="H769" s="3" t="s">
        <v>4380</v>
      </c>
      <c r="J769" t="s">
        <v>4463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4647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2154</v>
      </c>
      <c r="H770" s="3" t="s">
        <v>4381</v>
      </c>
      <c r="J770" t="s">
        <v>4464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4648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2154</v>
      </c>
      <c r="H771" s="3" t="s">
        <v>4382</v>
      </c>
      <c r="J771" t="s">
        <v>4465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4660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2154</v>
      </c>
      <c r="H772" s="3" t="s">
        <v>4383</v>
      </c>
      <c r="J772" t="s">
        <v>4466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4661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2154</v>
      </c>
      <c r="H773" s="3" t="s">
        <v>4384</v>
      </c>
      <c r="J773" t="s">
        <v>4467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4662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2154</v>
      </c>
      <c r="H774" s="3" t="s">
        <v>4385</v>
      </c>
      <c r="J774" t="s">
        <v>4468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4663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2154</v>
      </c>
      <c r="H775" s="3" t="s">
        <v>4386</v>
      </c>
      <c r="J775" t="s">
        <v>4469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4664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2154</v>
      </c>
      <c r="H776" s="3" t="s">
        <v>4387</v>
      </c>
      <c r="J776" t="s">
        <v>4470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4665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2154</v>
      </c>
      <c r="H777" s="3" t="s">
        <v>4388</v>
      </c>
      <c r="J777" t="s">
        <v>4471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4666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2154</v>
      </c>
      <c r="H778" s="3" t="s">
        <v>4389</v>
      </c>
      <c r="J778" t="s">
        <v>4389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4667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2154</v>
      </c>
      <c r="H779" s="3" t="s">
        <v>4390</v>
      </c>
      <c r="J779" t="s">
        <v>4472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4668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2154</v>
      </c>
      <c r="H780" s="3" t="s">
        <v>4391</v>
      </c>
      <c r="J780" t="s">
        <v>4473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4669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2154</v>
      </c>
      <c r="H781" s="3" t="s">
        <v>4392</v>
      </c>
      <c r="J781" t="s">
        <v>4474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4670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2154</v>
      </c>
      <c r="H782" s="3" t="s">
        <v>4393</v>
      </c>
      <c r="J782" t="s">
        <v>4475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4671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1603</v>
      </c>
      <c r="H783" s="3" t="s">
        <v>4394</v>
      </c>
      <c r="J783" t="s">
        <v>4476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4672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1603</v>
      </c>
      <c r="H784" s="3" t="s">
        <v>4395</v>
      </c>
      <c r="J784" t="s">
        <v>4477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4673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1603</v>
      </c>
      <c r="H785" s="3" t="s">
        <v>4396</v>
      </c>
      <c r="J785" t="s">
        <v>4478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4674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1603</v>
      </c>
      <c r="H786" s="3" t="s">
        <v>4397</v>
      </c>
      <c r="J786" t="s">
        <v>4479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4649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1603</v>
      </c>
      <c r="H787" s="3" t="s">
        <v>4398</v>
      </c>
      <c r="J787" t="s">
        <v>4480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4650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1603</v>
      </c>
      <c r="H788" s="3" t="s">
        <v>4399</v>
      </c>
      <c r="J788" t="s">
        <v>4481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4651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1603</v>
      </c>
      <c r="H789" s="3" t="s">
        <v>4400</v>
      </c>
      <c r="J789" t="s">
        <v>4482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4652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1603</v>
      </c>
      <c r="H790" s="3" t="s">
        <v>4401</v>
      </c>
      <c r="J790" t="s">
        <v>4483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4653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1603</v>
      </c>
      <c r="H791" s="3" t="s">
        <v>4402</v>
      </c>
      <c r="J791" t="s">
        <v>4484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4654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1603</v>
      </c>
      <c r="H792" s="3" t="s">
        <v>4403</v>
      </c>
      <c r="J792" t="s">
        <v>4485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4655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1603</v>
      </c>
      <c r="H793" s="3" t="s">
        <v>4404</v>
      </c>
      <c r="J793" t="s">
        <v>4486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4656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1603</v>
      </c>
      <c r="H794" s="3" t="s">
        <v>4405</v>
      </c>
      <c r="J794" t="s">
        <v>4405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4657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1603</v>
      </c>
      <c r="H795" s="3" t="s">
        <v>4406</v>
      </c>
      <c r="J795" t="s">
        <v>4487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4675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1603</v>
      </c>
      <c r="H796" s="3" t="s">
        <v>4407</v>
      </c>
      <c r="J796" t="s">
        <v>4407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4676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1603</v>
      </c>
      <c r="H797" s="3" t="s">
        <v>4408</v>
      </c>
      <c r="J797" t="s">
        <v>4488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4677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1603</v>
      </c>
      <c r="H798" s="3" t="s">
        <v>4423</v>
      </c>
      <c r="J798" t="s">
        <v>4489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4678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1603</v>
      </c>
      <c r="H799" s="3" t="s">
        <v>4409</v>
      </c>
      <c r="J799" t="s">
        <v>4490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4679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1603</v>
      </c>
      <c r="H800" s="3" t="s">
        <v>4410</v>
      </c>
      <c r="J800" t="s">
        <v>4491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4680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1603</v>
      </c>
      <c r="H801" s="3" t="s">
        <v>4411</v>
      </c>
      <c r="J801" t="s">
        <v>4492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5284</v>
      </c>
      <c r="F802" t="s">
        <v>1603</v>
      </c>
      <c r="H802" s="3" t="s">
        <v>4412</v>
      </c>
      <c r="J802" t="s">
        <v>4493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1603</v>
      </c>
      <c r="H803" s="3" t="s">
        <v>4413</v>
      </c>
      <c r="J803" t="s">
        <v>4494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1603</v>
      </c>
      <c r="H804" s="3" t="s">
        <v>4414</v>
      </c>
      <c r="J804" t="s">
        <v>4495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1603</v>
      </c>
      <c r="H805" s="3" t="s">
        <v>4415</v>
      </c>
      <c r="J805" t="s">
        <v>4496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5269</v>
      </c>
      <c r="F806" t="s">
        <v>1603</v>
      </c>
      <c r="H806" s="3" t="s">
        <v>4416</v>
      </c>
      <c r="J806" t="s">
        <v>4497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5267</v>
      </c>
      <c r="F807" t="s">
        <v>1603</v>
      </c>
      <c r="H807" s="3" t="s">
        <v>4417</v>
      </c>
      <c r="J807" t="s">
        <v>4417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5266</v>
      </c>
      <c r="F808" t="s">
        <v>1603</v>
      </c>
      <c r="H808" s="3" t="s">
        <v>4418</v>
      </c>
      <c r="J808" t="s">
        <v>4498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5268</v>
      </c>
      <c r="F809" t="s">
        <v>1603</v>
      </c>
      <c r="H809" s="3" t="s">
        <v>4419</v>
      </c>
      <c r="J809" t="s">
        <v>4499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5270</v>
      </c>
      <c r="F810" t="s">
        <v>1603</v>
      </c>
      <c r="H810" s="3" t="s">
        <v>4420</v>
      </c>
      <c r="J810" t="s">
        <v>4500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5271</v>
      </c>
      <c r="F811" t="s">
        <v>1603</v>
      </c>
      <c r="H811" s="3" t="s">
        <v>4421</v>
      </c>
      <c r="J811" t="s">
        <v>4501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2497</v>
      </c>
      <c r="F812" t="s">
        <v>1603</v>
      </c>
      <c r="H812" s="3" t="s">
        <v>4422</v>
      </c>
      <c r="J812" t="s">
        <v>4502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4549</v>
      </c>
      <c r="H813" t="s">
        <v>4551</v>
      </c>
      <c r="J813" t="s">
        <v>4562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4552</v>
      </c>
      <c r="I814" s="3" t="s">
        <v>4575</v>
      </c>
      <c r="J814" t="s">
        <v>4563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4553</v>
      </c>
      <c r="J815" t="s">
        <v>4564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4554</v>
      </c>
      <c r="J816" t="s">
        <v>4565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7:23" x14ac:dyDescent="0.25">
      <c r="H817" t="s">
        <v>4555</v>
      </c>
      <c r="J817" t="s">
        <v>4566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7:23" x14ac:dyDescent="0.25">
      <c r="H818" t="s">
        <v>4556</v>
      </c>
      <c r="J818" t="s">
        <v>4567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7:23" x14ac:dyDescent="0.25">
      <c r="H819" t="s">
        <v>4658</v>
      </c>
      <c r="J819" t="s">
        <v>4568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7:23" x14ac:dyDescent="0.25">
      <c r="H820" t="s">
        <v>4557</v>
      </c>
      <c r="J820" t="s">
        <v>4569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7:23" x14ac:dyDescent="0.25">
      <c r="H821" t="s">
        <v>4558</v>
      </c>
      <c r="J821" t="s">
        <v>4570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7:23" x14ac:dyDescent="0.25">
      <c r="H822" t="s">
        <v>4559</v>
      </c>
      <c r="J822" t="s">
        <v>4571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7:23" x14ac:dyDescent="0.25">
      <c r="H823" t="s">
        <v>4578</v>
      </c>
      <c r="J823" t="s">
        <v>4572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7:23" x14ac:dyDescent="0.25">
      <c r="H824" t="s">
        <v>4560</v>
      </c>
      <c r="J824" t="s">
        <v>4560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7:23" x14ac:dyDescent="0.25">
      <c r="H825" t="s">
        <v>4561</v>
      </c>
      <c r="J825" t="s">
        <v>4573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7:23" x14ac:dyDescent="0.25">
      <c r="H826" t="s">
        <v>4681</v>
      </c>
      <c r="J826" t="s">
        <v>4574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7:23" x14ac:dyDescent="0.25">
      <c r="G827" t="s">
        <v>5297</v>
      </c>
      <c r="H827" s="18" t="s">
        <v>5307</v>
      </c>
      <c r="I827" s="3" t="s">
        <v>5391</v>
      </c>
      <c r="J827" t="s">
        <v>5354</v>
      </c>
      <c r="L827" t="e">
        <f t="shared" si="121"/>
        <v>#N/A</v>
      </c>
    </row>
    <row r="828" spans="7:23" x14ac:dyDescent="0.25">
      <c r="H828" s="17" t="s">
        <v>5303</v>
      </c>
      <c r="J828" t="s">
        <v>5350</v>
      </c>
      <c r="L828" t="e">
        <f t="shared" si="121"/>
        <v>#N/A</v>
      </c>
    </row>
    <row r="829" spans="7:23" x14ac:dyDescent="0.25">
      <c r="H829" s="17" t="s">
        <v>5298</v>
      </c>
      <c r="J829" t="s">
        <v>5367</v>
      </c>
      <c r="L829" t="e">
        <f t="shared" si="121"/>
        <v>#N/A</v>
      </c>
    </row>
    <row r="830" spans="7:23" x14ac:dyDescent="0.25">
      <c r="H830" s="17" t="s">
        <v>5308</v>
      </c>
      <c r="I830" s="3" t="s">
        <v>5404</v>
      </c>
      <c r="J830" t="s">
        <v>5355</v>
      </c>
      <c r="L830" t="e">
        <f t="shared" si="121"/>
        <v>#N/A</v>
      </c>
    </row>
    <row r="831" spans="7:23" x14ac:dyDescent="0.25">
      <c r="H831" s="17" t="s">
        <v>5304</v>
      </c>
      <c r="J831" t="s">
        <v>5351</v>
      </c>
      <c r="L831" t="e">
        <f t="shared" si="121"/>
        <v>#N/A</v>
      </c>
    </row>
    <row r="832" spans="7:23" x14ac:dyDescent="0.25">
      <c r="H832" s="17" t="s">
        <v>5299</v>
      </c>
      <c r="J832" t="s">
        <v>5299</v>
      </c>
      <c r="L832" t="e">
        <f t="shared" si="121"/>
        <v>#N/A</v>
      </c>
    </row>
    <row r="833" spans="1:12" x14ac:dyDescent="0.25">
      <c r="H833" s="17" t="s">
        <v>5301</v>
      </c>
      <c r="J833" t="s">
        <v>5348</v>
      </c>
      <c r="L833" t="e">
        <f t="shared" si="121"/>
        <v>#N/A</v>
      </c>
    </row>
    <row r="834" spans="1:12" x14ac:dyDescent="0.25">
      <c r="H834" s="17" t="s">
        <v>5313</v>
      </c>
      <c r="J834" t="s">
        <v>5359</v>
      </c>
      <c r="L834" t="e">
        <f t="shared" si="121"/>
        <v>#N/A</v>
      </c>
    </row>
    <row r="835" spans="1:12" x14ac:dyDescent="0.25">
      <c r="H835" s="17" t="s">
        <v>5314</v>
      </c>
      <c r="J835" t="s">
        <v>5360</v>
      </c>
      <c r="L835" t="e">
        <f t="shared" si="121"/>
        <v>#N/A</v>
      </c>
    </row>
    <row r="836" spans="1:12" x14ac:dyDescent="0.25">
      <c r="H836" s="17" t="s">
        <v>5315</v>
      </c>
      <c r="J836" t="s">
        <v>5315</v>
      </c>
      <c r="L836" t="e">
        <f t="shared" si="121"/>
        <v>#N/A</v>
      </c>
    </row>
    <row r="837" spans="1:12" x14ac:dyDescent="0.25">
      <c r="H837" s="17" t="s">
        <v>5316</v>
      </c>
      <c r="J837" t="s">
        <v>5361</v>
      </c>
      <c r="L837" t="e">
        <f t="shared" si="121"/>
        <v>#N/A</v>
      </c>
    </row>
    <row r="838" spans="1:12" x14ac:dyDescent="0.25">
      <c r="A838" s="9"/>
      <c r="H838" s="17" t="s">
        <v>5300</v>
      </c>
      <c r="J838" t="s">
        <v>5366</v>
      </c>
      <c r="L838" t="e">
        <f t="shared" si="121"/>
        <v>#N/A</v>
      </c>
    </row>
    <row r="839" spans="1:12" x14ac:dyDescent="0.25">
      <c r="H839" s="17" t="s">
        <v>5309</v>
      </c>
      <c r="J839" t="s">
        <v>5309</v>
      </c>
      <c r="L839" t="e">
        <f t="shared" si="121"/>
        <v>#N/A</v>
      </c>
    </row>
    <row r="840" spans="1:12" x14ac:dyDescent="0.25">
      <c r="H840" s="17" t="s">
        <v>5310</v>
      </c>
      <c r="J840" t="s">
        <v>5356</v>
      </c>
      <c r="L840" t="e">
        <f t="shared" si="121"/>
        <v>#N/A</v>
      </c>
    </row>
    <row r="841" spans="1:12" x14ac:dyDescent="0.25">
      <c r="H841" s="18" t="s">
        <v>5322</v>
      </c>
      <c r="J841" t="s">
        <v>5365</v>
      </c>
      <c r="L841" t="e">
        <f t="shared" si="121"/>
        <v>#N/A</v>
      </c>
    </row>
    <row r="842" spans="1:12" x14ac:dyDescent="0.25">
      <c r="H842" s="17" t="s">
        <v>5317</v>
      </c>
      <c r="J842" t="s">
        <v>5362</v>
      </c>
      <c r="L842" t="e">
        <f t="shared" si="121"/>
        <v>#N/A</v>
      </c>
    </row>
    <row r="843" spans="1:12" x14ac:dyDescent="0.25">
      <c r="H843" s="17" t="s">
        <v>5311</v>
      </c>
      <c r="J843" t="s">
        <v>5357</v>
      </c>
      <c r="L843" t="e">
        <f t="shared" si="121"/>
        <v>#N/A</v>
      </c>
    </row>
    <row r="844" spans="1:12" x14ac:dyDescent="0.25">
      <c r="H844" s="17" t="s">
        <v>5305</v>
      </c>
      <c r="J844" t="s">
        <v>5352</v>
      </c>
      <c r="L844" t="e">
        <f t="shared" si="121"/>
        <v>#N/A</v>
      </c>
    </row>
    <row r="845" spans="1:12" x14ac:dyDescent="0.25">
      <c r="H845" s="17" t="s">
        <v>5318</v>
      </c>
      <c r="J845" t="s">
        <v>5318</v>
      </c>
      <c r="L845" t="e">
        <f t="shared" si="121"/>
        <v>#N/A</v>
      </c>
    </row>
    <row r="846" spans="1:12" x14ac:dyDescent="0.25">
      <c r="H846" s="17" t="s">
        <v>5306</v>
      </c>
      <c r="J846" t="s">
        <v>5353</v>
      </c>
      <c r="L846" t="e">
        <f t="shared" si="121"/>
        <v>#N/A</v>
      </c>
    </row>
    <row r="847" spans="1:12" x14ac:dyDescent="0.25">
      <c r="H847" s="17" t="s">
        <v>5312</v>
      </c>
      <c r="J847" t="s">
        <v>5358</v>
      </c>
      <c r="L847" t="e">
        <f t="shared" si="121"/>
        <v>#N/A</v>
      </c>
    </row>
    <row r="848" spans="1:12" x14ac:dyDescent="0.25">
      <c r="H848" s="18" t="s">
        <v>5321</v>
      </c>
      <c r="J848" t="s">
        <v>5364</v>
      </c>
      <c r="L848" t="e">
        <f t="shared" si="121"/>
        <v>#N/A</v>
      </c>
    </row>
    <row r="849" spans="6:12" x14ac:dyDescent="0.25">
      <c r="H849" s="17" t="s">
        <v>5302</v>
      </c>
      <c r="J849" t="s">
        <v>5349</v>
      </c>
      <c r="L849" t="e">
        <f t="shared" si="121"/>
        <v>#N/A</v>
      </c>
    </row>
    <row r="850" spans="6:12" x14ac:dyDescent="0.25">
      <c r="H850" s="17" t="s">
        <v>5319</v>
      </c>
      <c r="J850" t="s">
        <v>5319</v>
      </c>
      <c r="L850" t="e">
        <f t="shared" si="121"/>
        <v>#N/A</v>
      </c>
    </row>
    <row r="851" spans="6:12" x14ac:dyDescent="0.25">
      <c r="H851" s="17" t="s">
        <v>5320</v>
      </c>
      <c r="J851" t="s">
        <v>5363</v>
      </c>
      <c r="L851" t="e">
        <f t="shared" si="121"/>
        <v>#N/A</v>
      </c>
    </row>
    <row r="852" spans="6:12" x14ac:dyDescent="0.25">
      <c r="F852" t="s">
        <v>1603</v>
      </c>
      <c r="H852" s="17" t="s">
        <v>5323</v>
      </c>
      <c r="J852" t="s">
        <v>5383</v>
      </c>
      <c r="L852" t="e">
        <f t="shared" si="121"/>
        <v>#N/A</v>
      </c>
    </row>
    <row r="853" spans="6:12" x14ac:dyDescent="0.25">
      <c r="F853" t="s">
        <v>1603</v>
      </c>
      <c r="H853" s="17" t="s">
        <v>5325</v>
      </c>
      <c r="J853" t="s">
        <v>5384</v>
      </c>
      <c r="L853" t="e">
        <f t="shared" si="121"/>
        <v>#N/A</v>
      </c>
    </row>
    <row r="854" spans="6:12" x14ac:dyDescent="0.25">
      <c r="F854" t="s">
        <v>1603</v>
      </c>
      <c r="H854" s="17" t="s">
        <v>5324</v>
      </c>
      <c r="J854" t="s">
        <v>5390</v>
      </c>
      <c r="L854" t="e">
        <f t="shared" si="121"/>
        <v>#N/A</v>
      </c>
    </row>
    <row r="855" spans="6:12" x14ac:dyDescent="0.25">
      <c r="F855" t="s">
        <v>1603</v>
      </c>
      <c r="H855" s="17" t="s">
        <v>5326</v>
      </c>
      <c r="J855" t="s">
        <v>5385</v>
      </c>
      <c r="L855" t="e">
        <f t="shared" si="121"/>
        <v>#N/A</v>
      </c>
    </row>
    <row r="856" spans="6:12" x14ac:dyDescent="0.25">
      <c r="F856" t="s">
        <v>1603</v>
      </c>
      <c r="H856" s="17" t="s">
        <v>5327</v>
      </c>
      <c r="J856" t="s">
        <v>5386</v>
      </c>
      <c r="L856" t="e">
        <f t="shared" ref="L856:L876" si="128">IF(J856="","",IF(I856&lt;&gt;"", INDEX(E:E,MATCH("*"&amp;I856&amp;"*",E:E,0)),INDEX(E:E,MATCH("*"&amp;SUBSTITUTE(H856," ","_")&amp;"*",E:E,0))))</f>
        <v>#N/A</v>
      </c>
    </row>
    <row r="857" spans="6:12" x14ac:dyDescent="0.25">
      <c r="F857" t="s">
        <v>1603</v>
      </c>
      <c r="H857" s="17" t="s">
        <v>5332</v>
      </c>
      <c r="I857" s="3" t="s">
        <v>5405</v>
      </c>
      <c r="J857" t="s">
        <v>5389</v>
      </c>
      <c r="L857" t="e">
        <f t="shared" si="128"/>
        <v>#N/A</v>
      </c>
    </row>
    <row r="858" spans="6:12" x14ac:dyDescent="0.25">
      <c r="F858" t="s">
        <v>1603</v>
      </c>
      <c r="H858" s="17" t="s">
        <v>5328</v>
      </c>
      <c r="J858" t="s">
        <v>5328</v>
      </c>
      <c r="L858" t="e">
        <f t="shared" si="128"/>
        <v>#N/A</v>
      </c>
    </row>
    <row r="859" spans="6:12" x14ac:dyDescent="0.25">
      <c r="F859" t="s">
        <v>1603</v>
      </c>
      <c r="H859" s="17" t="s">
        <v>5329</v>
      </c>
      <c r="J859" t="s">
        <v>1602</v>
      </c>
      <c r="L859" t="e">
        <f t="shared" si="128"/>
        <v>#N/A</v>
      </c>
    </row>
    <row r="860" spans="6:12" x14ac:dyDescent="0.25">
      <c r="F860" t="s">
        <v>1603</v>
      </c>
      <c r="H860" s="17" t="s">
        <v>5331</v>
      </c>
      <c r="J860" t="s">
        <v>5388</v>
      </c>
      <c r="L860" t="e">
        <f t="shared" si="128"/>
        <v>#N/A</v>
      </c>
    </row>
    <row r="861" spans="6:12" x14ac:dyDescent="0.25">
      <c r="F861" t="s">
        <v>1603</v>
      </c>
      <c r="H861" s="17" t="s">
        <v>5330</v>
      </c>
      <c r="J861" t="s">
        <v>5387</v>
      </c>
      <c r="L861" t="e">
        <f t="shared" si="128"/>
        <v>#N/A</v>
      </c>
    </row>
    <row r="862" spans="6:12" x14ac:dyDescent="0.25">
      <c r="F862" t="s">
        <v>1603</v>
      </c>
      <c r="H862" s="17" t="s">
        <v>5333</v>
      </c>
      <c r="J862" t="s">
        <v>5368</v>
      </c>
      <c r="L862" t="e">
        <f t="shared" si="128"/>
        <v>#N/A</v>
      </c>
    </row>
    <row r="863" spans="6:12" x14ac:dyDescent="0.25">
      <c r="F863" t="s">
        <v>1603</v>
      </c>
      <c r="H863" s="17" t="s">
        <v>5334</v>
      </c>
      <c r="J863" t="s">
        <v>5369</v>
      </c>
      <c r="L863" t="e">
        <f t="shared" si="128"/>
        <v>#N/A</v>
      </c>
    </row>
    <row r="864" spans="6:12" x14ac:dyDescent="0.25">
      <c r="F864" t="s">
        <v>1603</v>
      </c>
      <c r="H864" s="17" t="s">
        <v>5335</v>
      </c>
      <c r="J864" t="s">
        <v>5370</v>
      </c>
      <c r="L864" t="e">
        <f t="shared" si="128"/>
        <v>#N/A</v>
      </c>
    </row>
    <row r="865" spans="6:12" x14ac:dyDescent="0.25">
      <c r="F865" t="s">
        <v>1603</v>
      </c>
      <c r="H865" s="17" t="s">
        <v>5336</v>
      </c>
      <c r="J865" t="s">
        <v>5371</v>
      </c>
      <c r="L865" t="e">
        <f t="shared" si="128"/>
        <v>#N/A</v>
      </c>
    </row>
    <row r="866" spans="6:12" x14ac:dyDescent="0.25">
      <c r="F866" t="s">
        <v>1603</v>
      </c>
      <c r="H866" s="17" t="s">
        <v>5337</v>
      </c>
      <c r="J866" t="s">
        <v>5372</v>
      </c>
      <c r="L866" t="e">
        <f t="shared" si="128"/>
        <v>#N/A</v>
      </c>
    </row>
    <row r="867" spans="6:12" x14ac:dyDescent="0.25">
      <c r="F867" t="s">
        <v>1603</v>
      </c>
      <c r="H867" s="17" t="s">
        <v>5338</v>
      </c>
      <c r="J867" t="s">
        <v>5373</v>
      </c>
      <c r="L867" t="e">
        <f t="shared" si="128"/>
        <v>#N/A</v>
      </c>
    </row>
    <row r="868" spans="6:12" x14ac:dyDescent="0.25">
      <c r="F868" t="s">
        <v>1603</v>
      </c>
      <c r="H868" s="17" t="s">
        <v>5339</v>
      </c>
      <c r="J868" t="s">
        <v>5374</v>
      </c>
      <c r="L868" t="e">
        <f t="shared" si="128"/>
        <v>#N/A</v>
      </c>
    </row>
    <row r="869" spans="6:12" x14ac:dyDescent="0.25">
      <c r="F869" t="s">
        <v>1603</v>
      </c>
      <c r="H869" s="17" t="s">
        <v>5340</v>
      </c>
      <c r="J869" t="s">
        <v>5375</v>
      </c>
      <c r="L869" t="e">
        <f t="shared" si="128"/>
        <v>#N/A</v>
      </c>
    </row>
    <row r="870" spans="6:12" x14ac:dyDescent="0.25">
      <c r="F870" t="s">
        <v>1603</v>
      </c>
      <c r="H870" s="17" t="s">
        <v>5341</v>
      </c>
      <c r="J870" t="s">
        <v>5376</v>
      </c>
      <c r="L870" t="e">
        <f t="shared" si="128"/>
        <v>#N/A</v>
      </c>
    </row>
    <row r="871" spans="6:12" x14ac:dyDescent="0.25">
      <c r="F871" t="s">
        <v>1603</v>
      </c>
      <c r="H871" s="17" t="s">
        <v>5342</v>
      </c>
      <c r="J871" t="s">
        <v>5377</v>
      </c>
      <c r="L871" t="e">
        <f t="shared" si="128"/>
        <v>#N/A</v>
      </c>
    </row>
    <row r="872" spans="6:12" x14ac:dyDescent="0.25">
      <c r="F872" t="s">
        <v>1603</v>
      </c>
      <c r="H872" s="17" t="s">
        <v>5343</v>
      </c>
      <c r="J872" t="s">
        <v>5378</v>
      </c>
      <c r="L872" t="e">
        <f t="shared" si="128"/>
        <v>#N/A</v>
      </c>
    </row>
    <row r="873" spans="6:12" x14ac:dyDescent="0.25">
      <c r="F873" t="s">
        <v>1603</v>
      </c>
      <c r="H873" s="17" t="s">
        <v>5344</v>
      </c>
      <c r="J873" t="s">
        <v>5379</v>
      </c>
      <c r="L873" t="e">
        <f t="shared" si="128"/>
        <v>#N/A</v>
      </c>
    </row>
    <row r="874" spans="6:12" x14ac:dyDescent="0.25">
      <c r="F874" t="s">
        <v>1603</v>
      </c>
      <c r="H874" s="17" t="s">
        <v>5345</v>
      </c>
      <c r="J874" t="s">
        <v>5380</v>
      </c>
      <c r="L874" t="e">
        <f t="shared" si="128"/>
        <v>#N/A</v>
      </c>
    </row>
    <row r="875" spans="6:12" x14ac:dyDescent="0.25">
      <c r="F875" t="s">
        <v>1603</v>
      </c>
      <c r="H875" s="17" t="s">
        <v>5346</v>
      </c>
      <c r="J875" t="s">
        <v>5381</v>
      </c>
      <c r="L875" t="e">
        <f t="shared" si="128"/>
        <v>#N/A</v>
      </c>
    </row>
    <row r="876" spans="6:12" x14ac:dyDescent="0.25">
      <c r="F876" t="s">
        <v>1603</v>
      </c>
      <c r="H876" s="17" t="s">
        <v>5347</v>
      </c>
      <c r="J876" t="s">
        <v>5382</v>
      </c>
      <c r="L876" t="e">
        <f t="shared" si="128"/>
        <v>#N/A</v>
      </c>
    </row>
  </sheetData>
  <autoFilter ref="A1:AE849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2721</v>
      </c>
    </row>
    <row r="2" spans="1:6" x14ac:dyDescent="0.25">
      <c r="F2" t="s">
        <v>3256</v>
      </c>
    </row>
    <row r="3" spans="1:6" x14ac:dyDescent="0.25">
      <c r="A3" t="s">
        <v>2722</v>
      </c>
      <c r="F3" t="s">
        <v>3257</v>
      </c>
    </row>
    <row r="4" spans="1:6" x14ac:dyDescent="0.25">
      <c r="F4" t="s">
        <v>3258</v>
      </c>
    </row>
    <row r="5" spans="1:6" x14ac:dyDescent="0.25">
      <c r="B5" t="s">
        <v>2725</v>
      </c>
      <c r="F5" t="s">
        <v>3259</v>
      </c>
    </row>
    <row r="6" spans="1:6" x14ac:dyDescent="0.25">
      <c r="B6" t="s">
        <v>2726</v>
      </c>
      <c r="F6" t="s">
        <v>3260</v>
      </c>
    </row>
    <row r="7" spans="1:6" x14ac:dyDescent="0.25">
      <c r="F7" t="s">
        <v>3261</v>
      </c>
    </row>
    <row r="8" spans="1:6" x14ac:dyDescent="0.25">
      <c r="F8" t="s">
        <v>3262</v>
      </c>
    </row>
    <row r="9" spans="1:6" x14ac:dyDescent="0.25">
      <c r="B9" t="s">
        <v>2723</v>
      </c>
      <c r="F9" t="s">
        <v>3263</v>
      </c>
    </row>
    <row r="10" spans="1:6" x14ac:dyDescent="0.25">
      <c r="B10" t="s">
        <v>2724</v>
      </c>
      <c r="F10" t="s">
        <v>3264</v>
      </c>
    </row>
    <row r="11" spans="1:6" x14ac:dyDescent="0.25">
      <c r="F11" t="s">
        <v>3265</v>
      </c>
    </row>
    <row r="12" spans="1:6" x14ac:dyDescent="0.25">
      <c r="F12" t="s">
        <v>3266</v>
      </c>
    </row>
    <row r="13" spans="1:6" x14ac:dyDescent="0.25">
      <c r="B13" t="s">
        <v>2727</v>
      </c>
      <c r="F13" t="s">
        <v>3267</v>
      </c>
    </row>
    <row r="14" spans="1:6" x14ac:dyDescent="0.25">
      <c r="B14" t="s">
        <v>2728</v>
      </c>
      <c r="F14" t="s">
        <v>3268</v>
      </c>
    </row>
    <row r="15" spans="1:6" x14ac:dyDescent="0.25">
      <c r="F15" t="s">
        <v>3269</v>
      </c>
    </row>
    <row r="16" spans="1:6" x14ac:dyDescent="0.25">
      <c r="F16" t="s">
        <v>3270</v>
      </c>
    </row>
    <row r="17" spans="1:6" x14ac:dyDescent="0.25">
      <c r="A17" t="s">
        <v>3922</v>
      </c>
      <c r="F17" t="s">
        <v>3271</v>
      </c>
    </row>
    <row r="18" spans="1:6" x14ac:dyDescent="0.25">
      <c r="B18" t="s">
        <v>529</v>
      </c>
      <c r="F18" t="s">
        <v>3272</v>
      </c>
    </row>
    <row r="19" spans="1:6" x14ac:dyDescent="0.25">
      <c r="F19" t="s">
        <v>3273</v>
      </c>
    </row>
    <row r="20" spans="1:6" x14ac:dyDescent="0.25">
      <c r="F20" t="s">
        <v>3274</v>
      </c>
    </row>
    <row r="21" spans="1:6" x14ac:dyDescent="0.25">
      <c r="F21" t="s">
        <v>3275</v>
      </c>
    </row>
    <row r="22" spans="1:6" x14ac:dyDescent="0.25">
      <c r="F22" t="s">
        <v>3276</v>
      </c>
    </row>
    <row r="23" spans="1:6" x14ac:dyDescent="0.25">
      <c r="F23" t="s">
        <v>3277</v>
      </c>
    </row>
    <row r="24" spans="1:6" x14ac:dyDescent="0.25">
      <c r="F24" t="s">
        <v>3278</v>
      </c>
    </row>
    <row r="25" spans="1:6" x14ac:dyDescent="0.25">
      <c r="F25" t="s">
        <v>3279</v>
      </c>
    </row>
    <row r="26" spans="1:6" x14ac:dyDescent="0.25">
      <c r="F26" t="s">
        <v>3280</v>
      </c>
    </row>
    <row r="27" spans="1:6" x14ac:dyDescent="0.25">
      <c r="F27" t="s">
        <v>3281</v>
      </c>
    </row>
    <row r="28" spans="1:6" x14ac:dyDescent="0.25">
      <c r="F28" t="s">
        <v>3282</v>
      </c>
    </row>
    <row r="29" spans="1:6" x14ac:dyDescent="0.25">
      <c r="F29" t="s">
        <v>3283</v>
      </c>
    </row>
    <row r="30" spans="1:6" x14ac:dyDescent="0.25">
      <c r="F30" t="s">
        <v>3284</v>
      </c>
    </row>
    <row r="31" spans="1:6" x14ac:dyDescent="0.25">
      <c r="F31" t="s">
        <v>3285</v>
      </c>
    </row>
    <row r="32" spans="1:6" x14ac:dyDescent="0.25">
      <c r="F32" t="s">
        <v>3286</v>
      </c>
    </row>
    <row r="33" spans="6:6" x14ac:dyDescent="0.25">
      <c r="F33" t="s">
        <v>3287</v>
      </c>
    </row>
    <row r="34" spans="6:6" x14ac:dyDescent="0.25">
      <c r="F34" t="s">
        <v>3288</v>
      </c>
    </row>
    <row r="35" spans="6:6" x14ac:dyDescent="0.25">
      <c r="F35" t="s">
        <v>3289</v>
      </c>
    </row>
    <row r="36" spans="6:6" x14ac:dyDescent="0.25">
      <c r="F36" t="s">
        <v>3290</v>
      </c>
    </row>
    <row r="37" spans="6:6" x14ac:dyDescent="0.25">
      <c r="F37" t="s">
        <v>3291</v>
      </c>
    </row>
    <row r="38" spans="6:6" x14ac:dyDescent="0.25">
      <c r="F38" t="s">
        <v>3292</v>
      </c>
    </row>
    <row r="39" spans="6:6" x14ac:dyDescent="0.25">
      <c r="F39" t="s">
        <v>3293</v>
      </c>
    </row>
    <row r="40" spans="6:6" x14ac:dyDescent="0.25">
      <c r="F40" t="s">
        <v>3294</v>
      </c>
    </row>
    <row r="41" spans="6:6" x14ac:dyDescent="0.25">
      <c r="F41" t="s">
        <v>3295</v>
      </c>
    </row>
    <row r="42" spans="6:6" x14ac:dyDescent="0.25">
      <c r="F42" t="s">
        <v>3296</v>
      </c>
    </row>
    <row r="43" spans="6:6" x14ac:dyDescent="0.25">
      <c r="F43" t="s">
        <v>3297</v>
      </c>
    </row>
    <row r="44" spans="6:6" x14ac:dyDescent="0.25">
      <c r="F44" t="s">
        <v>3298</v>
      </c>
    </row>
    <row r="45" spans="6:6" x14ac:dyDescent="0.25">
      <c r="F45" t="s">
        <v>3299</v>
      </c>
    </row>
    <row r="46" spans="6:6" x14ac:dyDescent="0.25">
      <c r="F46" t="s">
        <v>3300</v>
      </c>
    </row>
    <row r="47" spans="6:6" x14ac:dyDescent="0.25">
      <c r="F47" t="s">
        <v>3301</v>
      </c>
    </row>
    <row r="48" spans="6:6" x14ac:dyDescent="0.25">
      <c r="F48" t="s">
        <v>3302</v>
      </c>
    </row>
    <row r="49" spans="6:6" x14ac:dyDescent="0.25">
      <c r="F49" t="s">
        <v>3303</v>
      </c>
    </row>
    <row r="50" spans="6:6" x14ac:dyDescent="0.25">
      <c r="F50" t="s">
        <v>3304</v>
      </c>
    </row>
    <row r="51" spans="6:6" x14ac:dyDescent="0.25">
      <c r="F51" t="s">
        <v>3305</v>
      </c>
    </row>
    <row r="52" spans="6:6" x14ac:dyDescent="0.25">
      <c r="F52" t="s">
        <v>3306</v>
      </c>
    </row>
    <row r="53" spans="6:6" x14ac:dyDescent="0.25">
      <c r="F53" t="s">
        <v>3307</v>
      </c>
    </row>
    <row r="54" spans="6:6" x14ac:dyDescent="0.25">
      <c r="F54" t="s">
        <v>3308</v>
      </c>
    </row>
    <row r="55" spans="6:6" x14ac:dyDescent="0.25">
      <c r="F55" t="s">
        <v>3309</v>
      </c>
    </row>
    <row r="56" spans="6:6" x14ac:dyDescent="0.25">
      <c r="F56" t="s">
        <v>3310</v>
      </c>
    </row>
    <row r="57" spans="6:6" x14ac:dyDescent="0.25">
      <c r="F57" t="s">
        <v>3311</v>
      </c>
    </row>
    <row r="58" spans="6:6" x14ac:dyDescent="0.25">
      <c r="F58" t="s">
        <v>3312</v>
      </c>
    </row>
    <row r="59" spans="6:6" x14ac:dyDescent="0.25">
      <c r="F59" t="s">
        <v>3313</v>
      </c>
    </row>
    <row r="60" spans="6:6" x14ac:dyDescent="0.25">
      <c r="F60" t="s">
        <v>3314</v>
      </c>
    </row>
    <row r="61" spans="6:6" x14ac:dyDescent="0.25">
      <c r="F61" t="s">
        <v>3315</v>
      </c>
    </row>
    <row r="62" spans="6:6" x14ac:dyDescent="0.25">
      <c r="F62" t="s">
        <v>3316</v>
      </c>
    </row>
    <row r="63" spans="6:6" x14ac:dyDescent="0.25">
      <c r="F63" t="s">
        <v>3317</v>
      </c>
    </row>
    <row r="64" spans="6:6" x14ac:dyDescent="0.25">
      <c r="F64" t="s">
        <v>3318</v>
      </c>
    </row>
    <row r="65" spans="6:6" x14ac:dyDescent="0.25">
      <c r="F65" t="s">
        <v>3319</v>
      </c>
    </row>
    <row r="66" spans="6:6" x14ac:dyDescent="0.25">
      <c r="F66" t="s">
        <v>3320</v>
      </c>
    </row>
    <row r="67" spans="6:6" x14ac:dyDescent="0.25">
      <c r="F67" t="s">
        <v>3321</v>
      </c>
    </row>
    <row r="68" spans="6:6" x14ac:dyDescent="0.25">
      <c r="F68" t="s">
        <v>3322</v>
      </c>
    </row>
    <row r="69" spans="6:6" x14ac:dyDescent="0.25">
      <c r="F69" t="s">
        <v>3323</v>
      </c>
    </row>
    <row r="70" spans="6:6" x14ac:dyDescent="0.25">
      <c r="F70" t="s">
        <v>3324</v>
      </c>
    </row>
    <row r="71" spans="6:6" x14ac:dyDescent="0.25">
      <c r="F71" t="s">
        <v>3325</v>
      </c>
    </row>
    <row r="72" spans="6:6" x14ac:dyDescent="0.25">
      <c r="F72" t="s">
        <v>3326</v>
      </c>
    </row>
    <row r="73" spans="6:6" x14ac:dyDescent="0.25">
      <c r="F73" t="s">
        <v>3327</v>
      </c>
    </row>
    <row r="74" spans="6:6" x14ac:dyDescent="0.25">
      <c r="F74" t="s">
        <v>3328</v>
      </c>
    </row>
    <row r="75" spans="6:6" x14ac:dyDescent="0.25">
      <c r="F75" t="s">
        <v>3329</v>
      </c>
    </row>
    <row r="76" spans="6:6" x14ac:dyDescent="0.25">
      <c r="F76" t="s">
        <v>3330</v>
      </c>
    </row>
    <row r="77" spans="6:6" x14ac:dyDescent="0.25">
      <c r="F77" t="s">
        <v>3331</v>
      </c>
    </row>
    <row r="78" spans="6:6" x14ac:dyDescent="0.25">
      <c r="F78" t="s">
        <v>3332</v>
      </c>
    </row>
    <row r="79" spans="6:6" x14ac:dyDescent="0.25">
      <c r="F79" t="s">
        <v>3333</v>
      </c>
    </row>
    <row r="80" spans="6:6" x14ac:dyDescent="0.25">
      <c r="F80" t="s">
        <v>3334</v>
      </c>
    </row>
    <row r="81" spans="6:6" x14ac:dyDescent="0.25">
      <c r="F81" t="s">
        <v>3335</v>
      </c>
    </row>
    <row r="82" spans="6:6" x14ac:dyDescent="0.25">
      <c r="F82" t="s">
        <v>3336</v>
      </c>
    </row>
    <row r="83" spans="6:6" x14ac:dyDescent="0.25">
      <c r="F83" t="s">
        <v>3337</v>
      </c>
    </row>
    <row r="84" spans="6:6" x14ac:dyDescent="0.25">
      <c r="F84" t="s">
        <v>3338</v>
      </c>
    </row>
    <row r="85" spans="6:6" x14ac:dyDescent="0.25">
      <c r="F85" t="s">
        <v>3339</v>
      </c>
    </row>
    <row r="86" spans="6:6" x14ac:dyDescent="0.25">
      <c r="F86" t="s">
        <v>3340</v>
      </c>
    </row>
    <row r="87" spans="6:6" x14ac:dyDescent="0.25">
      <c r="F87" t="s">
        <v>3341</v>
      </c>
    </row>
    <row r="88" spans="6:6" x14ac:dyDescent="0.25">
      <c r="F88" t="s">
        <v>3342</v>
      </c>
    </row>
    <row r="89" spans="6:6" x14ac:dyDescent="0.25">
      <c r="F89" t="s">
        <v>3343</v>
      </c>
    </row>
    <row r="90" spans="6:6" x14ac:dyDescent="0.25">
      <c r="F90" t="s">
        <v>3344</v>
      </c>
    </row>
    <row r="91" spans="6:6" x14ac:dyDescent="0.25">
      <c r="F91" t="s">
        <v>3345</v>
      </c>
    </row>
    <row r="92" spans="6:6" x14ac:dyDescent="0.25">
      <c r="F92" t="s">
        <v>3346</v>
      </c>
    </row>
    <row r="93" spans="6:6" x14ac:dyDescent="0.25">
      <c r="F93" t="s">
        <v>3347</v>
      </c>
    </row>
    <row r="94" spans="6:6" x14ac:dyDescent="0.25">
      <c r="F94" t="s">
        <v>3348</v>
      </c>
    </row>
    <row r="95" spans="6:6" x14ac:dyDescent="0.25">
      <c r="F95" t="s">
        <v>3349</v>
      </c>
    </row>
    <row r="96" spans="6:6" x14ac:dyDescent="0.25">
      <c r="F96" t="s">
        <v>3350</v>
      </c>
    </row>
    <row r="97" spans="6:6" x14ac:dyDescent="0.25">
      <c r="F97" t="s">
        <v>3351</v>
      </c>
    </row>
    <row r="98" spans="6:6" x14ac:dyDescent="0.25">
      <c r="F98" t="s">
        <v>3352</v>
      </c>
    </row>
    <row r="99" spans="6:6" x14ac:dyDescent="0.25">
      <c r="F99" t="s">
        <v>3353</v>
      </c>
    </row>
    <row r="100" spans="6:6" x14ac:dyDescent="0.25">
      <c r="F100" t="s">
        <v>3354</v>
      </c>
    </row>
    <row r="101" spans="6:6" x14ac:dyDescent="0.25">
      <c r="F101" t="s">
        <v>3355</v>
      </c>
    </row>
    <row r="102" spans="6:6" x14ac:dyDescent="0.25">
      <c r="F102" t="s">
        <v>3356</v>
      </c>
    </row>
    <row r="103" spans="6:6" x14ac:dyDescent="0.25">
      <c r="F103" t="s">
        <v>3357</v>
      </c>
    </row>
    <row r="104" spans="6:6" x14ac:dyDescent="0.25">
      <c r="F104" t="s">
        <v>3358</v>
      </c>
    </row>
    <row r="105" spans="6:6" x14ac:dyDescent="0.25">
      <c r="F105" t="s">
        <v>3359</v>
      </c>
    </row>
    <row r="106" spans="6:6" x14ac:dyDescent="0.25">
      <c r="F106" t="s">
        <v>3360</v>
      </c>
    </row>
    <row r="107" spans="6:6" x14ac:dyDescent="0.25">
      <c r="F107" t="s">
        <v>3361</v>
      </c>
    </row>
    <row r="108" spans="6:6" x14ac:dyDescent="0.25">
      <c r="F108" t="s">
        <v>3362</v>
      </c>
    </row>
    <row r="109" spans="6:6" x14ac:dyDescent="0.25">
      <c r="F109" t="s">
        <v>3363</v>
      </c>
    </row>
    <row r="110" spans="6:6" x14ac:dyDescent="0.25">
      <c r="F110" t="s">
        <v>3364</v>
      </c>
    </row>
    <row r="111" spans="6:6" x14ac:dyDescent="0.25">
      <c r="F111" t="s">
        <v>3365</v>
      </c>
    </row>
    <row r="112" spans="6:6" x14ac:dyDescent="0.25">
      <c r="F112" t="s">
        <v>3366</v>
      </c>
    </row>
    <row r="113" spans="6:6" x14ac:dyDescent="0.25">
      <c r="F113" t="s">
        <v>3367</v>
      </c>
    </row>
    <row r="114" spans="6:6" x14ac:dyDescent="0.25">
      <c r="F114" t="s">
        <v>3368</v>
      </c>
    </row>
    <row r="115" spans="6:6" x14ac:dyDescent="0.25">
      <c r="F115" t="s">
        <v>3369</v>
      </c>
    </row>
    <row r="116" spans="6:6" x14ac:dyDescent="0.25">
      <c r="F116" t="s">
        <v>3370</v>
      </c>
    </row>
    <row r="117" spans="6:6" x14ac:dyDescent="0.25">
      <c r="F117" t="s">
        <v>3371</v>
      </c>
    </row>
    <row r="118" spans="6:6" x14ac:dyDescent="0.25">
      <c r="F118" t="s">
        <v>3372</v>
      </c>
    </row>
    <row r="119" spans="6:6" x14ac:dyDescent="0.25">
      <c r="F119" t="s">
        <v>3373</v>
      </c>
    </row>
    <row r="120" spans="6:6" x14ac:dyDescent="0.25">
      <c r="F120" t="s">
        <v>3374</v>
      </c>
    </row>
    <row r="121" spans="6:6" x14ac:dyDescent="0.25">
      <c r="F121" t="s">
        <v>3375</v>
      </c>
    </row>
    <row r="122" spans="6:6" x14ac:dyDescent="0.25">
      <c r="F122" t="s">
        <v>3376</v>
      </c>
    </row>
    <row r="123" spans="6:6" x14ac:dyDescent="0.25">
      <c r="F123" t="s">
        <v>3377</v>
      </c>
    </row>
    <row r="124" spans="6:6" x14ac:dyDescent="0.25">
      <c r="F124" t="s">
        <v>3378</v>
      </c>
    </row>
    <row r="125" spans="6:6" x14ac:dyDescent="0.25">
      <c r="F125" t="s">
        <v>3379</v>
      </c>
    </row>
    <row r="126" spans="6:6" x14ac:dyDescent="0.25">
      <c r="F126" t="s">
        <v>3380</v>
      </c>
    </row>
    <row r="127" spans="6:6" x14ac:dyDescent="0.25">
      <c r="F127" t="s">
        <v>3381</v>
      </c>
    </row>
    <row r="128" spans="6:6" x14ac:dyDescent="0.25">
      <c r="F128" t="s">
        <v>3382</v>
      </c>
    </row>
    <row r="129" spans="6:6" x14ac:dyDescent="0.25">
      <c r="F129" t="s">
        <v>3383</v>
      </c>
    </row>
    <row r="130" spans="6:6" x14ac:dyDescent="0.25">
      <c r="F130" t="s">
        <v>3384</v>
      </c>
    </row>
    <row r="131" spans="6:6" x14ac:dyDescent="0.25">
      <c r="F131" t="s">
        <v>3385</v>
      </c>
    </row>
    <row r="132" spans="6:6" x14ac:dyDescent="0.25">
      <c r="F132" t="s">
        <v>3386</v>
      </c>
    </row>
    <row r="133" spans="6:6" x14ac:dyDescent="0.25">
      <c r="F133" t="s">
        <v>3387</v>
      </c>
    </row>
    <row r="134" spans="6:6" x14ac:dyDescent="0.25">
      <c r="F134" t="s">
        <v>3388</v>
      </c>
    </row>
    <row r="135" spans="6:6" x14ac:dyDescent="0.25">
      <c r="F135" t="s">
        <v>3389</v>
      </c>
    </row>
    <row r="136" spans="6:6" x14ac:dyDescent="0.25">
      <c r="F136" t="s">
        <v>3390</v>
      </c>
    </row>
    <row r="137" spans="6:6" x14ac:dyDescent="0.25">
      <c r="F137" t="s">
        <v>3391</v>
      </c>
    </row>
    <row r="138" spans="6:6" x14ac:dyDescent="0.25">
      <c r="F138" t="s">
        <v>3392</v>
      </c>
    </row>
    <row r="139" spans="6:6" x14ac:dyDescent="0.25">
      <c r="F139" t="s">
        <v>3393</v>
      </c>
    </row>
    <row r="140" spans="6:6" x14ac:dyDescent="0.25">
      <c r="F140" t="s">
        <v>3394</v>
      </c>
    </row>
    <row r="141" spans="6:6" x14ac:dyDescent="0.25">
      <c r="F141" t="s">
        <v>3395</v>
      </c>
    </row>
    <row r="142" spans="6:6" x14ac:dyDescent="0.25">
      <c r="F142" t="s">
        <v>3396</v>
      </c>
    </row>
    <row r="143" spans="6:6" x14ac:dyDescent="0.25">
      <c r="F143" t="s">
        <v>3397</v>
      </c>
    </row>
    <row r="144" spans="6:6" x14ac:dyDescent="0.25">
      <c r="F144" t="s">
        <v>3398</v>
      </c>
    </row>
    <row r="145" spans="6:6" x14ac:dyDescent="0.25">
      <c r="F145" t="s">
        <v>3399</v>
      </c>
    </row>
    <row r="146" spans="6:6" x14ac:dyDescent="0.25">
      <c r="F146" t="s">
        <v>3400</v>
      </c>
    </row>
    <row r="147" spans="6:6" x14ac:dyDescent="0.25">
      <c r="F147" t="s">
        <v>3401</v>
      </c>
    </row>
    <row r="148" spans="6:6" x14ac:dyDescent="0.25">
      <c r="F148" t="s">
        <v>3402</v>
      </c>
    </row>
    <row r="149" spans="6:6" x14ac:dyDescent="0.25">
      <c r="F149" t="s">
        <v>3403</v>
      </c>
    </row>
    <row r="150" spans="6:6" x14ac:dyDescent="0.25">
      <c r="F150" t="s">
        <v>3404</v>
      </c>
    </row>
    <row r="151" spans="6:6" x14ac:dyDescent="0.25">
      <c r="F151" t="s">
        <v>3405</v>
      </c>
    </row>
    <row r="152" spans="6:6" x14ac:dyDescent="0.25">
      <c r="F152" t="s">
        <v>3406</v>
      </c>
    </row>
    <row r="153" spans="6:6" x14ac:dyDescent="0.25">
      <c r="F153" t="s">
        <v>3407</v>
      </c>
    </row>
    <row r="154" spans="6:6" x14ac:dyDescent="0.25">
      <c r="F154" t="s">
        <v>3408</v>
      </c>
    </row>
    <row r="155" spans="6:6" x14ac:dyDescent="0.25">
      <c r="F155" t="s">
        <v>3409</v>
      </c>
    </row>
    <row r="156" spans="6:6" x14ac:dyDescent="0.25">
      <c r="F156" t="s">
        <v>3410</v>
      </c>
    </row>
    <row r="157" spans="6:6" x14ac:dyDescent="0.25">
      <c r="F157" t="s">
        <v>3411</v>
      </c>
    </row>
    <row r="158" spans="6:6" x14ac:dyDescent="0.25">
      <c r="F158" t="s">
        <v>3412</v>
      </c>
    </row>
    <row r="159" spans="6:6" x14ac:dyDescent="0.25">
      <c r="F159" t="s">
        <v>3413</v>
      </c>
    </row>
    <row r="160" spans="6:6" x14ac:dyDescent="0.25">
      <c r="F160" t="s">
        <v>3414</v>
      </c>
    </row>
    <row r="161" spans="6:6" x14ac:dyDescent="0.25">
      <c r="F161" t="s">
        <v>3415</v>
      </c>
    </row>
    <row r="162" spans="6:6" x14ac:dyDescent="0.25">
      <c r="F162" t="s">
        <v>3416</v>
      </c>
    </row>
    <row r="163" spans="6:6" x14ac:dyDescent="0.25">
      <c r="F163" t="s">
        <v>3417</v>
      </c>
    </row>
    <row r="164" spans="6:6" x14ac:dyDescent="0.25">
      <c r="F164" t="s">
        <v>3418</v>
      </c>
    </row>
    <row r="165" spans="6:6" x14ac:dyDescent="0.25">
      <c r="F165" t="s">
        <v>3419</v>
      </c>
    </row>
    <row r="166" spans="6:6" x14ac:dyDescent="0.25">
      <c r="F166" t="s">
        <v>3420</v>
      </c>
    </row>
    <row r="167" spans="6:6" x14ac:dyDescent="0.25">
      <c r="F167" t="s">
        <v>3421</v>
      </c>
    </row>
    <row r="168" spans="6:6" x14ac:dyDescent="0.25">
      <c r="F168" t="s">
        <v>3422</v>
      </c>
    </row>
    <row r="169" spans="6:6" x14ac:dyDescent="0.25">
      <c r="F169" t="s">
        <v>3423</v>
      </c>
    </row>
    <row r="170" spans="6:6" x14ac:dyDescent="0.25">
      <c r="F170" t="s">
        <v>3424</v>
      </c>
    </row>
    <row r="171" spans="6:6" x14ac:dyDescent="0.25">
      <c r="F171" t="s">
        <v>3425</v>
      </c>
    </row>
    <row r="172" spans="6:6" x14ac:dyDescent="0.25">
      <c r="F172" t="s">
        <v>3426</v>
      </c>
    </row>
    <row r="173" spans="6:6" x14ac:dyDescent="0.25">
      <c r="F173" t="s">
        <v>3427</v>
      </c>
    </row>
    <row r="174" spans="6:6" x14ac:dyDescent="0.25">
      <c r="F174" t="s">
        <v>3428</v>
      </c>
    </row>
    <row r="175" spans="6:6" x14ac:dyDescent="0.25">
      <c r="F175" t="s">
        <v>3429</v>
      </c>
    </row>
    <row r="176" spans="6:6" x14ac:dyDescent="0.25">
      <c r="F176" t="s">
        <v>3430</v>
      </c>
    </row>
    <row r="177" spans="6:6" x14ac:dyDescent="0.25">
      <c r="F177" t="s">
        <v>3431</v>
      </c>
    </row>
    <row r="178" spans="6:6" x14ac:dyDescent="0.25">
      <c r="F178" t="s">
        <v>3432</v>
      </c>
    </row>
    <row r="179" spans="6:6" x14ac:dyDescent="0.25">
      <c r="F179" t="s">
        <v>3433</v>
      </c>
    </row>
    <row r="180" spans="6:6" x14ac:dyDescent="0.25">
      <c r="F180" t="s">
        <v>3434</v>
      </c>
    </row>
    <row r="181" spans="6:6" x14ac:dyDescent="0.25">
      <c r="F181" t="s">
        <v>3435</v>
      </c>
    </row>
    <row r="182" spans="6:6" x14ac:dyDescent="0.25">
      <c r="F182" t="s">
        <v>3436</v>
      </c>
    </row>
    <row r="183" spans="6:6" x14ac:dyDescent="0.25">
      <c r="F183" t="s">
        <v>3437</v>
      </c>
    </row>
    <row r="184" spans="6:6" x14ac:dyDescent="0.25">
      <c r="F184" t="s">
        <v>3438</v>
      </c>
    </row>
    <row r="185" spans="6:6" x14ac:dyDescent="0.25">
      <c r="F185" t="s">
        <v>3439</v>
      </c>
    </row>
    <row r="186" spans="6:6" x14ac:dyDescent="0.25">
      <c r="F186" t="s">
        <v>3440</v>
      </c>
    </row>
    <row r="187" spans="6:6" x14ac:dyDescent="0.25">
      <c r="F187" t="s">
        <v>3441</v>
      </c>
    </row>
    <row r="188" spans="6:6" x14ac:dyDescent="0.25">
      <c r="F188" t="s">
        <v>3442</v>
      </c>
    </row>
    <row r="189" spans="6:6" x14ac:dyDescent="0.25">
      <c r="F189" t="s">
        <v>3443</v>
      </c>
    </row>
    <row r="190" spans="6:6" x14ac:dyDescent="0.25">
      <c r="F190" t="s">
        <v>3444</v>
      </c>
    </row>
    <row r="191" spans="6:6" x14ac:dyDescent="0.25">
      <c r="F191" t="s">
        <v>3445</v>
      </c>
    </row>
    <row r="192" spans="6:6" x14ac:dyDescent="0.25">
      <c r="F192" t="s">
        <v>3446</v>
      </c>
    </row>
    <row r="193" spans="6:6" x14ac:dyDescent="0.25">
      <c r="F193" t="s">
        <v>3447</v>
      </c>
    </row>
    <row r="194" spans="6:6" x14ac:dyDescent="0.25">
      <c r="F194" t="s">
        <v>3448</v>
      </c>
    </row>
    <row r="195" spans="6:6" x14ac:dyDescent="0.25">
      <c r="F195" t="s">
        <v>3449</v>
      </c>
    </row>
    <row r="196" spans="6:6" x14ac:dyDescent="0.25">
      <c r="F196" t="s">
        <v>3450</v>
      </c>
    </row>
    <row r="197" spans="6:6" x14ac:dyDescent="0.25">
      <c r="F197" t="s">
        <v>3451</v>
      </c>
    </row>
    <row r="198" spans="6:6" x14ac:dyDescent="0.25">
      <c r="F198" t="s">
        <v>3452</v>
      </c>
    </row>
    <row r="199" spans="6:6" x14ac:dyDescent="0.25">
      <c r="F199" t="s">
        <v>3453</v>
      </c>
    </row>
    <row r="200" spans="6:6" x14ac:dyDescent="0.25">
      <c r="F200" t="s">
        <v>3454</v>
      </c>
    </row>
    <row r="201" spans="6:6" x14ac:dyDescent="0.25">
      <c r="F201" t="s">
        <v>3455</v>
      </c>
    </row>
    <row r="202" spans="6:6" x14ac:dyDescent="0.25">
      <c r="F202" t="s">
        <v>3456</v>
      </c>
    </row>
    <row r="203" spans="6:6" x14ac:dyDescent="0.25">
      <c r="F203" t="s">
        <v>3457</v>
      </c>
    </row>
    <row r="204" spans="6:6" x14ac:dyDescent="0.25">
      <c r="F204" t="s">
        <v>3458</v>
      </c>
    </row>
    <row r="205" spans="6:6" x14ac:dyDescent="0.25">
      <c r="F205" t="s">
        <v>3459</v>
      </c>
    </row>
    <row r="206" spans="6:6" x14ac:dyDescent="0.25">
      <c r="F206" t="s">
        <v>3460</v>
      </c>
    </row>
    <row r="207" spans="6:6" x14ac:dyDescent="0.25">
      <c r="F207" t="s">
        <v>3461</v>
      </c>
    </row>
    <row r="208" spans="6:6" x14ac:dyDescent="0.25">
      <c r="F208" t="s">
        <v>3462</v>
      </c>
    </row>
    <row r="209" spans="6:6" x14ac:dyDescent="0.25">
      <c r="F209" t="s">
        <v>3463</v>
      </c>
    </row>
    <row r="210" spans="6:6" x14ac:dyDescent="0.25">
      <c r="F210" t="s">
        <v>3464</v>
      </c>
    </row>
    <row r="211" spans="6:6" x14ac:dyDescent="0.25">
      <c r="F211" t="s">
        <v>3465</v>
      </c>
    </row>
    <row r="212" spans="6:6" x14ac:dyDescent="0.25">
      <c r="F212" t="s">
        <v>3466</v>
      </c>
    </row>
    <row r="213" spans="6:6" x14ac:dyDescent="0.25">
      <c r="F213" t="s">
        <v>3467</v>
      </c>
    </row>
    <row r="214" spans="6:6" x14ac:dyDescent="0.25">
      <c r="F214" t="s">
        <v>3468</v>
      </c>
    </row>
    <row r="215" spans="6:6" x14ac:dyDescent="0.25">
      <c r="F215" t="s">
        <v>3469</v>
      </c>
    </row>
    <row r="216" spans="6:6" x14ac:dyDescent="0.25">
      <c r="F216" t="s">
        <v>3470</v>
      </c>
    </row>
    <row r="217" spans="6:6" x14ac:dyDescent="0.25">
      <c r="F217" t="s">
        <v>3471</v>
      </c>
    </row>
    <row r="218" spans="6:6" x14ac:dyDescent="0.25">
      <c r="F218" t="s">
        <v>3472</v>
      </c>
    </row>
    <row r="219" spans="6:6" x14ac:dyDescent="0.25">
      <c r="F219" t="s">
        <v>3473</v>
      </c>
    </row>
    <row r="220" spans="6:6" x14ac:dyDescent="0.25">
      <c r="F220" t="s">
        <v>3474</v>
      </c>
    </row>
    <row r="221" spans="6:6" x14ac:dyDescent="0.25">
      <c r="F221" t="s">
        <v>3475</v>
      </c>
    </row>
    <row r="222" spans="6:6" x14ac:dyDescent="0.25">
      <c r="F222" t="s">
        <v>3476</v>
      </c>
    </row>
    <row r="223" spans="6:6" x14ac:dyDescent="0.25">
      <c r="F223" t="s">
        <v>3477</v>
      </c>
    </row>
    <row r="224" spans="6:6" x14ac:dyDescent="0.25">
      <c r="F224" t="s">
        <v>3478</v>
      </c>
    </row>
    <row r="225" spans="6:6" x14ac:dyDescent="0.25">
      <c r="F225" t="s">
        <v>3479</v>
      </c>
    </row>
    <row r="226" spans="6:6" x14ac:dyDescent="0.25">
      <c r="F226" t="s">
        <v>3480</v>
      </c>
    </row>
    <row r="227" spans="6:6" x14ac:dyDescent="0.25">
      <c r="F227" t="s">
        <v>3481</v>
      </c>
    </row>
    <row r="228" spans="6:6" x14ac:dyDescent="0.25">
      <c r="F228" t="s">
        <v>3482</v>
      </c>
    </row>
    <row r="229" spans="6:6" x14ac:dyDescent="0.25">
      <c r="F229" t="s">
        <v>3483</v>
      </c>
    </row>
    <row r="230" spans="6:6" x14ac:dyDescent="0.25">
      <c r="F230" t="s">
        <v>3484</v>
      </c>
    </row>
    <row r="231" spans="6:6" x14ac:dyDescent="0.25">
      <c r="F231" t="s">
        <v>3485</v>
      </c>
    </row>
    <row r="232" spans="6:6" x14ac:dyDescent="0.25">
      <c r="F232" t="s">
        <v>3486</v>
      </c>
    </row>
    <row r="233" spans="6:6" x14ac:dyDescent="0.25">
      <c r="F233" t="s">
        <v>3487</v>
      </c>
    </row>
    <row r="234" spans="6:6" x14ac:dyDescent="0.25">
      <c r="F234" t="s">
        <v>3488</v>
      </c>
    </row>
    <row r="235" spans="6:6" x14ac:dyDescent="0.25">
      <c r="F235" t="s">
        <v>3489</v>
      </c>
    </row>
    <row r="236" spans="6:6" x14ac:dyDescent="0.25">
      <c r="F236" t="s">
        <v>3490</v>
      </c>
    </row>
    <row r="237" spans="6:6" x14ac:dyDescent="0.25">
      <c r="F237" t="s">
        <v>3491</v>
      </c>
    </row>
    <row r="238" spans="6:6" x14ac:dyDescent="0.25">
      <c r="F238" t="s">
        <v>3492</v>
      </c>
    </row>
    <row r="239" spans="6:6" x14ac:dyDescent="0.25">
      <c r="F239" t="s">
        <v>3493</v>
      </c>
    </row>
    <row r="240" spans="6:6" x14ac:dyDescent="0.25">
      <c r="F240" t="s">
        <v>3494</v>
      </c>
    </row>
    <row r="241" spans="6:6" x14ac:dyDescent="0.25">
      <c r="F241" t="s">
        <v>3495</v>
      </c>
    </row>
    <row r="242" spans="6:6" x14ac:dyDescent="0.25">
      <c r="F242" t="s">
        <v>3496</v>
      </c>
    </row>
    <row r="243" spans="6:6" x14ac:dyDescent="0.25">
      <c r="F243" t="s">
        <v>3497</v>
      </c>
    </row>
    <row r="244" spans="6:6" x14ac:dyDescent="0.25">
      <c r="F244" t="s">
        <v>3498</v>
      </c>
    </row>
    <row r="245" spans="6:6" x14ac:dyDescent="0.25">
      <c r="F245" t="s">
        <v>3499</v>
      </c>
    </row>
    <row r="246" spans="6:6" x14ac:dyDescent="0.25">
      <c r="F246" t="s">
        <v>3500</v>
      </c>
    </row>
    <row r="247" spans="6:6" x14ac:dyDescent="0.25">
      <c r="F247" t="s">
        <v>3501</v>
      </c>
    </row>
    <row r="248" spans="6:6" x14ac:dyDescent="0.25">
      <c r="F248" t="s">
        <v>3502</v>
      </c>
    </row>
    <row r="249" spans="6:6" x14ac:dyDescent="0.25">
      <c r="F249" t="s">
        <v>3503</v>
      </c>
    </row>
    <row r="250" spans="6:6" x14ac:dyDescent="0.25">
      <c r="F250" t="s">
        <v>3504</v>
      </c>
    </row>
    <row r="251" spans="6:6" x14ac:dyDescent="0.25">
      <c r="F251" t="s">
        <v>3505</v>
      </c>
    </row>
    <row r="252" spans="6:6" x14ac:dyDescent="0.25">
      <c r="F252" t="s">
        <v>3506</v>
      </c>
    </row>
    <row r="253" spans="6:6" x14ac:dyDescent="0.25">
      <c r="F253" t="s">
        <v>3507</v>
      </c>
    </row>
    <row r="254" spans="6:6" x14ac:dyDescent="0.25">
      <c r="F254" t="s">
        <v>3508</v>
      </c>
    </row>
    <row r="255" spans="6:6" x14ac:dyDescent="0.25">
      <c r="F255" t="s">
        <v>3509</v>
      </c>
    </row>
    <row r="256" spans="6:6" x14ac:dyDescent="0.25">
      <c r="F256" t="s">
        <v>3510</v>
      </c>
    </row>
    <row r="257" spans="6:6" x14ac:dyDescent="0.25">
      <c r="F257" t="s">
        <v>3511</v>
      </c>
    </row>
    <row r="258" spans="6:6" x14ac:dyDescent="0.25">
      <c r="F258" t="s">
        <v>3512</v>
      </c>
    </row>
    <row r="259" spans="6:6" x14ac:dyDescent="0.25">
      <c r="F259" t="s">
        <v>3513</v>
      </c>
    </row>
    <row r="260" spans="6:6" x14ac:dyDescent="0.25">
      <c r="F260" t="s">
        <v>3514</v>
      </c>
    </row>
    <row r="261" spans="6:6" x14ac:dyDescent="0.25">
      <c r="F261" t="s">
        <v>3515</v>
      </c>
    </row>
    <row r="262" spans="6:6" x14ac:dyDescent="0.25">
      <c r="F262" t="s">
        <v>3516</v>
      </c>
    </row>
    <row r="263" spans="6:6" x14ac:dyDescent="0.25">
      <c r="F263" t="s">
        <v>3517</v>
      </c>
    </row>
    <row r="264" spans="6:6" x14ac:dyDescent="0.25">
      <c r="F264" t="s">
        <v>3518</v>
      </c>
    </row>
    <row r="265" spans="6:6" x14ac:dyDescent="0.25">
      <c r="F265" t="s">
        <v>3519</v>
      </c>
    </row>
    <row r="266" spans="6:6" x14ac:dyDescent="0.25">
      <c r="F266" t="s">
        <v>3520</v>
      </c>
    </row>
    <row r="267" spans="6:6" x14ac:dyDescent="0.25">
      <c r="F267" t="s">
        <v>3521</v>
      </c>
    </row>
    <row r="268" spans="6:6" x14ac:dyDescent="0.25">
      <c r="F268" t="s">
        <v>3522</v>
      </c>
    </row>
    <row r="269" spans="6:6" x14ac:dyDescent="0.25">
      <c r="F269" t="s">
        <v>3523</v>
      </c>
    </row>
    <row r="270" spans="6:6" x14ac:dyDescent="0.25">
      <c r="F270" t="s">
        <v>3524</v>
      </c>
    </row>
    <row r="271" spans="6:6" x14ac:dyDescent="0.25">
      <c r="F271" t="s">
        <v>3525</v>
      </c>
    </row>
    <row r="272" spans="6:6" x14ac:dyDescent="0.25">
      <c r="F272" t="s">
        <v>3526</v>
      </c>
    </row>
    <row r="273" spans="6:6" x14ac:dyDescent="0.25">
      <c r="F273" t="s">
        <v>3527</v>
      </c>
    </row>
    <row r="274" spans="6:6" x14ac:dyDescent="0.25">
      <c r="F274" t="s">
        <v>3528</v>
      </c>
    </row>
    <row r="275" spans="6:6" x14ac:dyDescent="0.25">
      <c r="F275" t="s">
        <v>3529</v>
      </c>
    </row>
    <row r="276" spans="6:6" x14ac:dyDescent="0.25">
      <c r="F276" t="s">
        <v>3530</v>
      </c>
    </row>
    <row r="277" spans="6:6" x14ac:dyDescent="0.25">
      <c r="F277" t="s">
        <v>3531</v>
      </c>
    </row>
    <row r="278" spans="6:6" x14ac:dyDescent="0.25">
      <c r="F278" t="s">
        <v>3532</v>
      </c>
    </row>
    <row r="279" spans="6:6" x14ac:dyDescent="0.25">
      <c r="F279" t="s">
        <v>3533</v>
      </c>
    </row>
    <row r="280" spans="6:6" x14ac:dyDescent="0.25">
      <c r="F280" t="s">
        <v>3534</v>
      </c>
    </row>
    <row r="281" spans="6:6" x14ac:dyDescent="0.25">
      <c r="F281" t="s">
        <v>3535</v>
      </c>
    </row>
    <row r="282" spans="6:6" x14ac:dyDescent="0.25">
      <c r="F282" t="s">
        <v>3536</v>
      </c>
    </row>
    <row r="283" spans="6:6" x14ac:dyDescent="0.25">
      <c r="F283" t="s">
        <v>3537</v>
      </c>
    </row>
    <row r="284" spans="6:6" x14ac:dyDescent="0.25">
      <c r="F284" t="s">
        <v>3538</v>
      </c>
    </row>
    <row r="285" spans="6:6" x14ac:dyDescent="0.25">
      <c r="F285" t="s">
        <v>3539</v>
      </c>
    </row>
    <row r="286" spans="6:6" x14ac:dyDescent="0.25">
      <c r="F286" t="s">
        <v>3540</v>
      </c>
    </row>
    <row r="287" spans="6:6" x14ac:dyDescent="0.25">
      <c r="F287" t="s">
        <v>3541</v>
      </c>
    </row>
    <row r="288" spans="6:6" x14ac:dyDescent="0.25">
      <c r="F288" t="s">
        <v>3542</v>
      </c>
    </row>
    <row r="289" spans="6:6" x14ac:dyDescent="0.25">
      <c r="F289" t="s">
        <v>3543</v>
      </c>
    </row>
    <row r="290" spans="6:6" x14ac:dyDescent="0.25">
      <c r="F290" t="s">
        <v>3544</v>
      </c>
    </row>
    <row r="291" spans="6:6" x14ac:dyDescent="0.25">
      <c r="F291" t="s">
        <v>3545</v>
      </c>
    </row>
    <row r="292" spans="6:6" x14ac:dyDescent="0.25">
      <c r="F292" t="s">
        <v>3546</v>
      </c>
    </row>
    <row r="293" spans="6:6" x14ac:dyDescent="0.25">
      <c r="F293" t="s">
        <v>3547</v>
      </c>
    </row>
    <row r="294" spans="6:6" x14ac:dyDescent="0.25">
      <c r="F294" t="s">
        <v>3548</v>
      </c>
    </row>
    <row r="295" spans="6:6" x14ac:dyDescent="0.25">
      <c r="F295" t="s">
        <v>3549</v>
      </c>
    </row>
    <row r="296" spans="6:6" x14ac:dyDescent="0.25">
      <c r="F296" t="s">
        <v>3550</v>
      </c>
    </row>
    <row r="297" spans="6:6" x14ac:dyDescent="0.25">
      <c r="F297" t="s">
        <v>3551</v>
      </c>
    </row>
    <row r="298" spans="6:6" x14ac:dyDescent="0.25">
      <c r="F298" t="s">
        <v>3552</v>
      </c>
    </row>
    <row r="299" spans="6:6" x14ac:dyDescent="0.25">
      <c r="F299" t="s">
        <v>3553</v>
      </c>
    </row>
    <row r="300" spans="6:6" x14ac:dyDescent="0.25">
      <c r="F300" t="s">
        <v>3554</v>
      </c>
    </row>
    <row r="301" spans="6:6" x14ac:dyDescent="0.25">
      <c r="F301" t="s">
        <v>3555</v>
      </c>
    </row>
    <row r="302" spans="6:6" x14ac:dyDescent="0.25">
      <c r="F302" t="s">
        <v>3556</v>
      </c>
    </row>
    <row r="303" spans="6:6" x14ac:dyDescent="0.25">
      <c r="F303" t="s">
        <v>3557</v>
      </c>
    </row>
    <row r="304" spans="6:6" x14ac:dyDescent="0.25">
      <c r="F304" t="s">
        <v>3558</v>
      </c>
    </row>
    <row r="305" spans="6:6" x14ac:dyDescent="0.25">
      <c r="F305" t="s">
        <v>3559</v>
      </c>
    </row>
    <row r="306" spans="6:6" x14ac:dyDescent="0.25">
      <c r="F306" t="s">
        <v>3560</v>
      </c>
    </row>
    <row r="307" spans="6:6" x14ac:dyDescent="0.25">
      <c r="F307" t="s">
        <v>3561</v>
      </c>
    </row>
    <row r="308" spans="6:6" x14ac:dyDescent="0.25">
      <c r="F308" t="s">
        <v>3562</v>
      </c>
    </row>
    <row r="309" spans="6:6" x14ac:dyDescent="0.25">
      <c r="F309" t="s">
        <v>3563</v>
      </c>
    </row>
    <row r="310" spans="6:6" x14ac:dyDescent="0.25">
      <c r="F310" t="s">
        <v>3564</v>
      </c>
    </row>
    <row r="311" spans="6:6" x14ac:dyDescent="0.25">
      <c r="F311" t="s">
        <v>3565</v>
      </c>
    </row>
    <row r="312" spans="6:6" x14ac:dyDescent="0.25">
      <c r="F312" t="s">
        <v>3566</v>
      </c>
    </row>
    <row r="313" spans="6:6" x14ac:dyDescent="0.25">
      <c r="F313" t="s">
        <v>3567</v>
      </c>
    </row>
    <row r="314" spans="6:6" x14ac:dyDescent="0.25">
      <c r="F314" t="s">
        <v>3568</v>
      </c>
    </row>
    <row r="315" spans="6:6" x14ac:dyDescent="0.25">
      <c r="F315" t="s">
        <v>3569</v>
      </c>
    </row>
    <row r="316" spans="6:6" x14ac:dyDescent="0.25">
      <c r="F316" t="s">
        <v>3570</v>
      </c>
    </row>
    <row r="317" spans="6:6" x14ac:dyDescent="0.25">
      <c r="F317" t="s">
        <v>3571</v>
      </c>
    </row>
    <row r="318" spans="6:6" x14ac:dyDescent="0.25">
      <c r="F318" t="s">
        <v>3572</v>
      </c>
    </row>
    <row r="319" spans="6:6" x14ac:dyDescent="0.25">
      <c r="F319" t="s">
        <v>3573</v>
      </c>
    </row>
    <row r="320" spans="6:6" x14ac:dyDescent="0.25">
      <c r="F320" t="s">
        <v>3574</v>
      </c>
    </row>
    <row r="321" spans="6:6" x14ac:dyDescent="0.25">
      <c r="F321" t="s">
        <v>3575</v>
      </c>
    </row>
    <row r="322" spans="6:6" x14ac:dyDescent="0.25">
      <c r="F322" t="s">
        <v>3576</v>
      </c>
    </row>
    <row r="323" spans="6:6" x14ac:dyDescent="0.25">
      <c r="F323" t="s">
        <v>3577</v>
      </c>
    </row>
    <row r="324" spans="6:6" x14ac:dyDescent="0.25">
      <c r="F324" t="s">
        <v>3578</v>
      </c>
    </row>
    <row r="325" spans="6:6" x14ac:dyDescent="0.25">
      <c r="F325" t="s">
        <v>3579</v>
      </c>
    </row>
    <row r="326" spans="6:6" x14ac:dyDescent="0.25">
      <c r="F326" t="s">
        <v>3580</v>
      </c>
    </row>
    <row r="327" spans="6:6" x14ac:dyDescent="0.25">
      <c r="F327" t="s">
        <v>3581</v>
      </c>
    </row>
    <row r="328" spans="6:6" x14ac:dyDescent="0.25">
      <c r="F328" t="s">
        <v>3582</v>
      </c>
    </row>
    <row r="329" spans="6:6" x14ac:dyDescent="0.25">
      <c r="F329" t="s">
        <v>3583</v>
      </c>
    </row>
    <row r="330" spans="6:6" x14ac:dyDescent="0.25">
      <c r="F330" t="s">
        <v>3584</v>
      </c>
    </row>
    <row r="331" spans="6:6" x14ac:dyDescent="0.25">
      <c r="F331" t="s">
        <v>3585</v>
      </c>
    </row>
    <row r="332" spans="6:6" x14ac:dyDescent="0.25">
      <c r="F332" t="s">
        <v>3586</v>
      </c>
    </row>
    <row r="333" spans="6:6" x14ac:dyDescent="0.25">
      <c r="F333" t="s">
        <v>3587</v>
      </c>
    </row>
    <row r="334" spans="6:6" x14ac:dyDescent="0.25">
      <c r="F334" t="s">
        <v>3588</v>
      </c>
    </row>
    <row r="335" spans="6:6" x14ac:dyDescent="0.25">
      <c r="F335" t="s">
        <v>3589</v>
      </c>
    </row>
    <row r="336" spans="6:6" x14ac:dyDescent="0.25">
      <c r="F336" t="s">
        <v>3590</v>
      </c>
    </row>
    <row r="337" spans="6:6" x14ac:dyDescent="0.25">
      <c r="F337" t="s">
        <v>3591</v>
      </c>
    </row>
    <row r="338" spans="6:6" x14ac:dyDescent="0.25">
      <c r="F338" t="s">
        <v>3592</v>
      </c>
    </row>
    <row r="339" spans="6:6" x14ac:dyDescent="0.25">
      <c r="F339" t="s">
        <v>3593</v>
      </c>
    </row>
    <row r="340" spans="6:6" x14ac:dyDescent="0.25">
      <c r="F340" t="s">
        <v>3594</v>
      </c>
    </row>
    <row r="341" spans="6:6" x14ac:dyDescent="0.25">
      <c r="F341" t="s">
        <v>3595</v>
      </c>
    </row>
    <row r="342" spans="6:6" x14ac:dyDescent="0.25">
      <c r="F342" t="s">
        <v>3596</v>
      </c>
    </row>
    <row r="343" spans="6:6" x14ac:dyDescent="0.25">
      <c r="F343" t="s">
        <v>3597</v>
      </c>
    </row>
    <row r="344" spans="6:6" x14ac:dyDescent="0.25">
      <c r="F344" t="s">
        <v>3598</v>
      </c>
    </row>
    <row r="345" spans="6:6" x14ac:dyDescent="0.25">
      <c r="F345" t="s">
        <v>3599</v>
      </c>
    </row>
    <row r="346" spans="6:6" x14ac:dyDescent="0.25">
      <c r="F346" t="s">
        <v>3600</v>
      </c>
    </row>
    <row r="347" spans="6:6" x14ac:dyDescent="0.25">
      <c r="F347" t="s">
        <v>3601</v>
      </c>
    </row>
    <row r="348" spans="6:6" x14ac:dyDescent="0.25">
      <c r="F348" t="s">
        <v>3602</v>
      </c>
    </row>
    <row r="349" spans="6:6" x14ac:dyDescent="0.25">
      <c r="F349" t="s">
        <v>3603</v>
      </c>
    </row>
    <row r="350" spans="6:6" x14ac:dyDescent="0.25">
      <c r="F350" t="s">
        <v>3604</v>
      </c>
    </row>
    <row r="351" spans="6:6" x14ac:dyDescent="0.25">
      <c r="F351" t="s">
        <v>3605</v>
      </c>
    </row>
    <row r="352" spans="6:6" x14ac:dyDescent="0.25">
      <c r="F352" t="s">
        <v>3606</v>
      </c>
    </row>
    <row r="353" spans="6:6" x14ac:dyDescent="0.25">
      <c r="F353" t="s">
        <v>3607</v>
      </c>
    </row>
    <row r="354" spans="6:6" x14ac:dyDescent="0.25">
      <c r="F354" t="s">
        <v>3608</v>
      </c>
    </row>
    <row r="355" spans="6:6" x14ac:dyDescent="0.25">
      <c r="F355" t="s">
        <v>3609</v>
      </c>
    </row>
    <row r="356" spans="6:6" x14ac:dyDescent="0.25">
      <c r="F356" t="s">
        <v>3610</v>
      </c>
    </row>
    <row r="357" spans="6:6" x14ac:dyDescent="0.25">
      <c r="F357" t="s">
        <v>3611</v>
      </c>
    </row>
    <row r="358" spans="6:6" x14ac:dyDescent="0.25">
      <c r="F358" t="s">
        <v>3612</v>
      </c>
    </row>
    <row r="359" spans="6:6" x14ac:dyDescent="0.25">
      <c r="F359" t="s">
        <v>3613</v>
      </c>
    </row>
    <row r="360" spans="6:6" x14ac:dyDescent="0.25">
      <c r="F360" t="s">
        <v>3614</v>
      </c>
    </row>
    <row r="361" spans="6:6" x14ac:dyDescent="0.25">
      <c r="F361" t="s">
        <v>3615</v>
      </c>
    </row>
    <row r="362" spans="6:6" x14ac:dyDescent="0.25">
      <c r="F362" t="s">
        <v>3616</v>
      </c>
    </row>
    <row r="363" spans="6:6" x14ac:dyDescent="0.25">
      <c r="F363" t="s">
        <v>3617</v>
      </c>
    </row>
    <row r="364" spans="6:6" x14ac:dyDescent="0.25">
      <c r="F364" t="s">
        <v>3618</v>
      </c>
    </row>
    <row r="365" spans="6:6" x14ac:dyDescent="0.25">
      <c r="F365" t="s">
        <v>3619</v>
      </c>
    </row>
    <row r="366" spans="6:6" x14ac:dyDescent="0.25">
      <c r="F366" t="s">
        <v>3620</v>
      </c>
    </row>
    <row r="367" spans="6:6" x14ac:dyDescent="0.25">
      <c r="F367" t="s">
        <v>3621</v>
      </c>
    </row>
    <row r="368" spans="6:6" x14ac:dyDescent="0.25">
      <c r="F368" t="s">
        <v>3622</v>
      </c>
    </row>
    <row r="369" spans="6:6" x14ac:dyDescent="0.25">
      <c r="F369" t="s">
        <v>3623</v>
      </c>
    </row>
    <row r="370" spans="6:6" x14ac:dyDescent="0.25">
      <c r="F370" t="s">
        <v>3624</v>
      </c>
    </row>
    <row r="371" spans="6:6" x14ac:dyDescent="0.25">
      <c r="F371" t="s">
        <v>3625</v>
      </c>
    </row>
    <row r="372" spans="6:6" x14ac:dyDescent="0.25">
      <c r="F372" t="s">
        <v>3626</v>
      </c>
    </row>
    <row r="373" spans="6:6" x14ac:dyDescent="0.25">
      <c r="F373" t="s">
        <v>3627</v>
      </c>
    </row>
    <row r="374" spans="6:6" x14ac:dyDescent="0.25">
      <c r="F374" t="s">
        <v>3628</v>
      </c>
    </row>
    <row r="375" spans="6:6" x14ac:dyDescent="0.25">
      <c r="F375" t="s">
        <v>3629</v>
      </c>
    </row>
    <row r="376" spans="6:6" x14ac:dyDescent="0.25">
      <c r="F376" t="s">
        <v>3630</v>
      </c>
    </row>
    <row r="377" spans="6:6" x14ac:dyDescent="0.25">
      <c r="F377" t="s">
        <v>3631</v>
      </c>
    </row>
    <row r="378" spans="6:6" x14ac:dyDescent="0.25">
      <c r="F378" t="s">
        <v>3632</v>
      </c>
    </row>
    <row r="379" spans="6:6" x14ac:dyDescent="0.25">
      <c r="F379" t="s">
        <v>3633</v>
      </c>
    </row>
    <row r="380" spans="6:6" x14ac:dyDescent="0.25">
      <c r="F380" t="s">
        <v>3634</v>
      </c>
    </row>
    <row r="381" spans="6:6" x14ac:dyDescent="0.25">
      <c r="F381" t="s">
        <v>3635</v>
      </c>
    </row>
    <row r="382" spans="6:6" x14ac:dyDescent="0.25">
      <c r="F382" t="s">
        <v>3636</v>
      </c>
    </row>
    <row r="383" spans="6:6" x14ac:dyDescent="0.25">
      <c r="F383" t="s">
        <v>3637</v>
      </c>
    </row>
    <row r="384" spans="6:6" x14ac:dyDescent="0.25">
      <c r="F384" t="s">
        <v>3638</v>
      </c>
    </row>
    <row r="385" spans="6:6" x14ac:dyDescent="0.25">
      <c r="F385" t="s">
        <v>3639</v>
      </c>
    </row>
    <row r="386" spans="6:6" x14ac:dyDescent="0.25">
      <c r="F386" t="s">
        <v>3640</v>
      </c>
    </row>
    <row r="387" spans="6:6" x14ac:dyDescent="0.25">
      <c r="F387" t="s">
        <v>3641</v>
      </c>
    </row>
    <row r="388" spans="6:6" x14ac:dyDescent="0.25">
      <c r="F388" t="s">
        <v>3642</v>
      </c>
    </row>
    <row r="389" spans="6:6" x14ac:dyDescent="0.25">
      <c r="F389" t="s">
        <v>3643</v>
      </c>
    </row>
    <row r="390" spans="6:6" x14ac:dyDescent="0.25">
      <c r="F390" t="s">
        <v>3644</v>
      </c>
    </row>
    <row r="391" spans="6:6" x14ac:dyDescent="0.25">
      <c r="F391" t="s">
        <v>3645</v>
      </c>
    </row>
    <row r="392" spans="6:6" x14ac:dyDescent="0.25">
      <c r="F392" t="s">
        <v>3646</v>
      </c>
    </row>
    <row r="393" spans="6:6" x14ac:dyDescent="0.25">
      <c r="F393" t="s">
        <v>3647</v>
      </c>
    </row>
    <row r="394" spans="6:6" x14ac:dyDescent="0.25">
      <c r="F394" t="s">
        <v>3648</v>
      </c>
    </row>
    <row r="395" spans="6:6" x14ac:dyDescent="0.25">
      <c r="F395" t="s">
        <v>3649</v>
      </c>
    </row>
    <row r="396" spans="6:6" x14ac:dyDescent="0.25">
      <c r="F396" t="s">
        <v>3650</v>
      </c>
    </row>
    <row r="397" spans="6:6" x14ac:dyDescent="0.25">
      <c r="F397" t="s">
        <v>3651</v>
      </c>
    </row>
    <row r="398" spans="6:6" x14ac:dyDescent="0.25">
      <c r="F398" t="s">
        <v>3652</v>
      </c>
    </row>
    <row r="399" spans="6:6" x14ac:dyDescent="0.25">
      <c r="F399" t="s">
        <v>3653</v>
      </c>
    </row>
    <row r="400" spans="6:6" x14ac:dyDescent="0.25">
      <c r="F400" t="s">
        <v>3654</v>
      </c>
    </row>
    <row r="401" spans="6:6" x14ac:dyDescent="0.25">
      <c r="F401" t="s">
        <v>3655</v>
      </c>
    </row>
    <row r="402" spans="6:6" x14ac:dyDescent="0.25">
      <c r="F402" t="s">
        <v>3656</v>
      </c>
    </row>
    <row r="403" spans="6:6" x14ac:dyDescent="0.25">
      <c r="F403" t="s">
        <v>3657</v>
      </c>
    </row>
    <row r="404" spans="6:6" x14ac:dyDescent="0.25">
      <c r="F404" t="s">
        <v>3658</v>
      </c>
    </row>
    <row r="405" spans="6:6" x14ac:dyDescent="0.25">
      <c r="F405" t="s">
        <v>3659</v>
      </c>
    </row>
    <row r="406" spans="6:6" x14ac:dyDescent="0.25">
      <c r="F406" t="s">
        <v>3660</v>
      </c>
    </row>
    <row r="407" spans="6:6" x14ac:dyDescent="0.25">
      <c r="F407" t="s">
        <v>3661</v>
      </c>
    </row>
    <row r="408" spans="6:6" x14ac:dyDescent="0.25">
      <c r="F408" t="s">
        <v>3662</v>
      </c>
    </row>
    <row r="409" spans="6:6" x14ac:dyDescent="0.25">
      <c r="F409" t="s">
        <v>3663</v>
      </c>
    </row>
    <row r="410" spans="6:6" x14ac:dyDescent="0.25">
      <c r="F410" t="s">
        <v>3664</v>
      </c>
    </row>
    <row r="411" spans="6:6" x14ac:dyDescent="0.25">
      <c r="F411" t="s">
        <v>3665</v>
      </c>
    </row>
    <row r="412" spans="6:6" x14ac:dyDescent="0.25">
      <c r="F412" t="s">
        <v>3666</v>
      </c>
    </row>
    <row r="413" spans="6:6" x14ac:dyDescent="0.25">
      <c r="F413" t="s">
        <v>3667</v>
      </c>
    </row>
    <row r="414" spans="6:6" x14ac:dyDescent="0.25">
      <c r="F414" t="s">
        <v>3668</v>
      </c>
    </row>
    <row r="415" spans="6:6" x14ac:dyDescent="0.25">
      <c r="F415" t="s">
        <v>3669</v>
      </c>
    </row>
    <row r="416" spans="6:6" x14ac:dyDescent="0.25">
      <c r="F416" t="s">
        <v>3670</v>
      </c>
    </row>
    <row r="417" spans="6:6" x14ac:dyDescent="0.25">
      <c r="F417" t="s">
        <v>3671</v>
      </c>
    </row>
    <row r="418" spans="6:6" x14ac:dyDescent="0.25">
      <c r="F418" t="s">
        <v>3672</v>
      </c>
    </row>
    <row r="419" spans="6:6" x14ac:dyDescent="0.25">
      <c r="F419" t="s">
        <v>3673</v>
      </c>
    </row>
    <row r="420" spans="6:6" x14ac:dyDescent="0.25">
      <c r="F420" t="s">
        <v>3674</v>
      </c>
    </row>
    <row r="421" spans="6:6" x14ac:dyDescent="0.25">
      <c r="F421" t="s">
        <v>3675</v>
      </c>
    </row>
    <row r="422" spans="6:6" x14ac:dyDescent="0.25">
      <c r="F422" t="s">
        <v>3676</v>
      </c>
    </row>
    <row r="423" spans="6:6" x14ac:dyDescent="0.25">
      <c r="F423" t="s">
        <v>3677</v>
      </c>
    </row>
    <row r="424" spans="6:6" x14ac:dyDescent="0.25">
      <c r="F424" t="s">
        <v>3678</v>
      </c>
    </row>
    <row r="425" spans="6:6" x14ac:dyDescent="0.25">
      <c r="F425" t="s">
        <v>3679</v>
      </c>
    </row>
    <row r="426" spans="6:6" x14ac:dyDescent="0.25">
      <c r="F426" t="s">
        <v>3680</v>
      </c>
    </row>
    <row r="427" spans="6:6" x14ac:dyDescent="0.25">
      <c r="F427" t="s">
        <v>3681</v>
      </c>
    </row>
    <row r="428" spans="6:6" x14ac:dyDescent="0.25">
      <c r="F428" t="s">
        <v>3682</v>
      </c>
    </row>
    <row r="429" spans="6:6" x14ac:dyDescent="0.25">
      <c r="F429" t="s">
        <v>3683</v>
      </c>
    </row>
    <row r="430" spans="6:6" x14ac:dyDescent="0.25">
      <c r="F430" t="s">
        <v>3684</v>
      </c>
    </row>
    <row r="431" spans="6:6" x14ac:dyDescent="0.25">
      <c r="F431" t="s">
        <v>3685</v>
      </c>
    </row>
    <row r="432" spans="6:6" x14ac:dyDescent="0.25">
      <c r="F432" t="s">
        <v>3686</v>
      </c>
    </row>
    <row r="433" spans="6:6" x14ac:dyDescent="0.25">
      <c r="F433" t="s">
        <v>3687</v>
      </c>
    </row>
    <row r="434" spans="6:6" x14ac:dyDescent="0.25">
      <c r="F434" t="s">
        <v>3688</v>
      </c>
    </row>
    <row r="435" spans="6:6" x14ac:dyDescent="0.25">
      <c r="F435" t="s">
        <v>3689</v>
      </c>
    </row>
    <row r="436" spans="6:6" x14ac:dyDescent="0.25">
      <c r="F436" t="s">
        <v>3690</v>
      </c>
    </row>
    <row r="437" spans="6:6" x14ac:dyDescent="0.25">
      <c r="F437" t="s">
        <v>3691</v>
      </c>
    </row>
    <row r="438" spans="6:6" x14ac:dyDescent="0.25">
      <c r="F438" t="s">
        <v>3692</v>
      </c>
    </row>
    <row r="439" spans="6:6" x14ac:dyDescent="0.25">
      <c r="F439" t="s">
        <v>3693</v>
      </c>
    </row>
    <row r="440" spans="6:6" x14ac:dyDescent="0.25">
      <c r="F440" t="s">
        <v>3694</v>
      </c>
    </row>
    <row r="441" spans="6:6" x14ac:dyDescent="0.25">
      <c r="F441" t="s">
        <v>3695</v>
      </c>
    </row>
    <row r="442" spans="6:6" x14ac:dyDescent="0.25">
      <c r="F442" t="s">
        <v>3696</v>
      </c>
    </row>
    <row r="443" spans="6:6" x14ac:dyDescent="0.25">
      <c r="F443" t="s">
        <v>3697</v>
      </c>
    </row>
    <row r="444" spans="6:6" x14ac:dyDescent="0.25">
      <c r="F444" t="s">
        <v>3698</v>
      </c>
    </row>
    <row r="445" spans="6:6" x14ac:dyDescent="0.25">
      <c r="F445" t="s">
        <v>3699</v>
      </c>
    </row>
    <row r="446" spans="6:6" x14ac:dyDescent="0.25">
      <c r="F446" t="s">
        <v>3700</v>
      </c>
    </row>
    <row r="447" spans="6:6" x14ac:dyDescent="0.25">
      <c r="F447" t="s">
        <v>3701</v>
      </c>
    </row>
    <row r="448" spans="6:6" x14ac:dyDescent="0.25">
      <c r="F448" t="s">
        <v>3702</v>
      </c>
    </row>
    <row r="449" spans="6:6" x14ac:dyDescent="0.25">
      <c r="F449" t="s">
        <v>3703</v>
      </c>
    </row>
    <row r="450" spans="6:6" x14ac:dyDescent="0.25">
      <c r="F450" t="s">
        <v>3704</v>
      </c>
    </row>
    <row r="451" spans="6:6" x14ac:dyDescent="0.25">
      <c r="F451" t="s">
        <v>3705</v>
      </c>
    </row>
    <row r="452" spans="6:6" x14ac:dyDescent="0.25">
      <c r="F452" t="s">
        <v>3706</v>
      </c>
    </row>
    <row r="453" spans="6:6" x14ac:dyDescent="0.25">
      <c r="F453" t="s">
        <v>3707</v>
      </c>
    </row>
    <row r="454" spans="6:6" x14ac:dyDescent="0.25">
      <c r="F454" t="s">
        <v>3708</v>
      </c>
    </row>
    <row r="455" spans="6:6" x14ac:dyDescent="0.25">
      <c r="F455" t="s">
        <v>3709</v>
      </c>
    </row>
    <row r="456" spans="6:6" x14ac:dyDescent="0.25">
      <c r="F456" t="s">
        <v>3710</v>
      </c>
    </row>
    <row r="457" spans="6:6" x14ac:dyDescent="0.25">
      <c r="F457" t="s">
        <v>3711</v>
      </c>
    </row>
    <row r="458" spans="6:6" x14ac:dyDescent="0.25">
      <c r="F458" t="s">
        <v>3712</v>
      </c>
    </row>
    <row r="459" spans="6:6" x14ac:dyDescent="0.25">
      <c r="F459" t="s">
        <v>3713</v>
      </c>
    </row>
    <row r="460" spans="6:6" x14ac:dyDescent="0.25">
      <c r="F460" t="s">
        <v>3714</v>
      </c>
    </row>
    <row r="461" spans="6:6" x14ac:dyDescent="0.25">
      <c r="F461" t="s">
        <v>3715</v>
      </c>
    </row>
    <row r="462" spans="6:6" x14ac:dyDescent="0.25">
      <c r="F462" t="s">
        <v>3716</v>
      </c>
    </row>
    <row r="463" spans="6:6" x14ac:dyDescent="0.25">
      <c r="F463" t="s">
        <v>3717</v>
      </c>
    </row>
    <row r="464" spans="6:6" x14ac:dyDescent="0.25">
      <c r="F464" t="s">
        <v>3718</v>
      </c>
    </row>
    <row r="465" spans="6:6" x14ac:dyDescent="0.25">
      <c r="F465" t="s">
        <v>3719</v>
      </c>
    </row>
    <row r="466" spans="6:6" x14ac:dyDescent="0.25">
      <c r="F466" t="s">
        <v>3720</v>
      </c>
    </row>
    <row r="467" spans="6:6" x14ac:dyDescent="0.25">
      <c r="F467" t="s">
        <v>3721</v>
      </c>
    </row>
    <row r="468" spans="6:6" x14ac:dyDescent="0.25">
      <c r="F468" t="s">
        <v>3722</v>
      </c>
    </row>
    <row r="469" spans="6:6" x14ac:dyDescent="0.25">
      <c r="F469" t="s">
        <v>3723</v>
      </c>
    </row>
    <row r="470" spans="6:6" x14ac:dyDescent="0.25">
      <c r="F470" t="s">
        <v>3724</v>
      </c>
    </row>
    <row r="471" spans="6:6" x14ac:dyDescent="0.25">
      <c r="F471" t="s">
        <v>3725</v>
      </c>
    </row>
    <row r="472" spans="6:6" x14ac:dyDescent="0.25">
      <c r="F472" t="s">
        <v>3726</v>
      </c>
    </row>
    <row r="473" spans="6:6" x14ac:dyDescent="0.25">
      <c r="F473" t="s">
        <v>3727</v>
      </c>
    </row>
    <row r="474" spans="6:6" x14ac:dyDescent="0.25">
      <c r="F474" t="s">
        <v>3728</v>
      </c>
    </row>
    <row r="475" spans="6:6" x14ac:dyDescent="0.25">
      <c r="F475" t="s">
        <v>3729</v>
      </c>
    </row>
    <row r="476" spans="6:6" x14ac:dyDescent="0.25">
      <c r="F476" t="s">
        <v>3730</v>
      </c>
    </row>
    <row r="477" spans="6:6" x14ac:dyDescent="0.25">
      <c r="F477" t="s">
        <v>3731</v>
      </c>
    </row>
    <row r="478" spans="6:6" x14ac:dyDescent="0.25">
      <c r="F478" t="s">
        <v>3732</v>
      </c>
    </row>
    <row r="479" spans="6:6" x14ac:dyDescent="0.25">
      <c r="F479" t="s">
        <v>3733</v>
      </c>
    </row>
    <row r="480" spans="6:6" x14ac:dyDescent="0.25">
      <c r="F480" t="s">
        <v>3734</v>
      </c>
    </row>
    <row r="481" spans="6:6" x14ac:dyDescent="0.25">
      <c r="F481" t="s">
        <v>3735</v>
      </c>
    </row>
    <row r="482" spans="6:6" x14ac:dyDescent="0.25">
      <c r="F482" t="s">
        <v>3736</v>
      </c>
    </row>
    <row r="483" spans="6:6" x14ac:dyDescent="0.25">
      <c r="F483" t="s">
        <v>3737</v>
      </c>
    </row>
    <row r="484" spans="6:6" x14ac:dyDescent="0.25">
      <c r="F484" t="s">
        <v>3738</v>
      </c>
    </row>
    <row r="485" spans="6:6" x14ac:dyDescent="0.25">
      <c r="F485" t="s">
        <v>3739</v>
      </c>
    </row>
    <row r="486" spans="6:6" x14ac:dyDescent="0.25">
      <c r="F486" t="s">
        <v>3740</v>
      </c>
    </row>
    <row r="487" spans="6:6" x14ac:dyDescent="0.25">
      <c r="F487" t="s">
        <v>3741</v>
      </c>
    </row>
    <row r="488" spans="6:6" x14ac:dyDescent="0.25">
      <c r="F488" t="s">
        <v>3742</v>
      </c>
    </row>
    <row r="489" spans="6:6" x14ac:dyDescent="0.25">
      <c r="F489" t="s">
        <v>3743</v>
      </c>
    </row>
    <row r="490" spans="6:6" x14ac:dyDescent="0.25">
      <c r="F490" t="s">
        <v>3744</v>
      </c>
    </row>
    <row r="491" spans="6:6" x14ac:dyDescent="0.25">
      <c r="F491" t="s">
        <v>3745</v>
      </c>
    </row>
    <row r="492" spans="6:6" x14ac:dyDescent="0.25">
      <c r="F492" t="s">
        <v>3746</v>
      </c>
    </row>
    <row r="493" spans="6:6" x14ac:dyDescent="0.25">
      <c r="F493" t="s">
        <v>3747</v>
      </c>
    </row>
    <row r="494" spans="6:6" x14ac:dyDescent="0.25">
      <c r="F494" t="s">
        <v>3748</v>
      </c>
    </row>
    <row r="495" spans="6:6" x14ac:dyDescent="0.25">
      <c r="F495" t="s">
        <v>3749</v>
      </c>
    </row>
    <row r="496" spans="6:6" x14ac:dyDescent="0.25">
      <c r="F496" t="s">
        <v>3750</v>
      </c>
    </row>
    <row r="497" spans="6:6" x14ac:dyDescent="0.25">
      <c r="F497" t="s">
        <v>3751</v>
      </c>
    </row>
    <row r="498" spans="6:6" x14ac:dyDescent="0.25">
      <c r="F498" t="s">
        <v>3752</v>
      </c>
    </row>
    <row r="499" spans="6:6" x14ac:dyDescent="0.25">
      <c r="F499" t="s">
        <v>3753</v>
      </c>
    </row>
    <row r="500" spans="6:6" x14ac:dyDescent="0.25">
      <c r="F500" t="s">
        <v>3754</v>
      </c>
    </row>
    <row r="501" spans="6:6" x14ac:dyDescent="0.25">
      <c r="F501" t="s">
        <v>3755</v>
      </c>
    </row>
    <row r="502" spans="6:6" x14ac:dyDescent="0.25">
      <c r="F502" t="s">
        <v>3756</v>
      </c>
    </row>
    <row r="503" spans="6:6" x14ac:dyDescent="0.25">
      <c r="F503" t="s">
        <v>3757</v>
      </c>
    </row>
    <row r="504" spans="6:6" x14ac:dyDescent="0.25">
      <c r="F504" t="s">
        <v>3758</v>
      </c>
    </row>
    <row r="505" spans="6:6" x14ac:dyDescent="0.25">
      <c r="F505" t="s">
        <v>3759</v>
      </c>
    </row>
    <row r="506" spans="6:6" x14ac:dyDescent="0.25">
      <c r="F506" t="s">
        <v>3760</v>
      </c>
    </row>
    <row r="507" spans="6:6" x14ac:dyDescent="0.25">
      <c r="F507" t="s">
        <v>3761</v>
      </c>
    </row>
    <row r="508" spans="6:6" x14ac:dyDescent="0.25">
      <c r="F508" t="s">
        <v>3762</v>
      </c>
    </row>
    <row r="509" spans="6:6" x14ac:dyDescent="0.25">
      <c r="F509" t="s">
        <v>3763</v>
      </c>
    </row>
    <row r="510" spans="6:6" x14ac:dyDescent="0.25">
      <c r="F510" t="s">
        <v>3764</v>
      </c>
    </row>
    <row r="511" spans="6:6" x14ac:dyDescent="0.25">
      <c r="F511" t="s">
        <v>3765</v>
      </c>
    </row>
    <row r="512" spans="6:6" x14ac:dyDescent="0.25">
      <c r="F512" t="s">
        <v>3766</v>
      </c>
    </row>
    <row r="513" spans="6:6" x14ac:dyDescent="0.25">
      <c r="F513" t="s">
        <v>3767</v>
      </c>
    </row>
    <row r="514" spans="6:6" x14ac:dyDescent="0.25">
      <c r="F514" t="s">
        <v>3768</v>
      </c>
    </row>
    <row r="515" spans="6:6" x14ac:dyDescent="0.25">
      <c r="F515" t="s">
        <v>3769</v>
      </c>
    </row>
    <row r="516" spans="6:6" x14ac:dyDescent="0.25">
      <c r="F516" t="s">
        <v>3770</v>
      </c>
    </row>
    <row r="517" spans="6:6" x14ac:dyDescent="0.25">
      <c r="F517" t="s">
        <v>3771</v>
      </c>
    </row>
    <row r="518" spans="6:6" x14ac:dyDescent="0.25">
      <c r="F518" t="s">
        <v>3772</v>
      </c>
    </row>
    <row r="519" spans="6:6" x14ac:dyDescent="0.25">
      <c r="F519" t="s">
        <v>3773</v>
      </c>
    </row>
    <row r="520" spans="6:6" x14ac:dyDescent="0.25">
      <c r="F520" t="s">
        <v>3774</v>
      </c>
    </row>
    <row r="521" spans="6:6" x14ac:dyDescent="0.25">
      <c r="F521" t="s">
        <v>3775</v>
      </c>
    </row>
    <row r="522" spans="6:6" x14ac:dyDescent="0.25">
      <c r="F522" t="s">
        <v>3776</v>
      </c>
    </row>
    <row r="523" spans="6:6" x14ac:dyDescent="0.25">
      <c r="F523" t="s">
        <v>3777</v>
      </c>
    </row>
    <row r="524" spans="6:6" x14ac:dyDescent="0.25">
      <c r="F524" t="s">
        <v>3778</v>
      </c>
    </row>
    <row r="525" spans="6:6" x14ac:dyDescent="0.25">
      <c r="F525" t="s">
        <v>3779</v>
      </c>
    </row>
    <row r="526" spans="6:6" x14ac:dyDescent="0.25">
      <c r="F526" t="s">
        <v>3780</v>
      </c>
    </row>
    <row r="527" spans="6:6" x14ac:dyDescent="0.25">
      <c r="F527" t="s">
        <v>3781</v>
      </c>
    </row>
    <row r="528" spans="6:6" x14ac:dyDescent="0.25">
      <c r="F528" t="s">
        <v>3782</v>
      </c>
    </row>
    <row r="529" spans="6:6" x14ac:dyDescent="0.25">
      <c r="F529" t="s">
        <v>3783</v>
      </c>
    </row>
    <row r="530" spans="6:6" x14ac:dyDescent="0.25">
      <c r="F530" t="s">
        <v>3784</v>
      </c>
    </row>
    <row r="531" spans="6:6" x14ac:dyDescent="0.25">
      <c r="F531" t="s">
        <v>3785</v>
      </c>
    </row>
    <row r="532" spans="6:6" x14ac:dyDescent="0.25">
      <c r="F532" t="s">
        <v>3786</v>
      </c>
    </row>
    <row r="533" spans="6:6" x14ac:dyDescent="0.25">
      <c r="F533" t="s">
        <v>3787</v>
      </c>
    </row>
    <row r="534" spans="6:6" x14ac:dyDescent="0.25">
      <c r="F534" t="s">
        <v>3788</v>
      </c>
    </row>
    <row r="535" spans="6:6" x14ac:dyDescent="0.25">
      <c r="F535" t="s">
        <v>3789</v>
      </c>
    </row>
    <row r="536" spans="6:6" x14ac:dyDescent="0.25">
      <c r="F536" t="s">
        <v>3790</v>
      </c>
    </row>
    <row r="537" spans="6:6" x14ac:dyDescent="0.25">
      <c r="F537" t="s">
        <v>3791</v>
      </c>
    </row>
    <row r="538" spans="6:6" x14ac:dyDescent="0.25">
      <c r="F538" t="s">
        <v>3792</v>
      </c>
    </row>
    <row r="539" spans="6:6" x14ac:dyDescent="0.25">
      <c r="F539" t="s">
        <v>3793</v>
      </c>
    </row>
    <row r="540" spans="6:6" x14ac:dyDescent="0.25">
      <c r="F540" t="s">
        <v>3794</v>
      </c>
    </row>
    <row r="541" spans="6:6" x14ac:dyDescent="0.25">
      <c r="F541" t="s">
        <v>3795</v>
      </c>
    </row>
    <row r="542" spans="6:6" x14ac:dyDescent="0.25">
      <c r="F542" t="s">
        <v>3796</v>
      </c>
    </row>
    <row r="543" spans="6:6" x14ac:dyDescent="0.25">
      <c r="F543" t="s">
        <v>3797</v>
      </c>
    </row>
    <row r="544" spans="6:6" x14ac:dyDescent="0.25">
      <c r="F544" t="s">
        <v>3798</v>
      </c>
    </row>
    <row r="545" spans="6:6" x14ac:dyDescent="0.25">
      <c r="F545" t="s">
        <v>3799</v>
      </c>
    </row>
    <row r="546" spans="6:6" x14ac:dyDescent="0.25">
      <c r="F546" t="s">
        <v>3800</v>
      </c>
    </row>
    <row r="547" spans="6:6" x14ac:dyDescent="0.25">
      <c r="F547" t="s">
        <v>3801</v>
      </c>
    </row>
    <row r="548" spans="6:6" x14ac:dyDescent="0.25">
      <c r="F548" t="s">
        <v>3802</v>
      </c>
    </row>
    <row r="549" spans="6:6" x14ac:dyDescent="0.25">
      <c r="F549" t="s">
        <v>3803</v>
      </c>
    </row>
    <row r="550" spans="6:6" x14ac:dyDescent="0.25">
      <c r="F550" t="s">
        <v>3804</v>
      </c>
    </row>
    <row r="551" spans="6:6" x14ac:dyDescent="0.25">
      <c r="F551" t="s">
        <v>3805</v>
      </c>
    </row>
    <row r="552" spans="6:6" x14ac:dyDescent="0.25">
      <c r="F552" t="s">
        <v>3806</v>
      </c>
    </row>
    <row r="553" spans="6:6" x14ac:dyDescent="0.25">
      <c r="F553" t="s">
        <v>3807</v>
      </c>
    </row>
    <row r="554" spans="6:6" x14ac:dyDescent="0.25">
      <c r="F554" t="s">
        <v>3808</v>
      </c>
    </row>
    <row r="555" spans="6:6" x14ac:dyDescent="0.25">
      <c r="F555" t="s">
        <v>3809</v>
      </c>
    </row>
    <row r="556" spans="6:6" x14ac:dyDescent="0.25">
      <c r="F556" t="s">
        <v>3810</v>
      </c>
    </row>
    <row r="557" spans="6:6" x14ac:dyDescent="0.25">
      <c r="F557" t="s">
        <v>3811</v>
      </c>
    </row>
    <row r="558" spans="6:6" x14ac:dyDescent="0.25">
      <c r="F558" t="s">
        <v>3812</v>
      </c>
    </row>
    <row r="559" spans="6:6" x14ac:dyDescent="0.25">
      <c r="F559" t="s">
        <v>3813</v>
      </c>
    </row>
    <row r="560" spans="6:6" x14ac:dyDescent="0.25">
      <c r="F560" t="s">
        <v>3814</v>
      </c>
    </row>
    <row r="561" spans="6:6" x14ac:dyDescent="0.25">
      <c r="F561" t="s">
        <v>3815</v>
      </c>
    </row>
    <row r="562" spans="6:6" x14ac:dyDescent="0.25">
      <c r="F562" t="s">
        <v>3816</v>
      </c>
    </row>
    <row r="563" spans="6:6" x14ac:dyDescent="0.25">
      <c r="F563" t="s">
        <v>3817</v>
      </c>
    </row>
    <row r="564" spans="6:6" x14ac:dyDescent="0.25">
      <c r="F564" t="s">
        <v>3818</v>
      </c>
    </row>
    <row r="565" spans="6:6" x14ac:dyDescent="0.25">
      <c r="F565" t="s">
        <v>3819</v>
      </c>
    </row>
    <row r="566" spans="6:6" x14ac:dyDescent="0.25">
      <c r="F566" t="s">
        <v>3820</v>
      </c>
    </row>
    <row r="567" spans="6:6" x14ac:dyDescent="0.25">
      <c r="F567" t="s">
        <v>3821</v>
      </c>
    </row>
    <row r="568" spans="6:6" x14ac:dyDescent="0.25">
      <c r="F568" t="s">
        <v>3822</v>
      </c>
    </row>
    <row r="569" spans="6:6" x14ac:dyDescent="0.25">
      <c r="F569" t="s">
        <v>3823</v>
      </c>
    </row>
    <row r="570" spans="6:6" x14ac:dyDescent="0.25">
      <c r="F570" t="s">
        <v>3824</v>
      </c>
    </row>
    <row r="571" spans="6:6" x14ac:dyDescent="0.25">
      <c r="F571" t="s">
        <v>3825</v>
      </c>
    </row>
    <row r="572" spans="6:6" x14ac:dyDescent="0.25">
      <c r="F572" t="s">
        <v>3826</v>
      </c>
    </row>
    <row r="573" spans="6:6" x14ac:dyDescent="0.25">
      <c r="F573" t="s">
        <v>3827</v>
      </c>
    </row>
    <row r="574" spans="6:6" x14ac:dyDescent="0.25">
      <c r="F574" t="s">
        <v>3828</v>
      </c>
    </row>
    <row r="575" spans="6:6" x14ac:dyDescent="0.25">
      <c r="F575" t="s">
        <v>3829</v>
      </c>
    </row>
    <row r="576" spans="6:6" x14ac:dyDescent="0.25">
      <c r="F576" t="s">
        <v>3830</v>
      </c>
    </row>
    <row r="577" spans="6:6" x14ac:dyDescent="0.25">
      <c r="F577" t="s">
        <v>3831</v>
      </c>
    </row>
    <row r="578" spans="6:6" x14ac:dyDescent="0.25">
      <c r="F578" t="s">
        <v>3832</v>
      </c>
    </row>
    <row r="579" spans="6:6" x14ac:dyDescent="0.25">
      <c r="F579" t="s">
        <v>3833</v>
      </c>
    </row>
    <row r="580" spans="6:6" x14ac:dyDescent="0.25">
      <c r="F580" t="s">
        <v>3834</v>
      </c>
    </row>
    <row r="581" spans="6:6" x14ac:dyDescent="0.25">
      <c r="F581" t="s">
        <v>3835</v>
      </c>
    </row>
    <row r="582" spans="6:6" x14ac:dyDescent="0.25">
      <c r="F582" t="s">
        <v>3836</v>
      </c>
    </row>
    <row r="583" spans="6:6" x14ac:dyDescent="0.25">
      <c r="F583" t="s">
        <v>3837</v>
      </c>
    </row>
    <row r="584" spans="6:6" x14ac:dyDescent="0.25">
      <c r="F584" t="s">
        <v>3838</v>
      </c>
    </row>
    <row r="585" spans="6:6" x14ac:dyDescent="0.25">
      <c r="F585" t="s">
        <v>3839</v>
      </c>
    </row>
    <row r="586" spans="6:6" x14ac:dyDescent="0.25">
      <c r="F586" t="s">
        <v>3840</v>
      </c>
    </row>
    <row r="587" spans="6:6" x14ac:dyDescent="0.25">
      <c r="F587" t="s">
        <v>3841</v>
      </c>
    </row>
    <row r="588" spans="6:6" x14ac:dyDescent="0.25">
      <c r="F588" t="s">
        <v>3842</v>
      </c>
    </row>
    <row r="589" spans="6:6" x14ac:dyDescent="0.25">
      <c r="F589" t="s">
        <v>3843</v>
      </c>
    </row>
    <row r="590" spans="6:6" x14ac:dyDescent="0.25">
      <c r="F590" t="s">
        <v>3844</v>
      </c>
    </row>
    <row r="591" spans="6:6" x14ac:dyDescent="0.25">
      <c r="F591" t="s">
        <v>3845</v>
      </c>
    </row>
    <row r="592" spans="6:6" x14ac:dyDescent="0.25">
      <c r="F592" t="s">
        <v>3846</v>
      </c>
    </row>
    <row r="593" spans="6:6" x14ac:dyDescent="0.25">
      <c r="F593" t="s">
        <v>3847</v>
      </c>
    </row>
    <row r="594" spans="6:6" x14ac:dyDescent="0.25">
      <c r="F594" t="s">
        <v>3848</v>
      </c>
    </row>
    <row r="595" spans="6:6" x14ac:dyDescent="0.25">
      <c r="F595" t="s">
        <v>3849</v>
      </c>
    </row>
    <row r="596" spans="6:6" x14ac:dyDescent="0.25">
      <c r="F596" t="s">
        <v>3850</v>
      </c>
    </row>
    <row r="597" spans="6:6" x14ac:dyDescent="0.25">
      <c r="F597" t="s">
        <v>3851</v>
      </c>
    </row>
    <row r="598" spans="6:6" x14ac:dyDescent="0.25">
      <c r="F598" t="s">
        <v>3852</v>
      </c>
    </row>
    <row r="599" spans="6:6" x14ac:dyDescent="0.25">
      <c r="F599" t="s">
        <v>3853</v>
      </c>
    </row>
    <row r="600" spans="6:6" x14ac:dyDescent="0.25">
      <c r="F600" t="s">
        <v>3854</v>
      </c>
    </row>
    <row r="601" spans="6:6" x14ac:dyDescent="0.25">
      <c r="F601" t="s">
        <v>3855</v>
      </c>
    </row>
    <row r="602" spans="6:6" x14ac:dyDescent="0.25">
      <c r="F602" t="s">
        <v>3856</v>
      </c>
    </row>
    <row r="603" spans="6:6" x14ac:dyDescent="0.25">
      <c r="F603" t="s">
        <v>3857</v>
      </c>
    </row>
    <row r="604" spans="6:6" x14ac:dyDescent="0.25">
      <c r="F604" t="s">
        <v>3858</v>
      </c>
    </row>
    <row r="605" spans="6:6" x14ac:dyDescent="0.25">
      <c r="F605" t="s">
        <v>3859</v>
      </c>
    </row>
    <row r="606" spans="6:6" x14ac:dyDescent="0.25">
      <c r="F606" t="s">
        <v>3860</v>
      </c>
    </row>
    <row r="607" spans="6:6" x14ac:dyDescent="0.25">
      <c r="F607" t="s">
        <v>3861</v>
      </c>
    </row>
    <row r="608" spans="6:6" x14ac:dyDescent="0.25">
      <c r="F608" t="s">
        <v>3862</v>
      </c>
    </row>
    <row r="609" spans="6:6" x14ac:dyDescent="0.25">
      <c r="F609" t="s">
        <v>3863</v>
      </c>
    </row>
    <row r="610" spans="6:6" x14ac:dyDescent="0.25">
      <c r="F610" t="s">
        <v>3864</v>
      </c>
    </row>
    <row r="611" spans="6:6" x14ac:dyDescent="0.25">
      <c r="F611" t="s">
        <v>3865</v>
      </c>
    </row>
    <row r="612" spans="6:6" x14ac:dyDescent="0.25">
      <c r="F612" t="s">
        <v>3866</v>
      </c>
    </row>
    <row r="613" spans="6:6" x14ac:dyDescent="0.25">
      <c r="F613" t="s">
        <v>3867</v>
      </c>
    </row>
    <row r="614" spans="6:6" x14ac:dyDescent="0.25">
      <c r="F614" t="s">
        <v>3868</v>
      </c>
    </row>
    <row r="615" spans="6:6" x14ac:dyDescent="0.25">
      <c r="F615" t="s">
        <v>3869</v>
      </c>
    </row>
    <row r="616" spans="6:6" x14ac:dyDescent="0.25">
      <c r="F616" t="s">
        <v>3870</v>
      </c>
    </row>
    <row r="617" spans="6:6" x14ac:dyDescent="0.25">
      <c r="F617" t="s">
        <v>3871</v>
      </c>
    </row>
    <row r="618" spans="6:6" x14ac:dyDescent="0.25">
      <c r="F618" t="s">
        <v>3872</v>
      </c>
    </row>
    <row r="619" spans="6:6" x14ac:dyDescent="0.25">
      <c r="F619" t="s">
        <v>3873</v>
      </c>
    </row>
    <row r="620" spans="6:6" x14ac:dyDescent="0.25">
      <c r="F620" t="s">
        <v>3874</v>
      </c>
    </row>
    <row r="621" spans="6:6" x14ac:dyDescent="0.25">
      <c r="F621" t="s">
        <v>3875</v>
      </c>
    </row>
    <row r="622" spans="6:6" x14ac:dyDescent="0.25">
      <c r="F622" t="s">
        <v>3876</v>
      </c>
    </row>
    <row r="623" spans="6:6" x14ac:dyDescent="0.25">
      <c r="F623" t="s">
        <v>3877</v>
      </c>
    </row>
    <row r="624" spans="6:6" x14ac:dyDescent="0.25">
      <c r="F624" t="s">
        <v>3878</v>
      </c>
    </row>
    <row r="625" spans="6:6" x14ac:dyDescent="0.25">
      <c r="F625" t="s">
        <v>3879</v>
      </c>
    </row>
    <row r="626" spans="6:6" x14ac:dyDescent="0.25">
      <c r="F626" t="s">
        <v>3880</v>
      </c>
    </row>
    <row r="627" spans="6:6" x14ac:dyDescent="0.25">
      <c r="F627" t="s">
        <v>3881</v>
      </c>
    </row>
    <row r="628" spans="6:6" x14ac:dyDescent="0.25">
      <c r="F628" t="s">
        <v>3882</v>
      </c>
    </row>
    <row r="629" spans="6:6" x14ac:dyDescent="0.25">
      <c r="F629" t="s">
        <v>3883</v>
      </c>
    </row>
    <row r="630" spans="6:6" x14ac:dyDescent="0.25">
      <c r="F630" t="s">
        <v>3884</v>
      </c>
    </row>
    <row r="631" spans="6:6" x14ac:dyDescent="0.25">
      <c r="F631" t="s">
        <v>3885</v>
      </c>
    </row>
    <row r="632" spans="6:6" x14ac:dyDescent="0.25">
      <c r="F632" t="s">
        <v>3886</v>
      </c>
    </row>
    <row r="633" spans="6:6" x14ac:dyDescent="0.25">
      <c r="F633" t="s">
        <v>3887</v>
      </c>
    </row>
    <row r="634" spans="6:6" x14ac:dyDescent="0.25">
      <c r="F634" t="s">
        <v>3888</v>
      </c>
    </row>
    <row r="635" spans="6:6" x14ac:dyDescent="0.25">
      <c r="F635" t="s">
        <v>3889</v>
      </c>
    </row>
    <row r="636" spans="6:6" x14ac:dyDescent="0.25">
      <c r="F636" t="s">
        <v>3890</v>
      </c>
    </row>
    <row r="637" spans="6:6" x14ac:dyDescent="0.25">
      <c r="F637" t="s">
        <v>3891</v>
      </c>
    </row>
    <row r="638" spans="6:6" x14ac:dyDescent="0.25">
      <c r="F638" t="s">
        <v>3892</v>
      </c>
    </row>
    <row r="639" spans="6:6" x14ac:dyDescent="0.25">
      <c r="F639" t="s">
        <v>3893</v>
      </c>
    </row>
    <row r="640" spans="6:6" x14ac:dyDescent="0.25">
      <c r="F640" t="s">
        <v>3894</v>
      </c>
    </row>
    <row r="641" spans="6:6" x14ac:dyDescent="0.25">
      <c r="F641" t="s">
        <v>3895</v>
      </c>
    </row>
    <row r="642" spans="6:6" x14ac:dyDescent="0.25">
      <c r="F642" t="s">
        <v>3896</v>
      </c>
    </row>
    <row r="643" spans="6:6" x14ac:dyDescent="0.25">
      <c r="F643" t="s">
        <v>3897</v>
      </c>
    </row>
    <row r="644" spans="6:6" x14ac:dyDescent="0.25">
      <c r="F644" t="s">
        <v>3898</v>
      </c>
    </row>
    <row r="645" spans="6:6" x14ac:dyDescent="0.25">
      <c r="F645" t="s">
        <v>3899</v>
      </c>
    </row>
    <row r="646" spans="6:6" x14ac:dyDescent="0.25">
      <c r="F646" t="s">
        <v>3900</v>
      </c>
    </row>
    <row r="647" spans="6:6" x14ac:dyDescent="0.25">
      <c r="F647" t="s">
        <v>3901</v>
      </c>
    </row>
    <row r="648" spans="6:6" x14ac:dyDescent="0.25">
      <c r="F648" t="s">
        <v>3902</v>
      </c>
    </row>
    <row r="649" spans="6:6" x14ac:dyDescent="0.25">
      <c r="F649" t="s">
        <v>3903</v>
      </c>
    </row>
    <row r="650" spans="6:6" x14ac:dyDescent="0.25">
      <c r="F650" t="s">
        <v>3904</v>
      </c>
    </row>
    <row r="651" spans="6:6" x14ac:dyDescent="0.25">
      <c r="F651" t="s">
        <v>3905</v>
      </c>
    </row>
    <row r="652" spans="6:6" x14ac:dyDescent="0.25">
      <c r="F652" t="s">
        <v>3906</v>
      </c>
    </row>
    <row r="653" spans="6:6" x14ac:dyDescent="0.25">
      <c r="F653" t="s">
        <v>3907</v>
      </c>
    </row>
    <row r="654" spans="6:6" x14ac:dyDescent="0.25">
      <c r="F654" t="s">
        <v>3908</v>
      </c>
    </row>
    <row r="655" spans="6:6" x14ac:dyDescent="0.25">
      <c r="F655" t="s">
        <v>3909</v>
      </c>
    </row>
    <row r="656" spans="6:6" x14ac:dyDescent="0.25">
      <c r="F656" t="s">
        <v>3910</v>
      </c>
    </row>
    <row r="657" spans="6:6" x14ac:dyDescent="0.25">
      <c r="F657" t="s">
        <v>3911</v>
      </c>
    </row>
    <row r="658" spans="6:6" x14ac:dyDescent="0.25">
      <c r="F658" t="s">
        <v>3912</v>
      </c>
    </row>
    <row r="659" spans="6:6" x14ac:dyDescent="0.25">
      <c r="F659" t="s">
        <v>3913</v>
      </c>
    </row>
    <row r="660" spans="6:6" x14ac:dyDescent="0.25">
      <c r="F660" t="s">
        <v>3914</v>
      </c>
    </row>
    <row r="661" spans="6:6" x14ac:dyDescent="0.25">
      <c r="F661" t="s">
        <v>3915</v>
      </c>
    </row>
    <row r="662" spans="6:6" x14ac:dyDescent="0.25">
      <c r="F662" t="s">
        <v>3916</v>
      </c>
    </row>
    <row r="663" spans="6:6" x14ac:dyDescent="0.25">
      <c r="F663" t="s">
        <v>3917</v>
      </c>
    </row>
    <row r="664" spans="6:6" x14ac:dyDescent="0.25">
      <c r="F664" t="s">
        <v>3918</v>
      </c>
    </row>
    <row r="665" spans="6:6" x14ac:dyDescent="0.25">
      <c r="F665" t="s">
        <v>3919</v>
      </c>
    </row>
    <row r="666" spans="6:6" x14ac:dyDescent="0.25">
      <c r="F666" t="s">
        <v>3920</v>
      </c>
    </row>
    <row r="667" spans="6:6" x14ac:dyDescent="0.25">
      <c r="F667" t="s">
        <v>3921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4761</v>
      </c>
      <c r="B1" s="12"/>
      <c r="C1" s="12" t="s">
        <v>4762</v>
      </c>
      <c r="D1" s="12"/>
      <c r="E1" s="12" t="s">
        <v>4763</v>
      </c>
      <c r="F1" s="12"/>
      <c r="G1" s="13" t="s">
        <v>5264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4508</v>
      </c>
      <c r="C2" t="s">
        <v>2799</v>
      </c>
      <c r="E2" t="s">
        <v>4683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4508</v>
      </c>
      <c r="C3" t="s">
        <v>2786</v>
      </c>
      <c r="E3" t="s">
        <v>4684</v>
      </c>
      <c r="G3" t="str">
        <f t="shared" si="0"/>
        <v>bureaucrat</v>
      </c>
    </row>
    <row r="4" spans="1:18" hidden="1" x14ac:dyDescent="0.25">
      <c r="A4" t="s">
        <v>4508</v>
      </c>
      <c r="C4" t="s">
        <v>2786</v>
      </c>
      <c r="E4" t="s">
        <v>4220</v>
      </c>
      <c r="G4" t="str">
        <f t="shared" si="0"/>
        <v>cellar</v>
      </c>
    </row>
    <row r="5" spans="1:18" hidden="1" x14ac:dyDescent="0.25">
      <c r="A5" t="s">
        <v>4508</v>
      </c>
      <c r="C5" t="s">
        <v>2786</v>
      </c>
      <c r="E5" t="s">
        <v>4685</v>
      </c>
      <c r="G5" t="str">
        <f t="shared" si="0"/>
        <v>chancellor</v>
      </c>
    </row>
    <row r="6" spans="1:18" hidden="1" x14ac:dyDescent="0.25">
      <c r="A6" t="s">
        <v>4508</v>
      </c>
      <c r="C6" t="s">
        <v>2786</v>
      </c>
      <c r="E6" t="s">
        <v>4686</v>
      </c>
      <c r="G6" t="str">
        <f t="shared" si="0"/>
        <v>chapel</v>
      </c>
    </row>
    <row r="7" spans="1:18" hidden="1" x14ac:dyDescent="0.25">
      <c r="A7" t="s">
        <v>4508</v>
      </c>
      <c r="E7" t="s">
        <v>4224</v>
      </c>
      <c r="G7" t="str">
        <f t="shared" si="0"/>
        <v>copper</v>
      </c>
    </row>
    <row r="8" spans="1:18" hidden="1" x14ac:dyDescent="0.25">
      <c r="A8" t="s">
        <v>4508</v>
      </c>
      <c r="C8" t="s">
        <v>2799</v>
      </c>
      <c r="E8" t="s">
        <v>5241</v>
      </c>
      <c r="G8" t="str">
        <f t="shared" si="0"/>
        <v>copper_2nd</v>
      </c>
    </row>
    <row r="9" spans="1:18" hidden="1" x14ac:dyDescent="0.25">
      <c r="A9" t="s">
        <v>4508</v>
      </c>
      <c r="C9" t="s">
        <v>2786</v>
      </c>
      <c r="E9" t="s">
        <v>4687</v>
      </c>
      <c r="G9" t="str">
        <f t="shared" si="0"/>
        <v>councilroom</v>
      </c>
    </row>
    <row r="10" spans="1:18" hidden="1" x14ac:dyDescent="0.25">
      <c r="A10" t="s">
        <v>4508</v>
      </c>
      <c r="E10" t="s">
        <v>4198</v>
      </c>
      <c r="G10" t="str">
        <f t="shared" si="0"/>
        <v>curse</v>
      </c>
    </row>
    <row r="11" spans="1:18" hidden="1" x14ac:dyDescent="0.25">
      <c r="A11" t="s">
        <v>4508</v>
      </c>
      <c r="C11" t="s">
        <v>4229</v>
      </c>
      <c r="E11" t="s">
        <v>5248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4508</v>
      </c>
      <c r="E12" t="s">
        <v>4704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4508</v>
      </c>
      <c r="C13" t="s">
        <v>2783</v>
      </c>
      <c r="E13" t="s">
        <v>5244</v>
      </c>
      <c r="G13" t="str">
        <f t="shared" si="1"/>
        <v>duchy_2nd</v>
      </c>
    </row>
    <row r="14" spans="1:18" hidden="1" x14ac:dyDescent="0.25">
      <c r="A14" t="s">
        <v>4508</v>
      </c>
      <c r="E14" t="s">
        <v>4219</v>
      </c>
      <c r="G14" t="str">
        <f t="shared" si="1"/>
        <v>estate</v>
      </c>
    </row>
    <row r="15" spans="1:18" hidden="1" x14ac:dyDescent="0.25">
      <c r="A15" t="s">
        <v>4508</v>
      </c>
      <c r="C15" t="s">
        <v>2783</v>
      </c>
      <c r="E15" t="s">
        <v>5245</v>
      </c>
      <c r="G15" t="str">
        <f t="shared" si="1"/>
        <v>estate_2nd</v>
      </c>
    </row>
    <row r="16" spans="1:18" hidden="1" x14ac:dyDescent="0.25">
      <c r="A16" t="s">
        <v>4508</v>
      </c>
      <c r="C16" t="s">
        <v>2786</v>
      </c>
      <c r="E16" t="s">
        <v>4688</v>
      </c>
      <c r="G16" t="str">
        <f t="shared" si="1"/>
        <v>feast</v>
      </c>
    </row>
    <row r="17" spans="1:7" hidden="1" x14ac:dyDescent="0.25">
      <c r="A17" t="s">
        <v>4508</v>
      </c>
      <c r="C17" t="s">
        <v>4230</v>
      </c>
      <c r="E17" t="s">
        <v>916</v>
      </c>
      <c r="G17" t="str">
        <f t="shared" si="1"/>
        <v>festival</v>
      </c>
    </row>
    <row r="18" spans="1:7" hidden="1" x14ac:dyDescent="0.25">
      <c r="A18" t="s">
        <v>4508</v>
      </c>
      <c r="C18" t="s">
        <v>2786</v>
      </c>
      <c r="E18" t="s">
        <v>4689</v>
      </c>
      <c r="G18" t="str">
        <f t="shared" si="1"/>
        <v>gardens</v>
      </c>
    </row>
    <row r="19" spans="1:7" hidden="1" x14ac:dyDescent="0.25">
      <c r="A19" t="s">
        <v>4508</v>
      </c>
      <c r="E19" t="s">
        <v>4703</v>
      </c>
      <c r="G19" t="str">
        <f t="shared" si="1"/>
        <v>gold</v>
      </c>
    </row>
    <row r="20" spans="1:7" hidden="1" x14ac:dyDescent="0.25">
      <c r="A20" t="s">
        <v>4508</v>
      </c>
      <c r="C20" t="s">
        <v>2799</v>
      </c>
      <c r="E20" t="s">
        <v>5243</v>
      </c>
      <c r="G20" t="str">
        <f t="shared" si="1"/>
        <v>gold_2nd</v>
      </c>
    </row>
    <row r="21" spans="1:7" hidden="1" x14ac:dyDescent="0.25">
      <c r="A21" t="s">
        <v>4508</v>
      </c>
      <c r="C21" t="s">
        <v>2767</v>
      </c>
      <c r="E21" t="s">
        <v>4690</v>
      </c>
      <c r="G21" t="str">
        <f t="shared" si="1"/>
        <v>laboratory</v>
      </c>
    </row>
    <row r="22" spans="1:7" hidden="1" x14ac:dyDescent="0.25">
      <c r="A22" t="s">
        <v>4508</v>
      </c>
      <c r="C22" t="s">
        <v>2757</v>
      </c>
      <c r="E22" t="s">
        <v>4691</v>
      </c>
      <c r="G22" t="str">
        <f t="shared" si="1"/>
        <v>library</v>
      </c>
    </row>
    <row r="23" spans="1:7" hidden="1" x14ac:dyDescent="0.25">
      <c r="A23" t="s">
        <v>4508</v>
      </c>
      <c r="C23" t="s">
        <v>2786</v>
      </c>
      <c r="E23" t="s">
        <v>4692</v>
      </c>
      <c r="G23" t="str">
        <f t="shared" si="1"/>
        <v>market</v>
      </c>
    </row>
    <row r="24" spans="1:7" hidden="1" x14ac:dyDescent="0.25">
      <c r="A24" t="s">
        <v>4508</v>
      </c>
      <c r="C24" t="s">
        <v>2786</v>
      </c>
      <c r="E24" t="s">
        <v>4693</v>
      </c>
      <c r="G24" t="str">
        <f t="shared" si="1"/>
        <v>militia</v>
      </c>
    </row>
    <row r="25" spans="1:7" hidden="1" x14ac:dyDescent="0.25">
      <c r="A25" t="s">
        <v>4508</v>
      </c>
      <c r="C25" t="s">
        <v>4229</v>
      </c>
      <c r="E25" t="s">
        <v>926</v>
      </c>
      <c r="G25" t="str">
        <f t="shared" si="1"/>
        <v>mine</v>
      </c>
    </row>
    <row r="26" spans="1:7" hidden="1" x14ac:dyDescent="0.25">
      <c r="A26" t="s">
        <v>4508</v>
      </c>
      <c r="C26" t="s">
        <v>2786</v>
      </c>
      <c r="E26" t="s">
        <v>4694</v>
      </c>
      <c r="G26" t="str">
        <f t="shared" si="1"/>
        <v>moat</v>
      </c>
    </row>
    <row r="27" spans="1:7" hidden="1" x14ac:dyDescent="0.25">
      <c r="A27" t="s">
        <v>4508</v>
      </c>
      <c r="C27" t="s">
        <v>2786</v>
      </c>
      <c r="E27" t="s">
        <v>4695</v>
      </c>
      <c r="G27" t="str">
        <f t="shared" si="1"/>
        <v>moneylender</v>
      </c>
    </row>
    <row r="28" spans="1:7" hidden="1" x14ac:dyDescent="0.25">
      <c r="A28" t="s">
        <v>4508</v>
      </c>
      <c r="E28" t="s">
        <v>2437</v>
      </c>
      <c r="G28" t="str">
        <f t="shared" si="1"/>
        <v>province</v>
      </c>
    </row>
    <row r="29" spans="1:7" hidden="1" x14ac:dyDescent="0.25">
      <c r="A29" t="s">
        <v>4508</v>
      </c>
      <c r="C29" t="s">
        <v>2783</v>
      </c>
      <c r="E29" t="s">
        <v>5246</v>
      </c>
      <c r="G29" t="str">
        <f t="shared" si="1"/>
        <v>province_2nd</v>
      </c>
    </row>
    <row r="30" spans="1:7" hidden="1" x14ac:dyDescent="0.25">
      <c r="A30" t="s">
        <v>4508</v>
      </c>
      <c r="C30" t="s">
        <v>2786</v>
      </c>
      <c r="E30" t="s">
        <v>4696</v>
      </c>
      <c r="G30" t="str">
        <f t="shared" si="1"/>
        <v>remodel</v>
      </c>
    </row>
    <row r="31" spans="1:7" hidden="1" x14ac:dyDescent="0.25">
      <c r="A31" t="s">
        <v>4508</v>
      </c>
      <c r="E31" t="s">
        <v>4702</v>
      </c>
      <c r="G31" t="str">
        <f t="shared" si="1"/>
        <v>silver</v>
      </c>
    </row>
    <row r="32" spans="1:7" hidden="1" x14ac:dyDescent="0.25">
      <c r="A32" t="s">
        <v>4508</v>
      </c>
      <c r="C32" t="s">
        <v>2799</v>
      </c>
      <c r="E32" t="s">
        <v>5242</v>
      </c>
      <c r="G32" t="str">
        <f t="shared" si="1"/>
        <v>silver_2nd</v>
      </c>
    </row>
    <row r="33" spans="1:7" hidden="1" x14ac:dyDescent="0.25">
      <c r="A33" t="s">
        <v>4508</v>
      </c>
      <c r="C33" t="s">
        <v>2786</v>
      </c>
      <c r="E33" t="s">
        <v>4697</v>
      </c>
      <c r="G33" t="str">
        <f t="shared" si="1"/>
        <v>smithy</v>
      </c>
    </row>
    <row r="34" spans="1:7" hidden="1" x14ac:dyDescent="0.25">
      <c r="A34" t="s">
        <v>4508</v>
      </c>
      <c r="C34" t="s">
        <v>2788</v>
      </c>
      <c r="E34" t="s">
        <v>2789</v>
      </c>
      <c r="G34" t="str">
        <f t="shared" si="1"/>
        <v>spy</v>
      </c>
    </row>
    <row r="35" spans="1:7" hidden="1" x14ac:dyDescent="0.25">
      <c r="A35" t="s">
        <v>4508</v>
      </c>
      <c r="C35" t="s">
        <v>2767</v>
      </c>
      <c r="E35" t="s">
        <v>4698</v>
      </c>
      <c r="G35" t="str">
        <f t="shared" si="1"/>
        <v>thief</v>
      </c>
    </row>
    <row r="36" spans="1:7" hidden="1" x14ac:dyDescent="0.25">
      <c r="A36" t="s">
        <v>4508</v>
      </c>
      <c r="C36" t="s">
        <v>2757</v>
      </c>
      <c r="E36" t="s">
        <v>4699</v>
      </c>
      <c r="G36" t="str">
        <f t="shared" si="1"/>
        <v>throneroom</v>
      </c>
    </row>
    <row r="37" spans="1:7" hidden="1" x14ac:dyDescent="0.25">
      <c r="A37" t="s">
        <v>4508</v>
      </c>
      <c r="C37" t="s">
        <v>4229</v>
      </c>
      <c r="E37" t="s">
        <v>941</v>
      </c>
      <c r="G37" t="str">
        <f t="shared" si="1"/>
        <v>village</v>
      </c>
    </row>
    <row r="38" spans="1:7" hidden="1" x14ac:dyDescent="0.25">
      <c r="A38" t="s">
        <v>4508</v>
      </c>
      <c r="C38" t="s">
        <v>2786</v>
      </c>
      <c r="E38" t="s">
        <v>4700</v>
      </c>
      <c r="G38" t="str">
        <f t="shared" si="1"/>
        <v>witch</v>
      </c>
    </row>
    <row r="39" spans="1:7" hidden="1" x14ac:dyDescent="0.25">
      <c r="A39" t="s">
        <v>4508</v>
      </c>
      <c r="C39" t="s">
        <v>2786</v>
      </c>
      <c r="E39" t="s">
        <v>4701</v>
      </c>
      <c r="G39" t="str">
        <f t="shared" si="1"/>
        <v>woodcutter</v>
      </c>
    </row>
    <row r="40" spans="1:7" hidden="1" x14ac:dyDescent="0.25">
      <c r="A40" t="s">
        <v>4508</v>
      </c>
      <c r="C40" t="s">
        <v>2744</v>
      </c>
      <c r="E40" t="s">
        <v>4197</v>
      </c>
      <c r="G40" t="str">
        <f t="shared" si="1"/>
        <v>workshop</v>
      </c>
    </row>
    <row r="41" spans="1:7" hidden="1" x14ac:dyDescent="0.25">
      <c r="A41" t="s">
        <v>4508</v>
      </c>
      <c r="G41" t="str">
        <f t="shared" si="1"/>
        <v/>
      </c>
    </row>
    <row r="42" spans="1:7" hidden="1" x14ac:dyDescent="0.25">
      <c r="A42" t="s">
        <v>4511</v>
      </c>
      <c r="C42" t="s">
        <v>2757</v>
      </c>
      <c r="E42" t="s">
        <v>949</v>
      </c>
      <c r="G42" t="str">
        <f t="shared" si="1"/>
        <v>artisan</v>
      </c>
    </row>
    <row r="43" spans="1:7" hidden="1" x14ac:dyDescent="0.25">
      <c r="A43" t="s">
        <v>4511</v>
      </c>
      <c r="C43" t="s">
        <v>2767</v>
      </c>
      <c r="E43" t="s">
        <v>953</v>
      </c>
      <c r="G43" t="str">
        <f t="shared" si="1"/>
        <v>bandit</v>
      </c>
    </row>
    <row r="44" spans="1:7" hidden="1" x14ac:dyDescent="0.25">
      <c r="A44" t="s">
        <v>4511</v>
      </c>
      <c r="C44" t="s">
        <v>2783</v>
      </c>
      <c r="E44" t="s">
        <v>4705</v>
      </c>
      <c r="G44" t="str">
        <f t="shared" si="1"/>
        <v>harbinger</v>
      </c>
    </row>
    <row r="45" spans="1:7" hidden="1" x14ac:dyDescent="0.25">
      <c r="A45" t="s">
        <v>4511</v>
      </c>
      <c r="C45" t="s">
        <v>2766</v>
      </c>
      <c r="E45" t="s">
        <v>4210</v>
      </c>
      <c r="G45" t="str">
        <f t="shared" si="1"/>
        <v>merchant</v>
      </c>
    </row>
    <row r="46" spans="1:7" hidden="1" x14ac:dyDescent="0.25">
      <c r="A46" t="s">
        <v>4511</v>
      </c>
      <c r="C46" t="s">
        <v>2766</v>
      </c>
      <c r="E46" t="s">
        <v>4706</v>
      </c>
      <c r="G46" t="str">
        <f t="shared" si="1"/>
        <v>poacher</v>
      </c>
    </row>
    <row r="47" spans="1:7" hidden="1" x14ac:dyDescent="0.25">
      <c r="A47" t="s">
        <v>4511</v>
      </c>
      <c r="C47" t="s">
        <v>4707</v>
      </c>
      <c r="E47" t="s">
        <v>4202</v>
      </c>
      <c r="G47" t="str">
        <f t="shared" si="1"/>
        <v>sentry</v>
      </c>
    </row>
    <row r="48" spans="1:7" hidden="1" x14ac:dyDescent="0.25">
      <c r="A48" t="s">
        <v>4511</v>
      </c>
      <c r="C48" t="s">
        <v>2767</v>
      </c>
      <c r="E48" t="s">
        <v>951</v>
      </c>
      <c r="G48" t="str">
        <f t="shared" si="1"/>
        <v>vassal</v>
      </c>
    </row>
    <row r="49" spans="1:7" hidden="1" x14ac:dyDescent="0.25">
      <c r="A49" t="s">
        <v>4511</v>
      </c>
      <c r="G49" t="str">
        <f t="shared" si="1"/>
        <v/>
      </c>
    </row>
    <row r="50" spans="1:7" hidden="1" x14ac:dyDescent="0.25">
      <c r="A50" t="s">
        <v>4512</v>
      </c>
      <c r="C50" t="s">
        <v>2799</v>
      </c>
      <c r="E50" t="s">
        <v>1121</v>
      </c>
      <c r="G50" t="str">
        <f t="shared" si="1"/>
        <v>baron</v>
      </c>
    </row>
    <row r="51" spans="1:7" hidden="1" x14ac:dyDescent="0.25">
      <c r="A51" t="s">
        <v>4512</v>
      </c>
      <c r="C51" t="s">
        <v>2757</v>
      </c>
      <c r="E51" t="s">
        <v>4722</v>
      </c>
      <c r="G51" t="str">
        <f t="shared" si="1"/>
        <v>bridge</v>
      </c>
    </row>
    <row r="52" spans="1:7" hidden="1" x14ac:dyDescent="0.25">
      <c r="A52" t="s">
        <v>4512</v>
      </c>
      <c r="C52" t="s">
        <v>2786</v>
      </c>
      <c r="E52" t="s">
        <v>4709</v>
      </c>
      <c r="G52" t="str">
        <f t="shared" si="1"/>
        <v>conspirator</v>
      </c>
    </row>
    <row r="53" spans="1:7" hidden="1" x14ac:dyDescent="0.25">
      <c r="A53" t="s">
        <v>4512</v>
      </c>
      <c r="E53" s="3" t="s">
        <v>2444</v>
      </c>
      <c r="G53" t="str">
        <f t="shared" si="1"/>
        <v>copper2</v>
      </c>
    </row>
    <row r="54" spans="1:7" hidden="1" x14ac:dyDescent="0.25">
      <c r="A54" t="s">
        <v>4512</v>
      </c>
      <c r="C54" t="s">
        <v>2799</v>
      </c>
      <c r="E54" s="3" t="s">
        <v>2458</v>
      </c>
      <c r="G54" t="str">
        <f t="shared" si="1"/>
        <v>copper2_2nd</v>
      </c>
    </row>
    <row r="55" spans="1:7" hidden="1" x14ac:dyDescent="0.25">
      <c r="A55" t="s">
        <v>4512</v>
      </c>
      <c r="C55" t="s">
        <v>4229</v>
      </c>
      <c r="E55" t="s">
        <v>4715</v>
      </c>
      <c r="G55" t="str">
        <f t="shared" si="1"/>
        <v>coppersmith</v>
      </c>
    </row>
    <row r="56" spans="1:7" hidden="1" x14ac:dyDescent="0.25">
      <c r="A56" t="s">
        <v>4512</v>
      </c>
      <c r="C56" t="s">
        <v>2757</v>
      </c>
      <c r="E56" t="s">
        <v>4717</v>
      </c>
      <c r="G56" t="str">
        <f t="shared" si="1"/>
        <v>courtyard</v>
      </c>
    </row>
    <row r="57" spans="1:7" hidden="1" x14ac:dyDescent="0.25">
      <c r="A57" t="s">
        <v>4512</v>
      </c>
      <c r="C57" t="s">
        <v>2799</v>
      </c>
      <c r="E57" t="s">
        <v>5247</v>
      </c>
      <c r="G57" t="str">
        <f t="shared" si="1"/>
        <v>curse2</v>
      </c>
    </row>
    <row r="58" spans="1:7" hidden="1" x14ac:dyDescent="0.25">
      <c r="A58" t="s">
        <v>4512</v>
      </c>
      <c r="E58" t="s">
        <v>5254</v>
      </c>
      <c r="G58" t="str">
        <f t="shared" si="1"/>
        <v>curse2_2nd</v>
      </c>
    </row>
    <row r="59" spans="1:7" hidden="1" x14ac:dyDescent="0.25">
      <c r="A59" t="s">
        <v>4512</v>
      </c>
      <c r="E59" s="3" t="s">
        <v>2447</v>
      </c>
      <c r="G59" t="str">
        <f t="shared" si="1"/>
        <v>duchy2</v>
      </c>
    </row>
    <row r="60" spans="1:7" hidden="1" x14ac:dyDescent="0.25">
      <c r="A60" t="s">
        <v>4512</v>
      </c>
      <c r="C60" t="s">
        <v>2783</v>
      </c>
      <c r="E60" s="3" t="s">
        <v>2462</v>
      </c>
      <c r="G60" t="str">
        <f t="shared" si="1"/>
        <v>duchy2_2nd</v>
      </c>
    </row>
    <row r="61" spans="1:7" hidden="1" x14ac:dyDescent="0.25">
      <c r="A61" t="s">
        <v>4512</v>
      </c>
      <c r="C61" t="s">
        <v>2744</v>
      </c>
      <c r="E61" t="s">
        <v>4721</v>
      </c>
      <c r="G61" t="str">
        <f t="shared" si="1"/>
        <v>duke</v>
      </c>
    </row>
    <row r="62" spans="1:7" hidden="1" x14ac:dyDescent="0.25">
      <c r="A62" t="s">
        <v>4512</v>
      </c>
      <c r="C62" t="s">
        <v>2783</v>
      </c>
      <c r="E62" t="s">
        <v>4731</v>
      </c>
      <c r="G62" t="str">
        <f t="shared" si="1"/>
        <v>estate2</v>
      </c>
    </row>
    <row r="63" spans="1:7" hidden="1" x14ac:dyDescent="0.25">
      <c r="A63" t="s">
        <v>4512</v>
      </c>
      <c r="E63" s="3" t="s">
        <v>2446</v>
      </c>
      <c r="G63" t="str">
        <f t="shared" si="1"/>
        <v>estate2</v>
      </c>
    </row>
    <row r="64" spans="1:7" hidden="1" x14ac:dyDescent="0.25">
      <c r="A64" t="s">
        <v>4512</v>
      </c>
      <c r="C64" t="s">
        <v>2783</v>
      </c>
      <c r="E64" s="3" t="s">
        <v>2461</v>
      </c>
      <c r="G64" t="str">
        <f t="shared" si="1"/>
        <v>estate2_2nd</v>
      </c>
    </row>
    <row r="65" spans="1:7" hidden="1" x14ac:dyDescent="0.25">
      <c r="A65" t="s">
        <v>4512</v>
      </c>
      <c r="E65" s="3" t="s">
        <v>2450</v>
      </c>
      <c r="G65" t="str">
        <f t="shared" si="1"/>
        <v>gold2</v>
      </c>
    </row>
    <row r="66" spans="1:7" hidden="1" x14ac:dyDescent="0.25">
      <c r="A66" t="s">
        <v>4512</v>
      </c>
      <c r="C66" t="s">
        <v>2799</v>
      </c>
      <c r="E66" s="3" t="s">
        <v>2460</v>
      </c>
      <c r="G66" t="str">
        <f t="shared" si="1"/>
        <v>gold2_2nd</v>
      </c>
    </row>
    <row r="67" spans="1:7" hidden="1" x14ac:dyDescent="0.25">
      <c r="A67" t="s">
        <v>4512</v>
      </c>
      <c r="C67" t="s">
        <v>2767</v>
      </c>
      <c r="E67" t="s">
        <v>4730</v>
      </c>
      <c r="G67" t="str">
        <f t="shared" si="1"/>
        <v>greathall</v>
      </c>
    </row>
    <row r="68" spans="1:7" hidden="1" x14ac:dyDescent="0.25">
      <c r="A68" t="s">
        <v>4512</v>
      </c>
      <c r="C68" s="3" t="s">
        <v>2787</v>
      </c>
      <c r="E68" t="s">
        <v>1135</v>
      </c>
      <c r="G68" t="str">
        <f t="shared" si="1"/>
        <v>harem</v>
      </c>
    </row>
    <row r="69" spans="1:7" hidden="1" x14ac:dyDescent="0.25">
      <c r="A69" t="s">
        <v>4512</v>
      </c>
      <c r="C69" t="s">
        <v>2783</v>
      </c>
      <c r="E69" t="s">
        <v>4725</v>
      </c>
      <c r="G69" t="str">
        <f t="shared" si="1"/>
        <v>ironworks</v>
      </c>
    </row>
    <row r="70" spans="1:7" hidden="1" x14ac:dyDescent="0.25">
      <c r="A70" t="s">
        <v>4512</v>
      </c>
      <c r="C70" t="s">
        <v>2752</v>
      </c>
      <c r="E70" t="s">
        <v>4203</v>
      </c>
      <c r="G70" t="str">
        <f t="shared" si="1"/>
        <v>masquerade</v>
      </c>
    </row>
    <row r="71" spans="1:7" hidden="1" x14ac:dyDescent="0.25">
      <c r="A71" t="s">
        <v>4512</v>
      </c>
      <c r="C71" t="s">
        <v>4229</v>
      </c>
      <c r="E71" t="s">
        <v>4711</v>
      </c>
      <c r="G71" t="str">
        <f t="shared" si="1"/>
        <v>miningvillage</v>
      </c>
    </row>
    <row r="72" spans="1:7" hidden="1" x14ac:dyDescent="0.25">
      <c r="A72" t="s">
        <v>4512</v>
      </c>
      <c r="C72" t="s">
        <v>2744</v>
      </c>
      <c r="E72" t="s">
        <v>4727</v>
      </c>
      <c r="G72" t="str">
        <f t="shared" si="1"/>
        <v>minion</v>
      </c>
    </row>
    <row r="73" spans="1:7" hidden="1" x14ac:dyDescent="0.25">
      <c r="A73" t="s">
        <v>4512</v>
      </c>
      <c r="C73" t="s">
        <v>4230</v>
      </c>
      <c r="E73" t="s">
        <v>1101</v>
      </c>
      <c r="G73" t="str">
        <f t="shared" si="1"/>
        <v>nobles</v>
      </c>
    </row>
    <row r="74" spans="1:7" hidden="1" x14ac:dyDescent="0.25">
      <c r="A74" t="s">
        <v>4512</v>
      </c>
      <c r="C74" t="s">
        <v>2752</v>
      </c>
      <c r="E74" t="s">
        <v>4716</v>
      </c>
      <c r="G74" t="str">
        <f t="shared" si="1"/>
        <v>pawn</v>
      </c>
    </row>
    <row r="75" spans="1:7" hidden="1" x14ac:dyDescent="0.25">
      <c r="A75" t="s">
        <v>4512</v>
      </c>
      <c r="E75" s="3" t="s">
        <v>2448</v>
      </c>
      <c r="G75" t="str">
        <f t="shared" si="1"/>
        <v>province2</v>
      </c>
    </row>
    <row r="76" spans="1:7" hidden="1" x14ac:dyDescent="0.25">
      <c r="A76" t="s">
        <v>4512</v>
      </c>
      <c r="C76" t="s">
        <v>2783</v>
      </c>
      <c r="E76" s="3" t="s">
        <v>2463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4512</v>
      </c>
      <c r="C77" t="s">
        <v>2747</v>
      </c>
      <c r="E77" t="s">
        <v>1139</v>
      </c>
      <c r="G77" t="str">
        <f t="shared" si="2"/>
        <v>saboteur</v>
      </c>
    </row>
    <row r="78" spans="1:7" hidden="1" x14ac:dyDescent="0.25">
      <c r="A78" t="s">
        <v>4512</v>
      </c>
      <c r="C78" t="s">
        <v>2786</v>
      </c>
      <c r="E78" t="s">
        <v>4720</v>
      </c>
      <c r="G78" t="str">
        <f t="shared" si="2"/>
        <v>scout</v>
      </c>
    </row>
    <row r="79" spans="1:7" hidden="1" x14ac:dyDescent="0.25">
      <c r="A79" t="s">
        <v>4512</v>
      </c>
      <c r="C79" t="s">
        <v>4230</v>
      </c>
      <c r="E79" t="s">
        <v>4713</v>
      </c>
      <c r="G79" t="str">
        <f t="shared" si="2"/>
        <v>secretchamber</v>
      </c>
    </row>
    <row r="80" spans="1:7" hidden="1" x14ac:dyDescent="0.25">
      <c r="A80" t="s">
        <v>4512</v>
      </c>
      <c r="C80" t="s">
        <v>2787</v>
      </c>
      <c r="E80" t="s">
        <v>4221</v>
      </c>
      <c r="G80" t="str">
        <f t="shared" si="2"/>
        <v>shantytown</v>
      </c>
    </row>
    <row r="81" spans="1:7" hidden="1" x14ac:dyDescent="0.25">
      <c r="A81" t="s">
        <v>4512</v>
      </c>
      <c r="C81" t="s">
        <v>2799</v>
      </c>
      <c r="E81" t="s">
        <v>2445</v>
      </c>
      <c r="G81" t="str">
        <f t="shared" si="2"/>
        <v>silver2</v>
      </c>
    </row>
    <row r="82" spans="1:7" hidden="1" x14ac:dyDescent="0.25">
      <c r="A82" t="s">
        <v>4512</v>
      </c>
      <c r="E82" s="3" t="s">
        <v>2445</v>
      </c>
      <c r="G82" t="str">
        <f t="shared" si="2"/>
        <v>silver2</v>
      </c>
    </row>
    <row r="83" spans="1:7" hidden="1" x14ac:dyDescent="0.25">
      <c r="A83" t="s">
        <v>4512</v>
      </c>
      <c r="C83" t="s">
        <v>2799</v>
      </c>
      <c r="E83" s="3" t="s">
        <v>2459</v>
      </c>
      <c r="G83" t="str">
        <f t="shared" si="2"/>
        <v>silver2_2nd</v>
      </c>
    </row>
    <row r="84" spans="1:7" hidden="1" x14ac:dyDescent="0.25">
      <c r="A84" t="s">
        <v>4512</v>
      </c>
      <c r="C84" t="s">
        <v>2786</v>
      </c>
      <c r="E84" t="s">
        <v>4726</v>
      </c>
      <c r="G84" t="str">
        <f t="shared" si="2"/>
        <v>steward</v>
      </c>
    </row>
    <row r="85" spans="1:7" hidden="1" x14ac:dyDescent="0.25">
      <c r="A85" t="s">
        <v>4512</v>
      </c>
      <c r="C85" t="s">
        <v>2740</v>
      </c>
      <c r="E85" t="s">
        <v>2741</v>
      </c>
      <c r="G85" t="str">
        <f t="shared" si="2"/>
        <v>swindler</v>
      </c>
    </row>
    <row r="86" spans="1:7" hidden="1" x14ac:dyDescent="0.25">
      <c r="A86" t="s">
        <v>4512</v>
      </c>
      <c r="C86" t="s">
        <v>2752</v>
      </c>
      <c r="E86" t="s">
        <v>4723</v>
      </c>
      <c r="G86" t="str">
        <f t="shared" si="2"/>
        <v>torturer</v>
      </c>
    </row>
    <row r="87" spans="1:7" hidden="1" x14ac:dyDescent="0.25">
      <c r="A87" t="s">
        <v>4512</v>
      </c>
      <c r="C87" t="s">
        <v>2783</v>
      </c>
      <c r="E87" t="s">
        <v>4719</v>
      </c>
      <c r="G87" t="str">
        <f t="shared" si="2"/>
        <v>tradingpost</v>
      </c>
    </row>
    <row r="88" spans="1:7" hidden="1" x14ac:dyDescent="0.25">
      <c r="A88" t="s">
        <v>4512</v>
      </c>
      <c r="C88" t="s">
        <v>2786</v>
      </c>
      <c r="E88" t="s">
        <v>4729</v>
      </c>
      <c r="G88" t="str">
        <f t="shared" si="2"/>
        <v>tribute</v>
      </c>
    </row>
    <row r="89" spans="1:7" hidden="1" x14ac:dyDescent="0.25">
      <c r="A89" t="s">
        <v>4512</v>
      </c>
      <c r="C89" t="s">
        <v>2786</v>
      </c>
      <c r="E89" t="s">
        <v>4728</v>
      </c>
      <c r="G89" t="str">
        <f t="shared" si="2"/>
        <v>upgrade</v>
      </c>
    </row>
    <row r="90" spans="1:7" hidden="1" x14ac:dyDescent="0.25">
      <c r="A90" t="s">
        <v>4512</v>
      </c>
      <c r="C90" t="s">
        <v>2799</v>
      </c>
      <c r="E90" t="s">
        <v>4724</v>
      </c>
      <c r="G90" t="str">
        <f t="shared" si="2"/>
        <v>wishingwell</v>
      </c>
    </row>
    <row r="91" spans="1:7" hidden="1" x14ac:dyDescent="0.25">
      <c r="A91" t="s">
        <v>4512</v>
      </c>
      <c r="E91" s="3"/>
      <c r="G91" t="str">
        <f t="shared" si="2"/>
        <v/>
      </c>
    </row>
    <row r="92" spans="1:7" hidden="1" x14ac:dyDescent="0.25">
      <c r="A92" t="s">
        <v>4514</v>
      </c>
      <c r="C92" t="s">
        <v>4229</v>
      </c>
      <c r="E92" t="s">
        <v>4050</v>
      </c>
      <c r="G92" t="str">
        <f t="shared" si="2"/>
        <v>courtier</v>
      </c>
    </row>
    <row r="93" spans="1:7" hidden="1" x14ac:dyDescent="0.25">
      <c r="A93" t="s">
        <v>4514</v>
      </c>
      <c r="C93" t="s">
        <v>2779</v>
      </c>
      <c r="E93" t="s">
        <v>4213</v>
      </c>
      <c r="G93" t="str">
        <f t="shared" si="2"/>
        <v>diplomat</v>
      </c>
    </row>
    <row r="94" spans="1:7" hidden="1" x14ac:dyDescent="0.25">
      <c r="A94" t="s">
        <v>4514</v>
      </c>
      <c r="C94" t="s">
        <v>2783</v>
      </c>
      <c r="E94" t="s">
        <v>4708</v>
      </c>
      <c r="G94" t="str">
        <f t="shared" si="2"/>
        <v>lurker</v>
      </c>
    </row>
    <row r="95" spans="1:7" hidden="1" x14ac:dyDescent="0.25">
      <c r="A95" t="s">
        <v>4514</v>
      </c>
      <c r="C95" t="s">
        <v>4230</v>
      </c>
      <c r="E95" t="s">
        <v>4710</v>
      </c>
      <c r="G95" t="str">
        <f t="shared" si="2"/>
        <v>mill</v>
      </c>
    </row>
    <row r="96" spans="1:7" hidden="1" x14ac:dyDescent="0.25">
      <c r="A96" t="s">
        <v>4514</v>
      </c>
      <c r="C96" t="s">
        <v>2757</v>
      </c>
      <c r="E96" t="s">
        <v>4714</v>
      </c>
      <c r="G96" t="str">
        <f t="shared" si="2"/>
        <v>patrol</v>
      </c>
    </row>
    <row r="97" spans="1:7" hidden="1" x14ac:dyDescent="0.25">
      <c r="A97" t="s">
        <v>4514</v>
      </c>
      <c r="C97" t="s">
        <v>4229</v>
      </c>
      <c r="E97" t="s">
        <v>4718</v>
      </c>
      <c r="G97" t="str">
        <f t="shared" si="2"/>
        <v>replace</v>
      </c>
    </row>
    <row r="98" spans="1:7" hidden="1" x14ac:dyDescent="0.25">
      <c r="A98" t="s">
        <v>4514</v>
      </c>
      <c r="C98" t="s">
        <v>4230</v>
      </c>
      <c r="E98" t="s">
        <v>4712</v>
      </c>
      <c r="G98" t="str">
        <f t="shared" si="2"/>
        <v>secretpassage</v>
      </c>
    </row>
    <row r="99" spans="1:7" hidden="1" x14ac:dyDescent="0.25">
      <c r="A99" t="s">
        <v>4514</v>
      </c>
      <c r="G99" t="str">
        <f t="shared" si="2"/>
        <v/>
      </c>
    </row>
    <row r="100" spans="1:7" hidden="1" x14ac:dyDescent="0.25">
      <c r="A100" t="s">
        <v>4515</v>
      </c>
      <c r="C100" t="s">
        <v>2739</v>
      </c>
      <c r="E100" t="s">
        <v>4232</v>
      </c>
      <c r="G100" t="str">
        <f t="shared" si="2"/>
        <v>ambassador</v>
      </c>
    </row>
    <row r="101" spans="1:7" hidden="1" x14ac:dyDescent="0.25">
      <c r="A101" t="s">
        <v>4515</v>
      </c>
      <c r="C101" t="s">
        <v>2783</v>
      </c>
      <c r="E101" t="s">
        <v>4747</v>
      </c>
      <c r="G101" t="str">
        <f t="shared" si="2"/>
        <v>bazaar</v>
      </c>
    </row>
    <row r="102" spans="1:7" hidden="1" x14ac:dyDescent="0.25">
      <c r="A102" t="s">
        <v>4515</v>
      </c>
      <c r="C102" t="s">
        <v>4230</v>
      </c>
      <c r="E102" t="s">
        <v>4755</v>
      </c>
      <c r="G102" t="str">
        <f t="shared" si="2"/>
        <v>caravan</v>
      </c>
    </row>
    <row r="103" spans="1:7" hidden="1" x14ac:dyDescent="0.25">
      <c r="A103" t="s">
        <v>4515</v>
      </c>
      <c r="C103" t="s">
        <v>2783</v>
      </c>
      <c r="E103" t="s">
        <v>4754</v>
      </c>
      <c r="G103" t="str">
        <f t="shared" si="2"/>
        <v>cutpurse</v>
      </c>
    </row>
    <row r="104" spans="1:7" hidden="1" x14ac:dyDescent="0.25">
      <c r="A104" t="s">
        <v>4515</v>
      </c>
      <c r="C104" t="s">
        <v>2757</v>
      </c>
      <c r="E104" t="s">
        <v>1029</v>
      </c>
      <c r="G104" t="str">
        <f t="shared" si="2"/>
        <v>embargo</v>
      </c>
    </row>
    <row r="105" spans="1:7" hidden="1" x14ac:dyDescent="0.25">
      <c r="A105" t="s">
        <v>4515</v>
      </c>
      <c r="C105" t="s">
        <v>2747</v>
      </c>
      <c r="E105" t="s">
        <v>4749</v>
      </c>
      <c r="G105" t="str">
        <f t="shared" si="2"/>
        <v>explorer</v>
      </c>
    </row>
    <row r="106" spans="1:7" hidden="1" x14ac:dyDescent="0.25">
      <c r="A106" t="s">
        <v>4515</v>
      </c>
      <c r="C106" t="s">
        <v>2757</v>
      </c>
      <c r="E106" t="s">
        <v>4742</v>
      </c>
      <c r="G106" t="str">
        <f t="shared" si="2"/>
        <v>fishingvillage</v>
      </c>
    </row>
    <row r="107" spans="1:7" hidden="1" x14ac:dyDescent="0.25">
      <c r="A107" t="s">
        <v>4515</v>
      </c>
      <c r="C107" t="s">
        <v>2786</v>
      </c>
      <c r="E107" t="s">
        <v>4732</v>
      </c>
      <c r="G107" t="str">
        <f t="shared" si="2"/>
        <v>ghostship</v>
      </c>
    </row>
    <row r="108" spans="1:7" hidden="1" x14ac:dyDescent="0.25">
      <c r="A108" t="s">
        <v>4515</v>
      </c>
      <c r="C108" t="s">
        <v>4229</v>
      </c>
      <c r="E108" t="s">
        <v>4737</v>
      </c>
      <c r="G108" t="str">
        <f t="shared" si="2"/>
        <v>haven</v>
      </c>
    </row>
    <row r="109" spans="1:7" hidden="1" x14ac:dyDescent="0.25">
      <c r="A109" t="s">
        <v>4515</v>
      </c>
      <c r="C109" t="s">
        <v>2752</v>
      </c>
      <c r="E109" t="s">
        <v>4743</v>
      </c>
      <c r="G109" t="str">
        <f t="shared" si="2"/>
        <v>island</v>
      </c>
    </row>
    <row r="110" spans="1:7" hidden="1" x14ac:dyDescent="0.25">
      <c r="A110" t="s">
        <v>4515</v>
      </c>
      <c r="C110" t="s">
        <v>4230</v>
      </c>
      <c r="E110" t="s">
        <v>4757</v>
      </c>
      <c r="G110" t="str">
        <f t="shared" si="2"/>
        <v>lighthouse</v>
      </c>
    </row>
    <row r="111" spans="1:7" hidden="1" x14ac:dyDescent="0.25">
      <c r="A111" t="s">
        <v>4515</v>
      </c>
      <c r="C111" t="s">
        <v>2739</v>
      </c>
      <c r="E111" t="s">
        <v>4751</v>
      </c>
      <c r="G111" t="str">
        <f t="shared" si="2"/>
        <v>lookout</v>
      </c>
    </row>
    <row r="112" spans="1:7" hidden="1" x14ac:dyDescent="0.25">
      <c r="A112" t="s">
        <v>4515</v>
      </c>
      <c r="C112" t="s">
        <v>2799</v>
      </c>
      <c r="E112" t="s">
        <v>4760</v>
      </c>
      <c r="G112" t="str">
        <f t="shared" si="2"/>
        <v>merchantship</v>
      </c>
    </row>
    <row r="113" spans="1:7" hidden="1" x14ac:dyDescent="0.25">
      <c r="A113" t="s">
        <v>4515</v>
      </c>
      <c r="C113" t="s">
        <v>2752</v>
      </c>
      <c r="E113" t="s">
        <v>4739</v>
      </c>
      <c r="G113" t="str">
        <f t="shared" si="2"/>
        <v>nativevillage</v>
      </c>
    </row>
    <row r="114" spans="1:7" hidden="1" x14ac:dyDescent="0.25">
      <c r="A114" t="s">
        <v>4515</v>
      </c>
      <c r="C114" t="s">
        <v>2787</v>
      </c>
      <c r="E114" t="s">
        <v>4740</v>
      </c>
      <c r="G114" t="str">
        <f t="shared" si="2"/>
        <v>navigator</v>
      </c>
    </row>
    <row r="115" spans="1:7" hidden="1" x14ac:dyDescent="0.25">
      <c r="A115" t="s">
        <v>4515</v>
      </c>
      <c r="C115" t="s">
        <v>4229</v>
      </c>
      <c r="E115" t="s">
        <v>5249</v>
      </c>
      <c r="G115" t="str">
        <f t="shared" si="2"/>
        <v>outpost</v>
      </c>
    </row>
    <row r="116" spans="1:7" hidden="1" x14ac:dyDescent="0.25">
      <c r="A116" t="s">
        <v>4515</v>
      </c>
      <c r="C116" t="s">
        <v>2787</v>
      </c>
      <c r="E116" t="s">
        <v>4759</v>
      </c>
      <c r="G116" t="str">
        <f t="shared" si="2"/>
        <v>pearldiver</v>
      </c>
    </row>
    <row r="117" spans="1:7" hidden="1" x14ac:dyDescent="0.25">
      <c r="A117" t="s">
        <v>4515</v>
      </c>
      <c r="C117" t="s">
        <v>2752</v>
      </c>
      <c r="E117" t="s">
        <v>4758</v>
      </c>
      <c r="G117" t="str">
        <f t="shared" si="2"/>
        <v>pirateship</v>
      </c>
    </row>
    <row r="118" spans="1:7" hidden="1" x14ac:dyDescent="0.25">
      <c r="A118" t="s">
        <v>4515</v>
      </c>
      <c r="C118" t="s">
        <v>2794</v>
      </c>
      <c r="E118" t="s">
        <v>4735</v>
      </c>
      <c r="G118" t="str">
        <f t="shared" si="2"/>
        <v>salvager</v>
      </c>
    </row>
    <row r="119" spans="1:7" hidden="1" x14ac:dyDescent="0.25">
      <c r="A119" t="s">
        <v>4515</v>
      </c>
      <c r="C119" t="s">
        <v>2744</v>
      </c>
      <c r="E119" t="s">
        <v>4738</v>
      </c>
      <c r="G119" t="str">
        <f t="shared" si="2"/>
        <v>seahag</v>
      </c>
    </row>
    <row r="120" spans="1:7" hidden="1" x14ac:dyDescent="0.25">
      <c r="A120" t="s">
        <v>4515</v>
      </c>
      <c r="C120" t="s">
        <v>2794</v>
      </c>
      <c r="E120" t="s">
        <v>4223</v>
      </c>
      <c r="G120" t="str">
        <f t="shared" si="2"/>
        <v>smugglers</v>
      </c>
    </row>
    <row r="121" spans="1:7" hidden="1" x14ac:dyDescent="0.25">
      <c r="A121" t="s">
        <v>4515</v>
      </c>
      <c r="C121" t="s">
        <v>2783</v>
      </c>
      <c r="E121" t="s">
        <v>4741</v>
      </c>
      <c r="G121" t="str">
        <f t="shared" si="2"/>
        <v>tactician</v>
      </c>
    </row>
    <row r="122" spans="1:7" hidden="1" x14ac:dyDescent="0.25">
      <c r="A122" t="s">
        <v>4515</v>
      </c>
      <c r="C122" t="s">
        <v>2786</v>
      </c>
      <c r="E122" t="s">
        <v>4748</v>
      </c>
      <c r="G122" t="str">
        <f t="shared" si="2"/>
        <v>treasuremap</v>
      </c>
    </row>
    <row r="123" spans="1:7" hidden="1" x14ac:dyDescent="0.25">
      <c r="A123" t="s">
        <v>4515</v>
      </c>
      <c r="C123" t="s">
        <v>2799</v>
      </c>
      <c r="E123" t="s">
        <v>4752</v>
      </c>
      <c r="G123" t="str">
        <f t="shared" si="2"/>
        <v>treasury</v>
      </c>
    </row>
    <row r="124" spans="1:7" hidden="1" x14ac:dyDescent="0.25">
      <c r="A124" t="s">
        <v>4515</v>
      </c>
      <c r="C124" t="s">
        <v>2767</v>
      </c>
      <c r="E124" t="s">
        <v>4756</v>
      </c>
      <c r="G124" t="str">
        <f t="shared" si="2"/>
        <v>warehouse</v>
      </c>
    </row>
    <row r="125" spans="1:7" hidden="1" x14ac:dyDescent="0.25">
      <c r="A125" t="s">
        <v>4515</v>
      </c>
      <c r="C125" s="5" t="s">
        <v>4746</v>
      </c>
      <c r="E125" t="s">
        <v>4225</v>
      </c>
      <c r="G125" t="str">
        <f t="shared" si="2"/>
        <v>wharf</v>
      </c>
    </row>
    <row r="126" spans="1:7" hidden="1" x14ac:dyDescent="0.25">
      <c r="A126" t="s">
        <v>4515</v>
      </c>
      <c r="G126" t="str">
        <f t="shared" si="2"/>
        <v/>
      </c>
    </row>
    <row r="127" spans="1:7" hidden="1" x14ac:dyDescent="0.25">
      <c r="A127" t="s">
        <v>4529</v>
      </c>
      <c r="C127" t="s">
        <v>2753</v>
      </c>
      <c r="E127" t="s">
        <v>3923</v>
      </c>
      <c r="G127" t="str">
        <f t="shared" si="2"/>
        <v>astrolabe</v>
      </c>
    </row>
    <row r="128" spans="1:7" hidden="1" x14ac:dyDescent="0.25">
      <c r="A128" t="s">
        <v>4529</v>
      </c>
      <c r="C128" t="s">
        <v>4229</v>
      </c>
      <c r="E128" t="s">
        <v>4736</v>
      </c>
      <c r="G128" t="str">
        <f t="shared" si="2"/>
        <v>blockade</v>
      </c>
    </row>
    <row r="129" spans="1:7" hidden="1" x14ac:dyDescent="0.25">
      <c r="A129" t="s">
        <v>4529</v>
      </c>
      <c r="C129" t="s">
        <v>2783</v>
      </c>
      <c r="E129" t="s">
        <v>4750</v>
      </c>
      <c r="G129" t="str">
        <f t="shared" si="2"/>
        <v>corsair</v>
      </c>
    </row>
    <row r="130" spans="1:7" hidden="1" x14ac:dyDescent="0.25">
      <c r="A130" t="s">
        <v>4529</v>
      </c>
      <c r="C130" t="s">
        <v>2753</v>
      </c>
      <c r="E130" t="s">
        <v>4733</v>
      </c>
      <c r="G130" t="str">
        <f t="shared" si="2"/>
        <v>monkey</v>
      </c>
    </row>
    <row r="131" spans="1:7" hidden="1" x14ac:dyDescent="0.25">
      <c r="A131" t="s">
        <v>4529</v>
      </c>
      <c r="C131" t="s">
        <v>4229</v>
      </c>
      <c r="E131" t="s">
        <v>3935</v>
      </c>
      <c r="G131" t="str">
        <f t="shared" si="2"/>
        <v>pirate</v>
      </c>
    </row>
    <row r="132" spans="1:7" hidden="1" x14ac:dyDescent="0.25">
      <c r="A132" t="s">
        <v>4529</v>
      </c>
      <c r="C132" t="s">
        <v>2767</v>
      </c>
      <c r="E132" t="s">
        <v>4744</v>
      </c>
      <c r="G132" t="str">
        <f t="shared" si="2"/>
        <v>sailor</v>
      </c>
    </row>
    <row r="133" spans="1:7" hidden="1" x14ac:dyDescent="0.25">
      <c r="A133" t="s">
        <v>4529</v>
      </c>
      <c r="C133" t="s">
        <v>2783</v>
      </c>
      <c r="E133" t="s">
        <v>4734</v>
      </c>
      <c r="G133" t="str">
        <f t="shared" si="2"/>
        <v>seachart</v>
      </c>
    </row>
    <row r="134" spans="1:7" hidden="1" x14ac:dyDescent="0.25">
      <c r="A134" t="s">
        <v>4529</v>
      </c>
      <c r="C134" t="s">
        <v>2767</v>
      </c>
      <c r="E134" t="s">
        <v>4753</v>
      </c>
      <c r="G134" t="str">
        <f t="shared" si="2"/>
        <v>seawitch</v>
      </c>
    </row>
    <row r="135" spans="1:7" hidden="1" x14ac:dyDescent="0.25">
      <c r="A135" t="s">
        <v>4529</v>
      </c>
      <c r="C135" t="s">
        <v>2767</v>
      </c>
      <c r="E135" t="s">
        <v>4745</v>
      </c>
      <c r="G135" t="str">
        <f t="shared" si="2"/>
        <v>tidepools</v>
      </c>
    </row>
    <row r="136" spans="1:7" hidden="1" x14ac:dyDescent="0.25">
      <c r="A136" t="s">
        <v>4529</v>
      </c>
      <c r="G136" t="str">
        <f t="shared" si="2"/>
        <v/>
      </c>
    </row>
    <row r="137" spans="1:7" hidden="1" x14ac:dyDescent="0.25">
      <c r="A137" t="s">
        <v>4516</v>
      </c>
      <c r="C137" t="s">
        <v>4231</v>
      </c>
      <c r="E137" t="s">
        <v>4807</v>
      </c>
      <c r="G137" t="str">
        <f t="shared" si="2"/>
        <v>alchemist</v>
      </c>
    </row>
    <row r="138" spans="1:7" hidden="1" x14ac:dyDescent="0.25">
      <c r="A138" t="s">
        <v>4516</v>
      </c>
      <c r="C138" t="s">
        <v>2799</v>
      </c>
      <c r="E138" t="s">
        <v>4810</v>
      </c>
      <c r="G138" t="str">
        <f t="shared" si="2"/>
        <v>apothecary</v>
      </c>
    </row>
    <row r="139" spans="1:7" hidden="1" x14ac:dyDescent="0.25">
      <c r="A139" t="s">
        <v>4516</v>
      </c>
      <c r="C139" t="s">
        <v>2783</v>
      </c>
      <c r="E139" t="s">
        <v>4812</v>
      </c>
      <c r="G139" t="str">
        <f t="shared" si="2"/>
        <v>apprentice</v>
      </c>
    </row>
    <row r="140" spans="1:7" hidden="1" x14ac:dyDescent="0.25">
      <c r="A140" t="s">
        <v>4516</v>
      </c>
      <c r="C140" t="s">
        <v>2742</v>
      </c>
      <c r="E140" t="s">
        <v>2804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4516</v>
      </c>
      <c r="C141" t="s">
        <v>2752</v>
      </c>
      <c r="E141" t="s">
        <v>4815</v>
      </c>
      <c r="G141" t="str">
        <f t="shared" si="3"/>
        <v>golem</v>
      </c>
    </row>
    <row r="142" spans="1:7" hidden="1" x14ac:dyDescent="0.25">
      <c r="A142" t="s">
        <v>4516</v>
      </c>
      <c r="C142" t="s">
        <v>2757</v>
      </c>
      <c r="E142" t="s">
        <v>4817</v>
      </c>
      <c r="G142" t="str">
        <f t="shared" si="3"/>
        <v>herbalist</v>
      </c>
    </row>
    <row r="143" spans="1:7" hidden="1" x14ac:dyDescent="0.25">
      <c r="A143" t="s">
        <v>4516</v>
      </c>
      <c r="C143" t="s">
        <v>2759</v>
      </c>
      <c r="E143" t="s">
        <v>2760</v>
      </c>
      <c r="G143" t="str">
        <f t="shared" si="3"/>
        <v>philosophersstone</v>
      </c>
    </row>
    <row r="144" spans="1:7" hidden="1" x14ac:dyDescent="0.25">
      <c r="A144" t="s">
        <v>4516</v>
      </c>
      <c r="C144" t="s">
        <v>2771</v>
      </c>
      <c r="E144" t="s">
        <v>974</v>
      </c>
      <c r="G144" t="str">
        <f t="shared" si="3"/>
        <v>possession</v>
      </c>
    </row>
    <row r="145" spans="1:7" hidden="1" x14ac:dyDescent="0.25">
      <c r="A145" t="s">
        <v>4516</v>
      </c>
      <c r="C145" t="s">
        <v>2786</v>
      </c>
      <c r="E145" t="s">
        <v>2466</v>
      </c>
      <c r="G145" t="str">
        <f t="shared" si="3"/>
        <v>potion</v>
      </c>
    </row>
    <row r="146" spans="1:7" hidden="1" x14ac:dyDescent="0.25">
      <c r="A146" t="s">
        <v>4516</v>
      </c>
      <c r="C146" t="s">
        <v>4229</v>
      </c>
      <c r="E146" t="s">
        <v>5240</v>
      </c>
      <c r="G146" t="str">
        <f t="shared" si="3"/>
        <v>potion_2nd</v>
      </c>
    </row>
    <row r="147" spans="1:7" hidden="1" x14ac:dyDescent="0.25">
      <c r="A147" t="s">
        <v>4516</v>
      </c>
      <c r="C147" t="s">
        <v>2774</v>
      </c>
      <c r="E147" t="s">
        <v>2775</v>
      </c>
      <c r="G147" t="str">
        <f t="shared" si="3"/>
        <v>scryingpool</v>
      </c>
    </row>
    <row r="148" spans="1:7" hidden="1" x14ac:dyDescent="0.25">
      <c r="A148" t="s">
        <v>4516</v>
      </c>
      <c r="C148" t="s">
        <v>4229</v>
      </c>
      <c r="E148" t="s">
        <v>4824</v>
      </c>
      <c r="G148" t="str">
        <f t="shared" si="3"/>
        <v>transmute</v>
      </c>
    </row>
    <row r="149" spans="1:7" hidden="1" x14ac:dyDescent="0.25">
      <c r="A149" t="s">
        <v>4516</v>
      </c>
      <c r="C149" t="s">
        <v>4230</v>
      </c>
      <c r="E149" t="s">
        <v>4827</v>
      </c>
      <c r="G149" t="str">
        <f t="shared" si="3"/>
        <v>university</v>
      </c>
    </row>
    <row r="150" spans="1:7" hidden="1" x14ac:dyDescent="0.25">
      <c r="A150" t="s">
        <v>4516</v>
      </c>
      <c r="C150" t="s">
        <v>2767</v>
      </c>
      <c r="E150" t="s">
        <v>4830</v>
      </c>
      <c r="G150" t="str">
        <f t="shared" si="3"/>
        <v>vineyard</v>
      </c>
    </row>
    <row r="151" spans="1:7" hidden="1" x14ac:dyDescent="0.25">
      <c r="A151" t="s">
        <v>4516</v>
      </c>
      <c r="G151" t="str">
        <f t="shared" si="3"/>
        <v/>
      </c>
    </row>
    <row r="152" spans="1:7" hidden="1" x14ac:dyDescent="0.25">
      <c r="A152" t="s">
        <v>4517</v>
      </c>
      <c r="C152" t="s">
        <v>2762</v>
      </c>
      <c r="E152" t="s">
        <v>2763</v>
      </c>
      <c r="G152" t="str">
        <f t="shared" si="3"/>
        <v>bank</v>
      </c>
    </row>
    <row r="153" spans="1:7" hidden="1" x14ac:dyDescent="0.25">
      <c r="A153" t="s">
        <v>4517</v>
      </c>
      <c r="C153" t="s">
        <v>2797</v>
      </c>
      <c r="E153" t="s">
        <v>2798</v>
      </c>
      <c r="G153" t="str">
        <f t="shared" si="3"/>
        <v>bishop</v>
      </c>
    </row>
    <row r="154" spans="1:7" hidden="1" x14ac:dyDescent="0.25">
      <c r="A154" t="s">
        <v>4517</v>
      </c>
      <c r="C154" t="s">
        <v>2781</v>
      </c>
      <c r="E154" t="s">
        <v>4216</v>
      </c>
      <c r="G154" t="str">
        <f t="shared" si="3"/>
        <v>city</v>
      </c>
    </row>
    <row r="155" spans="1:7" hidden="1" x14ac:dyDescent="0.25">
      <c r="A155" t="s">
        <v>4517</v>
      </c>
      <c r="E155" t="s">
        <v>5252</v>
      </c>
      <c r="G155" t="str">
        <f t="shared" si="3"/>
        <v>colony</v>
      </c>
    </row>
    <row r="156" spans="1:7" hidden="1" x14ac:dyDescent="0.25">
      <c r="A156" t="s">
        <v>4517</v>
      </c>
      <c r="C156" t="s">
        <v>2783</v>
      </c>
      <c r="E156" t="s">
        <v>5253</v>
      </c>
      <c r="G156" t="str">
        <f t="shared" si="3"/>
        <v>colony_2nd</v>
      </c>
    </row>
    <row r="157" spans="1:7" hidden="1" x14ac:dyDescent="0.25">
      <c r="A157" t="s">
        <v>4517</v>
      </c>
      <c r="C157" t="s">
        <v>2794</v>
      </c>
      <c r="E157" t="s">
        <v>4790</v>
      </c>
      <c r="G157" t="str">
        <f t="shared" si="3"/>
        <v>contraband</v>
      </c>
    </row>
    <row r="158" spans="1:7" hidden="1" x14ac:dyDescent="0.25">
      <c r="A158" t="s">
        <v>4517</v>
      </c>
      <c r="C158" t="s">
        <v>2786</v>
      </c>
      <c r="E158" t="s">
        <v>4791</v>
      </c>
      <c r="G158" t="str">
        <f t="shared" si="3"/>
        <v>countinghouse</v>
      </c>
    </row>
    <row r="159" spans="1:7" hidden="1" x14ac:dyDescent="0.25">
      <c r="A159" t="s">
        <v>4517</v>
      </c>
      <c r="C159" t="s">
        <v>2799</v>
      </c>
      <c r="E159" t="s">
        <v>4795</v>
      </c>
      <c r="G159" t="str">
        <f t="shared" si="3"/>
        <v>expand</v>
      </c>
    </row>
    <row r="160" spans="1:7" hidden="1" x14ac:dyDescent="0.25">
      <c r="A160" t="s">
        <v>4517</v>
      </c>
      <c r="C160" t="s">
        <v>2783</v>
      </c>
      <c r="E160" t="s">
        <v>1081</v>
      </c>
      <c r="G160" t="str">
        <f t="shared" si="3"/>
        <v>forge</v>
      </c>
    </row>
    <row r="161" spans="1:7" hidden="1" x14ac:dyDescent="0.25">
      <c r="A161" t="s">
        <v>4517</v>
      </c>
      <c r="C161" t="s">
        <v>2802</v>
      </c>
      <c r="E161" t="s">
        <v>2803</v>
      </c>
      <c r="G161" t="str">
        <f t="shared" si="3"/>
        <v>goons</v>
      </c>
    </row>
    <row r="162" spans="1:7" hidden="1" x14ac:dyDescent="0.25">
      <c r="A162" t="s">
        <v>4517</v>
      </c>
      <c r="C162" t="s">
        <v>4230</v>
      </c>
      <c r="E162" t="s">
        <v>4792</v>
      </c>
      <c r="G162" t="str">
        <f t="shared" si="3"/>
        <v>grandmarket</v>
      </c>
    </row>
    <row r="163" spans="1:7" hidden="1" x14ac:dyDescent="0.25">
      <c r="A163" t="s">
        <v>4517</v>
      </c>
      <c r="C163" t="s">
        <v>2745</v>
      </c>
      <c r="E163" t="s">
        <v>2746</v>
      </c>
      <c r="G163" t="str">
        <f t="shared" si="3"/>
        <v>hoard</v>
      </c>
    </row>
    <row r="164" spans="1:7" hidden="1" x14ac:dyDescent="0.25">
      <c r="A164" t="s">
        <v>4517</v>
      </c>
      <c r="C164" t="s">
        <v>2747</v>
      </c>
      <c r="E164" t="s">
        <v>4797</v>
      </c>
      <c r="G164" t="str">
        <f t="shared" si="3"/>
        <v>kingscourt</v>
      </c>
    </row>
    <row r="165" spans="1:7" hidden="1" x14ac:dyDescent="0.25">
      <c r="A165" t="s">
        <v>4517</v>
      </c>
      <c r="C165" t="s">
        <v>4231</v>
      </c>
      <c r="E165" t="s">
        <v>4800</v>
      </c>
      <c r="G165" t="str">
        <f t="shared" si="3"/>
        <v>loan</v>
      </c>
    </row>
    <row r="166" spans="1:7" hidden="1" x14ac:dyDescent="0.25">
      <c r="A166" t="s">
        <v>4517</v>
      </c>
      <c r="C166" t="s">
        <v>2772</v>
      </c>
      <c r="E166" t="s">
        <v>2773</v>
      </c>
      <c r="G166" t="str">
        <f t="shared" si="3"/>
        <v>mint</v>
      </c>
    </row>
    <row r="167" spans="1:7" hidden="1" x14ac:dyDescent="0.25">
      <c r="A167" t="s">
        <v>4517</v>
      </c>
      <c r="C167" t="s">
        <v>2767</v>
      </c>
      <c r="E167" t="s">
        <v>1079</v>
      </c>
      <c r="G167" t="str">
        <f t="shared" si="3"/>
        <v>monument</v>
      </c>
    </row>
    <row r="168" spans="1:7" hidden="1" x14ac:dyDescent="0.25">
      <c r="A168" t="s">
        <v>4517</v>
      </c>
      <c r="C168" t="s">
        <v>2771</v>
      </c>
      <c r="E168" t="s">
        <v>4802</v>
      </c>
      <c r="G168" t="str">
        <f t="shared" si="3"/>
        <v>mountebank</v>
      </c>
    </row>
    <row r="169" spans="1:7" hidden="1" x14ac:dyDescent="0.25">
      <c r="A169" t="s">
        <v>4517</v>
      </c>
      <c r="C169" t="s">
        <v>2766</v>
      </c>
      <c r="E169" t="s">
        <v>4798</v>
      </c>
      <c r="G169" t="str">
        <f t="shared" si="3"/>
        <v>peddler</v>
      </c>
    </row>
    <row r="170" spans="1:7" hidden="1" x14ac:dyDescent="0.25">
      <c r="A170" t="s">
        <v>4517</v>
      </c>
      <c r="E170" t="s">
        <v>4805</v>
      </c>
      <c r="G170" t="str">
        <f t="shared" si="3"/>
        <v>platinum</v>
      </c>
    </row>
    <row r="171" spans="1:7" hidden="1" x14ac:dyDescent="0.25">
      <c r="A171" t="s">
        <v>4517</v>
      </c>
      <c r="C171" t="s">
        <v>2799</v>
      </c>
      <c r="E171" t="s">
        <v>5251</v>
      </c>
      <c r="G171" t="str">
        <f t="shared" si="3"/>
        <v>platinum_2nd</v>
      </c>
    </row>
    <row r="172" spans="1:7" hidden="1" x14ac:dyDescent="0.25">
      <c r="A172" t="s">
        <v>4517</v>
      </c>
      <c r="C172" t="s">
        <v>2743</v>
      </c>
      <c r="E172" t="s">
        <v>4196</v>
      </c>
      <c r="G172" t="str">
        <f t="shared" si="3"/>
        <v>quarry</v>
      </c>
    </row>
    <row r="173" spans="1:7" hidden="1" x14ac:dyDescent="0.25">
      <c r="A173" t="s">
        <v>4517</v>
      </c>
      <c r="C173" t="s">
        <v>2794</v>
      </c>
      <c r="E173" t="s">
        <v>4799</v>
      </c>
      <c r="G173" t="str">
        <f t="shared" si="3"/>
        <v>rabble</v>
      </c>
    </row>
    <row r="174" spans="1:7" hidden="1" x14ac:dyDescent="0.25">
      <c r="A174" t="s">
        <v>4517</v>
      </c>
      <c r="C174" t="s">
        <v>2761</v>
      </c>
      <c r="E174" t="s">
        <v>4207</v>
      </c>
      <c r="G174" t="str">
        <f t="shared" si="3"/>
        <v>royalseal</v>
      </c>
    </row>
    <row r="175" spans="1:7" hidden="1" x14ac:dyDescent="0.25">
      <c r="A175" t="s">
        <v>4517</v>
      </c>
      <c r="C175" t="s">
        <v>2751</v>
      </c>
      <c r="E175" t="s">
        <v>1085</v>
      </c>
      <c r="G175" t="str">
        <f t="shared" si="3"/>
        <v>talisman</v>
      </c>
    </row>
    <row r="176" spans="1:7" hidden="1" x14ac:dyDescent="0.25">
      <c r="A176" t="s">
        <v>4517</v>
      </c>
      <c r="C176" t="s">
        <v>2757</v>
      </c>
      <c r="E176" t="s">
        <v>4801</v>
      </c>
      <c r="G176" t="str">
        <f t="shared" si="3"/>
        <v>traderoute</v>
      </c>
    </row>
    <row r="177" spans="1:7" hidden="1" x14ac:dyDescent="0.25">
      <c r="A177" t="s">
        <v>4517</v>
      </c>
      <c r="C177" t="s">
        <v>2742</v>
      </c>
      <c r="E177" t="s">
        <v>4804</v>
      </c>
      <c r="G177" t="str">
        <f t="shared" si="3"/>
        <v>vault</v>
      </c>
    </row>
    <row r="178" spans="1:7" hidden="1" x14ac:dyDescent="0.25">
      <c r="A178" t="s">
        <v>4517</v>
      </c>
      <c r="C178" t="s">
        <v>2777</v>
      </c>
      <c r="E178" t="s">
        <v>2778</v>
      </c>
      <c r="G178" t="str">
        <f t="shared" si="3"/>
        <v>venture</v>
      </c>
    </row>
    <row r="179" spans="1:7" hidden="1" x14ac:dyDescent="0.25">
      <c r="A179" t="s">
        <v>4517</v>
      </c>
      <c r="C179" t="s">
        <v>2795</v>
      </c>
      <c r="E179" t="s">
        <v>2796</v>
      </c>
      <c r="G179" t="str">
        <f t="shared" si="3"/>
        <v>watchtower</v>
      </c>
    </row>
    <row r="180" spans="1:7" hidden="1" x14ac:dyDescent="0.25">
      <c r="A180" t="s">
        <v>4517</v>
      </c>
      <c r="C180" t="s">
        <v>4229</v>
      </c>
      <c r="E180" t="s">
        <v>4803</v>
      </c>
      <c r="G180" t="str">
        <f t="shared" si="3"/>
        <v>workersvillage</v>
      </c>
    </row>
    <row r="181" spans="1:7" hidden="1" x14ac:dyDescent="0.25">
      <c r="A181" t="s">
        <v>4517</v>
      </c>
      <c r="G181" t="str">
        <f t="shared" si="3"/>
        <v/>
      </c>
    </row>
    <row r="182" spans="1:7" hidden="1" x14ac:dyDescent="0.25">
      <c r="A182" t="s">
        <v>4531</v>
      </c>
      <c r="C182" t="s">
        <v>2809</v>
      </c>
      <c r="E182" t="s">
        <v>4209</v>
      </c>
      <c r="G182" t="str">
        <f t="shared" si="3"/>
        <v>anvil</v>
      </c>
    </row>
    <row r="183" spans="1:7" hidden="1" x14ac:dyDescent="0.25">
      <c r="A183" t="s">
        <v>4531</v>
      </c>
      <c r="C183" t="s">
        <v>2757</v>
      </c>
      <c r="E183" t="s">
        <v>5263</v>
      </c>
      <c r="G183" t="str">
        <f t="shared" si="3"/>
        <v>clerk</v>
      </c>
    </row>
    <row r="184" spans="1:7" hidden="1" x14ac:dyDescent="0.25">
      <c r="A184" t="s">
        <v>4531</v>
      </c>
      <c r="C184" t="s">
        <v>2752</v>
      </c>
      <c r="E184" t="s">
        <v>1095</v>
      </c>
      <c r="G184" t="str">
        <f t="shared" si="3"/>
        <v>charlatan</v>
      </c>
    </row>
    <row r="185" spans="1:7" hidden="1" x14ac:dyDescent="0.25">
      <c r="A185" t="s">
        <v>4531</v>
      </c>
      <c r="C185" t="s">
        <v>2752</v>
      </c>
      <c r="E185" t="s">
        <v>4194</v>
      </c>
      <c r="G185" t="str">
        <f t="shared" si="3"/>
        <v>collection</v>
      </c>
    </row>
    <row r="186" spans="1:7" hidden="1" x14ac:dyDescent="0.25">
      <c r="A186" t="s">
        <v>4531</v>
      </c>
      <c r="C186" t="s">
        <v>2781</v>
      </c>
      <c r="E186" t="s">
        <v>4793</v>
      </c>
      <c r="G186" t="str">
        <f t="shared" si="3"/>
        <v>crystalball</v>
      </c>
    </row>
    <row r="187" spans="1:7" hidden="1" x14ac:dyDescent="0.25">
      <c r="A187" t="s">
        <v>4531</v>
      </c>
      <c r="C187" t="s">
        <v>2781</v>
      </c>
      <c r="E187" t="s">
        <v>4215</v>
      </c>
      <c r="G187" t="str">
        <f t="shared" si="3"/>
        <v>investment</v>
      </c>
    </row>
    <row r="188" spans="1:7" hidden="1" x14ac:dyDescent="0.25">
      <c r="A188" t="s">
        <v>4531</v>
      </c>
      <c r="C188" t="s">
        <v>2757</v>
      </c>
      <c r="E188" t="s">
        <v>4794</v>
      </c>
      <c r="G188" t="str">
        <f t="shared" si="3"/>
        <v>magnate</v>
      </c>
    </row>
    <row r="189" spans="1:7" hidden="1" x14ac:dyDescent="0.25">
      <c r="A189" t="s">
        <v>4531</v>
      </c>
      <c r="C189" t="s">
        <v>2780</v>
      </c>
      <c r="E189" t="s">
        <v>4214</v>
      </c>
      <c r="G189" t="str">
        <f t="shared" si="3"/>
        <v>tiara</v>
      </c>
    </row>
    <row r="190" spans="1:7" hidden="1" x14ac:dyDescent="0.25">
      <c r="A190" t="s">
        <v>4531</v>
      </c>
      <c r="C190" t="s">
        <v>2780</v>
      </c>
      <c r="E190" t="s">
        <v>4796</v>
      </c>
      <c r="G190" t="str">
        <f t="shared" si="3"/>
        <v>warchest</v>
      </c>
    </row>
    <row r="191" spans="1:7" hidden="1" x14ac:dyDescent="0.25">
      <c r="A191" t="s">
        <v>4531</v>
      </c>
      <c r="G191" t="str">
        <f t="shared" si="3"/>
        <v/>
      </c>
    </row>
    <row r="192" spans="1:7" hidden="1" x14ac:dyDescent="0.25">
      <c r="A192" t="s">
        <v>4518</v>
      </c>
      <c r="C192" t="s">
        <v>2799</v>
      </c>
      <c r="E192" t="s">
        <v>4829</v>
      </c>
      <c r="G192" t="str">
        <f t="shared" si="3"/>
        <v>bagofgold</v>
      </c>
    </row>
    <row r="193" spans="1:7" hidden="1" x14ac:dyDescent="0.25">
      <c r="A193" t="s">
        <v>4518</v>
      </c>
      <c r="C193" t="s">
        <v>2799</v>
      </c>
      <c r="E193" t="s">
        <v>4832</v>
      </c>
      <c r="G193" t="str">
        <f t="shared" si="3"/>
        <v>diadem</v>
      </c>
    </row>
    <row r="194" spans="1:7" hidden="1" x14ac:dyDescent="0.25">
      <c r="A194" t="s">
        <v>4518</v>
      </c>
      <c r="C194" t="s">
        <v>2809</v>
      </c>
      <c r="E194" t="s">
        <v>4818</v>
      </c>
      <c r="G194" t="str">
        <f t="shared" si="3"/>
        <v>fairgrounds</v>
      </c>
    </row>
    <row r="195" spans="1:7" hidden="1" x14ac:dyDescent="0.25">
      <c r="A195" t="s">
        <v>4518</v>
      </c>
      <c r="C195" t="s">
        <v>2808</v>
      </c>
      <c r="E195" t="s">
        <v>4204</v>
      </c>
      <c r="G195" t="str">
        <f t="shared" si="3"/>
        <v>farmingvillage</v>
      </c>
    </row>
    <row r="196" spans="1:7" hidden="1" x14ac:dyDescent="0.25">
      <c r="A196" t="s">
        <v>4518</v>
      </c>
      <c r="C196" t="s">
        <v>2779</v>
      </c>
      <c r="E196" t="s">
        <v>4834</v>
      </c>
      <c r="G196" t="str">
        <f t="shared" si="3"/>
        <v>followers</v>
      </c>
    </row>
    <row r="197" spans="1:7" hidden="1" x14ac:dyDescent="0.25">
      <c r="A197" t="s">
        <v>4518</v>
      </c>
      <c r="C197" t="s">
        <v>2792</v>
      </c>
      <c r="E197" t="s">
        <v>2793</v>
      </c>
      <c r="G197" t="str">
        <f t="shared" si="3"/>
        <v>fortuneteller</v>
      </c>
    </row>
    <row r="198" spans="1:7" hidden="1" x14ac:dyDescent="0.25">
      <c r="A198" t="s">
        <v>4518</v>
      </c>
      <c r="C198" t="s">
        <v>2776</v>
      </c>
      <c r="E198" t="s">
        <v>4212</v>
      </c>
      <c r="G198" t="str">
        <f t="shared" si="3"/>
        <v>hamlet</v>
      </c>
    </row>
    <row r="199" spans="1:7" hidden="1" x14ac:dyDescent="0.25">
      <c r="A199" t="s">
        <v>4518</v>
      </c>
      <c r="C199" t="s">
        <v>4228</v>
      </c>
      <c r="E199" t="s">
        <v>4195</v>
      </c>
      <c r="G199" t="str">
        <f t="shared" si="3"/>
        <v>harvest</v>
      </c>
    </row>
    <row r="200" spans="1:7" hidden="1" x14ac:dyDescent="0.25">
      <c r="A200" t="s">
        <v>4518</v>
      </c>
      <c r="C200" t="s">
        <v>4228</v>
      </c>
      <c r="E200" t="s">
        <v>4820</v>
      </c>
      <c r="G200" t="str">
        <f t="shared" si="3"/>
        <v>hornofplenty</v>
      </c>
    </row>
    <row r="201" spans="1:7" hidden="1" x14ac:dyDescent="0.25">
      <c r="A201" t="s">
        <v>4518</v>
      </c>
      <c r="C201" t="s">
        <v>2764</v>
      </c>
      <c r="E201" t="s">
        <v>2807</v>
      </c>
      <c r="G201" t="str">
        <f t="shared" si="3"/>
        <v>horsetraders</v>
      </c>
    </row>
    <row r="202" spans="1:7" hidden="1" x14ac:dyDescent="0.25">
      <c r="A202" t="s">
        <v>4518</v>
      </c>
      <c r="C202" t="s">
        <v>2776</v>
      </c>
      <c r="E202" t="s">
        <v>4822</v>
      </c>
      <c r="G202" t="str">
        <f t="shared" si="3"/>
        <v>huntingparty</v>
      </c>
    </row>
    <row r="203" spans="1:7" hidden="1" x14ac:dyDescent="0.25">
      <c r="A203" t="s">
        <v>4518</v>
      </c>
      <c r="C203" t="s">
        <v>2764</v>
      </c>
      <c r="E203" t="s">
        <v>4814</v>
      </c>
      <c r="G203" t="str">
        <f t="shared" si="3"/>
        <v>jester</v>
      </c>
    </row>
    <row r="204" spans="1:7" hidden="1" x14ac:dyDescent="0.25">
      <c r="A204" t="s">
        <v>4518</v>
      </c>
      <c r="C204" t="s">
        <v>2784</v>
      </c>
      <c r="E204" t="s">
        <v>2785</v>
      </c>
      <c r="G204" t="str">
        <f t="shared" si="3"/>
        <v>menagerie</v>
      </c>
    </row>
    <row r="205" spans="1:7" hidden="1" x14ac:dyDescent="0.25">
      <c r="A205" t="s">
        <v>4518</v>
      </c>
      <c r="C205" t="s">
        <v>2780</v>
      </c>
      <c r="E205" t="s">
        <v>5250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4518</v>
      </c>
      <c r="C206" t="s">
        <v>2782</v>
      </c>
      <c r="E206" t="s">
        <v>4826</v>
      </c>
      <c r="G206" t="str">
        <f t="shared" si="4"/>
        <v>remake</v>
      </c>
    </row>
    <row r="207" spans="1:7" hidden="1" x14ac:dyDescent="0.25">
      <c r="A207" t="s">
        <v>4518</v>
      </c>
      <c r="C207" t="s">
        <v>2800</v>
      </c>
      <c r="E207" t="s">
        <v>2801</v>
      </c>
      <c r="G207" t="str">
        <f t="shared" si="4"/>
        <v>tournament</v>
      </c>
    </row>
    <row r="208" spans="1:7" hidden="1" x14ac:dyDescent="0.25">
      <c r="A208" t="s">
        <v>4518</v>
      </c>
      <c r="C208" t="s">
        <v>2782</v>
      </c>
      <c r="E208" t="s">
        <v>4218</v>
      </c>
      <c r="G208" t="str">
        <f t="shared" si="4"/>
        <v>trustysteed</v>
      </c>
    </row>
    <row r="209" spans="1:7" hidden="1" x14ac:dyDescent="0.25">
      <c r="A209" t="s">
        <v>4518</v>
      </c>
      <c r="C209" t="s">
        <v>2809</v>
      </c>
      <c r="E209" t="s">
        <v>4809</v>
      </c>
      <c r="G209" t="str">
        <f t="shared" si="4"/>
        <v>youngwitch</v>
      </c>
    </row>
    <row r="210" spans="1:7" hidden="1" x14ac:dyDescent="0.25">
      <c r="A210" t="s">
        <v>4518</v>
      </c>
      <c r="G210" t="str">
        <f t="shared" si="4"/>
        <v/>
      </c>
    </row>
    <row r="211" spans="1:7" hidden="1" x14ac:dyDescent="0.25">
      <c r="A211" t="s">
        <v>4519</v>
      </c>
      <c r="C211" t="s">
        <v>2776</v>
      </c>
      <c r="E211" t="s">
        <v>4764</v>
      </c>
      <c r="G211" t="str">
        <f t="shared" si="4"/>
        <v>bordervillage</v>
      </c>
    </row>
    <row r="212" spans="1:7" hidden="1" x14ac:dyDescent="0.25">
      <c r="A212" t="s">
        <v>4519</v>
      </c>
      <c r="C212" t="s">
        <v>2794</v>
      </c>
      <c r="E212" t="s">
        <v>2155</v>
      </c>
      <c r="G212" t="str">
        <f t="shared" si="4"/>
        <v>cache</v>
      </c>
    </row>
    <row r="213" spans="1:7" hidden="1" x14ac:dyDescent="0.25">
      <c r="A213" t="s">
        <v>4519</v>
      </c>
      <c r="C213" t="s">
        <v>2782</v>
      </c>
      <c r="E213" t="s">
        <v>4779</v>
      </c>
      <c r="G213" t="str">
        <f t="shared" si="4"/>
        <v>cartographer</v>
      </c>
    </row>
    <row r="214" spans="1:7" hidden="1" x14ac:dyDescent="0.25">
      <c r="A214" t="s">
        <v>4519</v>
      </c>
      <c r="C214" t="s">
        <v>2786</v>
      </c>
      <c r="E214" t="s">
        <v>4785</v>
      </c>
      <c r="G214" t="str">
        <f t="shared" si="4"/>
        <v>crossroads</v>
      </c>
    </row>
    <row r="215" spans="1:7" hidden="1" x14ac:dyDescent="0.25">
      <c r="A215" t="s">
        <v>4519</v>
      </c>
      <c r="C215" t="s">
        <v>2781</v>
      </c>
      <c r="E215" t="s">
        <v>4786</v>
      </c>
      <c r="G215" t="str">
        <f t="shared" si="4"/>
        <v>develop</v>
      </c>
    </row>
    <row r="216" spans="1:7" hidden="1" x14ac:dyDescent="0.25">
      <c r="A216" t="s">
        <v>4519</v>
      </c>
      <c r="C216" t="s">
        <v>4228</v>
      </c>
      <c r="E216" t="s">
        <v>4787</v>
      </c>
      <c r="G216" t="str">
        <f t="shared" si="4"/>
        <v>duchess</v>
      </c>
    </row>
    <row r="217" spans="1:7" hidden="1" x14ac:dyDescent="0.25">
      <c r="A217" t="s">
        <v>4519</v>
      </c>
      <c r="C217" t="s">
        <v>2781</v>
      </c>
      <c r="E217" t="s">
        <v>4775</v>
      </c>
      <c r="G217" t="str">
        <f t="shared" si="4"/>
        <v>embassy</v>
      </c>
    </row>
    <row r="218" spans="1:7" hidden="1" x14ac:dyDescent="0.25">
      <c r="A218" t="s">
        <v>4519</v>
      </c>
      <c r="C218" t="s">
        <v>2751</v>
      </c>
      <c r="E218" t="s">
        <v>4780</v>
      </c>
      <c r="G218" t="str">
        <f t="shared" si="4"/>
        <v>farmland</v>
      </c>
    </row>
    <row r="219" spans="1:7" hidden="1" x14ac:dyDescent="0.25">
      <c r="A219" t="s">
        <v>4519</v>
      </c>
      <c r="C219" t="s">
        <v>2799</v>
      </c>
      <c r="E219" t="s">
        <v>4766</v>
      </c>
      <c r="G219" t="str">
        <f t="shared" si="4"/>
        <v>foolsgold</v>
      </c>
    </row>
    <row r="220" spans="1:7" hidden="1" x14ac:dyDescent="0.25">
      <c r="A220" t="s">
        <v>4519</v>
      </c>
      <c r="C220" t="s">
        <v>4229</v>
      </c>
      <c r="E220" t="s">
        <v>4782</v>
      </c>
      <c r="G220" t="str">
        <f t="shared" si="4"/>
        <v>haggler</v>
      </c>
    </row>
    <row r="221" spans="1:7" hidden="1" x14ac:dyDescent="0.25">
      <c r="A221" t="s">
        <v>4519</v>
      </c>
      <c r="C221" t="s">
        <v>2751</v>
      </c>
      <c r="E221" t="s">
        <v>4769</v>
      </c>
      <c r="G221" t="str">
        <f t="shared" si="4"/>
        <v>highway</v>
      </c>
    </row>
    <row r="222" spans="1:7" hidden="1" x14ac:dyDescent="0.25">
      <c r="A222" t="s">
        <v>4519</v>
      </c>
      <c r="C222" t="s">
        <v>2761</v>
      </c>
      <c r="E222" t="s">
        <v>4773</v>
      </c>
      <c r="G222" t="str">
        <f t="shared" si="4"/>
        <v>illgottengains</v>
      </c>
    </row>
    <row r="223" spans="1:7" hidden="1" x14ac:dyDescent="0.25">
      <c r="A223" t="s">
        <v>4519</v>
      </c>
      <c r="C223" t="s">
        <v>2761</v>
      </c>
      <c r="E223" t="s">
        <v>4773</v>
      </c>
      <c r="G223" t="str">
        <f t="shared" si="4"/>
        <v>illgottengains</v>
      </c>
    </row>
    <row r="224" spans="1:7" hidden="1" x14ac:dyDescent="0.25">
      <c r="A224" t="s">
        <v>4519</v>
      </c>
      <c r="C224" t="s">
        <v>4230</v>
      </c>
      <c r="E224" t="s">
        <v>4784</v>
      </c>
      <c r="G224" t="str">
        <f t="shared" si="4"/>
        <v>inn</v>
      </c>
    </row>
    <row r="225" spans="1:7" hidden="1" x14ac:dyDescent="0.25">
      <c r="A225" t="s">
        <v>4519</v>
      </c>
      <c r="C225" t="s">
        <v>2771</v>
      </c>
      <c r="E225" t="s">
        <v>4789</v>
      </c>
      <c r="G225" t="str">
        <f t="shared" si="4"/>
        <v>jackofalltrades</v>
      </c>
    </row>
    <row r="226" spans="1:7" hidden="1" x14ac:dyDescent="0.25">
      <c r="A226" t="s">
        <v>4519</v>
      </c>
      <c r="C226" t="s">
        <v>2780</v>
      </c>
      <c r="E226" t="s">
        <v>1221</v>
      </c>
      <c r="G226" t="str">
        <f t="shared" si="4"/>
        <v>mandarin</v>
      </c>
    </row>
    <row r="227" spans="1:7" hidden="1" x14ac:dyDescent="0.25">
      <c r="A227" t="s">
        <v>4519</v>
      </c>
      <c r="C227" t="s">
        <v>2766</v>
      </c>
      <c r="E227" t="s">
        <v>1208</v>
      </c>
      <c r="G227" t="str">
        <f t="shared" si="4"/>
        <v>margrave</v>
      </c>
    </row>
    <row r="228" spans="1:7" hidden="1" x14ac:dyDescent="0.25">
      <c r="A228" t="s">
        <v>4519</v>
      </c>
      <c r="C228" t="s">
        <v>2766</v>
      </c>
      <c r="E228" t="s">
        <v>4781</v>
      </c>
      <c r="G228" t="str">
        <f t="shared" si="4"/>
        <v>noblebrigand</v>
      </c>
    </row>
    <row r="229" spans="1:7" hidden="1" x14ac:dyDescent="0.25">
      <c r="A229" t="s">
        <v>4519</v>
      </c>
      <c r="C229" t="s">
        <v>2808</v>
      </c>
      <c r="E229" t="s">
        <v>4776</v>
      </c>
      <c r="G229" t="str">
        <f t="shared" si="4"/>
        <v>nomadcamp</v>
      </c>
    </row>
    <row r="230" spans="1:7" hidden="1" x14ac:dyDescent="0.25">
      <c r="A230" t="s">
        <v>4519</v>
      </c>
      <c r="C230" t="s">
        <v>4228</v>
      </c>
      <c r="E230" t="s">
        <v>1219</v>
      </c>
      <c r="G230" t="str">
        <f t="shared" si="4"/>
        <v>oasis</v>
      </c>
    </row>
    <row r="231" spans="1:7" hidden="1" x14ac:dyDescent="0.25">
      <c r="A231" t="s">
        <v>4519</v>
      </c>
      <c r="C231" t="s">
        <v>2809</v>
      </c>
      <c r="E231" t="s">
        <v>1200</v>
      </c>
      <c r="G231" t="str">
        <f t="shared" si="4"/>
        <v>oracle</v>
      </c>
    </row>
    <row r="232" spans="1:7" hidden="1" x14ac:dyDescent="0.25">
      <c r="A232" t="s">
        <v>4519</v>
      </c>
      <c r="C232" t="s">
        <v>2767</v>
      </c>
      <c r="E232" t="s">
        <v>4783</v>
      </c>
      <c r="G232" t="str">
        <f t="shared" si="4"/>
        <v>scheme</v>
      </c>
    </row>
    <row r="233" spans="1:7" hidden="1" x14ac:dyDescent="0.25">
      <c r="A233" t="s">
        <v>4519</v>
      </c>
      <c r="C233" t="s">
        <v>2783</v>
      </c>
      <c r="E233" t="s">
        <v>4771</v>
      </c>
      <c r="G233" t="str">
        <f t="shared" si="4"/>
        <v>silkroad</v>
      </c>
    </row>
    <row r="234" spans="1:7" hidden="1" x14ac:dyDescent="0.25">
      <c r="A234" t="s">
        <v>4519</v>
      </c>
      <c r="C234" t="s">
        <v>4228</v>
      </c>
      <c r="E234" t="s">
        <v>4777</v>
      </c>
      <c r="G234" t="str">
        <f t="shared" si="4"/>
        <v>spicemerchant</v>
      </c>
    </row>
    <row r="235" spans="1:7" hidden="1" x14ac:dyDescent="0.25">
      <c r="A235" t="s">
        <v>4519</v>
      </c>
      <c r="C235" t="s">
        <v>2747</v>
      </c>
      <c r="E235" t="s">
        <v>4788</v>
      </c>
      <c r="G235" t="str">
        <f t="shared" si="4"/>
        <v>stables</v>
      </c>
    </row>
    <row r="236" spans="1:7" hidden="1" x14ac:dyDescent="0.25">
      <c r="A236" t="s">
        <v>4519</v>
      </c>
      <c r="C236" t="s">
        <v>2779</v>
      </c>
      <c r="E236" t="s">
        <v>4768</v>
      </c>
      <c r="G236" t="str">
        <f t="shared" si="4"/>
        <v>trader</v>
      </c>
    </row>
    <row r="237" spans="1:7" hidden="1" x14ac:dyDescent="0.25">
      <c r="A237" t="s">
        <v>4519</v>
      </c>
      <c r="C237" t="s">
        <v>2743</v>
      </c>
      <c r="E237" t="s">
        <v>1215</v>
      </c>
      <c r="G237" t="str">
        <f t="shared" si="4"/>
        <v>tunnel</v>
      </c>
    </row>
    <row r="238" spans="1:7" hidden="1" x14ac:dyDescent="0.25">
      <c r="A238" t="s">
        <v>4519</v>
      </c>
      <c r="G238" t="str">
        <f t="shared" si="4"/>
        <v/>
      </c>
    </row>
    <row r="239" spans="1:7" hidden="1" x14ac:dyDescent="0.25">
      <c r="A239" t="s">
        <v>4533</v>
      </c>
      <c r="C239" t="s">
        <v>2767</v>
      </c>
      <c r="E239" t="s">
        <v>3971</v>
      </c>
      <c r="G239" t="str">
        <f t="shared" si="4"/>
        <v>berserker</v>
      </c>
    </row>
    <row r="240" spans="1:7" hidden="1" x14ac:dyDescent="0.25">
      <c r="A240" t="s">
        <v>4533</v>
      </c>
      <c r="C240" t="s">
        <v>2808</v>
      </c>
      <c r="E240" t="s">
        <v>4770</v>
      </c>
      <c r="G240" t="str">
        <f t="shared" si="4"/>
        <v>cauldron</v>
      </c>
    </row>
    <row r="241" spans="1:7" hidden="1" x14ac:dyDescent="0.25">
      <c r="A241" t="s">
        <v>4533</v>
      </c>
      <c r="C241" t="s">
        <v>2767</v>
      </c>
      <c r="E241" t="s">
        <v>4772</v>
      </c>
      <c r="G241" t="str">
        <f t="shared" si="4"/>
        <v>guarddog</v>
      </c>
    </row>
    <row r="242" spans="1:7" hidden="1" x14ac:dyDescent="0.25">
      <c r="A242" t="s">
        <v>4533</v>
      </c>
      <c r="C242" t="s">
        <v>4230</v>
      </c>
      <c r="E242" t="s">
        <v>4774</v>
      </c>
      <c r="G242" t="str">
        <f t="shared" si="4"/>
        <v>nomads</v>
      </c>
    </row>
    <row r="243" spans="1:7" hidden="1" x14ac:dyDescent="0.25">
      <c r="A243" t="s">
        <v>4533</v>
      </c>
      <c r="C243" t="s">
        <v>2808</v>
      </c>
      <c r="E243" t="s">
        <v>3972</v>
      </c>
      <c r="G243" t="str">
        <f t="shared" si="4"/>
        <v>souk</v>
      </c>
    </row>
    <row r="244" spans="1:7" hidden="1" x14ac:dyDescent="0.25">
      <c r="A244" t="s">
        <v>4533</v>
      </c>
      <c r="C244" t="s">
        <v>4230</v>
      </c>
      <c r="E244" t="s">
        <v>4765</v>
      </c>
      <c r="G244" t="str">
        <f t="shared" si="4"/>
        <v>trail</v>
      </c>
    </row>
    <row r="245" spans="1:7" hidden="1" x14ac:dyDescent="0.25">
      <c r="A245" t="s">
        <v>4533</v>
      </c>
      <c r="C245" t="s">
        <v>4230</v>
      </c>
      <c r="E245" t="s">
        <v>4767</v>
      </c>
      <c r="G245" t="str">
        <f t="shared" si="4"/>
        <v>weaver</v>
      </c>
    </row>
    <row r="246" spans="1:7" hidden="1" x14ac:dyDescent="0.25">
      <c r="A246" t="s">
        <v>4533</v>
      </c>
      <c r="C246" t="s">
        <v>2750</v>
      </c>
      <c r="E246" t="s">
        <v>4201</v>
      </c>
      <c r="G246" t="str">
        <f t="shared" si="4"/>
        <v>wheelwright</v>
      </c>
    </row>
    <row r="247" spans="1:7" hidden="1" x14ac:dyDescent="0.25">
      <c r="A247" t="s">
        <v>4533</v>
      </c>
      <c r="C247" t="s">
        <v>2767</v>
      </c>
      <c r="E247" t="s">
        <v>4778</v>
      </c>
      <c r="G247" t="str">
        <f t="shared" si="4"/>
        <v>witchshut</v>
      </c>
    </row>
    <row r="248" spans="1:7" hidden="1" x14ac:dyDescent="0.25">
      <c r="A248" t="s">
        <v>4533</v>
      </c>
      <c r="G248" t="str">
        <f t="shared" si="4"/>
        <v/>
      </c>
    </row>
    <row r="249" spans="1:7" hidden="1" x14ac:dyDescent="0.25">
      <c r="A249" t="s">
        <v>4520</v>
      </c>
      <c r="C249" t="s">
        <v>4229</v>
      </c>
      <c r="E249" t="s">
        <v>4865</v>
      </c>
      <c r="G249" t="str">
        <f t="shared" si="4"/>
        <v>abandonedmine</v>
      </c>
    </row>
    <row r="250" spans="1:7" hidden="1" x14ac:dyDescent="0.25">
      <c r="A250" t="s">
        <v>4520</v>
      </c>
      <c r="C250" t="s">
        <v>2786</v>
      </c>
      <c r="E250" t="s">
        <v>4846</v>
      </c>
      <c r="G250" t="str">
        <f t="shared" si="4"/>
        <v>altar</v>
      </c>
    </row>
    <row r="251" spans="1:7" hidden="1" x14ac:dyDescent="0.25">
      <c r="A251" t="s">
        <v>4520</v>
      </c>
      <c r="C251" t="s">
        <v>4230</v>
      </c>
      <c r="E251" t="s">
        <v>4835</v>
      </c>
      <c r="G251" t="str">
        <f t="shared" si="4"/>
        <v>armory</v>
      </c>
    </row>
    <row r="252" spans="1:7" hidden="1" x14ac:dyDescent="0.25">
      <c r="A252" t="s">
        <v>4520</v>
      </c>
      <c r="C252" t="s">
        <v>2794</v>
      </c>
      <c r="E252" t="s">
        <v>4860</v>
      </c>
      <c r="G252" t="str">
        <f t="shared" si="4"/>
        <v>bandofmisfits</v>
      </c>
    </row>
    <row r="253" spans="1:7" hidden="1" x14ac:dyDescent="0.25">
      <c r="A253" t="s">
        <v>4520</v>
      </c>
      <c r="C253" t="s">
        <v>2794</v>
      </c>
      <c r="E253" t="s">
        <v>4864</v>
      </c>
      <c r="G253" t="str">
        <f t="shared" si="4"/>
        <v>banditcamp</v>
      </c>
    </row>
    <row r="254" spans="1:7" hidden="1" x14ac:dyDescent="0.25">
      <c r="A254" t="s">
        <v>4520</v>
      </c>
      <c r="C254" t="s">
        <v>2808</v>
      </c>
      <c r="E254" t="s">
        <v>4848</v>
      </c>
      <c r="G254" t="str">
        <f t="shared" si="4"/>
        <v>beggar</v>
      </c>
    </row>
    <row r="255" spans="1:7" hidden="1" x14ac:dyDescent="0.25">
      <c r="A255" t="s">
        <v>4520</v>
      </c>
      <c r="C255" t="s">
        <v>4230</v>
      </c>
      <c r="E255" t="s">
        <v>4837</v>
      </c>
      <c r="G255" t="str">
        <f t="shared" si="4"/>
        <v>catacombs</v>
      </c>
    </row>
    <row r="256" spans="1:7" hidden="1" x14ac:dyDescent="0.25">
      <c r="A256" t="s">
        <v>4520</v>
      </c>
      <c r="C256" t="s">
        <v>2747</v>
      </c>
      <c r="E256" t="s">
        <v>4838</v>
      </c>
      <c r="G256" t="str">
        <f t="shared" si="4"/>
        <v>count</v>
      </c>
    </row>
    <row r="257" spans="1:7" hidden="1" x14ac:dyDescent="0.25">
      <c r="A257" t="s">
        <v>4520</v>
      </c>
      <c r="C257" t="s">
        <v>2799</v>
      </c>
      <c r="E257" t="s">
        <v>4857</v>
      </c>
      <c r="G257" t="str">
        <f t="shared" si="4"/>
        <v>counterfeit</v>
      </c>
    </row>
    <row r="258" spans="1:7" hidden="1" x14ac:dyDescent="0.25">
      <c r="A258" t="s">
        <v>4520</v>
      </c>
      <c r="C258" t="s">
        <v>2761</v>
      </c>
      <c r="E258" t="s">
        <v>4858</v>
      </c>
      <c r="G258" t="str">
        <f t="shared" si="4"/>
        <v>cultist</v>
      </c>
    </row>
    <row r="259" spans="1:7" hidden="1" x14ac:dyDescent="0.25">
      <c r="A259" t="s">
        <v>4520</v>
      </c>
      <c r="C259" t="s">
        <v>2779</v>
      </c>
      <c r="E259" t="s">
        <v>2032</v>
      </c>
      <c r="G259" t="str">
        <f t="shared" si="4"/>
        <v>dameanna</v>
      </c>
    </row>
    <row r="260" spans="1:7" hidden="1" x14ac:dyDescent="0.25">
      <c r="A260" t="s">
        <v>4520</v>
      </c>
      <c r="C260" t="s">
        <v>2780</v>
      </c>
      <c r="E260" t="s">
        <v>2033</v>
      </c>
      <c r="G260" t="str">
        <f t="shared" si="4"/>
        <v>damejosephine</v>
      </c>
    </row>
    <row r="261" spans="1:7" hidden="1" x14ac:dyDescent="0.25">
      <c r="A261" t="s">
        <v>4520</v>
      </c>
      <c r="C261" t="s">
        <v>2780</v>
      </c>
      <c r="E261" t="s">
        <v>2034</v>
      </c>
      <c r="G261" t="str">
        <f t="shared" si="4"/>
        <v>damemolly</v>
      </c>
    </row>
    <row r="262" spans="1:7" hidden="1" x14ac:dyDescent="0.25">
      <c r="A262" t="s">
        <v>4520</v>
      </c>
      <c r="C262" t="s">
        <v>4228</v>
      </c>
      <c r="E262" t="s">
        <v>2035</v>
      </c>
      <c r="G262" t="str">
        <f t="shared" si="4"/>
        <v>damenatalie</v>
      </c>
    </row>
    <row r="263" spans="1:7" hidden="1" x14ac:dyDescent="0.25">
      <c r="A263" t="s">
        <v>4520</v>
      </c>
      <c r="C263" t="s">
        <v>2809</v>
      </c>
      <c r="E263" t="s">
        <v>2036</v>
      </c>
      <c r="G263" t="str">
        <f t="shared" si="4"/>
        <v>damesylvia</v>
      </c>
    </row>
    <row r="264" spans="1:7" hidden="1" x14ac:dyDescent="0.25">
      <c r="A264" t="s">
        <v>4520</v>
      </c>
      <c r="C264" t="s">
        <v>2781</v>
      </c>
      <c r="E264" t="s">
        <v>4850</v>
      </c>
      <c r="G264" t="str">
        <f t="shared" si="4"/>
        <v>deathcart</v>
      </c>
    </row>
    <row r="265" spans="1:7" hidden="1" x14ac:dyDescent="0.25">
      <c r="A265" t="s">
        <v>4520</v>
      </c>
      <c r="C265" t="s">
        <v>2786</v>
      </c>
      <c r="E265" t="s">
        <v>4862</v>
      </c>
      <c r="G265" t="str">
        <f t="shared" si="4"/>
        <v>feodum</v>
      </c>
    </row>
    <row r="266" spans="1:7" hidden="1" x14ac:dyDescent="0.25">
      <c r="A266" t="s">
        <v>4520</v>
      </c>
      <c r="C266" t="s">
        <v>2751</v>
      </c>
      <c r="E266" t="s">
        <v>4845</v>
      </c>
      <c r="G266" t="str">
        <f t="shared" si="4"/>
        <v>forager</v>
      </c>
    </row>
    <row r="267" spans="1:7" hidden="1" x14ac:dyDescent="0.25">
      <c r="A267" t="s">
        <v>4520</v>
      </c>
      <c r="C267" t="s">
        <v>2781</v>
      </c>
      <c r="E267" t="s">
        <v>4840</v>
      </c>
      <c r="G267" t="str">
        <f t="shared" si="4"/>
        <v>fortress</v>
      </c>
    </row>
    <row r="268" spans="1:7" hidden="1" x14ac:dyDescent="0.25">
      <c r="A268" t="s">
        <v>4520</v>
      </c>
      <c r="C268" t="s">
        <v>2767</v>
      </c>
      <c r="E268" t="s">
        <v>4856</v>
      </c>
      <c r="G268" t="str">
        <f t="shared" si="4"/>
        <v>graverobber</v>
      </c>
    </row>
    <row r="269" spans="1:7" hidden="1" x14ac:dyDescent="0.25">
      <c r="A269" t="s">
        <v>4520</v>
      </c>
      <c r="C269" t="s">
        <v>4229</v>
      </c>
      <c r="E269" t="s">
        <v>4852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4520</v>
      </c>
      <c r="C270" t="s">
        <v>2751</v>
      </c>
      <c r="E270" t="s">
        <v>4872</v>
      </c>
      <c r="G270" t="str">
        <f t="shared" si="5"/>
        <v>hovel</v>
      </c>
    </row>
    <row r="271" spans="1:7" hidden="1" x14ac:dyDescent="0.25">
      <c r="A271" t="s">
        <v>4520</v>
      </c>
      <c r="C271" t="s">
        <v>4231</v>
      </c>
      <c r="E271" t="s">
        <v>4855</v>
      </c>
      <c r="G271" t="str">
        <f t="shared" si="5"/>
        <v>huntinggrounds</v>
      </c>
    </row>
    <row r="272" spans="1:7" hidden="1" x14ac:dyDescent="0.25">
      <c r="A272" t="s">
        <v>4520</v>
      </c>
      <c r="C272" t="s">
        <v>2747</v>
      </c>
      <c r="E272" t="s">
        <v>4851</v>
      </c>
      <c r="G272" t="str">
        <f t="shared" si="5"/>
        <v>ironmonger</v>
      </c>
    </row>
    <row r="273" spans="1:7" hidden="1" x14ac:dyDescent="0.25">
      <c r="A273" t="s">
        <v>4520</v>
      </c>
      <c r="C273" t="s">
        <v>2776</v>
      </c>
      <c r="E273" t="s">
        <v>4861</v>
      </c>
      <c r="G273" t="str">
        <f t="shared" si="5"/>
        <v>junkdealer</v>
      </c>
    </row>
    <row r="274" spans="1:7" hidden="1" x14ac:dyDescent="0.25">
      <c r="A274" t="s">
        <v>4520</v>
      </c>
      <c r="C274" t="s">
        <v>2786</v>
      </c>
      <c r="E274" t="s">
        <v>4839</v>
      </c>
      <c r="G274" t="str">
        <f t="shared" si="5"/>
        <v>knights</v>
      </c>
    </row>
    <row r="275" spans="1:7" hidden="1" x14ac:dyDescent="0.25">
      <c r="A275" t="s">
        <v>4520</v>
      </c>
      <c r="C275" t="s">
        <v>4229</v>
      </c>
      <c r="E275" t="s">
        <v>4869</v>
      </c>
      <c r="G275" t="str">
        <f t="shared" si="5"/>
        <v>madman</v>
      </c>
    </row>
    <row r="276" spans="1:7" hidden="1" x14ac:dyDescent="0.25">
      <c r="A276" t="s">
        <v>4520</v>
      </c>
      <c r="C276" t="s">
        <v>2752</v>
      </c>
      <c r="E276" t="s">
        <v>4859</v>
      </c>
      <c r="G276" t="str">
        <f t="shared" si="5"/>
        <v>marauder</v>
      </c>
    </row>
    <row r="277" spans="1:7" hidden="1" x14ac:dyDescent="0.25">
      <c r="A277" t="s">
        <v>4520</v>
      </c>
      <c r="C277" t="s">
        <v>2779</v>
      </c>
      <c r="E277" t="s">
        <v>4842</v>
      </c>
      <c r="G277" t="str">
        <f t="shared" si="5"/>
        <v>marketsquare</v>
      </c>
    </row>
    <row r="278" spans="1:7" hidden="1" x14ac:dyDescent="0.25">
      <c r="A278" t="s">
        <v>4520</v>
      </c>
      <c r="C278" t="s">
        <v>2783</v>
      </c>
      <c r="E278" t="s">
        <v>4870</v>
      </c>
      <c r="G278" t="str">
        <f t="shared" si="5"/>
        <v>mercenary</v>
      </c>
    </row>
    <row r="279" spans="1:7" hidden="1" x14ac:dyDescent="0.25">
      <c r="A279" t="s">
        <v>4520</v>
      </c>
      <c r="C279" t="s">
        <v>4228</v>
      </c>
      <c r="E279" t="s">
        <v>4853</v>
      </c>
      <c r="G279" t="str">
        <f t="shared" si="5"/>
        <v>mystic</v>
      </c>
    </row>
    <row r="280" spans="1:7" hidden="1" x14ac:dyDescent="0.25">
      <c r="A280" t="s">
        <v>4520</v>
      </c>
      <c r="C280" t="s">
        <v>2743</v>
      </c>
      <c r="E280" t="s">
        <v>4873</v>
      </c>
      <c r="G280" t="str">
        <f t="shared" si="5"/>
        <v>necropolis</v>
      </c>
    </row>
    <row r="281" spans="1:7" hidden="1" x14ac:dyDescent="0.25">
      <c r="A281" t="s">
        <v>4520</v>
      </c>
      <c r="C281" t="s">
        <v>2783</v>
      </c>
      <c r="E281" t="s">
        <v>4874</v>
      </c>
      <c r="G281" t="str">
        <f t="shared" si="5"/>
        <v>overgrownestate</v>
      </c>
    </row>
    <row r="282" spans="1:7" hidden="1" x14ac:dyDescent="0.25">
      <c r="A282" t="s">
        <v>4520</v>
      </c>
      <c r="C282" t="s">
        <v>4229</v>
      </c>
      <c r="E282" t="s">
        <v>1415</v>
      </c>
      <c r="G282" t="str">
        <f t="shared" si="5"/>
        <v>pillage</v>
      </c>
    </row>
    <row r="283" spans="1:7" hidden="1" x14ac:dyDescent="0.25">
      <c r="A283" t="s">
        <v>4520</v>
      </c>
      <c r="C283" t="s">
        <v>2809</v>
      </c>
      <c r="E283" t="s">
        <v>4849</v>
      </c>
      <c r="G283" t="str">
        <f t="shared" si="5"/>
        <v>poorhouse</v>
      </c>
    </row>
    <row r="284" spans="1:7" hidden="1" x14ac:dyDescent="0.25">
      <c r="A284" t="s">
        <v>4520</v>
      </c>
      <c r="C284" t="s">
        <v>2742</v>
      </c>
      <c r="E284" t="s">
        <v>1419</v>
      </c>
      <c r="G284" t="str">
        <f t="shared" si="5"/>
        <v>procession</v>
      </c>
    </row>
    <row r="285" spans="1:7" hidden="1" x14ac:dyDescent="0.25">
      <c r="A285" t="s">
        <v>4520</v>
      </c>
      <c r="C285" t="s">
        <v>2758</v>
      </c>
      <c r="E285" t="s">
        <v>1420</v>
      </c>
      <c r="G285" t="str">
        <f t="shared" si="5"/>
        <v>rats</v>
      </c>
    </row>
    <row r="286" spans="1:7" hidden="1" x14ac:dyDescent="0.25">
      <c r="A286" t="s">
        <v>4520</v>
      </c>
      <c r="C286" t="s">
        <v>2776</v>
      </c>
      <c r="E286" t="s">
        <v>4863</v>
      </c>
      <c r="G286" t="str">
        <f t="shared" si="5"/>
        <v>rebuild</v>
      </c>
    </row>
    <row r="287" spans="1:7" hidden="1" x14ac:dyDescent="0.25">
      <c r="A287" t="s">
        <v>4520</v>
      </c>
      <c r="C287" t="s">
        <v>2765</v>
      </c>
      <c r="E287" t="s">
        <v>4208</v>
      </c>
      <c r="G287" t="str">
        <f t="shared" si="5"/>
        <v>rogue</v>
      </c>
    </row>
    <row r="288" spans="1:7" hidden="1" x14ac:dyDescent="0.25">
      <c r="A288" t="s">
        <v>4520</v>
      </c>
      <c r="C288" t="s">
        <v>2757</v>
      </c>
      <c r="E288" t="s">
        <v>4866</v>
      </c>
      <c r="G288" t="str">
        <f t="shared" si="5"/>
        <v>ruinedlibrary</v>
      </c>
    </row>
    <row r="289" spans="1:7" hidden="1" x14ac:dyDescent="0.25">
      <c r="A289" t="s">
        <v>4520</v>
      </c>
      <c r="C289" t="s">
        <v>4230</v>
      </c>
      <c r="E289" t="s">
        <v>4867</v>
      </c>
      <c r="G289" t="str">
        <f t="shared" si="5"/>
        <v>ruinedmarket</v>
      </c>
    </row>
    <row r="290" spans="1:7" hidden="1" x14ac:dyDescent="0.25">
      <c r="A290" t="s">
        <v>4520</v>
      </c>
      <c r="C290" t="s">
        <v>2749</v>
      </c>
      <c r="E290" t="s">
        <v>2806</v>
      </c>
      <c r="G290" t="str">
        <f t="shared" si="5"/>
        <v>ruinedvillage</v>
      </c>
    </row>
    <row r="291" spans="1:7" hidden="1" x14ac:dyDescent="0.25">
      <c r="A291" t="s">
        <v>4520</v>
      </c>
      <c r="C291" t="s">
        <v>2757</v>
      </c>
      <c r="E291" t="s">
        <v>1421</v>
      </c>
      <c r="G291" t="str">
        <f t="shared" si="5"/>
        <v>sage</v>
      </c>
    </row>
    <row r="292" spans="1:7" hidden="1" x14ac:dyDescent="0.25">
      <c r="A292" t="s">
        <v>4520</v>
      </c>
      <c r="C292" t="s">
        <v>2752</v>
      </c>
      <c r="E292" t="s">
        <v>4841</v>
      </c>
      <c r="G292" t="str">
        <f t="shared" si="5"/>
        <v>scavenger</v>
      </c>
    </row>
    <row r="293" spans="1:7" hidden="1" x14ac:dyDescent="0.25">
      <c r="A293" t="s">
        <v>4520</v>
      </c>
      <c r="C293" t="s">
        <v>2766</v>
      </c>
      <c r="E293" t="s">
        <v>2037</v>
      </c>
      <c r="G293" t="str">
        <f t="shared" si="5"/>
        <v>sirbailey</v>
      </c>
    </row>
    <row r="294" spans="1:7" hidden="1" x14ac:dyDescent="0.25">
      <c r="A294" t="s">
        <v>4520</v>
      </c>
      <c r="C294" t="s">
        <v>2781</v>
      </c>
      <c r="E294" t="s">
        <v>2038</v>
      </c>
      <c r="G294" t="str">
        <f t="shared" si="5"/>
        <v>sirdestry</v>
      </c>
    </row>
    <row r="295" spans="1:7" hidden="1" x14ac:dyDescent="0.25">
      <c r="A295" t="s">
        <v>4520</v>
      </c>
      <c r="C295" t="s">
        <v>2767</v>
      </c>
      <c r="E295" t="s">
        <v>2039</v>
      </c>
      <c r="G295" t="str">
        <f t="shared" si="5"/>
        <v>sirmartin</v>
      </c>
    </row>
    <row r="296" spans="1:7" hidden="1" x14ac:dyDescent="0.25">
      <c r="A296" t="s">
        <v>4520</v>
      </c>
      <c r="C296" t="s">
        <v>2781</v>
      </c>
      <c r="E296" t="s">
        <v>2040</v>
      </c>
      <c r="G296" t="str">
        <f t="shared" si="5"/>
        <v>sirmichael</v>
      </c>
    </row>
    <row r="297" spans="1:7" hidden="1" x14ac:dyDescent="0.25">
      <c r="A297" t="s">
        <v>4520</v>
      </c>
      <c r="C297" t="s">
        <v>2808</v>
      </c>
      <c r="E297" t="s">
        <v>2041</v>
      </c>
      <c r="G297" t="str">
        <f t="shared" si="5"/>
        <v>sirvander</v>
      </c>
    </row>
    <row r="298" spans="1:7" hidden="1" x14ac:dyDescent="0.25">
      <c r="A298" t="s">
        <v>4520</v>
      </c>
      <c r="C298" t="s">
        <v>2799</v>
      </c>
      <c r="E298" t="s">
        <v>4871</v>
      </c>
      <c r="G298" t="str">
        <f t="shared" si="5"/>
        <v>spoils</v>
      </c>
    </row>
    <row r="299" spans="1:7" hidden="1" x14ac:dyDescent="0.25">
      <c r="A299" t="s">
        <v>4520</v>
      </c>
      <c r="C299" t="s">
        <v>2757</v>
      </c>
      <c r="E299" t="s">
        <v>4847</v>
      </c>
      <c r="G299" t="str">
        <f t="shared" si="5"/>
        <v>squire</v>
      </c>
    </row>
    <row r="300" spans="1:7" hidden="1" x14ac:dyDescent="0.25">
      <c r="A300" t="s">
        <v>4520</v>
      </c>
      <c r="C300" t="s">
        <v>2742</v>
      </c>
      <c r="E300" t="s">
        <v>4854</v>
      </c>
      <c r="G300" t="str">
        <f t="shared" si="5"/>
        <v>storeroom</v>
      </c>
    </row>
    <row r="301" spans="1:7" hidden="1" x14ac:dyDescent="0.25">
      <c r="A301" t="s">
        <v>4520</v>
      </c>
      <c r="C301" t="s">
        <v>2742</v>
      </c>
      <c r="E301" t="s">
        <v>4868</v>
      </c>
      <c r="G301" t="str">
        <f t="shared" si="5"/>
        <v>survivors</v>
      </c>
    </row>
    <row r="302" spans="1:7" hidden="1" x14ac:dyDescent="0.25">
      <c r="A302" t="s">
        <v>4520</v>
      </c>
      <c r="C302" t="s">
        <v>2783</v>
      </c>
      <c r="E302" t="s">
        <v>4843</v>
      </c>
      <c r="G302" t="str">
        <f t="shared" si="5"/>
        <v>urchin</v>
      </c>
    </row>
    <row r="303" spans="1:7" hidden="1" x14ac:dyDescent="0.25">
      <c r="A303" t="s">
        <v>4520</v>
      </c>
      <c r="C303" t="s">
        <v>2766</v>
      </c>
      <c r="E303" t="s">
        <v>4836</v>
      </c>
      <c r="G303" t="str">
        <f t="shared" si="5"/>
        <v>vagrant</v>
      </c>
    </row>
    <row r="304" spans="1:7" hidden="1" x14ac:dyDescent="0.25">
      <c r="A304" t="s">
        <v>4520</v>
      </c>
      <c r="C304" t="s">
        <v>2754</v>
      </c>
      <c r="E304" t="s">
        <v>2755</v>
      </c>
      <c r="G304" t="str">
        <f t="shared" si="5"/>
        <v>wanderingminstrel</v>
      </c>
    </row>
    <row r="305" spans="1:7" hidden="1" x14ac:dyDescent="0.25">
      <c r="A305" t="s">
        <v>4520</v>
      </c>
      <c r="G305" t="str">
        <f t="shared" si="5"/>
        <v/>
      </c>
    </row>
    <row r="306" spans="1:7" hidden="1" x14ac:dyDescent="0.25">
      <c r="A306" t="s">
        <v>4521</v>
      </c>
      <c r="C306" t="s">
        <v>4228</v>
      </c>
      <c r="E306" t="s">
        <v>4806</v>
      </c>
      <c r="G306" t="str">
        <f t="shared" si="5"/>
        <v>advisor</v>
      </c>
    </row>
    <row r="307" spans="1:7" hidden="1" x14ac:dyDescent="0.25">
      <c r="A307" t="s">
        <v>4521</v>
      </c>
      <c r="C307" t="s">
        <v>2780</v>
      </c>
      <c r="E307" t="s">
        <v>4808</v>
      </c>
      <c r="G307" t="str">
        <f t="shared" si="5"/>
        <v>baker</v>
      </c>
    </row>
    <row r="308" spans="1:7" hidden="1" x14ac:dyDescent="0.25">
      <c r="A308" t="s">
        <v>4521</v>
      </c>
      <c r="C308" t="s">
        <v>2780</v>
      </c>
      <c r="E308" t="s">
        <v>4811</v>
      </c>
      <c r="G308" t="str">
        <f t="shared" si="5"/>
        <v>butcher</v>
      </c>
    </row>
    <row r="309" spans="1:7" hidden="1" x14ac:dyDescent="0.25">
      <c r="A309" t="s">
        <v>4521</v>
      </c>
      <c r="C309" t="s">
        <v>2768</v>
      </c>
      <c r="E309" t="s">
        <v>4227</v>
      </c>
      <c r="G309" t="str">
        <f t="shared" si="5"/>
        <v>candlestickmaker</v>
      </c>
    </row>
    <row r="310" spans="1:7" hidden="1" x14ac:dyDescent="0.25">
      <c r="A310" t="s">
        <v>4521</v>
      </c>
      <c r="C310" t="s">
        <v>2779</v>
      </c>
      <c r="E310" t="s">
        <v>4813</v>
      </c>
      <c r="G310" t="str">
        <f t="shared" si="5"/>
        <v>doctor</v>
      </c>
    </row>
    <row r="311" spans="1:7" hidden="1" x14ac:dyDescent="0.25">
      <c r="A311" t="s">
        <v>4521</v>
      </c>
      <c r="C311" t="s">
        <v>2809</v>
      </c>
      <c r="E311" t="s">
        <v>4816</v>
      </c>
      <c r="G311" t="str">
        <f t="shared" si="5"/>
        <v>herald</v>
      </c>
    </row>
    <row r="312" spans="1:7" hidden="1" x14ac:dyDescent="0.25">
      <c r="A312" t="s">
        <v>4521</v>
      </c>
      <c r="C312" t="s">
        <v>2776</v>
      </c>
      <c r="E312" t="s">
        <v>4819</v>
      </c>
      <c r="G312" t="str">
        <f t="shared" si="5"/>
        <v>journeyman</v>
      </c>
    </row>
    <row r="313" spans="1:7" hidden="1" x14ac:dyDescent="0.25">
      <c r="A313" t="s">
        <v>4521</v>
      </c>
      <c r="C313" t="s">
        <v>2768</v>
      </c>
      <c r="E313" t="s">
        <v>4821</v>
      </c>
      <c r="G313" t="str">
        <f t="shared" si="5"/>
        <v>masterpiece</v>
      </c>
    </row>
    <row r="314" spans="1:7" hidden="1" x14ac:dyDescent="0.25">
      <c r="A314" t="s">
        <v>4521</v>
      </c>
      <c r="C314" t="s">
        <v>2751</v>
      </c>
      <c r="E314" t="s">
        <v>4823</v>
      </c>
      <c r="G314" t="str">
        <f t="shared" si="5"/>
        <v>merchantguild</v>
      </c>
    </row>
    <row r="315" spans="1:7" hidden="1" x14ac:dyDescent="0.25">
      <c r="A315" t="s">
        <v>4521</v>
      </c>
      <c r="C315" t="s">
        <v>2799</v>
      </c>
      <c r="E315" t="s">
        <v>4825</v>
      </c>
      <c r="G315" t="str">
        <f t="shared" si="5"/>
        <v>plaza</v>
      </c>
    </row>
    <row r="316" spans="1:7" hidden="1" x14ac:dyDescent="0.25">
      <c r="A316" t="s">
        <v>4521</v>
      </c>
      <c r="C316" t="s">
        <v>4228</v>
      </c>
      <c r="E316" t="s">
        <v>4828</v>
      </c>
      <c r="G316" t="str">
        <f t="shared" si="5"/>
        <v>soothsayer</v>
      </c>
    </row>
    <row r="317" spans="1:7" hidden="1" x14ac:dyDescent="0.25">
      <c r="A317" t="s">
        <v>4521</v>
      </c>
      <c r="C317" t="s">
        <v>2779</v>
      </c>
      <c r="E317" t="s">
        <v>4831</v>
      </c>
      <c r="G317" t="str">
        <f t="shared" si="5"/>
        <v>stonemason</v>
      </c>
    </row>
    <row r="318" spans="1:7" hidden="1" x14ac:dyDescent="0.25">
      <c r="A318" t="s">
        <v>4521</v>
      </c>
      <c r="C318" t="s">
        <v>2809</v>
      </c>
      <c r="E318" t="s">
        <v>4833</v>
      </c>
      <c r="G318" t="str">
        <f t="shared" si="5"/>
        <v>taxman</v>
      </c>
    </row>
    <row r="319" spans="1:7" hidden="1" x14ac:dyDescent="0.25">
      <c r="A319" t="s">
        <v>4521</v>
      </c>
      <c r="G319" t="str">
        <f t="shared" si="5"/>
        <v/>
      </c>
    </row>
    <row r="320" spans="1:7" hidden="1" x14ac:dyDescent="0.25">
      <c r="A320" t="s">
        <v>4535</v>
      </c>
      <c r="C320" t="s">
        <v>4229</v>
      </c>
      <c r="E320" t="s">
        <v>4555</v>
      </c>
      <c r="G320" t="str">
        <f t="shared" si="5"/>
        <v>carnival</v>
      </c>
    </row>
    <row r="321" spans="1:7" hidden="1" x14ac:dyDescent="0.25">
      <c r="A321" t="s">
        <v>4535</v>
      </c>
      <c r="C321" t="s">
        <v>4577</v>
      </c>
      <c r="E321" t="s">
        <v>4558</v>
      </c>
      <c r="G321" t="str">
        <f t="shared" si="5"/>
        <v>coronet</v>
      </c>
    </row>
    <row r="322" spans="1:7" hidden="1" x14ac:dyDescent="0.25">
      <c r="A322" t="s">
        <v>4535</v>
      </c>
      <c r="C322" t="s">
        <v>2783</v>
      </c>
      <c r="E322" t="s">
        <v>4559</v>
      </c>
      <c r="G322" t="str">
        <f t="shared" si="5"/>
        <v>courser</v>
      </c>
    </row>
    <row r="323" spans="1:7" hidden="1" x14ac:dyDescent="0.25">
      <c r="A323" t="s">
        <v>4535</v>
      </c>
      <c r="C323" t="s">
        <v>2756</v>
      </c>
      <c r="E323" t="s">
        <v>4844</v>
      </c>
      <c r="G323" t="str">
        <f t="shared" si="5"/>
        <v>demesne</v>
      </c>
    </row>
    <row r="324" spans="1:7" hidden="1" x14ac:dyDescent="0.25">
      <c r="A324" t="s">
        <v>4535</v>
      </c>
      <c r="C324" t="s">
        <v>2808</v>
      </c>
      <c r="E324" t="s">
        <v>4554</v>
      </c>
      <c r="G324" t="str">
        <f t="shared" si="5"/>
        <v>farmhands</v>
      </c>
    </row>
    <row r="325" spans="1:7" hidden="1" x14ac:dyDescent="0.25">
      <c r="A325" t="s">
        <v>4535</v>
      </c>
      <c r="C325" t="s">
        <v>4229</v>
      </c>
      <c r="E325" t="s">
        <v>4551</v>
      </c>
      <c r="G325" t="str">
        <f t="shared" si="5"/>
        <v>farrier</v>
      </c>
    </row>
    <row r="326" spans="1:7" hidden="1" x14ac:dyDescent="0.25">
      <c r="A326" t="s">
        <v>4535</v>
      </c>
      <c r="C326" t="s">
        <v>2809</v>
      </c>
      <c r="E326" t="s">
        <v>4556</v>
      </c>
      <c r="G326" t="str">
        <f t="shared" si="5"/>
        <v>ferryman</v>
      </c>
    </row>
    <row r="327" spans="1:7" hidden="1" x14ac:dyDescent="0.25">
      <c r="A327" t="s">
        <v>4535</v>
      </c>
      <c r="C327" t="s">
        <v>2809</v>
      </c>
      <c r="E327" t="s">
        <v>4658</v>
      </c>
      <c r="G327" t="str">
        <f t="shared" si="5"/>
        <v>footpad</v>
      </c>
    </row>
    <row r="328" spans="1:7" hidden="1" x14ac:dyDescent="0.25">
      <c r="A328" t="s">
        <v>4535</v>
      </c>
      <c r="C328" t="s">
        <v>2783</v>
      </c>
      <c r="E328" t="s">
        <v>4560</v>
      </c>
      <c r="G328" t="str">
        <f t="shared" si="5"/>
        <v>housecarl</v>
      </c>
    </row>
    <row r="329" spans="1:7" hidden="1" x14ac:dyDescent="0.25">
      <c r="A329" t="s">
        <v>4535</v>
      </c>
      <c r="C329" t="s">
        <v>4577</v>
      </c>
      <c r="E329" t="s">
        <v>4561</v>
      </c>
      <c r="G329" t="str">
        <f t="shared" si="5"/>
        <v>hugeturnip</v>
      </c>
    </row>
    <row r="330" spans="1:7" hidden="1" x14ac:dyDescent="0.25">
      <c r="A330" t="s">
        <v>4535</v>
      </c>
      <c r="C330" t="s">
        <v>4229</v>
      </c>
      <c r="E330" t="s">
        <v>4553</v>
      </c>
      <c r="G330" t="str">
        <f t="shared" si="5"/>
        <v>infirmary</v>
      </c>
    </row>
    <row r="331" spans="1:7" hidden="1" x14ac:dyDescent="0.25">
      <c r="A331" t="s">
        <v>4535</v>
      </c>
      <c r="C331" t="s">
        <v>4576</v>
      </c>
      <c r="E331" t="s">
        <v>4557</v>
      </c>
      <c r="G331" t="str">
        <f t="shared" si="5"/>
        <v>joust</v>
      </c>
    </row>
    <row r="332" spans="1:7" hidden="1" x14ac:dyDescent="0.25">
      <c r="A332" t="s">
        <v>4535</v>
      </c>
      <c r="C332" t="s">
        <v>2767</v>
      </c>
      <c r="E332" t="s">
        <v>4681</v>
      </c>
      <c r="G332" t="str">
        <f t="shared" si="5"/>
        <v>renown</v>
      </c>
    </row>
    <row r="333" spans="1:7" hidden="1" x14ac:dyDescent="0.25">
      <c r="A333" t="s">
        <v>4535</v>
      </c>
      <c r="C333" t="s">
        <v>2751</v>
      </c>
      <c r="E333" t="s">
        <v>4552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4535</v>
      </c>
      <c r="G334" t="str">
        <f t="shared" si="6"/>
        <v/>
      </c>
    </row>
    <row r="335" spans="1:7" hidden="1" x14ac:dyDescent="0.25">
      <c r="A335" t="s">
        <v>4523</v>
      </c>
      <c r="C335" t="s">
        <v>2786</v>
      </c>
      <c r="E335" t="s">
        <v>5093</v>
      </c>
      <c r="G335" t="str">
        <f t="shared" si="6"/>
        <v>alms</v>
      </c>
    </row>
    <row r="336" spans="1:7" hidden="1" x14ac:dyDescent="0.25">
      <c r="A336" t="s">
        <v>4523</v>
      </c>
      <c r="C336" t="s">
        <v>2786</v>
      </c>
      <c r="E336" t="s">
        <v>5055</v>
      </c>
      <c r="G336" t="str">
        <f t="shared" si="6"/>
        <v>amulet</v>
      </c>
    </row>
    <row r="337" spans="1:7" hidden="1" x14ac:dyDescent="0.25">
      <c r="A337" t="s">
        <v>4523</v>
      </c>
      <c r="C337" t="s">
        <v>2780</v>
      </c>
      <c r="E337" t="s">
        <v>5056</v>
      </c>
      <c r="G337" t="str">
        <f t="shared" si="6"/>
        <v>artificer</v>
      </c>
    </row>
    <row r="338" spans="1:7" hidden="1" x14ac:dyDescent="0.25">
      <c r="A338" t="s">
        <v>4523</v>
      </c>
      <c r="C338" t="s">
        <v>2743</v>
      </c>
      <c r="E338" t="s">
        <v>5086</v>
      </c>
      <c r="G338" t="str">
        <f t="shared" si="6"/>
        <v>ball</v>
      </c>
    </row>
    <row r="339" spans="1:7" hidden="1" x14ac:dyDescent="0.25">
      <c r="A339" t="s">
        <v>4523</v>
      </c>
      <c r="C339" t="s">
        <v>2743</v>
      </c>
      <c r="E339" t="s">
        <v>5083</v>
      </c>
      <c r="G339" t="str">
        <f t="shared" si="6"/>
        <v>bonfire</v>
      </c>
    </row>
    <row r="340" spans="1:7" hidden="1" x14ac:dyDescent="0.25">
      <c r="A340" t="s">
        <v>4523</v>
      </c>
      <c r="C340" t="s">
        <v>2780</v>
      </c>
      <c r="E340" t="s">
        <v>5089</v>
      </c>
      <c r="G340" t="str">
        <f t="shared" si="6"/>
        <v>borrow</v>
      </c>
    </row>
    <row r="341" spans="1:7" hidden="1" x14ac:dyDescent="0.25">
      <c r="A341" t="s">
        <v>4523</v>
      </c>
      <c r="C341" t="s">
        <v>2776</v>
      </c>
      <c r="E341" t="s">
        <v>5057</v>
      </c>
      <c r="G341" t="str">
        <f t="shared" si="6"/>
        <v>bridgetroll</v>
      </c>
    </row>
    <row r="342" spans="1:7" hidden="1" x14ac:dyDescent="0.25">
      <c r="A342" t="s">
        <v>4523</v>
      </c>
      <c r="C342" t="s">
        <v>2767</v>
      </c>
      <c r="E342" t="s">
        <v>5058</v>
      </c>
      <c r="G342" t="str">
        <f t="shared" si="6"/>
        <v>caravanguard</v>
      </c>
    </row>
    <row r="343" spans="1:7" hidden="1" x14ac:dyDescent="0.25">
      <c r="A343" t="s">
        <v>4523</v>
      </c>
      <c r="C343" t="s">
        <v>4228</v>
      </c>
      <c r="E343" t="s">
        <v>5101</v>
      </c>
      <c r="G343" t="str">
        <f t="shared" si="6"/>
        <v>champion</v>
      </c>
    </row>
    <row r="344" spans="1:7" hidden="1" x14ac:dyDescent="0.25">
      <c r="A344" t="s">
        <v>4523</v>
      </c>
      <c r="C344" t="s">
        <v>2799</v>
      </c>
      <c r="E344" t="s">
        <v>5081</v>
      </c>
      <c r="G344" t="str">
        <f t="shared" si="6"/>
        <v>coinoftherealm</v>
      </c>
    </row>
    <row r="345" spans="1:7" hidden="1" x14ac:dyDescent="0.25">
      <c r="A345" t="s">
        <v>4523</v>
      </c>
      <c r="C345" t="s">
        <v>2757</v>
      </c>
      <c r="E345" t="s">
        <v>2211</v>
      </c>
      <c r="G345" t="str">
        <f t="shared" si="6"/>
        <v>disciple</v>
      </c>
    </row>
    <row r="346" spans="1:7" hidden="1" x14ac:dyDescent="0.25">
      <c r="A346" t="s">
        <v>4523</v>
      </c>
      <c r="C346" t="s">
        <v>2786</v>
      </c>
      <c r="E346" t="s">
        <v>5059</v>
      </c>
      <c r="G346" t="str">
        <f t="shared" si="6"/>
        <v>distantlands</v>
      </c>
    </row>
    <row r="347" spans="1:7" hidden="1" x14ac:dyDescent="0.25">
      <c r="A347" t="s">
        <v>4523</v>
      </c>
      <c r="C347" t="s">
        <v>2783</v>
      </c>
      <c r="E347" t="s">
        <v>5060</v>
      </c>
      <c r="G347" t="str">
        <f t="shared" si="6"/>
        <v>dungeon</v>
      </c>
    </row>
    <row r="348" spans="1:7" hidden="1" x14ac:dyDescent="0.25">
      <c r="A348" t="s">
        <v>4523</v>
      </c>
      <c r="C348" t="s">
        <v>2799</v>
      </c>
      <c r="E348" t="s">
        <v>5061</v>
      </c>
      <c r="G348" t="str">
        <f t="shared" si="6"/>
        <v>duplicate</v>
      </c>
    </row>
    <row r="349" spans="1:7" hidden="1" x14ac:dyDescent="0.25">
      <c r="A349" t="s">
        <v>4523</v>
      </c>
      <c r="C349" t="s">
        <v>2766</v>
      </c>
      <c r="E349" t="s">
        <v>1561</v>
      </c>
      <c r="G349" t="str">
        <f t="shared" si="6"/>
        <v>expedition</v>
      </c>
    </row>
    <row r="350" spans="1:7" hidden="1" x14ac:dyDescent="0.25">
      <c r="A350" t="s">
        <v>4523</v>
      </c>
      <c r="C350" t="s">
        <v>2782</v>
      </c>
      <c r="E350" t="s">
        <v>5095</v>
      </c>
      <c r="G350" t="str">
        <f t="shared" si="6"/>
        <v>ferry</v>
      </c>
    </row>
    <row r="351" spans="1:7" hidden="1" x14ac:dyDescent="0.25">
      <c r="A351" t="s">
        <v>4523</v>
      </c>
      <c r="C351" t="s">
        <v>2757</v>
      </c>
      <c r="E351" t="s">
        <v>5103</v>
      </c>
      <c r="G351" t="str">
        <f t="shared" si="6"/>
        <v>fugitive</v>
      </c>
    </row>
    <row r="352" spans="1:7" hidden="1" x14ac:dyDescent="0.25">
      <c r="A352" t="s">
        <v>4523</v>
      </c>
      <c r="C352" t="s">
        <v>2781</v>
      </c>
      <c r="E352" t="s">
        <v>5062</v>
      </c>
      <c r="G352" t="str">
        <f t="shared" si="6"/>
        <v>gear</v>
      </c>
    </row>
    <row r="353" spans="1:7" hidden="1" x14ac:dyDescent="0.25">
      <c r="A353" t="s">
        <v>4523</v>
      </c>
      <c r="C353" t="s">
        <v>2781</v>
      </c>
      <c r="E353" t="s">
        <v>5063</v>
      </c>
      <c r="G353" t="str">
        <f t="shared" si="6"/>
        <v>giant</v>
      </c>
    </row>
    <row r="354" spans="1:7" hidden="1" x14ac:dyDescent="0.25">
      <c r="A354" t="s">
        <v>4523</v>
      </c>
      <c r="C354" t="s">
        <v>2751</v>
      </c>
      <c r="E354" t="s">
        <v>1444</v>
      </c>
      <c r="G354" t="str">
        <f t="shared" si="6"/>
        <v>guide</v>
      </c>
    </row>
    <row r="355" spans="1:7" hidden="1" x14ac:dyDescent="0.25">
      <c r="A355" t="s">
        <v>4523</v>
      </c>
      <c r="C355" t="s">
        <v>2776</v>
      </c>
      <c r="E355" t="s">
        <v>5064</v>
      </c>
      <c r="G355" t="str">
        <f t="shared" si="6"/>
        <v>hauntedwoods</v>
      </c>
    </row>
    <row r="356" spans="1:7" hidden="1" x14ac:dyDescent="0.25">
      <c r="A356" t="s">
        <v>4523</v>
      </c>
      <c r="C356" t="s">
        <v>4228</v>
      </c>
      <c r="E356" t="s">
        <v>5100</v>
      </c>
      <c r="G356" t="str">
        <f t="shared" si="6"/>
        <v>hero</v>
      </c>
    </row>
    <row r="357" spans="1:7" hidden="1" x14ac:dyDescent="0.25">
      <c r="A357" t="s">
        <v>4523</v>
      </c>
      <c r="C357" t="s">
        <v>4229</v>
      </c>
      <c r="E357" t="s">
        <v>5065</v>
      </c>
      <c r="G357" t="str">
        <f t="shared" si="6"/>
        <v>hireling</v>
      </c>
    </row>
    <row r="358" spans="1:7" hidden="1" x14ac:dyDescent="0.25">
      <c r="A358" t="s">
        <v>4523</v>
      </c>
      <c r="C358" t="s">
        <v>2782</v>
      </c>
      <c r="E358" t="s">
        <v>5094</v>
      </c>
      <c r="G358" t="str">
        <f t="shared" si="6"/>
        <v>inheritance</v>
      </c>
    </row>
    <row r="359" spans="1:7" hidden="1" x14ac:dyDescent="0.25">
      <c r="A359" t="s">
        <v>4523</v>
      </c>
      <c r="C359" t="s">
        <v>2766</v>
      </c>
      <c r="E359" t="s">
        <v>5090</v>
      </c>
      <c r="G359" t="str">
        <f t="shared" si="6"/>
        <v>lostarts</v>
      </c>
    </row>
    <row r="360" spans="1:7" hidden="1" x14ac:dyDescent="0.25">
      <c r="A360" t="s">
        <v>4523</v>
      </c>
      <c r="C360" t="s">
        <v>2767</v>
      </c>
      <c r="E360" t="s">
        <v>5066</v>
      </c>
      <c r="G360" t="str">
        <f t="shared" si="6"/>
        <v>lostcity</v>
      </c>
    </row>
    <row r="361" spans="1:7" hidden="1" x14ac:dyDescent="0.25">
      <c r="A361" t="s">
        <v>4523</v>
      </c>
      <c r="C361" t="s">
        <v>2781</v>
      </c>
      <c r="E361" t="s">
        <v>5067</v>
      </c>
      <c r="G361" t="str">
        <f t="shared" si="6"/>
        <v>magpie</v>
      </c>
    </row>
    <row r="362" spans="1:7" hidden="1" x14ac:dyDescent="0.25">
      <c r="A362" t="s">
        <v>4523</v>
      </c>
      <c r="C362" t="s">
        <v>2783</v>
      </c>
      <c r="E362" t="s">
        <v>5068</v>
      </c>
      <c r="G362" t="str">
        <f t="shared" si="6"/>
        <v>messenger</v>
      </c>
    </row>
    <row r="363" spans="1:7" hidden="1" x14ac:dyDescent="0.25">
      <c r="A363" t="s">
        <v>4523</v>
      </c>
      <c r="C363" t="s">
        <v>2781</v>
      </c>
      <c r="E363" t="s">
        <v>5069</v>
      </c>
      <c r="G363" t="str">
        <f t="shared" si="6"/>
        <v>miser</v>
      </c>
    </row>
    <row r="364" spans="1:7" hidden="1" x14ac:dyDescent="0.25">
      <c r="A364" t="s">
        <v>4523</v>
      </c>
      <c r="C364" t="s">
        <v>2783</v>
      </c>
      <c r="E364" t="s">
        <v>1570</v>
      </c>
      <c r="G364" t="str">
        <f t="shared" si="6"/>
        <v>mission</v>
      </c>
    </row>
    <row r="365" spans="1:7" hidden="1" x14ac:dyDescent="0.25">
      <c r="A365" t="s">
        <v>4523</v>
      </c>
      <c r="C365" t="s">
        <v>4228</v>
      </c>
      <c r="E365" t="s">
        <v>1510</v>
      </c>
      <c r="G365" t="str">
        <f t="shared" si="6"/>
        <v>page</v>
      </c>
    </row>
    <row r="366" spans="1:7" hidden="1" x14ac:dyDescent="0.25">
      <c r="A366" t="s">
        <v>4523</v>
      </c>
      <c r="C366" t="s">
        <v>4228</v>
      </c>
      <c r="E366" t="s">
        <v>1510</v>
      </c>
      <c r="G366" t="str">
        <f t="shared" si="6"/>
        <v>page</v>
      </c>
    </row>
    <row r="367" spans="1:7" hidden="1" x14ac:dyDescent="0.25">
      <c r="A367" t="s">
        <v>4523</v>
      </c>
      <c r="C367" t="s">
        <v>2808</v>
      </c>
      <c r="E367" t="s">
        <v>5082</v>
      </c>
      <c r="G367" t="str">
        <f t="shared" si="6"/>
        <v>pathfinding</v>
      </c>
    </row>
    <row r="368" spans="1:7" hidden="1" x14ac:dyDescent="0.25">
      <c r="A368" t="s">
        <v>4523</v>
      </c>
      <c r="C368" t="s">
        <v>2757</v>
      </c>
      <c r="E368" t="s">
        <v>5070</v>
      </c>
      <c r="G368" t="str">
        <f t="shared" si="6"/>
        <v>peasant</v>
      </c>
    </row>
    <row r="369" spans="1:7" hidden="1" x14ac:dyDescent="0.25">
      <c r="A369" t="s">
        <v>4523</v>
      </c>
      <c r="C369" t="s">
        <v>2757</v>
      </c>
      <c r="E369" t="s">
        <v>5070</v>
      </c>
      <c r="G369" t="str">
        <f t="shared" si="6"/>
        <v>peasant</v>
      </c>
    </row>
    <row r="370" spans="1:7" hidden="1" x14ac:dyDescent="0.25">
      <c r="A370" t="s">
        <v>4523</v>
      </c>
      <c r="C370" t="s">
        <v>2808</v>
      </c>
      <c r="E370" t="s">
        <v>5084</v>
      </c>
      <c r="G370" t="str">
        <f t="shared" si="6"/>
        <v>pilgrimage</v>
      </c>
    </row>
    <row r="371" spans="1:7" hidden="1" x14ac:dyDescent="0.25">
      <c r="A371" t="s">
        <v>4523</v>
      </c>
      <c r="C371" t="s">
        <v>2809</v>
      </c>
      <c r="E371" t="s">
        <v>5096</v>
      </c>
      <c r="G371" t="str">
        <f t="shared" si="6"/>
        <v>plan</v>
      </c>
    </row>
    <row r="372" spans="1:7" hidden="1" x14ac:dyDescent="0.25">
      <c r="A372" t="s">
        <v>4523</v>
      </c>
      <c r="C372" t="s">
        <v>2782</v>
      </c>
      <c r="E372" t="s">
        <v>5071</v>
      </c>
      <c r="G372" t="str">
        <f t="shared" si="6"/>
        <v>port</v>
      </c>
    </row>
    <row r="373" spans="1:7" hidden="1" x14ac:dyDescent="0.25">
      <c r="A373" t="s">
        <v>4523</v>
      </c>
      <c r="C373" t="s">
        <v>2765</v>
      </c>
      <c r="E373" t="s">
        <v>5092</v>
      </c>
      <c r="G373" t="str">
        <f t="shared" si="6"/>
        <v>quest</v>
      </c>
    </row>
    <row r="374" spans="1:7" hidden="1" x14ac:dyDescent="0.25">
      <c r="A374" t="s">
        <v>4523</v>
      </c>
      <c r="C374" t="s">
        <v>2765</v>
      </c>
      <c r="E374" t="s">
        <v>1541</v>
      </c>
      <c r="G374" t="str">
        <f t="shared" si="6"/>
        <v>raid</v>
      </c>
    </row>
    <row r="375" spans="1:7" hidden="1" x14ac:dyDescent="0.25">
      <c r="A375" t="s">
        <v>4523</v>
      </c>
      <c r="C375" t="s">
        <v>4229</v>
      </c>
      <c r="E375" t="s">
        <v>5072</v>
      </c>
      <c r="G375" t="str">
        <f t="shared" si="6"/>
        <v>ranger</v>
      </c>
    </row>
    <row r="376" spans="1:7" hidden="1" x14ac:dyDescent="0.25">
      <c r="A376" t="s">
        <v>4523</v>
      </c>
      <c r="C376" t="s">
        <v>2751</v>
      </c>
      <c r="E376" t="s">
        <v>5073</v>
      </c>
      <c r="G376" t="str">
        <f t="shared" si="6"/>
        <v>ratcatcher</v>
      </c>
    </row>
    <row r="377" spans="1:7" hidden="1" x14ac:dyDescent="0.25">
      <c r="A377" t="s">
        <v>4523</v>
      </c>
      <c r="C377" t="s">
        <v>2794</v>
      </c>
      <c r="E377" t="s">
        <v>5074</v>
      </c>
      <c r="G377" t="str">
        <f t="shared" si="6"/>
        <v>raze</v>
      </c>
    </row>
    <row r="378" spans="1:7" hidden="1" x14ac:dyDescent="0.25">
      <c r="A378" t="s">
        <v>4523</v>
      </c>
      <c r="C378" t="s">
        <v>2799</v>
      </c>
      <c r="E378" t="s">
        <v>5075</v>
      </c>
      <c r="G378" t="str">
        <f t="shared" si="6"/>
        <v>relic</v>
      </c>
    </row>
    <row r="379" spans="1:7" hidden="1" x14ac:dyDescent="0.25">
      <c r="A379" t="s">
        <v>4523</v>
      </c>
      <c r="C379" t="s">
        <v>2768</v>
      </c>
      <c r="E379" t="s">
        <v>5076</v>
      </c>
      <c r="G379" t="str">
        <f t="shared" si="6"/>
        <v>royalcarriage</v>
      </c>
    </row>
    <row r="380" spans="1:7" hidden="1" x14ac:dyDescent="0.25">
      <c r="A380" t="s">
        <v>4523</v>
      </c>
      <c r="C380" t="s">
        <v>2809</v>
      </c>
      <c r="E380" t="s">
        <v>5088</v>
      </c>
      <c r="G380" t="str">
        <f t="shared" si="6"/>
        <v>save</v>
      </c>
    </row>
    <row r="381" spans="1:7" hidden="1" x14ac:dyDescent="0.25">
      <c r="A381" t="s">
        <v>4523</v>
      </c>
      <c r="C381" t="s">
        <v>2766</v>
      </c>
      <c r="E381" t="s">
        <v>4211</v>
      </c>
      <c r="G381" t="str">
        <f t="shared" si="6"/>
        <v>scoutingparty</v>
      </c>
    </row>
    <row r="382" spans="1:7" hidden="1" x14ac:dyDescent="0.25">
      <c r="A382" t="s">
        <v>4523</v>
      </c>
      <c r="C382" t="s">
        <v>2767</v>
      </c>
      <c r="E382" t="s">
        <v>5097</v>
      </c>
      <c r="G382" t="str">
        <f t="shared" si="6"/>
        <v>seaway</v>
      </c>
    </row>
    <row r="383" spans="1:7" hidden="1" x14ac:dyDescent="0.25">
      <c r="A383" t="s">
        <v>4523</v>
      </c>
      <c r="C383" t="s">
        <v>2757</v>
      </c>
      <c r="E383" t="s">
        <v>5102</v>
      </c>
      <c r="G383" t="str">
        <f t="shared" si="6"/>
        <v>soldier</v>
      </c>
    </row>
    <row r="384" spans="1:7" hidden="1" x14ac:dyDescent="0.25">
      <c r="A384" t="s">
        <v>4523</v>
      </c>
      <c r="C384" t="s">
        <v>4229</v>
      </c>
      <c r="E384" t="s">
        <v>4199</v>
      </c>
      <c r="G384" t="str">
        <f t="shared" si="6"/>
        <v>storyteller</v>
      </c>
    </row>
    <row r="385" spans="1:7" hidden="1" x14ac:dyDescent="0.25">
      <c r="A385" t="s">
        <v>4523</v>
      </c>
      <c r="C385" t="s">
        <v>2809</v>
      </c>
      <c r="E385" t="s">
        <v>5077</v>
      </c>
      <c r="G385" t="str">
        <f t="shared" si="6"/>
        <v>swamphag</v>
      </c>
    </row>
    <row r="386" spans="1:7" hidden="1" x14ac:dyDescent="0.25">
      <c r="A386" t="s">
        <v>4523</v>
      </c>
      <c r="C386" t="s">
        <v>2757</v>
      </c>
      <c r="E386" t="s">
        <v>5104</v>
      </c>
      <c r="G386" t="str">
        <f t="shared" si="6"/>
        <v>teacher</v>
      </c>
    </row>
    <row r="387" spans="1:7" hidden="1" x14ac:dyDescent="0.25">
      <c r="A387" t="s">
        <v>4523</v>
      </c>
      <c r="C387" t="s">
        <v>2781</v>
      </c>
      <c r="E387" t="s">
        <v>5091</v>
      </c>
      <c r="G387" t="str">
        <f t="shared" si="6"/>
        <v>trade</v>
      </c>
    </row>
    <row r="388" spans="1:7" hidden="1" x14ac:dyDescent="0.25">
      <c r="A388" t="s">
        <v>4523</v>
      </c>
      <c r="C388" t="s">
        <v>2765</v>
      </c>
      <c r="E388" t="s">
        <v>5085</v>
      </c>
      <c r="G388" t="str">
        <f t="shared" si="6"/>
        <v>training</v>
      </c>
    </row>
    <row r="389" spans="1:7" hidden="1" x14ac:dyDescent="0.25">
      <c r="A389" t="s">
        <v>4523</v>
      </c>
      <c r="C389" t="s">
        <v>2781</v>
      </c>
      <c r="E389" t="s">
        <v>5078</v>
      </c>
      <c r="G389" t="str">
        <f t="shared" si="6"/>
        <v>transmogrify</v>
      </c>
    </row>
    <row r="390" spans="1:7" hidden="1" x14ac:dyDescent="0.25">
      <c r="A390" t="s">
        <v>4523</v>
      </c>
      <c r="C390" t="s">
        <v>2767</v>
      </c>
      <c r="E390" t="s">
        <v>5087</v>
      </c>
      <c r="G390" t="str">
        <f t="shared" si="6"/>
        <v>travellingfair</v>
      </c>
    </row>
    <row r="391" spans="1:7" hidden="1" x14ac:dyDescent="0.25">
      <c r="A391" t="s">
        <v>4523</v>
      </c>
      <c r="C391" t="s">
        <v>4228</v>
      </c>
      <c r="E391" t="s">
        <v>5098</v>
      </c>
      <c r="G391" t="str">
        <f t="shared" si="6"/>
        <v>treasurehunter</v>
      </c>
    </row>
    <row r="392" spans="1:7" hidden="1" x14ac:dyDescent="0.25">
      <c r="A392" t="s">
        <v>4523</v>
      </c>
      <c r="C392" t="s">
        <v>2781</v>
      </c>
      <c r="E392" t="s">
        <v>5079</v>
      </c>
      <c r="G392" t="str">
        <f t="shared" si="6"/>
        <v>treasuretrove</v>
      </c>
    </row>
    <row r="393" spans="1:7" hidden="1" x14ac:dyDescent="0.25">
      <c r="A393" t="s">
        <v>4523</v>
      </c>
      <c r="C393" t="s">
        <v>4228</v>
      </c>
      <c r="E393" t="s">
        <v>5099</v>
      </c>
      <c r="G393" t="str">
        <f t="shared" si="6"/>
        <v>warrior</v>
      </c>
    </row>
    <row r="394" spans="1:7" hidden="1" x14ac:dyDescent="0.25">
      <c r="A394" t="s">
        <v>4523</v>
      </c>
      <c r="C394" t="s">
        <v>2751</v>
      </c>
      <c r="E394" t="s">
        <v>5080</v>
      </c>
      <c r="G394" t="str">
        <f t="shared" si="6"/>
        <v>winemerchant</v>
      </c>
    </row>
    <row r="395" spans="1:7" hidden="1" x14ac:dyDescent="0.25">
      <c r="A395" t="s">
        <v>4523</v>
      </c>
      <c r="G395" t="str">
        <f t="shared" si="6"/>
        <v/>
      </c>
    </row>
    <row r="396" spans="1:7" hidden="1" x14ac:dyDescent="0.25">
      <c r="A396" t="s">
        <v>4524</v>
      </c>
      <c r="C396" t="s">
        <v>2783</v>
      </c>
      <c r="E396" t="s">
        <v>4892</v>
      </c>
      <c r="G396" t="str">
        <f t="shared" si="6"/>
        <v>advance</v>
      </c>
    </row>
    <row r="397" spans="1:7" hidden="1" x14ac:dyDescent="0.25">
      <c r="A397" t="s">
        <v>4524</v>
      </c>
      <c r="C397" t="s">
        <v>2766</v>
      </c>
      <c r="E397" t="s">
        <v>4890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4524</v>
      </c>
      <c r="C398" t="s">
        <v>2748</v>
      </c>
      <c r="E398" t="s">
        <v>2805</v>
      </c>
      <c r="G398" t="str">
        <f t="shared" si="7"/>
        <v>aqueduct</v>
      </c>
    </row>
    <row r="399" spans="1:7" hidden="1" x14ac:dyDescent="0.25">
      <c r="A399" t="s">
        <v>4524</v>
      </c>
      <c r="C399" t="s">
        <v>2781</v>
      </c>
      <c r="E399" t="s">
        <v>4883</v>
      </c>
      <c r="G399" t="str">
        <f t="shared" si="7"/>
        <v>archive</v>
      </c>
    </row>
    <row r="400" spans="1:7" hidden="1" x14ac:dyDescent="0.25">
      <c r="A400" t="s">
        <v>4524</v>
      </c>
      <c r="C400" t="s">
        <v>2783</v>
      </c>
      <c r="E400" t="s">
        <v>4900</v>
      </c>
      <c r="G400" t="str">
        <f t="shared" si="7"/>
        <v>arena</v>
      </c>
    </row>
    <row r="401" spans="1:7" hidden="1" x14ac:dyDescent="0.25">
      <c r="A401" t="s">
        <v>4524</v>
      </c>
      <c r="C401" t="s">
        <v>2767</v>
      </c>
      <c r="E401" t="s">
        <v>4901</v>
      </c>
      <c r="G401" t="str">
        <f t="shared" si="7"/>
        <v>banditfort</v>
      </c>
    </row>
    <row r="402" spans="1:7" hidden="1" x14ac:dyDescent="0.25">
      <c r="A402" t="s">
        <v>4524</v>
      </c>
      <c r="C402" t="s">
        <v>2743</v>
      </c>
      <c r="E402" t="s">
        <v>1964</v>
      </c>
      <c r="G402" t="str">
        <f t="shared" si="7"/>
        <v>banquet</v>
      </c>
    </row>
    <row r="403" spans="1:7" hidden="1" x14ac:dyDescent="0.25">
      <c r="A403" t="s">
        <v>4524</v>
      </c>
      <c r="C403" t="s">
        <v>4229</v>
      </c>
      <c r="E403" t="s">
        <v>4902</v>
      </c>
      <c r="G403" t="str">
        <f t="shared" si="7"/>
        <v>basilica</v>
      </c>
    </row>
    <row r="404" spans="1:7" hidden="1" x14ac:dyDescent="0.25">
      <c r="A404" t="s">
        <v>4524</v>
      </c>
      <c r="C404" t="s">
        <v>2780</v>
      </c>
      <c r="E404" t="s">
        <v>4903</v>
      </c>
      <c r="G404" t="str">
        <f t="shared" si="7"/>
        <v>baths</v>
      </c>
    </row>
    <row r="405" spans="1:7" hidden="1" x14ac:dyDescent="0.25">
      <c r="A405" t="s">
        <v>4524</v>
      </c>
      <c r="C405" t="s">
        <v>2808</v>
      </c>
      <c r="E405" t="s">
        <v>4904</v>
      </c>
      <c r="G405" t="str">
        <f t="shared" si="7"/>
        <v>battlefield</v>
      </c>
    </row>
    <row r="406" spans="1:7" hidden="1" x14ac:dyDescent="0.25">
      <c r="A406" t="s">
        <v>4524</v>
      </c>
      <c r="C406" t="s">
        <v>2809</v>
      </c>
      <c r="E406" t="s">
        <v>4931</v>
      </c>
      <c r="G406" t="str">
        <f t="shared" si="7"/>
        <v>bustlingvillage</v>
      </c>
    </row>
    <row r="407" spans="1:7" hidden="1" x14ac:dyDescent="0.25">
      <c r="A407" t="s">
        <v>4524</v>
      </c>
      <c r="C407" t="s">
        <v>2781</v>
      </c>
      <c r="E407" t="s">
        <v>1929</v>
      </c>
      <c r="G407" t="str">
        <f t="shared" si="7"/>
        <v>capital</v>
      </c>
    </row>
    <row r="408" spans="1:7" hidden="1" x14ac:dyDescent="0.25">
      <c r="A408" t="s">
        <v>4524</v>
      </c>
      <c r="C408" t="s">
        <v>2767</v>
      </c>
      <c r="E408" t="s">
        <v>4879</v>
      </c>
      <c r="G408" t="str">
        <f t="shared" si="7"/>
        <v>castles</v>
      </c>
    </row>
    <row r="409" spans="1:7" hidden="1" x14ac:dyDescent="0.25">
      <c r="A409" t="s">
        <v>4524</v>
      </c>
      <c r="C409" t="s">
        <v>2767</v>
      </c>
      <c r="E409" t="s">
        <v>4879</v>
      </c>
      <c r="G409" t="str">
        <f t="shared" si="7"/>
        <v>castles</v>
      </c>
    </row>
    <row r="410" spans="1:7" hidden="1" x14ac:dyDescent="0.25">
      <c r="A410" t="s">
        <v>4524</v>
      </c>
      <c r="C410" t="s">
        <v>2786</v>
      </c>
      <c r="E410" t="s">
        <v>4925</v>
      </c>
      <c r="G410" t="str">
        <f t="shared" si="7"/>
        <v>catapult</v>
      </c>
    </row>
    <row r="411" spans="1:7" hidden="1" x14ac:dyDescent="0.25">
      <c r="A411" t="s">
        <v>4524</v>
      </c>
      <c r="C411" t="s">
        <v>2786</v>
      </c>
      <c r="E411" t="s">
        <v>5255</v>
      </c>
      <c r="G411" t="str">
        <f t="shared" si="7"/>
        <v>catapultrocks</v>
      </c>
    </row>
    <row r="412" spans="1:7" hidden="1" x14ac:dyDescent="0.25">
      <c r="A412" t="s">
        <v>4524</v>
      </c>
      <c r="C412" t="s">
        <v>2786</v>
      </c>
      <c r="E412" t="s">
        <v>5255</v>
      </c>
      <c r="G412" t="str">
        <f t="shared" si="7"/>
        <v>catapultrocks</v>
      </c>
    </row>
    <row r="413" spans="1:7" hidden="1" x14ac:dyDescent="0.25">
      <c r="A413" t="s">
        <v>4524</v>
      </c>
      <c r="C413" t="s">
        <v>2776</v>
      </c>
      <c r="E413" t="s">
        <v>4880</v>
      </c>
      <c r="G413" t="str">
        <f t="shared" si="7"/>
        <v>chariotrace</v>
      </c>
    </row>
    <row r="414" spans="1:7" hidden="1" x14ac:dyDescent="0.25">
      <c r="A414" t="s">
        <v>4524</v>
      </c>
      <c r="C414" t="s">
        <v>2781</v>
      </c>
      <c r="E414" t="s">
        <v>4884</v>
      </c>
      <c r="G414" t="str">
        <f t="shared" si="7"/>
        <v>charm</v>
      </c>
    </row>
    <row r="415" spans="1:7" hidden="1" x14ac:dyDescent="0.25">
      <c r="A415" t="s">
        <v>4524</v>
      </c>
      <c r="C415" t="s">
        <v>2786</v>
      </c>
      <c r="E415" t="s">
        <v>4876</v>
      </c>
      <c r="G415" t="str">
        <f t="shared" si="7"/>
        <v>cityquarter</v>
      </c>
    </row>
    <row r="416" spans="1:7" hidden="1" x14ac:dyDescent="0.25">
      <c r="A416" t="s">
        <v>4524</v>
      </c>
      <c r="C416" t="s">
        <v>2748</v>
      </c>
      <c r="E416" t="s">
        <v>1965</v>
      </c>
      <c r="G416" t="str">
        <f t="shared" si="7"/>
        <v>colonnade</v>
      </c>
    </row>
    <row r="417" spans="1:7" hidden="1" x14ac:dyDescent="0.25">
      <c r="A417" t="s">
        <v>4524</v>
      </c>
      <c r="C417" t="s">
        <v>2743</v>
      </c>
      <c r="E417" t="s">
        <v>4898</v>
      </c>
      <c r="G417" t="str">
        <f t="shared" si="7"/>
        <v>conquest</v>
      </c>
    </row>
    <row r="418" spans="1:7" hidden="1" x14ac:dyDescent="0.25">
      <c r="A418" t="s">
        <v>4524</v>
      </c>
      <c r="C418" t="s">
        <v>2781</v>
      </c>
      <c r="E418" t="s">
        <v>4885</v>
      </c>
      <c r="G418" t="str">
        <f t="shared" si="7"/>
        <v>crown</v>
      </c>
    </row>
    <row r="419" spans="1:7" hidden="1" x14ac:dyDescent="0.25">
      <c r="A419" t="s">
        <v>4524</v>
      </c>
      <c r="C419" t="s">
        <v>2767</v>
      </c>
      <c r="E419" t="s">
        <v>4919</v>
      </c>
      <c r="G419" t="str">
        <f t="shared" si="7"/>
        <v>crumblingcastle</v>
      </c>
    </row>
    <row r="420" spans="1:7" hidden="1" x14ac:dyDescent="0.25">
      <c r="A420" t="s">
        <v>4524</v>
      </c>
      <c r="C420" t="s">
        <v>2776</v>
      </c>
      <c r="E420" t="s">
        <v>4905</v>
      </c>
      <c r="G420" t="str">
        <f t="shared" si="7"/>
        <v>defiledshrine</v>
      </c>
    </row>
    <row r="421" spans="1:7" hidden="1" x14ac:dyDescent="0.25">
      <c r="A421" t="s">
        <v>4524</v>
      </c>
      <c r="C421" t="s">
        <v>2782</v>
      </c>
      <c r="E421" t="s">
        <v>4893</v>
      </c>
      <c r="G421" t="str">
        <f t="shared" si="7"/>
        <v>delve</v>
      </c>
    </row>
    <row r="422" spans="1:7" hidden="1" x14ac:dyDescent="0.25">
      <c r="A422" t="s">
        <v>4524</v>
      </c>
      <c r="C422" t="s">
        <v>2783</v>
      </c>
      <c r="E422" t="s">
        <v>4899</v>
      </c>
      <c r="G422" t="str">
        <f t="shared" si="7"/>
        <v>dominate</v>
      </c>
    </row>
    <row r="423" spans="1:7" hidden="1" x14ac:dyDescent="0.25">
      <c r="A423" t="s">
        <v>4524</v>
      </c>
      <c r="C423" t="s">
        <v>2783</v>
      </c>
      <c r="E423" t="s">
        <v>4891</v>
      </c>
      <c r="G423" t="str">
        <f t="shared" si="7"/>
        <v>donate</v>
      </c>
    </row>
    <row r="424" spans="1:7" hidden="1" x14ac:dyDescent="0.25">
      <c r="A424" t="s">
        <v>4524</v>
      </c>
      <c r="C424" t="s">
        <v>2808</v>
      </c>
      <c r="E424" t="s">
        <v>2148</v>
      </c>
      <c r="G424" t="str">
        <f t="shared" si="7"/>
        <v>emporium</v>
      </c>
    </row>
    <row r="425" spans="1:7" hidden="1" x14ac:dyDescent="0.25">
      <c r="A425" t="s">
        <v>4524</v>
      </c>
      <c r="C425" t="s">
        <v>2809</v>
      </c>
      <c r="E425" t="s">
        <v>4927</v>
      </c>
      <c r="G425" t="str">
        <f t="shared" si="7"/>
        <v>encampment</v>
      </c>
    </row>
    <row r="426" spans="1:7" hidden="1" x14ac:dyDescent="0.25">
      <c r="A426" t="s">
        <v>4524</v>
      </c>
      <c r="C426" t="s">
        <v>2809</v>
      </c>
      <c r="E426" t="s">
        <v>5256</v>
      </c>
      <c r="G426" t="str">
        <f t="shared" si="7"/>
        <v>encampmentplunder</v>
      </c>
    </row>
    <row r="427" spans="1:7" hidden="1" x14ac:dyDescent="0.25">
      <c r="A427" t="s">
        <v>4524</v>
      </c>
      <c r="C427" t="s">
        <v>2809</v>
      </c>
      <c r="E427" t="s">
        <v>5256</v>
      </c>
      <c r="G427" t="str">
        <f t="shared" si="7"/>
        <v>encampmentplunder</v>
      </c>
    </row>
    <row r="428" spans="1:7" hidden="1" x14ac:dyDescent="0.25">
      <c r="A428" t="s">
        <v>4524</v>
      </c>
      <c r="C428" t="s">
        <v>4229</v>
      </c>
      <c r="E428" t="s">
        <v>4881</v>
      </c>
      <c r="G428" t="str">
        <f t="shared" si="7"/>
        <v>enchantress</v>
      </c>
    </row>
    <row r="429" spans="1:7" hidden="1" x14ac:dyDescent="0.25">
      <c r="A429" t="s">
        <v>4524</v>
      </c>
      <c r="C429" t="s">
        <v>2750</v>
      </c>
      <c r="E429" t="s">
        <v>4875</v>
      </c>
      <c r="G429" t="str">
        <f t="shared" si="7"/>
        <v>engineer</v>
      </c>
    </row>
    <row r="430" spans="1:7" hidden="1" x14ac:dyDescent="0.25">
      <c r="A430" t="s">
        <v>4524</v>
      </c>
      <c r="C430" t="s">
        <v>2799</v>
      </c>
      <c r="E430" t="s">
        <v>4882</v>
      </c>
      <c r="G430" t="str">
        <f t="shared" si="7"/>
        <v>farmersmarket</v>
      </c>
    </row>
    <row r="431" spans="1:7" hidden="1" x14ac:dyDescent="0.25">
      <c r="A431" t="s">
        <v>4524</v>
      </c>
      <c r="C431" t="s">
        <v>2768</v>
      </c>
      <c r="E431" t="s">
        <v>1813</v>
      </c>
      <c r="G431" t="str">
        <f t="shared" si="7"/>
        <v>fortune</v>
      </c>
    </row>
    <row r="432" spans="1:7" hidden="1" x14ac:dyDescent="0.25">
      <c r="A432" t="s">
        <v>4524</v>
      </c>
      <c r="C432" t="s">
        <v>2799</v>
      </c>
      <c r="E432" t="s">
        <v>1930</v>
      </c>
      <c r="G432" t="str">
        <f t="shared" si="7"/>
        <v>forum</v>
      </c>
    </row>
    <row r="433" spans="1:7" hidden="1" x14ac:dyDescent="0.25">
      <c r="A433" t="s">
        <v>4524</v>
      </c>
      <c r="C433" t="s">
        <v>2780</v>
      </c>
      <c r="E433" t="s">
        <v>4906</v>
      </c>
      <c r="G433" t="str">
        <f t="shared" si="7"/>
        <v>fountain</v>
      </c>
    </row>
    <row r="434" spans="1:7" hidden="1" x14ac:dyDescent="0.25">
      <c r="A434" t="s">
        <v>4524</v>
      </c>
      <c r="C434" t="s">
        <v>2768</v>
      </c>
      <c r="E434" t="s">
        <v>4932</v>
      </c>
      <c r="G434" t="str">
        <f t="shared" si="7"/>
        <v>gladiator</v>
      </c>
    </row>
    <row r="435" spans="1:7" hidden="1" x14ac:dyDescent="0.25">
      <c r="A435" t="s">
        <v>4524</v>
      </c>
      <c r="C435" t="s">
        <v>2768</v>
      </c>
      <c r="E435" t="s">
        <v>5258</v>
      </c>
      <c r="G435" t="str">
        <f t="shared" si="7"/>
        <v>gladiatorfortune</v>
      </c>
    </row>
    <row r="436" spans="1:7" hidden="1" x14ac:dyDescent="0.25">
      <c r="A436" t="s">
        <v>4524</v>
      </c>
      <c r="C436" t="s">
        <v>2768</v>
      </c>
      <c r="E436" t="s">
        <v>5258</v>
      </c>
      <c r="G436" t="str">
        <f t="shared" si="7"/>
        <v>gladiatorfortune</v>
      </c>
    </row>
    <row r="437" spans="1:7" hidden="1" x14ac:dyDescent="0.25">
      <c r="A437" t="s">
        <v>4524</v>
      </c>
      <c r="C437" t="s">
        <v>2767</v>
      </c>
      <c r="E437" t="s">
        <v>4924</v>
      </c>
      <c r="G437" t="str">
        <f t="shared" si="7"/>
        <v>grandcastle</v>
      </c>
    </row>
    <row r="438" spans="1:7" hidden="1" x14ac:dyDescent="0.25">
      <c r="A438" t="s">
        <v>4524</v>
      </c>
      <c r="C438" t="s">
        <v>4228</v>
      </c>
      <c r="E438" t="s">
        <v>4886</v>
      </c>
      <c r="G438" t="str">
        <f t="shared" si="7"/>
        <v>groundskeeper</v>
      </c>
    </row>
    <row r="439" spans="1:7" hidden="1" x14ac:dyDescent="0.25">
      <c r="A439" t="s">
        <v>4524</v>
      </c>
      <c r="C439" t="s">
        <v>2767</v>
      </c>
      <c r="E439" t="s">
        <v>4921</v>
      </c>
      <c r="G439" t="str">
        <f t="shared" si="7"/>
        <v>hauntedcastle</v>
      </c>
    </row>
    <row r="440" spans="1:7" hidden="1" x14ac:dyDescent="0.25">
      <c r="A440" t="s">
        <v>4524</v>
      </c>
      <c r="C440" t="s">
        <v>2767</v>
      </c>
      <c r="E440" t="s">
        <v>4918</v>
      </c>
      <c r="G440" t="str">
        <f t="shared" si="7"/>
        <v>humblecastle</v>
      </c>
    </row>
    <row r="441" spans="1:7" hidden="1" x14ac:dyDescent="0.25">
      <c r="A441" t="s">
        <v>4524</v>
      </c>
      <c r="C441" t="s">
        <v>2766</v>
      </c>
      <c r="E441" t="s">
        <v>4907</v>
      </c>
      <c r="G441" t="str">
        <f t="shared" si="7"/>
        <v>keep</v>
      </c>
    </row>
    <row r="442" spans="1:7" hidden="1" x14ac:dyDescent="0.25">
      <c r="A442" t="s">
        <v>4524</v>
      </c>
      <c r="C442" t="s">
        <v>2767</v>
      </c>
      <c r="E442" t="s">
        <v>5261</v>
      </c>
      <c r="G442" t="str">
        <f t="shared" si="7"/>
        <v>kingscastle</v>
      </c>
    </row>
    <row r="443" spans="1:7" hidden="1" x14ac:dyDescent="0.25">
      <c r="A443" t="s">
        <v>4524</v>
      </c>
      <c r="C443" t="s">
        <v>2767</v>
      </c>
      <c r="E443" t="s">
        <v>4908</v>
      </c>
      <c r="G443" t="str">
        <f t="shared" si="7"/>
        <v>labyrinth</v>
      </c>
    </row>
    <row r="444" spans="1:7" hidden="1" x14ac:dyDescent="0.25">
      <c r="A444" t="s">
        <v>4524</v>
      </c>
      <c r="C444" t="s">
        <v>2750</v>
      </c>
      <c r="E444" t="s">
        <v>4887</v>
      </c>
      <c r="G444" t="str">
        <f t="shared" si="7"/>
        <v>legionary</v>
      </c>
    </row>
    <row r="445" spans="1:7" hidden="1" x14ac:dyDescent="0.25">
      <c r="A445" t="s">
        <v>4524</v>
      </c>
      <c r="C445" t="s">
        <v>2808</v>
      </c>
      <c r="E445" t="s">
        <v>4909</v>
      </c>
      <c r="G445" t="str">
        <f t="shared" si="7"/>
        <v>mountainpass</v>
      </c>
    </row>
    <row r="446" spans="1:7" hidden="1" x14ac:dyDescent="0.25">
      <c r="A446" t="s">
        <v>4524</v>
      </c>
      <c r="C446" t="s">
        <v>2767</v>
      </c>
      <c r="E446" t="s">
        <v>4910</v>
      </c>
      <c r="G446" t="str">
        <f t="shared" si="7"/>
        <v>museum</v>
      </c>
    </row>
    <row r="447" spans="1:7" hidden="1" x14ac:dyDescent="0.25">
      <c r="A447" t="s">
        <v>4524</v>
      </c>
      <c r="C447" t="s">
        <v>2748</v>
      </c>
      <c r="E447" t="s">
        <v>4911</v>
      </c>
      <c r="G447" t="str">
        <f t="shared" si="7"/>
        <v>obelisk</v>
      </c>
    </row>
    <row r="448" spans="1:7" hidden="1" x14ac:dyDescent="0.25">
      <c r="A448" t="s">
        <v>4524</v>
      </c>
      <c r="C448" t="s">
        <v>2767</v>
      </c>
      <c r="E448" t="s">
        <v>4922</v>
      </c>
      <c r="G448" t="str">
        <f t="shared" si="7"/>
        <v>opulentcastle</v>
      </c>
    </row>
    <row r="449" spans="1:7" hidden="1" x14ac:dyDescent="0.25">
      <c r="A449" t="s">
        <v>4524</v>
      </c>
      <c r="C449" t="s">
        <v>2780</v>
      </c>
      <c r="E449" t="s">
        <v>4912</v>
      </c>
      <c r="G449" t="str">
        <f t="shared" si="7"/>
        <v>orchard</v>
      </c>
    </row>
    <row r="450" spans="1:7" hidden="1" x14ac:dyDescent="0.25">
      <c r="A450" t="s">
        <v>4524</v>
      </c>
      <c r="C450" t="s">
        <v>2750</v>
      </c>
      <c r="E450" t="s">
        <v>4877</v>
      </c>
      <c r="G450" t="str">
        <f t="shared" si="7"/>
        <v>overlord</v>
      </c>
    </row>
    <row r="451" spans="1:7" hidden="1" x14ac:dyDescent="0.25">
      <c r="A451" t="s">
        <v>4524</v>
      </c>
      <c r="C451" t="s">
        <v>2782</v>
      </c>
      <c r="E451" t="s">
        <v>4913</v>
      </c>
      <c r="G451" t="str">
        <f t="shared" si="7"/>
        <v>palace</v>
      </c>
    </row>
    <row r="452" spans="1:7" hidden="1" x14ac:dyDescent="0.25">
      <c r="A452" t="s">
        <v>4524</v>
      </c>
      <c r="C452" t="s">
        <v>2808</v>
      </c>
      <c r="E452" t="s">
        <v>4929</v>
      </c>
      <c r="G452" t="str">
        <f t="shared" si="7"/>
        <v>patrician</v>
      </c>
    </row>
    <row r="453" spans="1:7" hidden="1" x14ac:dyDescent="0.25">
      <c r="A453" t="s">
        <v>4524</v>
      </c>
      <c r="C453" t="s">
        <v>2808</v>
      </c>
      <c r="E453" t="s">
        <v>5259</v>
      </c>
      <c r="G453" t="str">
        <f t="shared" si="7"/>
        <v>patricianemporium</v>
      </c>
    </row>
    <row r="454" spans="1:7" hidden="1" x14ac:dyDescent="0.25">
      <c r="A454" t="s">
        <v>4524</v>
      </c>
      <c r="C454" t="s">
        <v>2808</v>
      </c>
      <c r="E454" t="s">
        <v>5259</v>
      </c>
      <c r="G454" t="str">
        <f t="shared" si="7"/>
        <v>patricianemporium</v>
      </c>
    </row>
    <row r="455" spans="1:7" hidden="1" x14ac:dyDescent="0.25">
      <c r="A455" t="s">
        <v>4524</v>
      </c>
      <c r="C455" t="s">
        <v>2809</v>
      </c>
      <c r="E455" t="s">
        <v>4928</v>
      </c>
      <c r="G455" t="str">
        <f t="shared" si="7"/>
        <v>plunder</v>
      </c>
    </row>
    <row r="456" spans="1:7" hidden="1" x14ac:dyDescent="0.25">
      <c r="A456" t="s">
        <v>4524</v>
      </c>
      <c r="C456" t="s">
        <v>2766</v>
      </c>
      <c r="E456" t="s">
        <v>4894</v>
      </c>
      <c r="G456" t="str">
        <f t="shared" si="7"/>
        <v>ritual</v>
      </c>
    </row>
    <row r="457" spans="1:7" hidden="1" x14ac:dyDescent="0.25">
      <c r="A457" t="s">
        <v>4524</v>
      </c>
      <c r="C457" t="s">
        <v>2786</v>
      </c>
      <c r="E457" t="s">
        <v>4926</v>
      </c>
      <c r="G457" t="str">
        <f t="shared" si="7"/>
        <v>rocks</v>
      </c>
    </row>
    <row r="458" spans="1:7" hidden="1" x14ac:dyDescent="0.25">
      <c r="A458" t="s">
        <v>4524</v>
      </c>
      <c r="C458" t="s">
        <v>4228</v>
      </c>
      <c r="E458" t="s">
        <v>4878</v>
      </c>
      <c r="G458" t="str">
        <f t="shared" si="7"/>
        <v>royalblacksmith</v>
      </c>
    </row>
    <row r="459" spans="1:7" hidden="1" x14ac:dyDescent="0.25">
      <c r="A459" t="s">
        <v>4524</v>
      </c>
      <c r="C459" t="s">
        <v>2766</v>
      </c>
      <c r="E459" t="s">
        <v>1952</v>
      </c>
      <c r="G459" t="str">
        <f t="shared" si="7"/>
        <v>sacrifice</v>
      </c>
    </row>
    <row r="460" spans="1:7" hidden="1" x14ac:dyDescent="0.25">
      <c r="A460" t="s">
        <v>4524</v>
      </c>
      <c r="C460" t="s">
        <v>2791</v>
      </c>
      <c r="E460" t="s">
        <v>4895</v>
      </c>
      <c r="G460" t="str">
        <f t="shared" si="7"/>
        <v>salttheearth</v>
      </c>
    </row>
    <row r="461" spans="1:7" hidden="1" x14ac:dyDescent="0.25">
      <c r="A461" t="s">
        <v>4524</v>
      </c>
      <c r="C461" t="s">
        <v>2809</v>
      </c>
      <c r="E461" t="s">
        <v>4930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4524</v>
      </c>
      <c r="C462" t="s">
        <v>2809</v>
      </c>
      <c r="E462" t="s">
        <v>5257</v>
      </c>
      <c r="G462" t="str">
        <f t="shared" si="8"/>
        <v>settlersbustlingvillage</v>
      </c>
    </row>
    <row r="463" spans="1:7" hidden="1" x14ac:dyDescent="0.25">
      <c r="A463" t="s">
        <v>4524</v>
      </c>
      <c r="C463" t="s">
        <v>2809</v>
      </c>
      <c r="E463" t="s">
        <v>5257</v>
      </c>
      <c r="G463" t="str">
        <f t="shared" si="8"/>
        <v>settlersbustlingvillage</v>
      </c>
    </row>
    <row r="464" spans="1:7" hidden="1" x14ac:dyDescent="0.25">
      <c r="A464" t="s">
        <v>4524</v>
      </c>
      <c r="C464" t="s">
        <v>2767</v>
      </c>
      <c r="E464" t="s">
        <v>4920</v>
      </c>
      <c r="G464" t="str">
        <f t="shared" si="8"/>
        <v>smallcastle</v>
      </c>
    </row>
    <row r="465" spans="1:7" hidden="1" x14ac:dyDescent="0.25">
      <c r="A465" t="s">
        <v>4524</v>
      </c>
      <c r="C465" t="s">
        <v>2767</v>
      </c>
      <c r="E465" t="s">
        <v>4923</v>
      </c>
      <c r="G465" t="str">
        <f t="shared" si="8"/>
        <v>sprawlingcastle</v>
      </c>
    </row>
    <row r="466" spans="1:7" hidden="1" x14ac:dyDescent="0.25">
      <c r="A466" t="s">
        <v>4524</v>
      </c>
      <c r="C466" t="s">
        <v>2791</v>
      </c>
      <c r="E466" t="s">
        <v>4222</v>
      </c>
      <c r="G466" t="str">
        <f t="shared" si="8"/>
        <v>tax</v>
      </c>
    </row>
    <row r="467" spans="1:7" hidden="1" x14ac:dyDescent="0.25">
      <c r="A467" t="s">
        <v>4524</v>
      </c>
      <c r="C467" t="s">
        <v>2757</v>
      </c>
      <c r="E467" t="s">
        <v>1953</v>
      </c>
      <c r="G467" t="str">
        <f t="shared" si="8"/>
        <v>temple</v>
      </c>
    </row>
    <row r="468" spans="1:7" hidden="1" x14ac:dyDescent="0.25">
      <c r="A468" t="s">
        <v>4524</v>
      </c>
      <c r="C468" t="s">
        <v>2783</v>
      </c>
      <c r="E468" t="s">
        <v>4914</v>
      </c>
      <c r="G468" t="str">
        <f t="shared" si="8"/>
        <v>tomb</v>
      </c>
    </row>
    <row r="469" spans="1:7" hidden="1" x14ac:dyDescent="0.25">
      <c r="A469" t="s">
        <v>4524</v>
      </c>
      <c r="C469" t="s">
        <v>4229</v>
      </c>
      <c r="E469" t="s">
        <v>4915</v>
      </c>
      <c r="G469" t="str">
        <f t="shared" si="8"/>
        <v>tower</v>
      </c>
    </row>
    <row r="470" spans="1:7" hidden="1" x14ac:dyDescent="0.25">
      <c r="A470" t="s">
        <v>4524</v>
      </c>
      <c r="C470" t="s">
        <v>2766</v>
      </c>
      <c r="E470" t="s">
        <v>4889</v>
      </c>
      <c r="G470" t="str">
        <f t="shared" si="8"/>
        <v>triumph</v>
      </c>
    </row>
    <row r="471" spans="1:7" hidden="1" x14ac:dyDescent="0.25">
      <c r="A471" t="s">
        <v>4524</v>
      </c>
      <c r="C471" t="s">
        <v>4229</v>
      </c>
      <c r="E471" t="s">
        <v>4916</v>
      </c>
      <c r="G471" t="str">
        <f t="shared" si="8"/>
        <v>triumphalarch</v>
      </c>
    </row>
    <row r="472" spans="1:7" hidden="1" x14ac:dyDescent="0.25">
      <c r="A472" t="s">
        <v>4524</v>
      </c>
      <c r="C472" t="s">
        <v>2757</v>
      </c>
      <c r="E472" t="s">
        <v>1954</v>
      </c>
      <c r="G472" t="str">
        <f t="shared" si="8"/>
        <v>villa</v>
      </c>
    </row>
    <row r="473" spans="1:7" hidden="1" x14ac:dyDescent="0.25">
      <c r="A473" t="s">
        <v>4524</v>
      </c>
      <c r="C473" t="s">
        <v>2766</v>
      </c>
      <c r="E473" t="s">
        <v>4917</v>
      </c>
      <c r="G473" t="str">
        <f t="shared" si="8"/>
        <v>wall</v>
      </c>
    </row>
    <row r="474" spans="1:7" hidden="1" x14ac:dyDescent="0.25">
      <c r="A474" t="s">
        <v>4524</v>
      </c>
      <c r="C474" t="s">
        <v>2766</v>
      </c>
      <c r="E474" t="s">
        <v>4896</v>
      </c>
      <c r="G474" t="str">
        <f t="shared" si="8"/>
        <v>wedding</v>
      </c>
    </row>
    <row r="475" spans="1:7" hidden="1" x14ac:dyDescent="0.25">
      <c r="A475" t="s">
        <v>4524</v>
      </c>
      <c r="C475" t="s">
        <v>2757</v>
      </c>
      <c r="E475" t="s">
        <v>4888</v>
      </c>
      <c r="G475" t="str">
        <f t="shared" si="8"/>
        <v>wildhunt</v>
      </c>
    </row>
    <row r="476" spans="1:7" hidden="1" x14ac:dyDescent="0.25">
      <c r="A476" t="s">
        <v>4524</v>
      </c>
      <c r="C476" t="s">
        <v>2766</v>
      </c>
      <c r="E476" t="s">
        <v>4897</v>
      </c>
      <c r="G476" t="str">
        <f t="shared" si="8"/>
        <v>windfall</v>
      </c>
    </row>
    <row r="477" spans="1:7" hidden="1" x14ac:dyDescent="0.25">
      <c r="A477" t="s">
        <v>4524</v>
      </c>
      <c r="C477" t="s">
        <v>2769</v>
      </c>
      <c r="E477" t="s">
        <v>2770</v>
      </c>
      <c r="G477" t="str">
        <f t="shared" si="8"/>
        <v>wolfden</v>
      </c>
    </row>
    <row r="478" spans="1:7" hidden="1" x14ac:dyDescent="0.25">
      <c r="A478" t="s">
        <v>4524</v>
      </c>
      <c r="G478" t="str">
        <f t="shared" si="8"/>
        <v/>
      </c>
    </row>
    <row r="479" spans="1:7" hidden="1" x14ac:dyDescent="0.25">
      <c r="A479" t="s">
        <v>4524</v>
      </c>
      <c r="G479" t="str">
        <f t="shared" si="8"/>
        <v/>
      </c>
    </row>
    <row r="480" spans="1:7" hidden="1" x14ac:dyDescent="0.25">
      <c r="A480" t="s">
        <v>4525</v>
      </c>
      <c r="C480" t="s">
        <v>2761</v>
      </c>
      <c r="E480" t="s">
        <v>4987</v>
      </c>
      <c r="G480" t="str">
        <f t="shared" si="8"/>
        <v>badomens</v>
      </c>
    </row>
    <row r="481" spans="1:7" hidden="1" x14ac:dyDescent="0.25">
      <c r="A481" t="s">
        <v>4525</v>
      </c>
      <c r="C481" t="s">
        <v>2750</v>
      </c>
      <c r="E481" t="s">
        <v>4943</v>
      </c>
      <c r="G481" t="str">
        <f t="shared" si="8"/>
        <v>bard</v>
      </c>
    </row>
    <row r="482" spans="1:7" hidden="1" x14ac:dyDescent="0.25">
      <c r="A482" t="s">
        <v>4525</v>
      </c>
      <c r="C482" t="s">
        <v>2783</v>
      </c>
      <c r="E482" t="s">
        <v>4981</v>
      </c>
      <c r="G482" t="str">
        <f t="shared" si="8"/>
        <v>bat</v>
      </c>
    </row>
    <row r="483" spans="1:7" hidden="1" x14ac:dyDescent="0.25">
      <c r="A483" t="s">
        <v>4525</v>
      </c>
      <c r="C483" t="s">
        <v>2743</v>
      </c>
      <c r="E483" t="s">
        <v>4944</v>
      </c>
      <c r="G483" t="str">
        <f t="shared" si="8"/>
        <v>blessedvillage</v>
      </c>
    </row>
    <row r="484" spans="1:7" hidden="1" x14ac:dyDescent="0.25">
      <c r="A484" t="s">
        <v>4525</v>
      </c>
      <c r="C484" t="s">
        <v>4230</v>
      </c>
      <c r="E484" t="s">
        <v>4945</v>
      </c>
      <c r="G484" t="str">
        <f t="shared" si="8"/>
        <v>cemetery</v>
      </c>
    </row>
    <row r="485" spans="1:7" hidden="1" x14ac:dyDescent="0.25">
      <c r="A485" t="s">
        <v>4525</v>
      </c>
      <c r="C485" t="s">
        <v>2761</v>
      </c>
      <c r="E485" t="s">
        <v>4938</v>
      </c>
      <c r="G485" t="str">
        <f t="shared" si="8"/>
        <v>changeling</v>
      </c>
    </row>
    <row r="486" spans="1:7" hidden="1" x14ac:dyDescent="0.25">
      <c r="A486" t="s">
        <v>4525</v>
      </c>
      <c r="C486" t="s">
        <v>2743</v>
      </c>
      <c r="E486" t="s">
        <v>4951</v>
      </c>
      <c r="G486" t="str">
        <f t="shared" si="8"/>
        <v>cobbler</v>
      </c>
    </row>
    <row r="487" spans="1:7" hidden="1" x14ac:dyDescent="0.25">
      <c r="A487" t="s">
        <v>4525</v>
      </c>
      <c r="C487" t="s">
        <v>2766</v>
      </c>
      <c r="E487" t="s">
        <v>2059</v>
      </c>
      <c r="G487" t="str">
        <f t="shared" si="8"/>
        <v>conclave</v>
      </c>
    </row>
    <row r="488" spans="1:7" hidden="1" x14ac:dyDescent="0.25">
      <c r="A488" t="s">
        <v>4525</v>
      </c>
      <c r="C488" t="s">
        <v>2780</v>
      </c>
      <c r="E488" t="s">
        <v>4952</v>
      </c>
      <c r="G488" t="str">
        <f t="shared" si="8"/>
        <v>crypt</v>
      </c>
    </row>
    <row r="489" spans="1:7" hidden="1" x14ac:dyDescent="0.25">
      <c r="A489" t="s">
        <v>4525</v>
      </c>
      <c r="C489" t="s">
        <v>2757</v>
      </c>
      <c r="E489" t="s">
        <v>4978</v>
      </c>
      <c r="G489" t="str">
        <f t="shared" si="8"/>
        <v>cursedgold</v>
      </c>
    </row>
    <row r="490" spans="1:7" hidden="1" x14ac:dyDescent="0.25">
      <c r="A490" t="s">
        <v>4525</v>
      </c>
      <c r="C490" t="s">
        <v>2766</v>
      </c>
      <c r="E490" t="s">
        <v>4953</v>
      </c>
      <c r="G490" t="str">
        <f t="shared" si="8"/>
        <v>cursedvillage</v>
      </c>
    </row>
    <row r="491" spans="1:7" hidden="1" x14ac:dyDescent="0.25">
      <c r="A491" t="s">
        <v>4525</v>
      </c>
      <c r="C491" t="s">
        <v>2752</v>
      </c>
      <c r="E491" t="s">
        <v>4996</v>
      </c>
      <c r="G491" t="str">
        <f t="shared" si="8"/>
        <v>deluded</v>
      </c>
    </row>
    <row r="492" spans="1:7" hidden="1" x14ac:dyDescent="0.25">
      <c r="A492" t="s">
        <v>4525</v>
      </c>
      <c r="C492" t="s">
        <v>2752</v>
      </c>
      <c r="E492" t="s">
        <v>4233</v>
      </c>
      <c r="G492" t="str">
        <f t="shared" si="8"/>
        <v>delusion</v>
      </c>
    </row>
    <row r="493" spans="1:7" hidden="1" x14ac:dyDescent="0.25">
      <c r="A493" t="s">
        <v>4525</v>
      </c>
      <c r="C493" t="s">
        <v>2782</v>
      </c>
      <c r="E493" t="s">
        <v>4954</v>
      </c>
      <c r="G493" t="str">
        <f t="shared" si="8"/>
        <v>denofsin</v>
      </c>
    </row>
    <row r="494" spans="1:7" hidden="1" x14ac:dyDescent="0.25">
      <c r="A494" t="s">
        <v>4525</v>
      </c>
      <c r="C494" t="s">
        <v>4229</v>
      </c>
      <c r="E494" t="s">
        <v>4946</v>
      </c>
      <c r="G494" t="str">
        <f t="shared" si="8"/>
        <v>devilsworkshop</v>
      </c>
    </row>
    <row r="495" spans="1:7" hidden="1" x14ac:dyDescent="0.25">
      <c r="A495" t="s">
        <v>4525</v>
      </c>
      <c r="C495" t="s">
        <v>2753</v>
      </c>
      <c r="E495" t="s">
        <v>4933</v>
      </c>
      <c r="G495" t="str">
        <f t="shared" si="8"/>
        <v>druid</v>
      </c>
    </row>
    <row r="496" spans="1:7" hidden="1" x14ac:dyDescent="0.25">
      <c r="A496" t="s">
        <v>4525</v>
      </c>
      <c r="C496" t="s">
        <v>2761</v>
      </c>
      <c r="E496" t="s">
        <v>4997</v>
      </c>
      <c r="G496" t="str">
        <f t="shared" si="8"/>
        <v>envious</v>
      </c>
    </row>
    <row r="497" spans="1:7" hidden="1" x14ac:dyDescent="0.25">
      <c r="A497" t="s">
        <v>4525</v>
      </c>
      <c r="C497" t="s">
        <v>2761</v>
      </c>
      <c r="E497" t="s">
        <v>2113</v>
      </c>
      <c r="G497" t="str">
        <f t="shared" si="8"/>
        <v>envy</v>
      </c>
    </row>
    <row r="498" spans="1:7" hidden="1" x14ac:dyDescent="0.25">
      <c r="A498" t="s">
        <v>4525</v>
      </c>
      <c r="C498" t="s">
        <v>2766</v>
      </c>
      <c r="E498" t="s">
        <v>4947</v>
      </c>
      <c r="G498" t="str">
        <f t="shared" si="8"/>
        <v>exorcist</v>
      </c>
    </row>
    <row r="499" spans="1:7" hidden="1" x14ac:dyDescent="0.25">
      <c r="A499" t="s">
        <v>4525</v>
      </c>
      <c r="C499" t="s">
        <v>2780</v>
      </c>
      <c r="E499" t="s">
        <v>4934</v>
      </c>
      <c r="G499" t="str">
        <f t="shared" si="8"/>
        <v>faithfulhound</v>
      </c>
    </row>
    <row r="500" spans="1:7" hidden="1" x14ac:dyDescent="0.25">
      <c r="A500" t="s">
        <v>4525</v>
      </c>
      <c r="C500" t="s">
        <v>2783</v>
      </c>
      <c r="E500" t="s">
        <v>1623</v>
      </c>
      <c r="G500" t="str">
        <f t="shared" si="8"/>
        <v>famine</v>
      </c>
    </row>
    <row r="501" spans="1:7" hidden="1" x14ac:dyDescent="0.25">
      <c r="A501" t="s">
        <v>4525</v>
      </c>
      <c r="C501" t="s">
        <v>2752</v>
      </c>
      <c r="E501" t="s">
        <v>4988</v>
      </c>
      <c r="G501" t="str">
        <f t="shared" si="8"/>
        <v>fear</v>
      </c>
    </row>
    <row r="502" spans="1:7" hidden="1" x14ac:dyDescent="0.25">
      <c r="A502" t="s">
        <v>4525</v>
      </c>
      <c r="C502" t="s">
        <v>4229</v>
      </c>
      <c r="E502" t="s">
        <v>4939</v>
      </c>
      <c r="G502" t="str">
        <f t="shared" si="8"/>
        <v>fool</v>
      </c>
    </row>
    <row r="503" spans="1:7" hidden="1" x14ac:dyDescent="0.25">
      <c r="A503" t="s">
        <v>4525</v>
      </c>
      <c r="C503" t="s">
        <v>2751</v>
      </c>
      <c r="E503" t="s">
        <v>4986</v>
      </c>
      <c r="G503" t="str">
        <f t="shared" si="8"/>
        <v>ghost</v>
      </c>
    </row>
    <row r="504" spans="1:7" hidden="1" x14ac:dyDescent="0.25">
      <c r="A504" t="s">
        <v>4525</v>
      </c>
      <c r="C504" t="s">
        <v>4230</v>
      </c>
      <c r="E504" t="s">
        <v>4940</v>
      </c>
      <c r="G504" t="str">
        <f t="shared" si="8"/>
        <v>ghosttown</v>
      </c>
    </row>
    <row r="505" spans="1:7" hidden="1" x14ac:dyDescent="0.25">
      <c r="A505" t="s">
        <v>4525</v>
      </c>
      <c r="C505" t="s">
        <v>4229</v>
      </c>
      <c r="E505" t="s">
        <v>4975</v>
      </c>
      <c r="G505" t="str">
        <f t="shared" si="8"/>
        <v>goat</v>
      </c>
    </row>
    <row r="506" spans="1:7" hidden="1" x14ac:dyDescent="0.25">
      <c r="A506" t="s">
        <v>4525</v>
      </c>
      <c r="C506" t="s">
        <v>4229</v>
      </c>
      <c r="E506" t="s">
        <v>4989</v>
      </c>
      <c r="G506" t="str">
        <f t="shared" si="8"/>
        <v>greed</v>
      </c>
    </row>
    <row r="507" spans="1:7" hidden="1" x14ac:dyDescent="0.25">
      <c r="A507" t="s">
        <v>4525</v>
      </c>
      <c r="C507" t="s">
        <v>2783</v>
      </c>
      <c r="E507" t="s">
        <v>4935</v>
      </c>
      <c r="G507" t="str">
        <f t="shared" si="8"/>
        <v>guardian</v>
      </c>
    </row>
    <row r="508" spans="1:7" hidden="1" x14ac:dyDescent="0.25">
      <c r="A508" t="s">
        <v>4525</v>
      </c>
      <c r="C508" t="s">
        <v>2751</v>
      </c>
      <c r="E508" t="s">
        <v>4973</v>
      </c>
      <c r="G508" t="str">
        <f t="shared" si="8"/>
        <v>hauntedmirror</v>
      </c>
    </row>
    <row r="509" spans="1:7" hidden="1" x14ac:dyDescent="0.25">
      <c r="A509" t="s">
        <v>4525</v>
      </c>
      <c r="C509" t="s">
        <v>2809</v>
      </c>
      <c r="E509" t="s">
        <v>4990</v>
      </c>
      <c r="G509" t="str">
        <f t="shared" si="8"/>
        <v>haunting</v>
      </c>
    </row>
    <row r="510" spans="1:7" hidden="1" x14ac:dyDescent="0.25">
      <c r="A510" t="s">
        <v>4525</v>
      </c>
      <c r="C510" t="s">
        <v>2799</v>
      </c>
      <c r="E510" t="s">
        <v>4955</v>
      </c>
      <c r="G510" t="str">
        <f t="shared" si="8"/>
        <v>idol</v>
      </c>
    </row>
    <row r="511" spans="1:7" hidden="1" x14ac:dyDescent="0.25">
      <c r="A511" t="s">
        <v>4525</v>
      </c>
      <c r="C511" t="s">
        <v>4229</v>
      </c>
      <c r="E511" t="s">
        <v>4982</v>
      </c>
      <c r="G511" t="str">
        <f t="shared" si="8"/>
        <v>imp</v>
      </c>
    </row>
    <row r="512" spans="1:7" hidden="1" x14ac:dyDescent="0.25">
      <c r="A512" t="s">
        <v>4525</v>
      </c>
      <c r="C512" t="s">
        <v>2743</v>
      </c>
      <c r="E512" t="s">
        <v>1622</v>
      </c>
      <c r="G512" t="str">
        <f t="shared" si="8"/>
        <v>leprechaun</v>
      </c>
    </row>
    <row r="513" spans="1:7" hidden="1" x14ac:dyDescent="0.25">
      <c r="A513" t="s">
        <v>4525</v>
      </c>
      <c r="C513" t="s">
        <v>2743</v>
      </c>
      <c r="E513" t="s">
        <v>4991</v>
      </c>
      <c r="G513" t="str">
        <f t="shared" si="8"/>
        <v>locusts</v>
      </c>
    </row>
    <row r="514" spans="1:7" hidden="1" x14ac:dyDescent="0.25">
      <c r="A514" t="s">
        <v>4525</v>
      </c>
      <c r="C514" t="s">
        <v>4229</v>
      </c>
      <c r="E514" t="s">
        <v>5000</v>
      </c>
      <c r="G514" t="str">
        <f t="shared" si="8"/>
        <v>lostinthewoods</v>
      </c>
    </row>
    <row r="515" spans="1:7" hidden="1" x14ac:dyDescent="0.25">
      <c r="A515" t="s">
        <v>4525</v>
      </c>
      <c r="C515" t="s">
        <v>4229</v>
      </c>
      <c r="E515" t="s">
        <v>4979</v>
      </c>
      <c r="G515" t="str">
        <f t="shared" si="8"/>
        <v>luckycoin</v>
      </c>
    </row>
    <row r="516" spans="1:7" hidden="1" x14ac:dyDescent="0.25">
      <c r="A516" t="s">
        <v>4525</v>
      </c>
      <c r="C516" t="s">
        <v>2799</v>
      </c>
      <c r="E516" t="s">
        <v>4974</v>
      </c>
      <c r="G516" t="str">
        <f t="shared" si="8"/>
        <v>magiclamp</v>
      </c>
    </row>
    <row r="517" spans="1:7" hidden="1" x14ac:dyDescent="0.25">
      <c r="A517" t="s">
        <v>4525</v>
      </c>
      <c r="C517" t="s">
        <v>2809</v>
      </c>
      <c r="E517" t="s">
        <v>4998</v>
      </c>
      <c r="G517" t="str">
        <f t="shared" si="8"/>
        <v>miserable</v>
      </c>
    </row>
    <row r="518" spans="1:7" hidden="1" x14ac:dyDescent="0.25">
      <c r="A518" t="s">
        <v>4525</v>
      </c>
      <c r="C518" t="s">
        <v>2809</v>
      </c>
      <c r="E518" t="s">
        <v>4992</v>
      </c>
      <c r="G518" t="str">
        <f t="shared" si="8"/>
        <v>misery</v>
      </c>
    </row>
    <row r="519" spans="1:7" hidden="1" x14ac:dyDescent="0.25">
      <c r="A519" t="s">
        <v>4525</v>
      </c>
      <c r="C519" t="s">
        <v>2757</v>
      </c>
      <c r="E519" t="s">
        <v>4936</v>
      </c>
      <c r="G519" t="str">
        <f t="shared" si="8"/>
        <v>monastery</v>
      </c>
    </row>
    <row r="520" spans="1:7" hidden="1" x14ac:dyDescent="0.25">
      <c r="A520" t="s">
        <v>4525</v>
      </c>
      <c r="C520" t="s">
        <v>2781</v>
      </c>
      <c r="E520" t="s">
        <v>4948</v>
      </c>
      <c r="G520" t="str">
        <f t="shared" si="8"/>
        <v>necromancer</v>
      </c>
    </row>
    <row r="521" spans="1:7" hidden="1" x14ac:dyDescent="0.25">
      <c r="A521" t="s">
        <v>4525</v>
      </c>
      <c r="C521" t="s">
        <v>2750</v>
      </c>
      <c r="E521" t="s">
        <v>4941</v>
      </c>
      <c r="G521" t="str">
        <f t="shared" si="8"/>
        <v>nightwatchman</v>
      </c>
    </row>
    <row r="522" spans="1:7" hidden="1" x14ac:dyDescent="0.25">
      <c r="A522" t="s">
        <v>4525</v>
      </c>
      <c r="C522" t="s">
        <v>2786</v>
      </c>
      <c r="E522" t="s">
        <v>4976</v>
      </c>
      <c r="G522" t="str">
        <f t="shared" si="8"/>
        <v>pasture</v>
      </c>
    </row>
    <row r="523" spans="1:7" hidden="1" x14ac:dyDescent="0.25">
      <c r="A523" t="s">
        <v>4525</v>
      </c>
      <c r="C523" t="s">
        <v>4229</v>
      </c>
      <c r="E523" t="s">
        <v>2085</v>
      </c>
      <c r="G523" t="str">
        <f t="shared" si="8"/>
        <v>pixie</v>
      </c>
    </row>
    <row r="524" spans="1:7" hidden="1" x14ac:dyDescent="0.25">
      <c r="A524" t="s">
        <v>4525</v>
      </c>
      <c r="C524" t="s">
        <v>2767</v>
      </c>
      <c r="E524" t="s">
        <v>4993</v>
      </c>
      <c r="G524" t="str">
        <f t="shared" si="8"/>
        <v>plague</v>
      </c>
    </row>
    <row r="525" spans="1:7" hidden="1" x14ac:dyDescent="0.25">
      <c r="A525" t="s">
        <v>4525</v>
      </c>
      <c r="C525" t="s">
        <v>2757</v>
      </c>
      <c r="E525" t="s">
        <v>2060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4525</v>
      </c>
      <c r="C526" t="s">
        <v>2783</v>
      </c>
      <c r="E526" t="s">
        <v>4977</v>
      </c>
      <c r="G526" t="str">
        <f t="shared" si="9"/>
        <v>pouch</v>
      </c>
    </row>
    <row r="527" spans="1:7" hidden="1" x14ac:dyDescent="0.25">
      <c r="A527" t="s">
        <v>4525</v>
      </c>
      <c r="C527" t="s">
        <v>2809</v>
      </c>
      <c r="E527" t="s">
        <v>4994</v>
      </c>
      <c r="G527" t="str">
        <f t="shared" si="9"/>
        <v>poverty</v>
      </c>
    </row>
    <row r="528" spans="1:7" hidden="1" x14ac:dyDescent="0.25">
      <c r="A528" t="s">
        <v>4525</v>
      </c>
      <c r="C528" t="s">
        <v>2782</v>
      </c>
      <c r="E528" t="s">
        <v>4960</v>
      </c>
      <c r="G528" t="str">
        <f t="shared" si="9"/>
        <v>raider</v>
      </c>
    </row>
    <row r="529" spans="1:7" hidden="1" x14ac:dyDescent="0.25">
      <c r="A529" t="s">
        <v>4525</v>
      </c>
      <c r="C529" t="s">
        <v>2783</v>
      </c>
      <c r="E529" t="s">
        <v>4956</v>
      </c>
      <c r="G529" t="str">
        <f t="shared" si="9"/>
        <v>sacredgrove</v>
      </c>
    </row>
    <row r="530" spans="1:7" hidden="1" x14ac:dyDescent="0.25">
      <c r="A530" t="s">
        <v>4525</v>
      </c>
      <c r="C530" t="s">
        <v>2799</v>
      </c>
      <c r="E530" t="s">
        <v>4942</v>
      </c>
      <c r="G530" t="str">
        <f t="shared" si="9"/>
        <v>secretcave</v>
      </c>
    </row>
    <row r="531" spans="1:7" hidden="1" x14ac:dyDescent="0.25">
      <c r="A531" t="s">
        <v>4525</v>
      </c>
      <c r="C531" t="s">
        <v>2786</v>
      </c>
      <c r="E531" t="s">
        <v>4949</v>
      </c>
      <c r="G531" t="str">
        <f t="shared" si="9"/>
        <v>shepherd</v>
      </c>
    </row>
    <row r="532" spans="1:7" hidden="1" x14ac:dyDescent="0.25">
      <c r="A532" t="s">
        <v>4525</v>
      </c>
      <c r="C532" t="s">
        <v>2750</v>
      </c>
      <c r="E532" t="s">
        <v>4950</v>
      </c>
      <c r="G532" t="str">
        <f t="shared" si="9"/>
        <v>skulk</v>
      </c>
    </row>
    <row r="533" spans="1:7" hidden="1" x14ac:dyDescent="0.25">
      <c r="A533" t="s">
        <v>4525</v>
      </c>
      <c r="C533" t="s">
        <v>2767</v>
      </c>
      <c r="E533" t="s">
        <v>4961</v>
      </c>
      <c r="G533" t="str">
        <f t="shared" si="9"/>
        <v>theearthsgift</v>
      </c>
    </row>
    <row r="534" spans="1:7" hidden="1" x14ac:dyDescent="0.25">
      <c r="A534" t="s">
        <v>4525</v>
      </c>
      <c r="C534" t="s">
        <v>2767</v>
      </c>
      <c r="E534" t="s">
        <v>4962</v>
      </c>
      <c r="G534" t="str">
        <f t="shared" si="9"/>
        <v>thefieldsgift</v>
      </c>
    </row>
    <row r="535" spans="1:7" hidden="1" x14ac:dyDescent="0.25">
      <c r="A535" t="s">
        <v>4525</v>
      </c>
      <c r="C535" t="s">
        <v>2767</v>
      </c>
      <c r="E535" t="s">
        <v>4963</v>
      </c>
      <c r="G535" t="str">
        <f t="shared" si="9"/>
        <v>theflamesgift</v>
      </c>
    </row>
    <row r="536" spans="1:7" hidden="1" x14ac:dyDescent="0.25">
      <c r="A536" t="s">
        <v>4525</v>
      </c>
      <c r="C536" t="s">
        <v>2767</v>
      </c>
      <c r="E536" t="s">
        <v>4964</v>
      </c>
      <c r="G536" t="str">
        <f t="shared" si="9"/>
        <v>theforestsgift</v>
      </c>
    </row>
    <row r="537" spans="1:7" hidden="1" x14ac:dyDescent="0.25">
      <c r="A537" t="s">
        <v>4525</v>
      </c>
      <c r="C537" t="s">
        <v>2767</v>
      </c>
      <c r="E537" t="s">
        <v>4965</v>
      </c>
      <c r="G537" t="str">
        <f t="shared" si="9"/>
        <v>themoonsgift</v>
      </c>
    </row>
    <row r="538" spans="1:7" hidden="1" x14ac:dyDescent="0.25">
      <c r="A538" t="s">
        <v>4525</v>
      </c>
      <c r="C538" t="s">
        <v>2767</v>
      </c>
      <c r="E538" t="s">
        <v>4966</v>
      </c>
      <c r="G538" t="str">
        <f t="shared" si="9"/>
        <v>themountainsgift</v>
      </c>
    </row>
    <row r="539" spans="1:7" hidden="1" x14ac:dyDescent="0.25">
      <c r="A539" t="s">
        <v>4525</v>
      </c>
      <c r="C539" t="s">
        <v>2767</v>
      </c>
      <c r="E539" t="s">
        <v>4967</v>
      </c>
      <c r="G539" t="str">
        <f t="shared" si="9"/>
        <v>theriversgift</v>
      </c>
    </row>
    <row r="540" spans="1:7" hidden="1" x14ac:dyDescent="0.25">
      <c r="A540" t="s">
        <v>4525</v>
      </c>
      <c r="C540" t="s">
        <v>2767</v>
      </c>
      <c r="E540" t="s">
        <v>4968</v>
      </c>
      <c r="G540" t="str">
        <f t="shared" si="9"/>
        <v>theseasgift</v>
      </c>
    </row>
    <row r="541" spans="1:7" hidden="1" x14ac:dyDescent="0.25">
      <c r="A541" t="s">
        <v>4525</v>
      </c>
      <c r="C541" t="s">
        <v>2767</v>
      </c>
      <c r="E541" t="s">
        <v>4969</v>
      </c>
      <c r="G541" t="str">
        <f t="shared" si="9"/>
        <v>theskysgift</v>
      </c>
    </row>
    <row r="542" spans="1:7" hidden="1" x14ac:dyDescent="0.25">
      <c r="A542" t="s">
        <v>4525</v>
      </c>
      <c r="C542" t="s">
        <v>2767</v>
      </c>
      <c r="E542" t="s">
        <v>4970</v>
      </c>
      <c r="G542" t="str">
        <f t="shared" si="9"/>
        <v>thesunsgift</v>
      </c>
    </row>
    <row r="543" spans="1:7" hidden="1" x14ac:dyDescent="0.25">
      <c r="A543" t="s">
        <v>4525</v>
      </c>
      <c r="C543" t="s">
        <v>2767</v>
      </c>
      <c r="E543" t="s">
        <v>4971</v>
      </c>
      <c r="G543" t="str">
        <f t="shared" si="9"/>
        <v>theswampsgift</v>
      </c>
    </row>
    <row r="544" spans="1:7" hidden="1" x14ac:dyDescent="0.25">
      <c r="A544" t="s">
        <v>4525</v>
      </c>
      <c r="C544" t="s">
        <v>2767</v>
      </c>
      <c r="E544" t="s">
        <v>4972</v>
      </c>
      <c r="G544" t="str">
        <f t="shared" si="9"/>
        <v>thewindsgift</v>
      </c>
    </row>
    <row r="545" spans="1:7" hidden="1" x14ac:dyDescent="0.25">
      <c r="A545" t="s">
        <v>4525</v>
      </c>
      <c r="C545" t="s">
        <v>4229</v>
      </c>
      <c r="E545" t="s">
        <v>4957</v>
      </c>
      <c r="G545" t="str">
        <f t="shared" si="9"/>
        <v>tormentor</v>
      </c>
    </row>
    <row r="546" spans="1:7" hidden="1" x14ac:dyDescent="0.25">
      <c r="A546" t="s">
        <v>4525</v>
      </c>
      <c r="C546" t="s">
        <v>2783</v>
      </c>
      <c r="E546" t="s">
        <v>4937</v>
      </c>
      <c r="G546" t="str">
        <f t="shared" si="9"/>
        <v>tracker</v>
      </c>
    </row>
    <row r="547" spans="1:7" hidden="1" x14ac:dyDescent="0.25">
      <c r="A547" t="s">
        <v>4525</v>
      </c>
      <c r="C547" t="s">
        <v>2743</v>
      </c>
      <c r="E547" t="s">
        <v>4958</v>
      </c>
      <c r="G547" t="str">
        <f t="shared" si="9"/>
        <v>tragichero</v>
      </c>
    </row>
    <row r="548" spans="1:7" hidden="1" x14ac:dyDescent="0.25">
      <c r="A548" t="s">
        <v>4525</v>
      </c>
      <c r="C548" t="s">
        <v>2809</v>
      </c>
      <c r="E548" t="s">
        <v>4999</v>
      </c>
      <c r="G548" t="str">
        <f t="shared" si="9"/>
        <v>twicemiserable</v>
      </c>
    </row>
    <row r="549" spans="1:7" hidden="1" x14ac:dyDescent="0.25">
      <c r="A549" t="s">
        <v>4525</v>
      </c>
      <c r="C549" t="s">
        <v>2783</v>
      </c>
      <c r="E549" t="s">
        <v>2061</v>
      </c>
      <c r="G549" t="str">
        <f t="shared" si="9"/>
        <v>vampire</v>
      </c>
    </row>
    <row r="550" spans="1:7" hidden="1" x14ac:dyDescent="0.25">
      <c r="A550" t="s">
        <v>4525</v>
      </c>
      <c r="C550" t="s">
        <v>2767</v>
      </c>
      <c r="E550" t="s">
        <v>4995</v>
      </c>
      <c r="G550" t="str">
        <f t="shared" si="9"/>
        <v>war</v>
      </c>
    </row>
    <row r="551" spans="1:7" hidden="1" x14ac:dyDescent="0.25">
      <c r="A551" t="s">
        <v>4525</v>
      </c>
      <c r="C551" t="s">
        <v>2753</v>
      </c>
      <c r="E551" t="s">
        <v>4959</v>
      </c>
      <c r="G551" t="str">
        <f t="shared" si="9"/>
        <v>werewolf</v>
      </c>
    </row>
    <row r="552" spans="1:7" hidden="1" x14ac:dyDescent="0.25">
      <c r="A552" t="s">
        <v>4525</v>
      </c>
      <c r="C552" t="s">
        <v>2767</v>
      </c>
      <c r="E552" t="s">
        <v>5262</v>
      </c>
      <c r="G552" t="str">
        <f t="shared" si="9"/>
        <v>willowisp</v>
      </c>
    </row>
    <row r="553" spans="1:7" hidden="1" x14ac:dyDescent="0.25">
      <c r="A553" t="s">
        <v>4525</v>
      </c>
      <c r="C553" t="s">
        <v>4230</v>
      </c>
      <c r="E553" t="s">
        <v>4980</v>
      </c>
      <c r="G553" t="str">
        <f t="shared" si="9"/>
        <v>wish</v>
      </c>
    </row>
    <row r="554" spans="1:7" hidden="1" x14ac:dyDescent="0.25">
      <c r="A554" t="s">
        <v>4525</v>
      </c>
      <c r="C554" t="s">
        <v>2781</v>
      </c>
      <c r="E554" t="s">
        <v>4983</v>
      </c>
      <c r="G554" t="str">
        <f t="shared" si="9"/>
        <v>zombieapprentice</v>
      </c>
    </row>
    <row r="555" spans="1:7" hidden="1" x14ac:dyDescent="0.25">
      <c r="A555" t="s">
        <v>4525</v>
      </c>
      <c r="C555" t="s">
        <v>2781</v>
      </c>
      <c r="E555" t="s">
        <v>4984</v>
      </c>
      <c r="G555" t="str">
        <f t="shared" si="9"/>
        <v>zombiemason</v>
      </c>
    </row>
    <row r="556" spans="1:7" hidden="1" x14ac:dyDescent="0.25">
      <c r="A556" t="s">
        <v>4525</v>
      </c>
      <c r="C556" t="s">
        <v>2781</v>
      </c>
      <c r="E556" t="s">
        <v>4985</v>
      </c>
      <c r="G556" t="str">
        <f t="shared" si="9"/>
        <v>zombiespy</v>
      </c>
    </row>
    <row r="557" spans="1:7" hidden="1" x14ac:dyDescent="0.25">
      <c r="A557" t="s">
        <v>4525</v>
      </c>
      <c r="G557" t="str">
        <f t="shared" si="9"/>
        <v/>
      </c>
    </row>
    <row r="558" spans="1:7" hidden="1" x14ac:dyDescent="0.25">
      <c r="A558" t="s">
        <v>4526</v>
      </c>
      <c r="C558" t="s">
        <v>2743</v>
      </c>
      <c r="E558" t="s">
        <v>5031</v>
      </c>
      <c r="G558" t="str">
        <f t="shared" si="9"/>
        <v>academy</v>
      </c>
    </row>
    <row r="559" spans="1:7" hidden="1" x14ac:dyDescent="0.25">
      <c r="A559" t="s">
        <v>4526</v>
      </c>
      <c r="C559" t="s">
        <v>2767</v>
      </c>
      <c r="E559" t="s">
        <v>5003</v>
      </c>
      <c r="G559" t="str">
        <f t="shared" si="9"/>
        <v>actingtroupe</v>
      </c>
    </row>
    <row r="560" spans="1:7" hidden="1" x14ac:dyDescent="0.25">
      <c r="A560" t="s">
        <v>4526</v>
      </c>
      <c r="C560" t="s">
        <v>2783</v>
      </c>
      <c r="E560" t="s">
        <v>5036</v>
      </c>
      <c r="G560" t="str">
        <f t="shared" si="9"/>
        <v>barracks</v>
      </c>
    </row>
    <row r="561" spans="1:7" hidden="1" x14ac:dyDescent="0.25">
      <c r="A561" t="s">
        <v>4526</v>
      </c>
      <c r="C561" t="s">
        <v>4229</v>
      </c>
      <c r="E561" t="s">
        <v>5001</v>
      </c>
      <c r="G561" t="str">
        <f t="shared" si="9"/>
        <v>borderguard</v>
      </c>
    </row>
    <row r="562" spans="1:7" hidden="1" x14ac:dyDescent="0.25">
      <c r="A562" t="s">
        <v>4526</v>
      </c>
      <c r="C562" t="s">
        <v>2766</v>
      </c>
      <c r="E562" t="s">
        <v>2358</v>
      </c>
      <c r="G562" t="str">
        <f t="shared" si="9"/>
        <v>canal</v>
      </c>
    </row>
    <row r="563" spans="1:7" hidden="1" x14ac:dyDescent="0.25">
      <c r="A563" t="s">
        <v>4526</v>
      </c>
      <c r="C563" t="s">
        <v>2783</v>
      </c>
      <c r="E563" t="s">
        <v>5032</v>
      </c>
      <c r="G563" t="str">
        <f t="shared" si="9"/>
        <v>capitalism</v>
      </c>
    </row>
    <row r="564" spans="1:7" hidden="1" x14ac:dyDescent="0.25">
      <c r="A564" t="s">
        <v>4526</v>
      </c>
      <c r="C564" t="s">
        <v>2753</v>
      </c>
      <c r="E564" t="s">
        <v>5004</v>
      </c>
      <c r="G564" t="str">
        <f t="shared" si="9"/>
        <v>cargoship</v>
      </c>
    </row>
    <row r="565" spans="1:7" hidden="1" x14ac:dyDescent="0.25">
      <c r="A565" t="s">
        <v>4526</v>
      </c>
      <c r="C565" t="s">
        <v>2766</v>
      </c>
      <c r="E565" t="s">
        <v>5025</v>
      </c>
      <c r="G565" t="str">
        <f t="shared" si="9"/>
        <v>cathedral</v>
      </c>
    </row>
    <row r="566" spans="1:7" hidden="1" x14ac:dyDescent="0.25">
      <c r="A566" t="s">
        <v>4526</v>
      </c>
      <c r="C566" t="s">
        <v>2757</v>
      </c>
      <c r="E566" t="s">
        <v>5038</v>
      </c>
      <c r="G566" t="str">
        <f t="shared" si="9"/>
        <v>citadel</v>
      </c>
    </row>
    <row r="567" spans="1:7" hidden="1" x14ac:dyDescent="0.25">
      <c r="A567" t="s">
        <v>4526</v>
      </c>
      <c r="C567" t="s">
        <v>2757</v>
      </c>
      <c r="E567" t="s">
        <v>5026</v>
      </c>
      <c r="G567" t="str">
        <f t="shared" si="9"/>
        <v>citygate</v>
      </c>
    </row>
    <row r="568" spans="1:7" hidden="1" x14ac:dyDescent="0.25">
      <c r="A568" t="s">
        <v>4526</v>
      </c>
      <c r="C568" t="s">
        <v>2743</v>
      </c>
      <c r="E568" t="s">
        <v>5037</v>
      </c>
      <c r="G568" t="str">
        <f t="shared" si="9"/>
        <v>croprotation</v>
      </c>
    </row>
    <row r="569" spans="1:7" hidden="1" x14ac:dyDescent="0.25">
      <c r="A569" t="s">
        <v>4526</v>
      </c>
      <c r="C569" t="s">
        <v>2781</v>
      </c>
      <c r="E569" t="s">
        <v>2183</v>
      </c>
      <c r="G569" t="str">
        <f t="shared" si="9"/>
        <v>ducat</v>
      </c>
    </row>
    <row r="570" spans="1:7" hidden="1" x14ac:dyDescent="0.25">
      <c r="A570" t="s">
        <v>4526</v>
      </c>
      <c r="C570" t="s">
        <v>2761</v>
      </c>
      <c r="E570" t="s">
        <v>5005</v>
      </c>
      <c r="G570" t="str">
        <f t="shared" si="9"/>
        <v>experiment</v>
      </c>
    </row>
    <row r="571" spans="1:7" hidden="1" x14ac:dyDescent="0.25">
      <c r="A571" t="s">
        <v>4526</v>
      </c>
      <c r="C571" t="s">
        <v>4230</v>
      </c>
      <c r="E571" t="s">
        <v>2343</v>
      </c>
      <c r="G571" t="str">
        <f t="shared" si="9"/>
        <v>exploration</v>
      </c>
    </row>
    <row r="572" spans="1:7" hidden="1" x14ac:dyDescent="0.25">
      <c r="A572" t="s">
        <v>4526</v>
      </c>
      <c r="C572" t="s">
        <v>2808</v>
      </c>
      <c r="E572" t="s">
        <v>5029</v>
      </c>
      <c r="G572" t="str">
        <f t="shared" si="9"/>
        <v>fair</v>
      </c>
    </row>
    <row r="573" spans="1:7" hidden="1" x14ac:dyDescent="0.25">
      <c r="A573" t="s">
        <v>4526</v>
      </c>
      <c r="C573" t="s">
        <v>2753</v>
      </c>
      <c r="E573" t="s">
        <v>5039</v>
      </c>
      <c r="G573" t="str">
        <f t="shared" si="9"/>
        <v>flag</v>
      </c>
    </row>
    <row r="574" spans="1:7" hidden="1" x14ac:dyDescent="0.25">
      <c r="A574" t="s">
        <v>4526</v>
      </c>
      <c r="C574" t="s">
        <v>2753</v>
      </c>
      <c r="E574" t="s">
        <v>5007</v>
      </c>
      <c r="G574" t="str">
        <f t="shared" si="9"/>
        <v>flagbearer</v>
      </c>
    </row>
    <row r="575" spans="1:7" hidden="1" x14ac:dyDescent="0.25">
      <c r="A575" t="s">
        <v>4526</v>
      </c>
      <c r="C575" t="s">
        <v>2783</v>
      </c>
      <c r="E575" t="s">
        <v>5033</v>
      </c>
      <c r="G575" t="str">
        <f t="shared" si="9"/>
        <v>fleet</v>
      </c>
    </row>
    <row r="576" spans="1:7" hidden="1" x14ac:dyDescent="0.25">
      <c r="A576" t="s">
        <v>4526</v>
      </c>
      <c r="C576" t="s">
        <v>2756</v>
      </c>
      <c r="E576" t="s">
        <v>5034</v>
      </c>
      <c r="G576" t="str">
        <f t="shared" si="9"/>
        <v>guildhall</v>
      </c>
    </row>
    <row r="577" spans="1:7" hidden="1" x14ac:dyDescent="0.25">
      <c r="A577" t="s">
        <v>4526</v>
      </c>
      <c r="C577" t="s">
        <v>2767</v>
      </c>
      <c r="E577" t="s">
        <v>5008</v>
      </c>
      <c r="G577" t="str">
        <f t="shared" si="9"/>
        <v>hideout</v>
      </c>
    </row>
    <row r="578" spans="1:7" hidden="1" x14ac:dyDescent="0.25">
      <c r="A578" t="s">
        <v>4526</v>
      </c>
      <c r="C578" t="s">
        <v>2757</v>
      </c>
      <c r="E578" t="s">
        <v>5040</v>
      </c>
      <c r="G578" t="str">
        <f t="shared" si="9"/>
        <v>horn</v>
      </c>
    </row>
    <row r="579" spans="1:7" hidden="1" x14ac:dyDescent="0.25">
      <c r="A579" t="s">
        <v>4526</v>
      </c>
      <c r="C579" t="s">
        <v>2781</v>
      </c>
      <c r="E579" t="s">
        <v>5006</v>
      </c>
      <c r="G579" t="str">
        <f t="shared" si="9"/>
        <v>improve</v>
      </c>
    </row>
    <row r="580" spans="1:7" hidden="1" x14ac:dyDescent="0.25">
      <c r="A580" t="s">
        <v>4526</v>
      </c>
      <c r="C580" t="s">
        <v>2799</v>
      </c>
      <c r="E580" t="s">
        <v>2367</v>
      </c>
      <c r="G580" t="str">
        <f t="shared" si="9"/>
        <v>innovation</v>
      </c>
    </row>
    <row r="581" spans="1:7" hidden="1" x14ac:dyDescent="0.25">
      <c r="A581" t="s">
        <v>4526</v>
      </c>
      <c r="C581" t="s">
        <v>2767</v>
      </c>
      <c r="E581" t="s">
        <v>5009</v>
      </c>
      <c r="G581" t="str">
        <f t="shared" si="9"/>
        <v>inventor</v>
      </c>
    </row>
    <row r="582" spans="1:7" hidden="1" x14ac:dyDescent="0.25">
      <c r="A582" t="s">
        <v>4526</v>
      </c>
      <c r="C582" t="s">
        <v>4229</v>
      </c>
      <c r="E582" t="s">
        <v>5041</v>
      </c>
      <c r="G582" t="str">
        <f t="shared" si="9"/>
        <v>key</v>
      </c>
    </row>
    <row r="583" spans="1:7" hidden="1" x14ac:dyDescent="0.25">
      <c r="A583" t="s">
        <v>4526</v>
      </c>
      <c r="C583" t="s">
        <v>2753</v>
      </c>
      <c r="E583" t="s">
        <v>5002</v>
      </c>
      <c r="G583" t="str">
        <f t="shared" si="9"/>
        <v>lackeys</v>
      </c>
    </row>
    <row r="584" spans="1:7" hidden="1" x14ac:dyDescent="0.25">
      <c r="A584" t="s">
        <v>4526</v>
      </c>
      <c r="C584" t="s">
        <v>4229</v>
      </c>
      <c r="E584" t="s">
        <v>5042</v>
      </c>
      <c r="G584" t="str">
        <f t="shared" si="9"/>
        <v>lantern</v>
      </c>
    </row>
    <row r="585" spans="1:7" hidden="1" x14ac:dyDescent="0.25">
      <c r="A585" t="s">
        <v>4526</v>
      </c>
      <c r="C585" t="s">
        <v>2757</v>
      </c>
      <c r="E585" t="s">
        <v>5010</v>
      </c>
      <c r="G585" t="str">
        <f t="shared" si="9"/>
        <v>mountainvillage</v>
      </c>
    </row>
    <row r="586" spans="1:7" hidden="1" x14ac:dyDescent="0.25">
      <c r="A586" t="s">
        <v>4526</v>
      </c>
      <c r="C586" t="s">
        <v>2809</v>
      </c>
      <c r="E586" t="s">
        <v>5015</v>
      </c>
      <c r="G586" t="str">
        <f t="shared" si="9"/>
        <v>oldwitch</v>
      </c>
    </row>
    <row r="587" spans="1:7" hidden="1" x14ac:dyDescent="0.25">
      <c r="A587" t="s">
        <v>4526</v>
      </c>
      <c r="C587" t="s">
        <v>2799</v>
      </c>
      <c r="E587" t="s">
        <v>5027</v>
      </c>
      <c r="G587" t="str">
        <f t="shared" si="9"/>
        <v>pageant</v>
      </c>
    </row>
    <row r="588" spans="1:7" hidden="1" x14ac:dyDescent="0.25">
      <c r="A588" t="s">
        <v>4526</v>
      </c>
      <c r="C588" t="s">
        <v>4229</v>
      </c>
      <c r="E588" t="s">
        <v>5011</v>
      </c>
      <c r="G588" t="str">
        <f t="shared" si="9"/>
        <v>patron</v>
      </c>
    </row>
    <row r="589" spans="1:7" hidden="1" x14ac:dyDescent="0.25">
      <c r="A589" t="s">
        <v>4526</v>
      </c>
      <c r="C589" t="s">
        <v>2783</v>
      </c>
      <c r="E589" t="s">
        <v>2366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4526</v>
      </c>
      <c r="C590" t="s">
        <v>2767</v>
      </c>
      <c r="E590" t="s">
        <v>5012</v>
      </c>
      <c r="G590" t="str">
        <f t="shared" si="10"/>
        <v>priest</v>
      </c>
    </row>
    <row r="591" spans="1:7" hidden="1" x14ac:dyDescent="0.25">
      <c r="A591" t="s">
        <v>4526</v>
      </c>
      <c r="C591" t="s">
        <v>2767</v>
      </c>
      <c r="E591" t="s">
        <v>5016</v>
      </c>
      <c r="G591" t="str">
        <f t="shared" si="10"/>
        <v>recruiter</v>
      </c>
    </row>
    <row r="592" spans="1:7" hidden="1" x14ac:dyDescent="0.25">
      <c r="A592" t="s">
        <v>4526</v>
      </c>
      <c r="C592" t="s">
        <v>2767</v>
      </c>
      <c r="E592" t="s">
        <v>5013</v>
      </c>
      <c r="G592" t="str">
        <f t="shared" si="10"/>
        <v>research</v>
      </c>
    </row>
    <row r="593" spans="1:7" hidden="1" x14ac:dyDescent="0.25">
      <c r="A593" t="s">
        <v>4526</v>
      </c>
      <c r="C593" t="s">
        <v>2786</v>
      </c>
      <c r="E593" t="s">
        <v>5035</v>
      </c>
      <c r="G593" t="str">
        <f t="shared" si="10"/>
        <v>roadnetwork</v>
      </c>
    </row>
    <row r="594" spans="1:7" hidden="1" x14ac:dyDescent="0.25">
      <c r="A594" t="s">
        <v>4526</v>
      </c>
      <c r="C594" t="s">
        <v>2781</v>
      </c>
      <c r="E594" t="s">
        <v>5017</v>
      </c>
      <c r="G594" t="str">
        <f t="shared" si="10"/>
        <v>scepter</v>
      </c>
    </row>
    <row r="595" spans="1:7" hidden="1" x14ac:dyDescent="0.25">
      <c r="A595" t="s">
        <v>4526</v>
      </c>
      <c r="C595" t="s">
        <v>2750</v>
      </c>
      <c r="E595" t="s">
        <v>5018</v>
      </c>
      <c r="G595" t="str">
        <f t="shared" si="10"/>
        <v>scholar</v>
      </c>
    </row>
    <row r="596" spans="1:7" hidden="1" x14ac:dyDescent="0.25">
      <c r="A596" t="s">
        <v>4526</v>
      </c>
      <c r="C596" t="s">
        <v>2809</v>
      </c>
      <c r="E596" t="s">
        <v>5019</v>
      </c>
      <c r="G596" t="str">
        <f t="shared" si="10"/>
        <v>sculptor</v>
      </c>
    </row>
    <row r="597" spans="1:7" hidden="1" x14ac:dyDescent="0.25">
      <c r="A597" t="s">
        <v>4526</v>
      </c>
      <c r="C597" t="s">
        <v>2766</v>
      </c>
      <c r="E597" t="s">
        <v>5020</v>
      </c>
      <c r="G597" t="str">
        <f t="shared" si="10"/>
        <v>seer</v>
      </c>
    </row>
    <row r="598" spans="1:7" hidden="1" x14ac:dyDescent="0.25">
      <c r="A598" t="s">
        <v>4526</v>
      </c>
      <c r="C598" t="s">
        <v>2786</v>
      </c>
      <c r="E598" t="s">
        <v>5028</v>
      </c>
      <c r="G598" t="str">
        <f t="shared" si="10"/>
        <v>sewers</v>
      </c>
    </row>
    <row r="599" spans="1:7" hidden="1" x14ac:dyDescent="0.25">
      <c r="A599" t="s">
        <v>4526</v>
      </c>
      <c r="C599" t="s">
        <v>2750</v>
      </c>
      <c r="E599" t="s">
        <v>5014</v>
      </c>
      <c r="G599" t="str">
        <f t="shared" si="10"/>
        <v>silkmerchant</v>
      </c>
    </row>
    <row r="600" spans="1:7" hidden="1" x14ac:dyDescent="0.25">
      <c r="A600" t="s">
        <v>4526</v>
      </c>
      <c r="C600" t="s">
        <v>2743</v>
      </c>
      <c r="E600" t="s">
        <v>2365</v>
      </c>
      <c r="G600" t="str">
        <f t="shared" si="10"/>
        <v>silos</v>
      </c>
    </row>
    <row r="601" spans="1:7" hidden="1" x14ac:dyDescent="0.25">
      <c r="A601" t="s">
        <v>4526</v>
      </c>
      <c r="C601" t="s">
        <v>2756</v>
      </c>
      <c r="E601" t="s">
        <v>5030</v>
      </c>
      <c r="G601" t="str">
        <f t="shared" si="10"/>
        <v>sinisterplot</v>
      </c>
    </row>
    <row r="602" spans="1:7" hidden="1" x14ac:dyDescent="0.25">
      <c r="A602" t="s">
        <v>4526</v>
      </c>
      <c r="C602" t="s">
        <v>2750</v>
      </c>
      <c r="E602" t="s">
        <v>5021</v>
      </c>
      <c r="G602" t="str">
        <f t="shared" si="10"/>
        <v>spices</v>
      </c>
    </row>
    <row r="603" spans="1:7" hidden="1" x14ac:dyDescent="0.25">
      <c r="A603" t="s">
        <v>4526</v>
      </c>
      <c r="C603" t="s">
        <v>2753</v>
      </c>
      <c r="E603" t="s">
        <v>4205</v>
      </c>
      <c r="G603" t="str">
        <f t="shared" si="10"/>
        <v>starchart</v>
      </c>
    </row>
    <row r="604" spans="1:7" hidden="1" x14ac:dyDescent="0.25">
      <c r="A604" t="s">
        <v>4526</v>
      </c>
      <c r="C604" t="s">
        <v>2766</v>
      </c>
      <c r="E604" t="s">
        <v>5022</v>
      </c>
      <c r="G604" t="str">
        <f t="shared" si="10"/>
        <v>swashbuckler</v>
      </c>
    </row>
    <row r="605" spans="1:7" hidden="1" x14ac:dyDescent="0.25">
      <c r="A605" t="s">
        <v>4526</v>
      </c>
      <c r="C605" t="s">
        <v>2766</v>
      </c>
      <c r="E605" t="s">
        <v>5043</v>
      </c>
      <c r="G605" t="str">
        <f t="shared" si="10"/>
        <v>treasurechest</v>
      </c>
    </row>
    <row r="606" spans="1:7" hidden="1" x14ac:dyDescent="0.25">
      <c r="A606" t="s">
        <v>4526</v>
      </c>
      <c r="C606" t="s">
        <v>4229</v>
      </c>
      <c r="E606" t="s">
        <v>5023</v>
      </c>
      <c r="G606" t="str">
        <f t="shared" si="10"/>
        <v>treasurer</v>
      </c>
    </row>
    <row r="607" spans="1:7" hidden="1" x14ac:dyDescent="0.25">
      <c r="A607" t="s">
        <v>4526</v>
      </c>
      <c r="C607" t="s">
        <v>2761</v>
      </c>
      <c r="E607" t="s">
        <v>5024</v>
      </c>
      <c r="G607" t="str">
        <f t="shared" si="10"/>
        <v>villain</v>
      </c>
    </row>
    <row r="608" spans="1:7" hidden="1" x14ac:dyDescent="0.25">
      <c r="A608" t="s">
        <v>4526</v>
      </c>
      <c r="G608" t="str">
        <f t="shared" si="10"/>
        <v/>
      </c>
    </row>
    <row r="609" spans="1:7" hidden="1" x14ac:dyDescent="0.25">
      <c r="A609" t="s">
        <v>805</v>
      </c>
      <c r="C609" t="s">
        <v>2756</v>
      </c>
      <c r="E609" t="s">
        <v>2625</v>
      </c>
      <c r="G609" t="str">
        <f t="shared" si="10"/>
        <v>alliance</v>
      </c>
    </row>
    <row r="610" spans="1:7" hidden="1" x14ac:dyDescent="0.25">
      <c r="A610" t="s">
        <v>805</v>
      </c>
      <c r="C610" t="s">
        <v>4229</v>
      </c>
      <c r="E610" t="s">
        <v>5203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2757</v>
      </c>
      <c r="E611" t="s">
        <v>5212</v>
      </c>
      <c r="G611" t="str">
        <f t="shared" si="10"/>
        <v>banish</v>
      </c>
    </row>
    <row r="612" spans="1:7" hidden="1" x14ac:dyDescent="0.25">
      <c r="A612" t="s">
        <v>805</v>
      </c>
      <c r="C612" t="s">
        <v>2757</v>
      </c>
      <c r="E612" t="s">
        <v>5213</v>
      </c>
      <c r="G612" t="str">
        <f t="shared" si="10"/>
        <v>bargain</v>
      </c>
    </row>
    <row r="613" spans="1:7" hidden="1" x14ac:dyDescent="0.25">
      <c r="A613" t="s">
        <v>805</v>
      </c>
      <c r="C613" t="s">
        <v>2751</v>
      </c>
      <c r="E613" t="s">
        <v>5190</v>
      </c>
      <c r="G613" t="str">
        <f t="shared" si="10"/>
        <v>barge</v>
      </c>
    </row>
    <row r="614" spans="1:7" hidden="1" x14ac:dyDescent="0.25">
      <c r="A614" t="s">
        <v>805</v>
      </c>
      <c r="C614" t="s">
        <v>2781</v>
      </c>
      <c r="E614" t="s">
        <v>5176</v>
      </c>
      <c r="G614" t="str">
        <f t="shared" si="10"/>
        <v>blackcat</v>
      </c>
    </row>
    <row r="615" spans="1:7" hidden="1" x14ac:dyDescent="0.25">
      <c r="A615" t="s">
        <v>805</v>
      </c>
      <c r="C615" t="s">
        <v>2752</v>
      </c>
      <c r="E615" t="s">
        <v>5185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4229</v>
      </c>
      <c r="E616" t="s">
        <v>5179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4229</v>
      </c>
      <c r="E617" t="s">
        <v>2529</v>
      </c>
      <c r="G617" t="str">
        <f t="shared" si="10"/>
        <v>cardinal</v>
      </c>
    </row>
    <row r="618" spans="1:7" hidden="1" x14ac:dyDescent="0.25">
      <c r="A618" t="s">
        <v>805</v>
      </c>
      <c r="C618" t="s">
        <v>4229</v>
      </c>
      <c r="E618" t="s">
        <v>5186</v>
      </c>
      <c r="G618" t="str">
        <f t="shared" si="10"/>
        <v>cavalry</v>
      </c>
    </row>
    <row r="619" spans="1:7" hidden="1" x14ac:dyDescent="0.25">
      <c r="A619" t="s">
        <v>805</v>
      </c>
      <c r="C619" t="s">
        <v>2783</v>
      </c>
      <c r="E619" t="s">
        <v>1599</v>
      </c>
      <c r="G619" t="str">
        <f t="shared" si="10"/>
        <v>commerce</v>
      </c>
    </row>
    <row r="620" spans="1:7" hidden="1" x14ac:dyDescent="0.25">
      <c r="A620" t="s">
        <v>805</v>
      </c>
      <c r="C620" t="s">
        <v>4229</v>
      </c>
      <c r="E620" t="s">
        <v>5191</v>
      </c>
      <c r="G620" t="str">
        <f t="shared" si="10"/>
        <v>coven</v>
      </c>
    </row>
    <row r="621" spans="1:7" hidden="1" x14ac:dyDescent="0.25">
      <c r="A621" t="s">
        <v>805</v>
      </c>
      <c r="C621" t="s">
        <v>2809</v>
      </c>
      <c r="E621" t="s">
        <v>5204</v>
      </c>
      <c r="G621" t="str">
        <f t="shared" si="10"/>
        <v>delay</v>
      </c>
    </row>
    <row r="622" spans="1:7" hidden="1" x14ac:dyDescent="0.25">
      <c r="A622" t="s">
        <v>805</v>
      </c>
      <c r="C622" t="s">
        <v>2757</v>
      </c>
      <c r="E622" t="s">
        <v>5216</v>
      </c>
      <c r="G622" t="str">
        <f t="shared" si="10"/>
        <v>demand</v>
      </c>
    </row>
    <row r="623" spans="1:7" hidden="1" x14ac:dyDescent="0.25">
      <c r="A623" t="s">
        <v>805</v>
      </c>
      <c r="C623" t="s">
        <v>2783</v>
      </c>
      <c r="E623" t="s">
        <v>5205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2808</v>
      </c>
      <c r="E624" t="s">
        <v>2543</v>
      </c>
      <c r="G624" t="str">
        <f t="shared" si="10"/>
        <v>destrier</v>
      </c>
    </row>
    <row r="625" spans="1:7" hidden="1" x14ac:dyDescent="0.25">
      <c r="A625" t="s">
        <v>805</v>
      </c>
      <c r="C625" t="s">
        <v>4230</v>
      </c>
      <c r="E625" t="s">
        <v>5192</v>
      </c>
      <c r="G625" t="str">
        <f t="shared" si="10"/>
        <v>displace</v>
      </c>
    </row>
    <row r="626" spans="1:7" hidden="1" x14ac:dyDescent="0.25">
      <c r="A626" t="s">
        <v>805</v>
      </c>
      <c r="C626" t="s">
        <v>2743</v>
      </c>
      <c r="E626" t="s">
        <v>2624</v>
      </c>
      <c r="G626" t="str">
        <f t="shared" si="10"/>
        <v>enclave</v>
      </c>
    </row>
    <row r="627" spans="1:7" hidden="1" x14ac:dyDescent="0.25">
      <c r="A627" t="s">
        <v>805</v>
      </c>
      <c r="C627" t="s">
        <v>2783</v>
      </c>
      <c r="E627" t="s">
        <v>5210</v>
      </c>
      <c r="G627" t="str">
        <f t="shared" si="10"/>
        <v>enhance</v>
      </c>
    </row>
    <row r="628" spans="1:7" hidden="1" x14ac:dyDescent="0.25">
      <c r="A628" t="s">
        <v>805</v>
      </c>
      <c r="C628" t="s">
        <v>4229</v>
      </c>
      <c r="E628" t="s">
        <v>5193</v>
      </c>
      <c r="G628" t="str">
        <f t="shared" si="10"/>
        <v>falconer</v>
      </c>
    </row>
    <row r="629" spans="1:7" hidden="1" x14ac:dyDescent="0.25">
      <c r="A629" t="s">
        <v>805</v>
      </c>
      <c r="C629" t="s">
        <v>4230</v>
      </c>
      <c r="E629" t="s">
        <v>5201</v>
      </c>
      <c r="G629" t="str">
        <f t="shared" si="10"/>
        <v>fisherman</v>
      </c>
    </row>
    <row r="630" spans="1:7" hidden="1" x14ac:dyDescent="0.25">
      <c r="A630" t="s">
        <v>805</v>
      </c>
      <c r="C630" t="s">
        <v>2783</v>
      </c>
      <c r="E630" t="s">
        <v>5206</v>
      </c>
      <c r="G630" t="str">
        <f t="shared" si="10"/>
        <v>gamble</v>
      </c>
    </row>
    <row r="631" spans="1:7" hidden="1" x14ac:dyDescent="0.25">
      <c r="A631" t="s">
        <v>805</v>
      </c>
      <c r="C631" t="s">
        <v>2808</v>
      </c>
      <c r="E631" t="s">
        <v>5194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4229</v>
      </c>
      <c r="E632" t="s">
        <v>5180</v>
      </c>
      <c r="G632" t="str">
        <f t="shared" si="10"/>
        <v>goatherd</v>
      </c>
    </row>
    <row r="633" spans="1:7" hidden="1" x14ac:dyDescent="0.25">
      <c r="A633" t="s">
        <v>805</v>
      </c>
      <c r="C633" t="s">
        <v>2750</v>
      </c>
      <c r="E633" t="s">
        <v>5187</v>
      </c>
      <c r="G633" t="str">
        <f t="shared" si="10"/>
        <v>groom</v>
      </c>
    </row>
    <row r="634" spans="1:7" hidden="1" x14ac:dyDescent="0.25">
      <c r="A634" t="s">
        <v>805</v>
      </c>
      <c r="C634" t="s">
        <v>4229</v>
      </c>
      <c r="E634" t="s">
        <v>5239</v>
      </c>
      <c r="G634" t="str">
        <f t="shared" si="10"/>
        <v>horse</v>
      </c>
    </row>
    <row r="635" spans="1:7" hidden="1" x14ac:dyDescent="0.25">
      <c r="A635" t="s">
        <v>805</v>
      </c>
      <c r="C635" t="s">
        <v>2750</v>
      </c>
      <c r="E635" t="s">
        <v>5188</v>
      </c>
      <c r="G635" t="str">
        <f t="shared" si="10"/>
        <v>hostelry</v>
      </c>
    </row>
    <row r="636" spans="1:7" hidden="1" x14ac:dyDescent="0.25">
      <c r="A636" t="s">
        <v>805</v>
      </c>
      <c r="C636" t="s">
        <v>4229</v>
      </c>
      <c r="E636" t="s">
        <v>5195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2743</v>
      </c>
      <c r="E637" t="s">
        <v>5214</v>
      </c>
      <c r="G637" t="str">
        <f t="shared" si="10"/>
        <v>invest</v>
      </c>
    </row>
    <row r="638" spans="1:7" hidden="1" x14ac:dyDescent="0.25">
      <c r="A638" t="s">
        <v>805</v>
      </c>
      <c r="C638" t="s">
        <v>2750</v>
      </c>
      <c r="E638" t="s">
        <v>5196</v>
      </c>
      <c r="G638" t="str">
        <f t="shared" si="10"/>
        <v>kiln</v>
      </c>
    </row>
    <row r="639" spans="1:7" hidden="1" x14ac:dyDescent="0.25">
      <c r="A639" t="s">
        <v>805</v>
      </c>
      <c r="C639" t="s">
        <v>2808</v>
      </c>
      <c r="E639" t="s">
        <v>5197</v>
      </c>
      <c r="G639" t="str">
        <f t="shared" si="10"/>
        <v>livery</v>
      </c>
    </row>
    <row r="640" spans="1:7" hidden="1" x14ac:dyDescent="0.25">
      <c r="A640" t="s">
        <v>805</v>
      </c>
      <c r="C640" t="s">
        <v>2809</v>
      </c>
      <c r="E640" t="s">
        <v>5211</v>
      </c>
      <c r="G640" t="str">
        <f t="shared" si="10"/>
        <v>march</v>
      </c>
    </row>
    <row r="641" spans="1:7" hidden="1" x14ac:dyDescent="0.25">
      <c r="A641" t="s">
        <v>805</v>
      </c>
      <c r="C641" t="s">
        <v>2752</v>
      </c>
      <c r="E641" t="s">
        <v>5198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2750</v>
      </c>
      <c r="E642" t="s">
        <v>5199</v>
      </c>
      <c r="G642" t="str">
        <f t="shared" si="10"/>
        <v>paddock</v>
      </c>
    </row>
    <row r="643" spans="1:7" hidden="1" x14ac:dyDescent="0.25">
      <c r="A643" t="s">
        <v>805</v>
      </c>
      <c r="C643" t="s">
        <v>2756</v>
      </c>
      <c r="E643" t="s">
        <v>5219</v>
      </c>
      <c r="G643" t="str">
        <f t="shared" si="10"/>
        <v>populate</v>
      </c>
    </row>
    <row r="644" spans="1:7" hidden="1" x14ac:dyDescent="0.25">
      <c r="A644" t="s">
        <v>805</v>
      </c>
      <c r="C644" t="s">
        <v>2783</v>
      </c>
      <c r="E644" t="s">
        <v>5207</v>
      </c>
      <c r="G644" t="str">
        <f t="shared" si="10"/>
        <v>pursue</v>
      </c>
    </row>
    <row r="645" spans="1:7" hidden="1" x14ac:dyDescent="0.25">
      <c r="A645" t="s">
        <v>805</v>
      </c>
      <c r="C645" t="s">
        <v>2757</v>
      </c>
      <c r="E645" t="s">
        <v>5218</v>
      </c>
      <c r="G645" t="str">
        <f t="shared" si="10"/>
        <v>reap</v>
      </c>
    </row>
    <row r="646" spans="1:7" hidden="1" x14ac:dyDescent="0.25">
      <c r="A646" t="s">
        <v>805</v>
      </c>
      <c r="C646" t="s">
        <v>2743</v>
      </c>
      <c r="E646" t="s">
        <v>5208</v>
      </c>
      <c r="G646" t="str">
        <f t="shared" si="10"/>
        <v>ride</v>
      </c>
    </row>
    <row r="647" spans="1:7" hidden="1" x14ac:dyDescent="0.25">
      <c r="A647" t="s">
        <v>805</v>
      </c>
      <c r="C647" t="s">
        <v>4229</v>
      </c>
      <c r="E647" t="s">
        <v>5200</v>
      </c>
      <c r="G647" t="str">
        <f t="shared" si="10"/>
        <v>sanctuary</v>
      </c>
    </row>
    <row r="648" spans="1:7" hidden="1" x14ac:dyDescent="0.25">
      <c r="A648" t="s">
        <v>805</v>
      </c>
      <c r="C648" t="s">
        <v>4707</v>
      </c>
      <c r="E648" t="s">
        <v>5181</v>
      </c>
      <c r="G648" t="str">
        <f t="shared" si="10"/>
        <v>scrap</v>
      </c>
    </row>
    <row r="649" spans="1:7" hidden="1" x14ac:dyDescent="0.25">
      <c r="A649" t="s">
        <v>805</v>
      </c>
      <c r="C649" t="s">
        <v>2756</v>
      </c>
      <c r="E649" t="s">
        <v>5215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4229</v>
      </c>
      <c r="E650" t="s">
        <v>5182</v>
      </c>
      <c r="G650" t="str">
        <f t="shared" si="10"/>
        <v>sheepdog</v>
      </c>
    </row>
    <row r="651" spans="1:7" hidden="1" x14ac:dyDescent="0.25">
      <c r="A651" t="s">
        <v>805</v>
      </c>
      <c r="C651" t="s">
        <v>4230</v>
      </c>
      <c r="E651" t="s">
        <v>5177</v>
      </c>
      <c r="G651" t="str">
        <f t="shared" si="10"/>
        <v>sleigh</v>
      </c>
    </row>
    <row r="652" spans="1:7" hidden="1" x14ac:dyDescent="0.25">
      <c r="A652" t="s">
        <v>805</v>
      </c>
      <c r="C652" t="s">
        <v>4229</v>
      </c>
      <c r="E652" t="s">
        <v>5183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2743</v>
      </c>
      <c r="E653" t="s">
        <v>5217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2753</v>
      </c>
      <c r="E654" t="s">
        <v>5184</v>
      </c>
      <c r="G654" t="str">
        <f t="shared" si="11"/>
        <v>stockpile</v>
      </c>
    </row>
    <row r="655" spans="1:7" hidden="1" x14ac:dyDescent="0.25">
      <c r="A655" t="s">
        <v>805</v>
      </c>
      <c r="C655" t="s">
        <v>2753</v>
      </c>
      <c r="E655" t="s">
        <v>5178</v>
      </c>
      <c r="G655" t="str">
        <f t="shared" si="11"/>
        <v>supplies</v>
      </c>
    </row>
    <row r="656" spans="1:7" hidden="1" x14ac:dyDescent="0.25">
      <c r="A656" t="s">
        <v>805</v>
      </c>
      <c r="C656" t="s">
        <v>2756</v>
      </c>
      <c r="E656" t="s">
        <v>5209</v>
      </c>
      <c r="G656" t="str">
        <f t="shared" si="11"/>
        <v>toil</v>
      </c>
    </row>
    <row r="657" spans="1:7" hidden="1" x14ac:dyDescent="0.25">
      <c r="A657" t="s">
        <v>805</v>
      </c>
      <c r="C657" t="s">
        <v>2743</v>
      </c>
      <c r="E657" t="s">
        <v>2615</v>
      </c>
      <c r="G657" t="str">
        <f t="shared" si="11"/>
        <v>transport</v>
      </c>
    </row>
    <row r="658" spans="1:7" hidden="1" x14ac:dyDescent="0.25">
      <c r="A658" t="s">
        <v>805</v>
      </c>
      <c r="C658" t="s">
        <v>2752</v>
      </c>
      <c r="E658" t="s">
        <v>5189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2781</v>
      </c>
      <c r="E659" t="s">
        <v>5220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2786</v>
      </c>
      <c r="E660" t="s">
        <v>5221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2753</v>
      </c>
      <c r="E661" t="s">
        <v>5222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2781</v>
      </c>
      <c r="E662" t="s">
        <v>5223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2781</v>
      </c>
      <c r="E663" t="s">
        <v>5224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2809</v>
      </c>
      <c r="E664" t="s">
        <v>5225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2809</v>
      </c>
      <c r="E665" t="s">
        <v>5226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2781</v>
      </c>
      <c r="E666" t="s">
        <v>5227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2781</v>
      </c>
      <c r="E667" t="s">
        <v>5228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2781</v>
      </c>
      <c r="E668" t="s">
        <v>5229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2757</v>
      </c>
      <c r="E669" t="s">
        <v>5230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2781</v>
      </c>
      <c r="E670" t="s">
        <v>4217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2786</v>
      </c>
      <c r="E671" t="s">
        <v>5231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2781</v>
      </c>
      <c r="E672" t="s">
        <v>5232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2753</v>
      </c>
      <c r="E673" t="s">
        <v>5233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2781</v>
      </c>
      <c r="E674" t="s">
        <v>5234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2756</v>
      </c>
      <c r="E675" t="s">
        <v>5235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2781</v>
      </c>
      <c r="E676" t="s">
        <v>5236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2781</v>
      </c>
      <c r="E677" t="s">
        <v>5237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2753</v>
      </c>
      <c r="E678" t="s">
        <v>5238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2808</v>
      </c>
      <c r="E679" t="s">
        <v>5202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4527</v>
      </c>
      <c r="C681" t="s">
        <v>2756</v>
      </c>
      <c r="E681" t="s">
        <v>4095</v>
      </c>
      <c r="G681" t="str">
        <f t="shared" si="11"/>
        <v>acolyte</v>
      </c>
    </row>
    <row r="682" spans="1:7" hidden="1" x14ac:dyDescent="0.25">
      <c r="A682" t="s">
        <v>4527</v>
      </c>
      <c r="C682" t="s">
        <v>2757</v>
      </c>
      <c r="E682" t="s">
        <v>5164</v>
      </c>
      <c r="G682" t="str">
        <f t="shared" si="11"/>
        <v>archer</v>
      </c>
    </row>
    <row r="683" spans="1:7" hidden="1" x14ac:dyDescent="0.25">
      <c r="A683" t="s">
        <v>4527</v>
      </c>
      <c r="C683" t="s">
        <v>2783</v>
      </c>
      <c r="E683" t="s">
        <v>5133</v>
      </c>
      <c r="G683" t="str">
        <f t="shared" si="11"/>
        <v>architectsguild</v>
      </c>
    </row>
    <row r="684" spans="1:7" hidden="1" x14ac:dyDescent="0.25">
      <c r="A684" t="s">
        <v>4527</v>
      </c>
      <c r="C684" t="s">
        <v>2756</v>
      </c>
      <c r="E684" t="s">
        <v>4206</v>
      </c>
      <c r="G684" t="str">
        <f t="shared" si="11"/>
        <v>augurs</v>
      </c>
    </row>
    <row r="685" spans="1:7" hidden="1" x14ac:dyDescent="0.25">
      <c r="A685" t="s">
        <v>4527</v>
      </c>
      <c r="C685" t="s">
        <v>2756</v>
      </c>
      <c r="E685" t="s">
        <v>4206</v>
      </c>
      <c r="G685" t="str">
        <f t="shared" si="11"/>
        <v>augurs</v>
      </c>
    </row>
    <row r="686" spans="1:7" hidden="1" x14ac:dyDescent="0.25">
      <c r="A686" t="s">
        <v>4527</v>
      </c>
      <c r="C686" t="s">
        <v>2753</v>
      </c>
      <c r="E686" t="s">
        <v>5134</v>
      </c>
      <c r="G686" t="str">
        <f t="shared" si="11"/>
        <v>bandofnomads</v>
      </c>
    </row>
    <row r="687" spans="1:7" hidden="1" x14ac:dyDescent="0.25">
      <c r="A687" t="s">
        <v>4527</v>
      </c>
      <c r="C687" t="s">
        <v>2767</v>
      </c>
      <c r="E687" t="s">
        <v>5121</v>
      </c>
      <c r="G687" t="str">
        <f t="shared" si="11"/>
        <v>barbarian</v>
      </c>
    </row>
    <row r="688" spans="1:7" hidden="1" x14ac:dyDescent="0.25">
      <c r="A688" t="s">
        <v>4527</v>
      </c>
      <c r="C688" t="s">
        <v>2757</v>
      </c>
      <c r="E688" t="s">
        <v>5163</v>
      </c>
      <c r="G688" t="str">
        <f t="shared" si="11"/>
        <v>battleplan</v>
      </c>
    </row>
    <row r="689" spans="1:7" hidden="1" x14ac:dyDescent="0.25">
      <c r="A689" t="s">
        <v>4527</v>
      </c>
      <c r="C689" t="s">
        <v>2799</v>
      </c>
      <c r="E689" t="s">
        <v>5105</v>
      </c>
      <c r="G689" t="str">
        <f t="shared" si="11"/>
        <v>bauble</v>
      </c>
    </row>
    <row r="690" spans="1:7" hidden="1" x14ac:dyDescent="0.25">
      <c r="A690" t="s">
        <v>4527</v>
      </c>
      <c r="C690" t="s">
        <v>2767</v>
      </c>
      <c r="E690" t="s">
        <v>5171</v>
      </c>
      <c r="G690" t="str">
        <f t="shared" si="11"/>
        <v>blacksmith</v>
      </c>
    </row>
    <row r="691" spans="1:7" hidden="1" x14ac:dyDescent="0.25">
      <c r="A691" t="s">
        <v>4527</v>
      </c>
      <c r="C691" t="s">
        <v>4229</v>
      </c>
      <c r="E691" t="s">
        <v>4200</v>
      </c>
      <c r="G691" t="str">
        <f t="shared" si="11"/>
        <v>broker</v>
      </c>
    </row>
    <row r="692" spans="1:7" hidden="1" x14ac:dyDescent="0.25">
      <c r="A692" t="s">
        <v>4527</v>
      </c>
      <c r="C692" t="s">
        <v>2780</v>
      </c>
      <c r="E692" t="s">
        <v>5122</v>
      </c>
      <c r="G692" t="str">
        <f t="shared" si="11"/>
        <v>capitalcity</v>
      </c>
    </row>
    <row r="693" spans="1:7" hidden="1" x14ac:dyDescent="0.25">
      <c r="A693" t="s">
        <v>4527</v>
      </c>
      <c r="C693" t="s">
        <v>4229</v>
      </c>
      <c r="E693" t="s">
        <v>5116</v>
      </c>
      <c r="G693" t="str">
        <f t="shared" si="11"/>
        <v>carpenter</v>
      </c>
    </row>
    <row r="694" spans="1:7" hidden="1" x14ac:dyDescent="0.25">
      <c r="A694" t="s">
        <v>4527</v>
      </c>
      <c r="C694" t="s">
        <v>2743</v>
      </c>
      <c r="E694" t="s">
        <v>5135</v>
      </c>
      <c r="G694" t="str">
        <f t="shared" si="11"/>
        <v>cavedwellers</v>
      </c>
    </row>
    <row r="695" spans="1:7" hidden="1" x14ac:dyDescent="0.25">
      <c r="A695" t="s">
        <v>4527</v>
      </c>
      <c r="C695" t="s">
        <v>2753</v>
      </c>
      <c r="E695" t="s">
        <v>5136</v>
      </c>
      <c r="G695" t="str">
        <f t="shared" si="11"/>
        <v>circleofwitches</v>
      </c>
    </row>
    <row r="696" spans="1:7" hidden="1" x14ac:dyDescent="0.25">
      <c r="A696" t="s">
        <v>4527</v>
      </c>
      <c r="C696" t="s">
        <v>2781</v>
      </c>
      <c r="E696" t="s">
        <v>5137</v>
      </c>
      <c r="G696" t="str">
        <f t="shared" si="11"/>
        <v>citystate</v>
      </c>
    </row>
    <row r="697" spans="1:7" hidden="1" x14ac:dyDescent="0.25">
      <c r="A697" t="s">
        <v>4527</v>
      </c>
      <c r="C697" t="s">
        <v>2757</v>
      </c>
      <c r="E697" t="s">
        <v>5108</v>
      </c>
      <c r="G697" t="str">
        <f t="shared" si="11"/>
        <v>clashes</v>
      </c>
    </row>
    <row r="698" spans="1:7" hidden="1" x14ac:dyDescent="0.25">
      <c r="A698" t="s">
        <v>4527</v>
      </c>
      <c r="C698" t="s">
        <v>2757</v>
      </c>
      <c r="E698" t="s">
        <v>5108</v>
      </c>
      <c r="G698" t="str">
        <f t="shared" si="11"/>
        <v>clashes</v>
      </c>
    </row>
    <row r="699" spans="1:7" hidden="1" x14ac:dyDescent="0.25">
      <c r="A699" t="s">
        <v>4527</v>
      </c>
      <c r="C699" t="s">
        <v>2781</v>
      </c>
      <c r="E699" t="s">
        <v>5138</v>
      </c>
      <c r="G699" t="str">
        <f t="shared" si="11"/>
        <v>coastalhaven</v>
      </c>
    </row>
    <row r="700" spans="1:7" hidden="1" x14ac:dyDescent="0.25">
      <c r="A700" t="s">
        <v>4527</v>
      </c>
      <c r="C700" t="s">
        <v>2757</v>
      </c>
      <c r="E700" t="s">
        <v>5173</v>
      </c>
      <c r="G700" t="str">
        <f t="shared" si="11"/>
        <v>conjurer</v>
      </c>
    </row>
    <row r="701" spans="1:7" hidden="1" x14ac:dyDescent="0.25">
      <c r="A701" t="s">
        <v>4527</v>
      </c>
      <c r="C701" t="s">
        <v>2780</v>
      </c>
      <c r="E701" t="s">
        <v>5123</v>
      </c>
      <c r="G701" t="str">
        <f t="shared" si="11"/>
        <v>contract</v>
      </c>
    </row>
    <row r="702" spans="1:7" hidden="1" x14ac:dyDescent="0.25">
      <c r="A702" t="s">
        <v>4527</v>
      </c>
      <c r="C702" t="s">
        <v>2767</v>
      </c>
      <c r="E702" t="s">
        <v>5117</v>
      </c>
      <c r="G702" t="str">
        <f t="shared" si="11"/>
        <v>courier</v>
      </c>
    </row>
    <row r="703" spans="1:7" hidden="1" x14ac:dyDescent="0.25">
      <c r="A703" t="s">
        <v>4527</v>
      </c>
      <c r="C703" t="s">
        <v>2783</v>
      </c>
      <c r="E703" t="s">
        <v>5139</v>
      </c>
      <c r="G703" t="str">
        <f t="shared" si="11"/>
        <v>craftersguild</v>
      </c>
    </row>
    <row r="704" spans="1:7" hidden="1" x14ac:dyDescent="0.25">
      <c r="A704" t="s">
        <v>4527</v>
      </c>
      <c r="C704" t="s">
        <v>2783</v>
      </c>
      <c r="E704" t="s">
        <v>5140</v>
      </c>
      <c r="G704" t="str">
        <f t="shared" si="11"/>
        <v>desertguides</v>
      </c>
    </row>
    <row r="705" spans="1:7" hidden="1" x14ac:dyDescent="0.25">
      <c r="A705" t="s">
        <v>4527</v>
      </c>
      <c r="C705" t="s">
        <v>2767</v>
      </c>
      <c r="E705" t="s">
        <v>5169</v>
      </c>
      <c r="G705" t="str">
        <f t="shared" si="11"/>
        <v>distantshore</v>
      </c>
    </row>
    <row r="706" spans="1:7" hidden="1" x14ac:dyDescent="0.25">
      <c r="A706" t="s">
        <v>4527</v>
      </c>
      <c r="C706" t="s">
        <v>2767</v>
      </c>
      <c r="E706" t="s">
        <v>4067</v>
      </c>
      <c r="G706" t="str">
        <f t="shared" si="11"/>
        <v>elder</v>
      </c>
    </row>
    <row r="707" spans="1:7" hidden="1" x14ac:dyDescent="0.25">
      <c r="A707" t="s">
        <v>4527</v>
      </c>
      <c r="C707" t="s">
        <v>2809</v>
      </c>
      <c r="E707" t="s">
        <v>5124</v>
      </c>
      <c r="G707" t="str">
        <f t="shared" si="11"/>
        <v>emissary</v>
      </c>
    </row>
    <row r="708" spans="1:7" hidden="1" x14ac:dyDescent="0.25">
      <c r="A708" t="s">
        <v>4527</v>
      </c>
      <c r="C708" t="s">
        <v>2783</v>
      </c>
      <c r="E708" t="s">
        <v>5141</v>
      </c>
      <c r="G708" t="str">
        <f t="shared" si="11"/>
        <v>familyofinventors</v>
      </c>
    </row>
    <row r="709" spans="1:7" hidden="1" x14ac:dyDescent="0.25">
      <c r="A709" t="s">
        <v>4527</v>
      </c>
      <c r="C709" t="s">
        <v>2751</v>
      </c>
      <c r="E709" t="s">
        <v>5142</v>
      </c>
      <c r="G709" t="str">
        <f t="shared" si="11"/>
        <v>fellowshipofscribes</v>
      </c>
    </row>
    <row r="710" spans="1:7" hidden="1" x14ac:dyDescent="0.25">
      <c r="A710" t="s">
        <v>4527</v>
      </c>
      <c r="C710" t="s">
        <v>2743</v>
      </c>
      <c r="E710" t="s">
        <v>5143</v>
      </c>
      <c r="G710" t="str">
        <f t="shared" si="11"/>
        <v>forestdwellers</v>
      </c>
    </row>
    <row r="711" spans="1:7" hidden="1" x14ac:dyDescent="0.25">
      <c r="A711" t="s">
        <v>4527</v>
      </c>
      <c r="C711" t="s">
        <v>2808</v>
      </c>
      <c r="E711" t="s">
        <v>5109</v>
      </c>
      <c r="G711" t="str">
        <f t="shared" si="11"/>
        <v>forts</v>
      </c>
    </row>
    <row r="712" spans="1:7" hidden="1" x14ac:dyDescent="0.25">
      <c r="A712" t="s">
        <v>4527</v>
      </c>
      <c r="C712" t="s">
        <v>2808</v>
      </c>
      <c r="E712" t="s">
        <v>5109</v>
      </c>
      <c r="G712" t="str">
        <f t="shared" si="11"/>
        <v>forts</v>
      </c>
    </row>
    <row r="713" spans="1:7" hidden="1" x14ac:dyDescent="0.25">
      <c r="A713" t="s">
        <v>4527</v>
      </c>
      <c r="C713" t="s">
        <v>4229</v>
      </c>
      <c r="E713" t="s">
        <v>5125</v>
      </c>
      <c r="G713" t="str">
        <f t="shared" si="11"/>
        <v>galleria</v>
      </c>
    </row>
    <row r="714" spans="1:7" hidden="1" x14ac:dyDescent="0.25">
      <c r="A714" t="s">
        <v>4527</v>
      </c>
      <c r="C714" t="s">
        <v>2751</v>
      </c>
      <c r="E714" t="s">
        <v>5144</v>
      </c>
      <c r="G714" t="str">
        <f t="shared" si="11"/>
        <v>gangofpickpockets</v>
      </c>
    </row>
    <row r="715" spans="1:7" hidden="1" x14ac:dyDescent="0.25">
      <c r="A715" t="s">
        <v>4527</v>
      </c>
      <c r="C715" t="s">
        <v>2808</v>
      </c>
      <c r="E715" t="s">
        <v>5160</v>
      </c>
      <c r="G715" t="str">
        <f t="shared" si="11"/>
        <v>garrison</v>
      </c>
    </row>
    <row r="716" spans="1:7" hidden="1" x14ac:dyDescent="0.25">
      <c r="A716" t="s">
        <v>4527</v>
      </c>
      <c r="C716" t="s">
        <v>2750</v>
      </c>
      <c r="E716" t="s">
        <v>5126</v>
      </c>
      <c r="G716" t="str">
        <f t="shared" si="11"/>
        <v>guildmaster</v>
      </c>
    </row>
    <row r="717" spans="1:7" hidden="1" x14ac:dyDescent="0.25">
      <c r="A717" t="s">
        <v>4527</v>
      </c>
      <c r="C717" t="s">
        <v>2756</v>
      </c>
      <c r="E717" t="s">
        <v>5156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4527</v>
      </c>
      <c r="C718" t="s">
        <v>2751</v>
      </c>
      <c r="E718" t="s">
        <v>5127</v>
      </c>
      <c r="G718" t="str">
        <f t="shared" si="12"/>
        <v>highwayman</v>
      </c>
    </row>
    <row r="719" spans="1:7" hidden="1" x14ac:dyDescent="0.25">
      <c r="A719" t="s">
        <v>4527</v>
      </c>
      <c r="C719" t="s">
        <v>2808</v>
      </c>
      <c r="E719" t="s">
        <v>5161</v>
      </c>
      <c r="G719" t="str">
        <f t="shared" si="12"/>
        <v>hillfort</v>
      </c>
    </row>
    <row r="720" spans="1:7" hidden="1" x14ac:dyDescent="0.25">
      <c r="A720" t="s">
        <v>4527</v>
      </c>
      <c r="C720" t="s">
        <v>2767</v>
      </c>
      <c r="E720" t="s">
        <v>5128</v>
      </c>
      <c r="G720" t="str">
        <f t="shared" si="12"/>
        <v>hunter</v>
      </c>
    </row>
    <row r="721" spans="1:7" hidden="1" x14ac:dyDescent="0.25">
      <c r="A721" t="s">
        <v>4527</v>
      </c>
      <c r="C721" t="s">
        <v>2809</v>
      </c>
      <c r="E721" t="s">
        <v>5110</v>
      </c>
      <c r="G721" t="str">
        <f t="shared" si="12"/>
        <v>importer</v>
      </c>
    </row>
    <row r="722" spans="1:7" hidden="1" x14ac:dyDescent="0.25">
      <c r="A722" t="s">
        <v>4527</v>
      </c>
      <c r="C722" t="s">
        <v>2767</v>
      </c>
      <c r="E722" t="s">
        <v>5118</v>
      </c>
      <c r="G722" t="str">
        <f t="shared" si="12"/>
        <v>innkeeper</v>
      </c>
    </row>
    <row r="723" spans="1:7" hidden="1" x14ac:dyDescent="0.25">
      <c r="A723" t="s">
        <v>4527</v>
      </c>
      <c r="C723" t="s">
        <v>2743</v>
      </c>
      <c r="E723" t="s">
        <v>5145</v>
      </c>
      <c r="G723" t="str">
        <f t="shared" si="12"/>
        <v>islandfolk</v>
      </c>
    </row>
    <row r="724" spans="1:7" hidden="1" x14ac:dyDescent="0.25">
      <c r="A724" t="s">
        <v>4527</v>
      </c>
      <c r="C724" t="s">
        <v>2783</v>
      </c>
      <c r="E724" t="s">
        <v>5146</v>
      </c>
      <c r="G724" t="str">
        <f t="shared" si="12"/>
        <v>leagueofbankers</v>
      </c>
    </row>
    <row r="725" spans="1:7" hidden="1" x14ac:dyDescent="0.25">
      <c r="A725" t="s">
        <v>4527</v>
      </c>
      <c r="C725" t="s">
        <v>2781</v>
      </c>
      <c r="E725" t="s">
        <v>5147</v>
      </c>
      <c r="G725" t="str">
        <f t="shared" si="12"/>
        <v>leagueofshopkeepers</v>
      </c>
    </row>
    <row r="726" spans="1:7" hidden="1" x14ac:dyDescent="0.25">
      <c r="A726" t="s">
        <v>4527</v>
      </c>
      <c r="C726" t="s">
        <v>2757</v>
      </c>
      <c r="E726" t="s">
        <v>5175</v>
      </c>
      <c r="G726" t="str">
        <f t="shared" si="12"/>
        <v>lich</v>
      </c>
    </row>
    <row r="727" spans="1:7" hidden="1" x14ac:dyDescent="0.25">
      <c r="A727" t="s">
        <v>4527</v>
      </c>
      <c r="C727" t="s">
        <v>2781</v>
      </c>
      <c r="E727" t="s">
        <v>5148</v>
      </c>
      <c r="G727" t="str">
        <f t="shared" si="12"/>
        <v>markettowns</v>
      </c>
    </row>
    <row r="728" spans="1:7" hidden="1" x14ac:dyDescent="0.25">
      <c r="A728" t="s">
        <v>4527</v>
      </c>
      <c r="C728" t="s">
        <v>2752</v>
      </c>
      <c r="E728" t="s">
        <v>4012</v>
      </c>
      <c r="G728" t="str">
        <f t="shared" si="12"/>
        <v>marquis</v>
      </c>
    </row>
    <row r="729" spans="1:7" hidden="1" x14ac:dyDescent="0.25">
      <c r="A729" t="s">
        <v>4527</v>
      </c>
      <c r="C729" t="s">
        <v>2767</v>
      </c>
      <c r="E729" t="s">
        <v>5111</v>
      </c>
      <c r="G729" t="str">
        <f t="shared" si="12"/>
        <v>merchantcamp</v>
      </c>
    </row>
    <row r="730" spans="1:7" hidden="1" x14ac:dyDescent="0.25">
      <c r="A730" t="s">
        <v>4527</v>
      </c>
      <c r="C730" t="s">
        <v>2767</v>
      </c>
      <c r="E730" t="s">
        <v>4066</v>
      </c>
      <c r="G730" t="str">
        <f t="shared" si="12"/>
        <v>miller</v>
      </c>
    </row>
    <row r="731" spans="1:7" hidden="1" x14ac:dyDescent="0.25">
      <c r="A731" t="s">
        <v>4527</v>
      </c>
      <c r="C731" t="s">
        <v>2780</v>
      </c>
      <c r="E731" t="s">
        <v>5129</v>
      </c>
      <c r="G731" t="str">
        <f t="shared" si="12"/>
        <v>modify</v>
      </c>
    </row>
    <row r="732" spans="1:7" hidden="1" x14ac:dyDescent="0.25">
      <c r="A732" t="s">
        <v>4527</v>
      </c>
      <c r="C732" t="s">
        <v>2743</v>
      </c>
      <c r="E732" t="s">
        <v>5149</v>
      </c>
      <c r="G732" t="str">
        <f t="shared" si="12"/>
        <v>mountainfolk</v>
      </c>
    </row>
    <row r="733" spans="1:7" hidden="1" x14ac:dyDescent="0.25">
      <c r="A733" t="s">
        <v>4527</v>
      </c>
      <c r="C733" t="s">
        <v>2767</v>
      </c>
      <c r="E733" t="s">
        <v>5112</v>
      </c>
      <c r="G733" t="str">
        <f t="shared" si="12"/>
        <v>odysseys</v>
      </c>
    </row>
    <row r="734" spans="1:7" hidden="1" x14ac:dyDescent="0.25">
      <c r="A734" t="s">
        <v>4527</v>
      </c>
      <c r="C734" t="s">
        <v>2767</v>
      </c>
      <c r="E734" t="s">
        <v>5112</v>
      </c>
      <c r="G734" t="str">
        <f t="shared" si="12"/>
        <v>odysseys</v>
      </c>
    </row>
    <row r="735" spans="1:7" hidden="1" x14ac:dyDescent="0.25">
      <c r="A735" t="s">
        <v>4527</v>
      </c>
      <c r="C735" t="s">
        <v>2767</v>
      </c>
      <c r="E735" t="s">
        <v>5167</v>
      </c>
      <c r="G735" t="str">
        <f t="shared" si="12"/>
        <v>oldmap</v>
      </c>
    </row>
    <row r="736" spans="1:7" hidden="1" x14ac:dyDescent="0.25">
      <c r="A736" t="s">
        <v>4527</v>
      </c>
      <c r="C736" t="s">
        <v>2743</v>
      </c>
      <c r="E736" t="s">
        <v>5150</v>
      </c>
      <c r="G736" t="str">
        <f t="shared" si="12"/>
        <v>orderofastrologers</v>
      </c>
    </row>
    <row r="737" spans="1:7" hidden="1" x14ac:dyDescent="0.25">
      <c r="A737" t="s">
        <v>4527</v>
      </c>
      <c r="C737" t="s">
        <v>2743</v>
      </c>
      <c r="E737" t="s">
        <v>5151</v>
      </c>
      <c r="G737" t="str">
        <f t="shared" si="12"/>
        <v>orderofmasons</v>
      </c>
    </row>
    <row r="738" spans="1:7" hidden="1" x14ac:dyDescent="0.25">
      <c r="A738" t="s">
        <v>4527</v>
      </c>
      <c r="C738" t="s">
        <v>2783</v>
      </c>
      <c r="E738" t="s">
        <v>5152</v>
      </c>
      <c r="G738" t="str">
        <f t="shared" si="12"/>
        <v>peacefulcult</v>
      </c>
    </row>
    <row r="739" spans="1:7" hidden="1" x14ac:dyDescent="0.25">
      <c r="A739" t="s">
        <v>4527</v>
      </c>
      <c r="C739" t="s">
        <v>2786</v>
      </c>
      <c r="E739" t="s">
        <v>5153</v>
      </c>
      <c r="G739" t="str">
        <f t="shared" si="12"/>
        <v>plateaushepherds</v>
      </c>
    </row>
    <row r="740" spans="1:7" hidden="1" x14ac:dyDescent="0.25">
      <c r="A740" t="s">
        <v>4527</v>
      </c>
      <c r="C740" t="s">
        <v>2743</v>
      </c>
      <c r="E740" t="s">
        <v>5119</v>
      </c>
      <c r="G740" t="str">
        <f t="shared" si="12"/>
        <v>royalgalley</v>
      </c>
    </row>
    <row r="741" spans="1:7" hidden="1" x14ac:dyDescent="0.25">
      <c r="A741" t="s">
        <v>4527</v>
      </c>
      <c r="C741" t="s">
        <v>2743</v>
      </c>
      <c r="E741" t="s">
        <v>5113</v>
      </c>
      <c r="G741" t="str">
        <f t="shared" si="12"/>
        <v>sentinel</v>
      </c>
    </row>
    <row r="742" spans="1:7" hidden="1" x14ac:dyDescent="0.25">
      <c r="A742" t="s">
        <v>4527</v>
      </c>
      <c r="C742" t="s">
        <v>2756</v>
      </c>
      <c r="E742" t="s">
        <v>5158</v>
      </c>
      <c r="G742" t="str">
        <f t="shared" si="12"/>
        <v>sibyl</v>
      </c>
    </row>
    <row r="743" spans="1:7" hidden="1" x14ac:dyDescent="0.25">
      <c r="A743" t="s">
        <v>4527</v>
      </c>
      <c r="C743" t="s">
        <v>4229</v>
      </c>
      <c r="E743" t="s">
        <v>5130</v>
      </c>
      <c r="G743" t="str">
        <f t="shared" si="12"/>
        <v>skirmisher</v>
      </c>
    </row>
    <row r="744" spans="1:7" hidden="1" x14ac:dyDescent="0.25">
      <c r="A744" t="s">
        <v>4527</v>
      </c>
      <c r="C744" t="s">
        <v>2757</v>
      </c>
      <c r="E744" t="s">
        <v>5174</v>
      </c>
      <c r="G744" t="str">
        <f t="shared" si="12"/>
        <v>sorcerer</v>
      </c>
    </row>
    <row r="745" spans="1:7" hidden="1" x14ac:dyDescent="0.25">
      <c r="A745" t="s">
        <v>4527</v>
      </c>
      <c r="C745" t="s">
        <v>2756</v>
      </c>
      <c r="E745" t="s">
        <v>5157</v>
      </c>
      <c r="G745" t="str">
        <f t="shared" si="12"/>
        <v>sorceress</v>
      </c>
    </row>
    <row r="746" spans="1:7" hidden="1" x14ac:dyDescent="0.25">
      <c r="A746" t="s">
        <v>4527</v>
      </c>
      <c r="C746" t="s">
        <v>4229</v>
      </c>
      <c r="E746" t="s">
        <v>5131</v>
      </c>
      <c r="G746" t="str">
        <f t="shared" si="12"/>
        <v>specialist</v>
      </c>
    </row>
    <row r="747" spans="1:7" hidden="1" x14ac:dyDescent="0.25">
      <c r="A747" t="s">
        <v>4527</v>
      </c>
      <c r="C747" t="s">
        <v>2808</v>
      </c>
      <c r="E747" t="s">
        <v>5162</v>
      </c>
      <c r="G747" t="str">
        <f t="shared" si="12"/>
        <v>stronghold</v>
      </c>
    </row>
    <row r="748" spans="1:7" hidden="1" x14ac:dyDescent="0.25">
      <c r="A748" t="s">
        <v>4527</v>
      </c>
      <c r="C748" t="s">
        <v>2757</v>
      </c>
      <c r="E748" t="s">
        <v>5172</v>
      </c>
      <c r="G748" t="str">
        <f t="shared" si="12"/>
        <v>student</v>
      </c>
    </row>
    <row r="749" spans="1:7" hidden="1" x14ac:dyDescent="0.25">
      <c r="A749" t="s">
        <v>4527</v>
      </c>
      <c r="C749" t="s">
        <v>2767</v>
      </c>
      <c r="E749" t="s">
        <v>5168</v>
      </c>
      <c r="G749" t="str">
        <f t="shared" si="12"/>
        <v>sunkentreasure</v>
      </c>
    </row>
    <row r="750" spans="1:7" hidden="1" x14ac:dyDescent="0.25">
      <c r="A750" t="s">
        <v>4527</v>
      </c>
      <c r="C750" t="s">
        <v>2752</v>
      </c>
      <c r="E750" t="s">
        <v>5132</v>
      </c>
      <c r="G750" t="str">
        <f t="shared" si="12"/>
        <v>swap</v>
      </c>
    </row>
    <row r="751" spans="1:7" hidden="1" x14ac:dyDescent="0.25">
      <c r="A751" t="s">
        <v>4527</v>
      </c>
      <c r="C751" t="s">
        <v>2750</v>
      </c>
      <c r="E751" t="s">
        <v>5106</v>
      </c>
      <c r="G751" t="str">
        <f t="shared" si="12"/>
        <v>sycophant</v>
      </c>
    </row>
    <row r="752" spans="1:7" hidden="1" x14ac:dyDescent="0.25">
      <c r="A752" t="s">
        <v>4527</v>
      </c>
      <c r="C752" t="s">
        <v>2808</v>
      </c>
      <c r="E752" t="s">
        <v>5159</v>
      </c>
      <c r="G752" t="str">
        <f t="shared" si="12"/>
        <v>tent</v>
      </c>
    </row>
    <row r="753" spans="1:7" hidden="1" x14ac:dyDescent="0.25">
      <c r="A753" t="s">
        <v>4527</v>
      </c>
      <c r="C753" t="s">
        <v>2757</v>
      </c>
      <c r="E753" t="s">
        <v>5166</v>
      </c>
      <c r="G753" t="str">
        <f t="shared" si="12"/>
        <v>territory</v>
      </c>
    </row>
    <row r="754" spans="1:7" hidden="1" x14ac:dyDescent="0.25">
      <c r="A754" t="s">
        <v>4527</v>
      </c>
      <c r="C754" t="s">
        <v>2767</v>
      </c>
      <c r="E754" t="s">
        <v>5120</v>
      </c>
      <c r="G754" t="str">
        <f t="shared" si="12"/>
        <v>town</v>
      </c>
    </row>
    <row r="755" spans="1:7" hidden="1" x14ac:dyDescent="0.25">
      <c r="A755" t="s">
        <v>4527</v>
      </c>
      <c r="C755" t="s">
        <v>2767</v>
      </c>
      <c r="E755" t="s">
        <v>5170</v>
      </c>
      <c r="G755" t="str">
        <f t="shared" si="12"/>
        <v>towncrier</v>
      </c>
    </row>
    <row r="756" spans="1:7" hidden="1" x14ac:dyDescent="0.25">
      <c r="A756" t="s">
        <v>4527</v>
      </c>
      <c r="C756" t="s">
        <v>2767</v>
      </c>
      <c r="E756" t="s">
        <v>5107</v>
      </c>
      <c r="G756" t="str">
        <f t="shared" si="12"/>
        <v>townsfolk</v>
      </c>
    </row>
    <row r="757" spans="1:7" hidden="1" x14ac:dyDescent="0.25">
      <c r="A757" t="s">
        <v>4527</v>
      </c>
      <c r="C757" t="s">
        <v>2767</v>
      </c>
      <c r="E757" t="s">
        <v>5107</v>
      </c>
      <c r="G757" t="str">
        <f t="shared" si="12"/>
        <v>townsfolk</v>
      </c>
    </row>
    <row r="758" spans="1:7" hidden="1" x14ac:dyDescent="0.25">
      <c r="A758" t="s">
        <v>4527</v>
      </c>
      <c r="C758" t="s">
        <v>2781</v>
      </c>
      <c r="E758" t="s">
        <v>5154</v>
      </c>
      <c r="G758" t="str">
        <f t="shared" si="12"/>
        <v>trapperslodge</v>
      </c>
    </row>
    <row r="759" spans="1:7" hidden="1" x14ac:dyDescent="0.25">
      <c r="A759" t="s">
        <v>4527</v>
      </c>
      <c r="C759" t="s">
        <v>4229</v>
      </c>
      <c r="E759" t="s">
        <v>5114</v>
      </c>
      <c r="G759" t="str">
        <f t="shared" si="12"/>
        <v>underling</v>
      </c>
    </row>
    <row r="760" spans="1:7" hidden="1" x14ac:dyDescent="0.25">
      <c r="A760" t="s">
        <v>4527</v>
      </c>
      <c r="C760" t="s">
        <v>2767</v>
      </c>
      <c r="E760" t="s">
        <v>4101</v>
      </c>
      <c r="G760" t="str">
        <f t="shared" si="12"/>
        <v>voyage</v>
      </c>
    </row>
    <row r="761" spans="1:7" hidden="1" x14ac:dyDescent="0.25">
      <c r="A761" t="s">
        <v>4527</v>
      </c>
      <c r="C761" t="s">
        <v>2757</v>
      </c>
      <c r="E761" t="s">
        <v>5165</v>
      </c>
      <c r="G761" t="str">
        <f t="shared" si="12"/>
        <v>warlord</v>
      </c>
    </row>
    <row r="762" spans="1:7" hidden="1" x14ac:dyDescent="0.25">
      <c r="A762" t="s">
        <v>4527</v>
      </c>
      <c r="C762" t="s">
        <v>2757</v>
      </c>
      <c r="E762" t="s">
        <v>5115</v>
      </c>
      <c r="G762" t="str">
        <f t="shared" si="12"/>
        <v>wizards</v>
      </c>
    </row>
    <row r="763" spans="1:7" hidden="1" x14ac:dyDescent="0.25">
      <c r="A763" t="s">
        <v>4527</v>
      </c>
      <c r="C763" t="s">
        <v>2757</v>
      </c>
      <c r="E763" t="s">
        <v>5115</v>
      </c>
      <c r="G763" t="str">
        <f t="shared" si="12"/>
        <v>wizards</v>
      </c>
    </row>
    <row r="764" spans="1:7" hidden="1" x14ac:dyDescent="0.25">
      <c r="A764" t="s">
        <v>4527</v>
      </c>
      <c r="C764" t="s">
        <v>2781</v>
      </c>
      <c r="E764" t="s">
        <v>5155</v>
      </c>
      <c r="G764" t="str">
        <f t="shared" si="12"/>
        <v>woodworkersguild</v>
      </c>
    </row>
    <row r="765" spans="1:7" hidden="1" x14ac:dyDescent="0.25">
      <c r="A765" t="s">
        <v>4527</v>
      </c>
      <c r="G765" t="str">
        <f t="shared" si="12"/>
        <v/>
      </c>
    </row>
    <row r="766" spans="1:7" hidden="1" x14ac:dyDescent="0.25">
      <c r="A766" t="s">
        <v>1811</v>
      </c>
      <c r="C766" t="s">
        <v>4230</v>
      </c>
      <c r="E766" t="s">
        <v>4348</v>
      </c>
      <c r="G766" t="str">
        <f t="shared" si="12"/>
        <v>abundance</v>
      </c>
    </row>
    <row r="767" spans="1:7" hidden="1" x14ac:dyDescent="0.25">
      <c r="A767" t="s">
        <v>1811</v>
      </c>
      <c r="C767" t="s">
        <v>2783</v>
      </c>
      <c r="E767" t="s">
        <v>4379</v>
      </c>
      <c r="G767" t="str">
        <f t="shared" si="12"/>
        <v>amphora</v>
      </c>
    </row>
    <row r="768" spans="1:7" hidden="1" x14ac:dyDescent="0.25">
      <c r="A768" t="s">
        <v>1811</v>
      </c>
      <c r="C768" t="s">
        <v>4229</v>
      </c>
      <c r="E768" t="s">
        <v>4395</v>
      </c>
      <c r="G768" t="str">
        <f t="shared" si="12"/>
        <v>avoid</v>
      </c>
    </row>
    <row r="769" spans="1:7" hidden="1" x14ac:dyDescent="0.25">
      <c r="A769" t="s">
        <v>1811</v>
      </c>
      <c r="C769" t="s">
        <v>2761</v>
      </c>
      <c r="E769" t="s">
        <v>4361</v>
      </c>
      <c r="G769" t="str">
        <f t="shared" si="12"/>
        <v>buriedtreasure</v>
      </c>
    </row>
    <row r="770" spans="1:7" hidden="1" x14ac:dyDescent="0.25">
      <c r="A770" t="s">
        <v>1811</v>
      </c>
      <c r="C770" t="s">
        <v>4229</v>
      </c>
      <c r="E770" t="s">
        <v>4394</v>
      </c>
      <c r="G770" t="str">
        <f t="shared" si="12"/>
        <v>bury</v>
      </c>
    </row>
    <row r="771" spans="1:7" hidden="1" x14ac:dyDescent="0.25">
      <c r="A771" t="s">
        <v>1811</v>
      </c>
      <c r="C771" t="s">
        <v>2767</v>
      </c>
      <c r="E771" t="s">
        <v>4349</v>
      </c>
      <c r="G771" t="str">
        <f t="shared" si="12"/>
        <v>cabinboy</v>
      </c>
    </row>
    <row r="772" spans="1:7" hidden="1" x14ac:dyDescent="0.25">
      <c r="A772" t="s">
        <v>1811</v>
      </c>
      <c r="C772" t="s">
        <v>2809</v>
      </c>
      <c r="E772" t="s">
        <v>4339</v>
      </c>
      <c r="G772" t="str">
        <f t="shared" si="12"/>
        <v>cage</v>
      </c>
    </row>
    <row r="773" spans="1:7" hidden="1" x14ac:dyDescent="0.25">
      <c r="A773" t="s">
        <v>1811</v>
      </c>
      <c r="C773" t="s">
        <v>2786</v>
      </c>
      <c r="E773" t="s">
        <v>4423</v>
      </c>
      <c r="G773" t="str">
        <f t="shared" si="12"/>
        <v>cheap</v>
      </c>
    </row>
    <row r="774" spans="1:7" hidden="1" x14ac:dyDescent="0.25">
      <c r="A774" t="s">
        <v>1811</v>
      </c>
      <c r="C774" t="s">
        <v>2767</v>
      </c>
      <c r="E774" t="s">
        <v>4362</v>
      </c>
      <c r="G774" t="str">
        <f t="shared" si="12"/>
        <v>crew</v>
      </c>
    </row>
    <row r="775" spans="1:7" hidden="1" x14ac:dyDescent="0.25">
      <c r="A775" t="s">
        <v>1811</v>
      </c>
      <c r="C775" t="s">
        <v>4229</v>
      </c>
      <c r="E775" t="s">
        <v>4350</v>
      </c>
      <c r="G775" t="str">
        <f t="shared" si="12"/>
        <v>crucible</v>
      </c>
    </row>
    <row r="776" spans="1:7" hidden="1" x14ac:dyDescent="0.25">
      <c r="A776" t="s">
        <v>1811</v>
      </c>
      <c r="C776" t="s">
        <v>2809</v>
      </c>
      <c r="E776" t="s">
        <v>4409</v>
      </c>
      <c r="G776" t="str">
        <f t="shared" si="12"/>
        <v>cursed</v>
      </c>
    </row>
    <row r="777" spans="1:7" hidden="1" x14ac:dyDescent="0.25">
      <c r="A777" t="s">
        <v>1811</v>
      </c>
      <c r="C777" t="s">
        <v>2756</v>
      </c>
      <c r="E777" t="s">
        <v>4363</v>
      </c>
      <c r="G777" t="str">
        <f t="shared" si="12"/>
        <v>cutthroat</v>
      </c>
    </row>
    <row r="778" spans="1:7" hidden="1" x14ac:dyDescent="0.25">
      <c r="A778" t="s">
        <v>1811</v>
      </c>
      <c r="C778" t="s">
        <v>2767</v>
      </c>
      <c r="E778" t="s">
        <v>4396</v>
      </c>
      <c r="G778" t="str">
        <f t="shared" si="12"/>
        <v>deliver</v>
      </c>
    </row>
    <row r="779" spans="1:7" hidden="1" x14ac:dyDescent="0.25">
      <c r="A779" t="s">
        <v>1811</v>
      </c>
      <c r="C779" t="s">
        <v>2753</v>
      </c>
      <c r="E779" t="s">
        <v>4380</v>
      </c>
      <c r="G779" t="str">
        <f t="shared" si="12"/>
        <v>doubloons</v>
      </c>
    </row>
    <row r="780" spans="1:7" hidden="1" x14ac:dyDescent="0.25">
      <c r="A780" t="s">
        <v>1811</v>
      </c>
      <c r="C780" t="s">
        <v>2783</v>
      </c>
      <c r="E780" t="s">
        <v>4381</v>
      </c>
      <c r="G780" t="str">
        <f t="shared" si="12"/>
        <v>endlesschalice</v>
      </c>
    </row>
    <row r="781" spans="1:7" hidden="1" x14ac:dyDescent="0.25">
      <c r="A781" t="s">
        <v>1811</v>
      </c>
      <c r="C781" t="s">
        <v>2779</v>
      </c>
      <c r="E781" t="s">
        <v>4364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1811</v>
      </c>
      <c r="C782" t="s">
        <v>2743</v>
      </c>
      <c r="E782" t="s">
        <v>4410</v>
      </c>
      <c r="G782" t="str">
        <f t="shared" si="13"/>
        <v>fated</v>
      </c>
    </row>
    <row r="783" spans="1:7" hidden="1" x14ac:dyDescent="0.25">
      <c r="A783" t="s">
        <v>1811</v>
      </c>
      <c r="C783" t="s">
        <v>2743</v>
      </c>
      <c r="E783" t="s">
        <v>4411</v>
      </c>
      <c r="G783" t="str">
        <f t="shared" si="13"/>
        <v>fawning</v>
      </c>
    </row>
    <row r="784" spans="1:7" hidden="1" x14ac:dyDescent="0.25">
      <c r="A784" t="s">
        <v>1811</v>
      </c>
      <c r="C784" t="s">
        <v>2783</v>
      </c>
      <c r="E784" t="s">
        <v>4382</v>
      </c>
      <c r="G784" t="str">
        <f t="shared" si="13"/>
        <v>figurehead</v>
      </c>
    </row>
    <row r="785" spans="1:7" hidden="1" x14ac:dyDescent="0.25">
      <c r="A785" t="s">
        <v>1811</v>
      </c>
      <c r="C785" t="s">
        <v>2808</v>
      </c>
      <c r="E785" t="s">
        <v>4365</v>
      </c>
      <c r="G785" t="str">
        <f t="shared" si="13"/>
        <v>figurine</v>
      </c>
    </row>
    <row r="786" spans="1:7" hidden="1" x14ac:dyDescent="0.25">
      <c r="A786" t="s">
        <v>1811</v>
      </c>
      <c r="C786" t="s">
        <v>2767</v>
      </c>
      <c r="E786" t="s">
        <v>4366</v>
      </c>
      <c r="G786" t="str">
        <f t="shared" si="13"/>
        <v>firstmate</v>
      </c>
    </row>
    <row r="787" spans="1:7" hidden="1" x14ac:dyDescent="0.25">
      <c r="A787" t="s">
        <v>1811</v>
      </c>
      <c r="C787" t="s">
        <v>2756</v>
      </c>
      <c r="E787" t="s">
        <v>4351</v>
      </c>
      <c r="G787" t="str">
        <f t="shared" si="13"/>
        <v>flagship</v>
      </c>
    </row>
    <row r="788" spans="1:7" hidden="1" x14ac:dyDescent="0.25">
      <c r="A788" t="s">
        <v>1811</v>
      </c>
      <c r="C788" t="s">
        <v>4577</v>
      </c>
      <c r="E788" t="s">
        <v>4399</v>
      </c>
      <c r="G788" t="str">
        <f t="shared" si="13"/>
        <v>foray</v>
      </c>
    </row>
    <row r="789" spans="1:7" hidden="1" x14ac:dyDescent="0.25">
      <c r="A789" t="s">
        <v>1811</v>
      </c>
      <c r="C789" t="s">
        <v>2767</v>
      </c>
      <c r="E789" t="s">
        <v>4352</v>
      </c>
      <c r="G789" t="str">
        <f t="shared" si="13"/>
        <v>fortunehunter</v>
      </c>
    </row>
    <row r="790" spans="1:7" hidden="1" x14ac:dyDescent="0.25">
      <c r="A790" t="s">
        <v>1811</v>
      </c>
      <c r="C790" t="s">
        <v>2743</v>
      </c>
      <c r="E790" t="s">
        <v>4412</v>
      </c>
      <c r="G790" t="str">
        <f t="shared" si="13"/>
        <v>friendly</v>
      </c>
    </row>
    <row r="791" spans="1:7" hidden="1" x14ac:dyDescent="0.25">
      <c r="A791" t="s">
        <v>1811</v>
      </c>
      <c r="C791" t="s">
        <v>4229</v>
      </c>
      <c r="E791" t="s">
        <v>4367</v>
      </c>
      <c r="G791" t="str">
        <f t="shared" si="13"/>
        <v>frigate</v>
      </c>
    </row>
    <row r="792" spans="1:7" hidden="1" x14ac:dyDescent="0.25">
      <c r="A792" t="s">
        <v>1811</v>
      </c>
      <c r="C792" t="s">
        <v>4230</v>
      </c>
      <c r="E792" t="s">
        <v>4353</v>
      </c>
      <c r="G792" t="str">
        <f t="shared" si="13"/>
        <v>gondola</v>
      </c>
    </row>
    <row r="793" spans="1:7" hidden="1" x14ac:dyDescent="0.25">
      <c r="A793" t="s">
        <v>1811</v>
      </c>
      <c r="C793" t="s">
        <v>4682</v>
      </c>
      <c r="E793" t="s">
        <v>4340</v>
      </c>
      <c r="G793" t="str">
        <f t="shared" si="13"/>
        <v>grotto</v>
      </c>
    </row>
    <row r="794" spans="1:7" hidden="1" x14ac:dyDescent="0.25">
      <c r="A794" t="s">
        <v>1811</v>
      </c>
      <c r="C794" t="s">
        <v>2753</v>
      </c>
      <c r="E794" t="s">
        <v>4383</v>
      </c>
      <c r="G794" t="str">
        <f t="shared" si="13"/>
        <v>hammer</v>
      </c>
    </row>
    <row r="795" spans="1:7" hidden="1" x14ac:dyDescent="0.25">
      <c r="A795" t="s">
        <v>1811</v>
      </c>
      <c r="C795" t="s">
        <v>2757</v>
      </c>
      <c r="E795" t="s">
        <v>4354</v>
      </c>
      <c r="G795" t="str">
        <f t="shared" si="13"/>
        <v>harborvillage</v>
      </c>
    </row>
    <row r="796" spans="1:7" hidden="1" x14ac:dyDescent="0.25">
      <c r="A796" t="s">
        <v>1811</v>
      </c>
      <c r="C796" t="s">
        <v>2748</v>
      </c>
      <c r="E796" t="s">
        <v>4413</v>
      </c>
      <c r="G796" t="str">
        <f t="shared" si="13"/>
        <v>hasty</v>
      </c>
    </row>
    <row r="797" spans="1:7" hidden="1" x14ac:dyDescent="0.25">
      <c r="A797" t="s">
        <v>1811</v>
      </c>
      <c r="C797" t="s">
        <v>2783</v>
      </c>
      <c r="E797" t="s">
        <v>4414</v>
      </c>
      <c r="G797" t="str">
        <f t="shared" si="13"/>
        <v>inherited</v>
      </c>
    </row>
    <row r="798" spans="1:7" hidden="1" x14ac:dyDescent="0.25">
      <c r="A798" t="s">
        <v>1811</v>
      </c>
      <c r="C798" t="s">
        <v>2757</v>
      </c>
      <c r="E798" t="s">
        <v>4384</v>
      </c>
      <c r="G798" t="str">
        <f t="shared" si="13"/>
        <v>insignia</v>
      </c>
    </row>
    <row r="799" spans="1:7" hidden="1" x14ac:dyDescent="0.25">
      <c r="A799" t="s">
        <v>1811</v>
      </c>
      <c r="C799" t="s">
        <v>2743</v>
      </c>
      <c r="E799" t="s">
        <v>4415</v>
      </c>
      <c r="G799" t="str">
        <f t="shared" si="13"/>
        <v>inspiring</v>
      </c>
    </row>
    <row r="800" spans="1:7" hidden="1" x14ac:dyDescent="0.25">
      <c r="A800" t="s">
        <v>1811</v>
      </c>
      <c r="C800" t="s">
        <v>4577</v>
      </c>
      <c r="E800" t="s">
        <v>4407</v>
      </c>
      <c r="G800" t="str">
        <f t="shared" si="13"/>
        <v>invasion</v>
      </c>
    </row>
    <row r="801" spans="1:7" hidden="1" x14ac:dyDescent="0.25">
      <c r="A801" t="s">
        <v>1811</v>
      </c>
      <c r="C801" t="s">
        <v>4577</v>
      </c>
      <c r="E801" t="s">
        <v>4341</v>
      </c>
      <c r="G801" t="str">
        <f t="shared" si="13"/>
        <v>jewelledegg</v>
      </c>
    </row>
    <row r="802" spans="1:7" hidden="1" x14ac:dyDescent="0.25">
      <c r="A802" t="s">
        <v>1811</v>
      </c>
      <c r="C802" t="s">
        <v>2808</v>
      </c>
      <c r="E802" t="s">
        <v>4385</v>
      </c>
      <c r="G802" t="str">
        <f t="shared" si="13"/>
        <v>jewels</v>
      </c>
    </row>
    <row r="803" spans="1:7" hidden="1" x14ac:dyDescent="0.25">
      <c r="A803" t="s">
        <v>1811</v>
      </c>
      <c r="C803" t="s">
        <v>2767</v>
      </c>
      <c r="E803" t="s">
        <v>4404</v>
      </c>
      <c r="G803" t="str">
        <f t="shared" si="13"/>
        <v>journey</v>
      </c>
    </row>
    <row r="804" spans="1:7" hidden="1" x14ac:dyDescent="0.25">
      <c r="A804" t="s">
        <v>1811</v>
      </c>
      <c r="C804" t="s">
        <v>2757</v>
      </c>
      <c r="E804" t="s">
        <v>4378</v>
      </c>
      <c r="G804" t="str">
        <f t="shared" si="13"/>
        <v>kingscache</v>
      </c>
    </row>
    <row r="805" spans="1:7" hidden="1" x14ac:dyDescent="0.25">
      <c r="A805" t="s">
        <v>1811</v>
      </c>
      <c r="C805" t="s">
        <v>2757</v>
      </c>
      <c r="E805" t="s">
        <v>4355</v>
      </c>
      <c r="G805" t="str">
        <f t="shared" si="13"/>
        <v>landingparty</v>
      </c>
    </row>
    <row r="806" spans="1:7" hidden="1" x14ac:dyDescent="0.25">
      <c r="A806" t="s">
        <v>1811</v>
      </c>
      <c r="C806" t="s">
        <v>4577</v>
      </c>
      <c r="E806" t="s">
        <v>4400</v>
      </c>
      <c r="G806" t="str">
        <f t="shared" si="13"/>
        <v>launch</v>
      </c>
    </row>
    <row r="807" spans="1:7" hidden="1" x14ac:dyDescent="0.25">
      <c r="A807" t="s">
        <v>1811</v>
      </c>
      <c r="C807" t="s">
        <v>2767</v>
      </c>
      <c r="E807" t="s">
        <v>4368</v>
      </c>
      <c r="G807" t="str">
        <f t="shared" si="13"/>
        <v>longship</v>
      </c>
    </row>
    <row r="808" spans="1:7" hidden="1" x14ac:dyDescent="0.25">
      <c r="A808" t="s">
        <v>1811</v>
      </c>
      <c r="C808" t="s">
        <v>4577</v>
      </c>
      <c r="E808" t="s">
        <v>4406</v>
      </c>
      <c r="G808" t="str">
        <f t="shared" si="13"/>
        <v>looting</v>
      </c>
    </row>
    <row r="809" spans="1:7" hidden="1" x14ac:dyDescent="0.25">
      <c r="A809" t="s">
        <v>1811</v>
      </c>
      <c r="C809" t="s">
        <v>2767</v>
      </c>
      <c r="E809" t="s">
        <v>4405</v>
      </c>
      <c r="G809" t="str">
        <f t="shared" si="13"/>
        <v>maelstrom</v>
      </c>
    </row>
    <row r="810" spans="1:7" hidden="1" x14ac:dyDescent="0.25">
      <c r="A810" t="s">
        <v>1811</v>
      </c>
      <c r="C810" t="s">
        <v>4229</v>
      </c>
      <c r="E810" t="s">
        <v>4356</v>
      </c>
      <c r="G810" t="str">
        <f t="shared" si="13"/>
        <v>mapmaker</v>
      </c>
    </row>
    <row r="811" spans="1:7" hidden="1" x14ac:dyDescent="0.25">
      <c r="A811" t="s">
        <v>1811</v>
      </c>
      <c r="C811" t="s">
        <v>2757</v>
      </c>
      <c r="E811" t="s">
        <v>4357</v>
      </c>
      <c r="G811" t="str">
        <f t="shared" si="13"/>
        <v>maroon</v>
      </c>
    </row>
    <row r="812" spans="1:7" hidden="1" x14ac:dyDescent="0.25">
      <c r="A812" t="s">
        <v>1811</v>
      </c>
      <c r="C812" t="s">
        <v>4230</v>
      </c>
      <c r="E812" t="s">
        <v>4369</v>
      </c>
      <c r="G812" t="str">
        <f t="shared" si="13"/>
        <v>miningroad</v>
      </c>
    </row>
    <row r="813" spans="1:7" hidden="1" x14ac:dyDescent="0.25">
      <c r="A813" t="s">
        <v>1811</v>
      </c>
      <c r="C813" t="s">
        <v>4577</v>
      </c>
      <c r="E813" t="s">
        <v>4401</v>
      </c>
      <c r="G813" t="str">
        <f t="shared" si="13"/>
        <v>mirror</v>
      </c>
    </row>
    <row r="814" spans="1:7" hidden="1" x14ac:dyDescent="0.25">
      <c r="A814" t="s">
        <v>1811</v>
      </c>
      <c r="C814" t="s">
        <v>2743</v>
      </c>
      <c r="E814" t="s">
        <v>4416</v>
      </c>
      <c r="G814" t="str">
        <f t="shared" si="13"/>
        <v>nearby</v>
      </c>
    </row>
    <row r="815" spans="1:7" hidden="1" x14ac:dyDescent="0.25">
      <c r="A815" t="s">
        <v>1811</v>
      </c>
      <c r="C815" t="s">
        <v>2809</v>
      </c>
      <c r="E815" t="s">
        <v>4386</v>
      </c>
      <c r="G815" t="str">
        <f t="shared" si="13"/>
        <v>orb</v>
      </c>
    </row>
    <row r="816" spans="1:7" hidden="1" x14ac:dyDescent="0.25">
      <c r="A816" t="s">
        <v>1811</v>
      </c>
      <c r="C816" t="s">
        <v>2748</v>
      </c>
      <c r="E816" t="s">
        <v>4417</v>
      </c>
      <c r="G816" t="str">
        <f t="shared" si="13"/>
        <v>patient</v>
      </c>
    </row>
    <row r="817" spans="1:7" hidden="1" x14ac:dyDescent="0.25">
      <c r="A817" t="s">
        <v>1811</v>
      </c>
      <c r="C817" t="s">
        <v>2783</v>
      </c>
      <c r="E817" t="s">
        <v>4370</v>
      </c>
      <c r="G817" t="str">
        <f t="shared" si="13"/>
        <v>pendant</v>
      </c>
    </row>
    <row r="818" spans="1:7" hidden="1" x14ac:dyDescent="0.25">
      <c r="A818" t="s">
        <v>1811</v>
      </c>
      <c r="C818" t="s">
        <v>4229</v>
      </c>
      <c r="E818" t="s">
        <v>4397</v>
      </c>
      <c r="G818" t="str">
        <f t="shared" si="13"/>
        <v>peril</v>
      </c>
    </row>
    <row r="819" spans="1:7" hidden="1" x14ac:dyDescent="0.25">
      <c r="A819" t="s">
        <v>1811</v>
      </c>
      <c r="C819" t="s">
        <v>4577</v>
      </c>
      <c r="E819" t="s">
        <v>4371</v>
      </c>
      <c r="G819" t="str">
        <f t="shared" si="13"/>
        <v>pickaxe</v>
      </c>
    </row>
    <row r="820" spans="1:7" hidden="1" x14ac:dyDescent="0.25">
      <c r="A820" t="s">
        <v>1811</v>
      </c>
      <c r="C820" t="s">
        <v>2752</v>
      </c>
      <c r="E820" t="s">
        <v>4372</v>
      </c>
      <c r="G820" t="str">
        <f t="shared" si="13"/>
        <v>pilgrim</v>
      </c>
    </row>
    <row r="821" spans="1:7" hidden="1" x14ac:dyDescent="0.25">
      <c r="A821" t="s">
        <v>1811</v>
      </c>
      <c r="C821" t="s">
        <v>2783</v>
      </c>
      <c r="E821" t="s">
        <v>4418</v>
      </c>
      <c r="G821" t="str">
        <f t="shared" si="13"/>
        <v>pious</v>
      </c>
    </row>
    <row r="822" spans="1:7" hidden="1" x14ac:dyDescent="0.25">
      <c r="A822" t="s">
        <v>1811</v>
      </c>
      <c r="C822" t="s">
        <v>2779</v>
      </c>
      <c r="E822" t="s">
        <v>4402</v>
      </c>
      <c r="G822" t="str">
        <f t="shared" si="13"/>
        <v>prepare</v>
      </c>
    </row>
    <row r="823" spans="1:7" hidden="1" x14ac:dyDescent="0.25">
      <c r="A823" t="s">
        <v>1811</v>
      </c>
      <c r="C823" t="s">
        <v>2752</v>
      </c>
      <c r="E823" t="s">
        <v>4387</v>
      </c>
      <c r="G823" t="str">
        <f t="shared" si="13"/>
        <v>prizegoat</v>
      </c>
    </row>
    <row r="824" spans="1:7" hidden="1" x14ac:dyDescent="0.25">
      <c r="A824" t="s">
        <v>1811</v>
      </c>
      <c r="C824" t="s">
        <v>2767</v>
      </c>
      <c r="E824" t="s">
        <v>4408</v>
      </c>
      <c r="G824" t="str">
        <f t="shared" si="13"/>
        <v>prosper</v>
      </c>
    </row>
    <row r="825" spans="1:7" hidden="1" x14ac:dyDescent="0.25">
      <c r="A825" t="s">
        <v>1811</v>
      </c>
      <c r="C825" t="s">
        <v>2783</v>
      </c>
      <c r="E825" t="s">
        <v>4388</v>
      </c>
      <c r="G825" t="str">
        <f t="shared" si="13"/>
        <v>puzzlebox</v>
      </c>
    </row>
    <row r="826" spans="1:7" hidden="1" x14ac:dyDescent="0.25">
      <c r="A826" t="s">
        <v>1811</v>
      </c>
      <c r="C826" t="s">
        <v>2767</v>
      </c>
      <c r="E826" t="s">
        <v>4373</v>
      </c>
      <c r="G826" t="str">
        <f t="shared" si="13"/>
        <v>quartermaster</v>
      </c>
    </row>
    <row r="827" spans="1:7" hidden="1" x14ac:dyDescent="0.25">
      <c r="A827" t="s">
        <v>1811</v>
      </c>
      <c r="C827" t="s">
        <v>2783</v>
      </c>
      <c r="E827" t="s">
        <v>4419</v>
      </c>
      <c r="G827" t="str">
        <f t="shared" si="13"/>
        <v>reckless</v>
      </c>
    </row>
    <row r="828" spans="1:7" hidden="1" x14ac:dyDescent="0.25">
      <c r="A828" t="s">
        <v>1811</v>
      </c>
      <c r="C828" t="s">
        <v>2743</v>
      </c>
      <c r="E828" t="s">
        <v>4420</v>
      </c>
      <c r="G828" t="str">
        <f t="shared" si="13"/>
        <v>rich</v>
      </c>
    </row>
    <row r="829" spans="1:7" hidden="1" x14ac:dyDescent="0.25">
      <c r="A829" t="s">
        <v>1811</v>
      </c>
      <c r="C829" t="s">
        <v>4577</v>
      </c>
      <c r="E829" t="s">
        <v>4358</v>
      </c>
      <c r="G829" t="str">
        <f t="shared" si="13"/>
        <v>rope</v>
      </c>
    </row>
    <row r="830" spans="1:7" hidden="1" x14ac:dyDescent="0.25">
      <c r="A830" t="s">
        <v>1811</v>
      </c>
      <c r="C830" t="s">
        <v>4577</v>
      </c>
      <c r="E830" t="s">
        <v>4398</v>
      </c>
      <c r="G830" t="str">
        <f t="shared" si="13"/>
        <v>rush</v>
      </c>
    </row>
    <row r="831" spans="1:7" hidden="1" x14ac:dyDescent="0.25">
      <c r="A831" t="s">
        <v>1811</v>
      </c>
      <c r="C831" t="s">
        <v>2757</v>
      </c>
      <c r="E831" t="s">
        <v>4377</v>
      </c>
      <c r="G831" t="str">
        <f t="shared" si="13"/>
        <v>sackofloot</v>
      </c>
    </row>
    <row r="832" spans="1:7" hidden="1" x14ac:dyDescent="0.25">
      <c r="A832" t="s">
        <v>1811</v>
      </c>
      <c r="C832" t="s">
        <v>4229</v>
      </c>
      <c r="E832" t="s">
        <v>4403</v>
      </c>
      <c r="G832" t="str">
        <f t="shared" si="13"/>
        <v>scrounge</v>
      </c>
    </row>
    <row r="833" spans="1:7" hidden="1" x14ac:dyDescent="0.25">
      <c r="A833" t="s">
        <v>1811</v>
      </c>
      <c r="C833" t="s">
        <v>4229</v>
      </c>
      <c r="E833" t="s">
        <v>4342</v>
      </c>
      <c r="G833" t="str">
        <f t="shared" si="13"/>
        <v>search</v>
      </c>
    </row>
    <row r="834" spans="1:7" hidden="1" x14ac:dyDescent="0.25">
      <c r="A834" t="s">
        <v>1811</v>
      </c>
      <c r="C834" t="s">
        <v>4230</v>
      </c>
      <c r="E834" t="s">
        <v>4344</v>
      </c>
      <c r="G834" t="str">
        <f t="shared" si="13"/>
        <v>secludedshrine</v>
      </c>
    </row>
    <row r="835" spans="1:7" hidden="1" x14ac:dyDescent="0.25">
      <c r="A835" t="s">
        <v>1811</v>
      </c>
      <c r="C835" t="s">
        <v>2751</v>
      </c>
      <c r="E835" t="s">
        <v>4389</v>
      </c>
      <c r="G835" t="str">
        <f t="shared" si="13"/>
        <v>sextant</v>
      </c>
    </row>
    <row r="836" spans="1:7" hidden="1" x14ac:dyDescent="0.25">
      <c r="A836" t="s">
        <v>1811</v>
      </c>
      <c r="C836" t="s">
        <v>4230</v>
      </c>
      <c r="E836" t="s">
        <v>4343</v>
      </c>
      <c r="G836" t="str">
        <f t="shared" si="13"/>
        <v>shaman</v>
      </c>
    </row>
    <row r="837" spans="1:7" hidden="1" x14ac:dyDescent="0.25">
      <c r="A837" t="s">
        <v>1811</v>
      </c>
      <c r="C837" t="s">
        <v>2780</v>
      </c>
      <c r="E837" t="s">
        <v>4390</v>
      </c>
      <c r="G837" t="str">
        <f t="shared" si="13"/>
        <v>shield</v>
      </c>
    </row>
    <row r="838" spans="1:7" hidden="1" x14ac:dyDescent="0.25">
      <c r="A838" t="s">
        <v>1811</v>
      </c>
      <c r="C838" t="s">
        <v>2809</v>
      </c>
      <c r="E838" t="s">
        <v>4421</v>
      </c>
      <c r="G838" t="str">
        <f t="shared" si="13"/>
        <v>shy</v>
      </c>
    </row>
    <row r="839" spans="1:7" hidden="1" x14ac:dyDescent="0.25">
      <c r="A839" t="s">
        <v>1811</v>
      </c>
      <c r="C839" t="s">
        <v>2783</v>
      </c>
      <c r="E839" t="s">
        <v>4374</v>
      </c>
      <c r="G839" t="str">
        <f t="shared" si="13"/>
        <v>silvermine</v>
      </c>
    </row>
    <row r="840" spans="1:7" hidden="1" x14ac:dyDescent="0.25">
      <c r="A840" t="s">
        <v>1811</v>
      </c>
      <c r="C840" t="s">
        <v>4230</v>
      </c>
      <c r="E840" t="s">
        <v>4345</v>
      </c>
      <c r="G840" t="str">
        <f t="shared" si="13"/>
        <v>siren</v>
      </c>
    </row>
    <row r="841" spans="1:7" hidden="1" x14ac:dyDescent="0.25">
      <c r="A841" t="s">
        <v>1811</v>
      </c>
      <c r="C841" t="s">
        <v>2750</v>
      </c>
      <c r="E841" t="s">
        <v>4391</v>
      </c>
      <c r="G841" t="str">
        <f t="shared" si="13"/>
        <v>spellscroll</v>
      </c>
    </row>
    <row r="842" spans="1:7" hidden="1" x14ac:dyDescent="0.25">
      <c r="A842" t="s">
        <v>1811</v>
      </c>
      <c r="C842" t="s">
        <v>2750</v>
      </c>
      <c r="E842" t="s">
        <v>4392</v>
      </c>
      <c r="G842" t="str">
        <f t="shared" si="13"/>
        <v>staff</v>
      </c>
    </row>
    <row r="843" spans="1:7" hidden="1" x14ac:dyDescent="0.25">
      <c r="A843" t="s">
        <v>1811</v>
      </c>
      <c r="C843" t="s">
        <v>4229</v>
      </c>
      <c r="E843" t="s">
        <v>4346</v>
      </c>
      <c r="G843" t="str">
        <f t="shared" si="13"/>
        <v>stowaway</v>
      </c>
    </row>
    <row r="844" spans="1:7" hidden="1" x14ac:dyDescent="0.25">
      <c r="A844" t="s">
        <v>1811</v>
      </c>
      <c r="C844" t="s">
        <v>2809</v>
      </c>
      <c r="E844" t="s">
        <v>4359</v>
      </c>
      <c r="G844" t="str">
        <f t="shared" si="13"/>
        <v>swampshacks</v>
      </c>
    </row>
    <row r="845" spans="1:7" hidden="1" x14ac:dyDescent="0.25">
      <c r="A845" t="s">
        <v>1811</v>
      </c>
      <c r="C845" t="s">
        <v>2780</v>
      </c>
      <c r="E845" t="s">
        <v>4393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1811</v>
      </c>
      <c r="C846" t="s">
        <v>4229</v>
      </c>
      <c r="E846" t="s">
        <v>4347</v>
      </c>
      <c r="G846" t="str">
        <f t="shared" si="14"/>
        <v>taskmaster</v>
      </c>
    </row>
    <row r="847" spans="1:7" hidden="1" x14ac:dyDescent="0.25">
      <c r="A847" t="s">
        <v>1811</v>
      </c>
      <c r="C847" t="s">
        <v>2783</v>
      </c>
      <c r="E847" t="s">
        <v>4422</v>
      </c>
      <c r="G847" t="str">
        <f t="shared" si="14"/>
        <v>tireless</v>
      </c>
    </row>
    <row r="848" spans="1:7" hidden="1" x14ac:dyDescent="0.25">
      <c r="A848" t="s">
        <v>1811</v>
      </c>
      <c r="C848" t="s">
        <v>4577</v>
      </c>
      <c r="E848" t="s">
        <v>4360</v>
      </c>
      <c r="G848" t="str">
        <f t="shared" si="14"/>
        <v>tools</v>
      </c>
    </row>
    <row r="849" spans="1:7" hidden="1" x14ac:dyDescent="0.25">
      <c r="A849" t="s">
        <v>1811</v>
      </c>
      <c r="C849" t="s">
        <v>2779</v>
      </c>
      <c r="E849" t="s">
        <v>4375</v>
      </c>
      <c r="G849" t="str">
        <f t="shared" si="14"/>
        <v>trickster</v>
      </c>
    </row>
    <row r="850" spans="1:7" hidden="1" x14ac:dyDescent="0.25">
      <c r="A850" t="s">
        <v>1811</v>
      </c>
      <c r="C850" t="s">
        <v>2751</v>
      </c>
      <c r="E850" t="s">
        <v>4376</v>
      </c>
      <c r="G850" t="str">
        <f t="shared" si="14"/>
        <v>wealthyvillage</v>
      </c>
    </row>
    <row r="851" spans="1:7" hidden="1" x14ac:dyDescent="0.25">
      <c r="A851" t="s">
        <v>1811</v>
      </c>
      <c r="G851" t="str">
        <f t="shared" si="14"/>
        <v/>
      </c>
    </row>
    <row r="852" spans="1:7" x14ac:dyDescent="0.25">
      <c r="A852" t="s">
        <v>4509</v>
      </c>
      <c r="C852" t="s">
        <v>2790</v>
      </c>
      <c r="E852" t="s">
        <v>5054</v>
      </c>
      <c r="G852" t="str">
        <f t="shared" si="14"/>
        <v>avanto</v>
      </c>
    </row>
    <row r="853" spans="1:7" x14ac:dyDescent="0.25">
      <c r="A853" t="s">
        <v>4509</v>
      </c>
      <c r="C853" t="s">
        <v>2752</v>
      </c>
      <c r="E853" t="s">
        <v>5045</v>
      </c>
      <c r="G853" t="str">
        <f t="shared" si="14"/>
        <v>blackmarket</v>
      </c>
    </row>
    <row r="854" spans="1:7" x14ac:dyDescent="0.25">
      <c r="A854" t="s">
        <v>4509</v>
      </c>
      <c r="C854" t="s">
        <v>2767</v>
      </c>
      <c r="E854" t="s">
        <v>5049</v>
      </c>
      <c r="G854" t="str">
        <f t="shared" si="14"/>
        <v>captain</v>
      </c>
    </row>
    <row r="855" spans="1:7" x14ac:dyDescent="0.25">
      <c r="A855" t="s">
        <v>4509</v>
      </c>
      <c r="C855" t="s">
        <v>2767</v>
      </c>
      <c r="E855" t="s">
        <v>5051</v>
      </c>
      <c r="G855" t="str">
        <f t="shared" si="14"/>
        <v>church</v>
      </c>
    </row>
    <row r="856" spans="1:7" x14ac:dyDescent="0.25">
      <c r="A856" t="s">
        <v>4509</v>
      </c>
      <c r="C856" t="s">
        <v>2750</v>
      </c>
      <c r="E856" t="s">
        <v>5050</v>
      </c>
      <c r="G856" t="str">
        <f t="shared" si="14"/>
        <v>dismantle</v>
      </c>
    </row>
    <row r="857" spans="1:7" x14ac:dyDescent="0.25">
      <c r="A857" t="s">
        <v>4509</v>
      </c>
      <c r="C857" t="s">
        <v>2786</v>
      </c>
      <c r="E857" t="s">
        <v>5044</v>
      </c>
      <c r="G857" t="str">
        <f t="shared" si="14"/>
        <v>envoy</v>
      </c>
    </row>
    <row r="858" spans="1:7" x14ac:dyDescent="0.25">
      <c r="A858" t="s">
        <v>4509</v>
      </c>
      <c r="C858" t="s">
        <v>2757</v>
      </c>
      <c r="E858" t="s">
        <v>5047</v>
      </c>
      <c r="G858" t="str">
        <f t="shared" si="14"/>
        <v>governor</v>
      </c>
    </row>
    <row r="859" spans="1:7" x14ac:dyDescent="0.25">
      <c r="A859" t="s">
        <v>4509</v>
      </c>
      <c r="C859" t="s">
        <v>4707</v>
      </c>
      <c r="E859" t="s">
        <v>5052</v>
      </c>
      <c r="G859" t="str">
        <f t="shared" si="14"/>
        <v>marchland</v>
      </c>
    </row>
    <row r="860" spans="1:7" x14ac:dyDescent="0.25">
      <c r="A860" t="s">
        <v>4509</v>
      </c>
      <c r="C860" t="s">
        <v>2751</v>
      </c>
      <c r="E860" t="s">
        <v>2300</v>
      </c>
      <c r="G860" t="str">
        <f t="shared" si="14"/>
        <v>prince</v>
      </c>
    </row>
    <row r="861" spans="1:7" x14ac:dyDescent="0.25">
      <c r="A861" t="s">
        <v>4509</v>
      </c>
      <c r="C861" t="s">
        <v>2790</v>
      </c>
      <c r="E861" t="s">
        <v>1843</v>
      </c>
      <c r="G861" t="str">
        <f t="shared" si="14"/>
        <v>sauna</v>
      </c>
    </row>
    <row r="862" spans="1:7" x14ac:dyDescent="0.25">
      <c r="A862" t="s">
        <v>4509</v>
      </c>
      <c r="C862" t="s">
        <v>2790</v>
      </c>
      <c r="E862" t="s">
        <v>5260</v>
      </c>
      <c r="G862" t="str">
        <f t="shared" si="14"/>
        <v>saunaavanto</v>
      </c>
    </row>
    <row r="863" spans="1:7" x14ac:dyDescent="0.25">
      <c r="A863" t="s">
        <v>4509</v>
      </c>
      <c r="C863" t="s">
        <v>2783</v>
      </c>
      <c r="E863" t="s">
        <v>5048</v>
      </c>
      <c r="G863" t="str">
        <f t="shared" si="14"/>
        <v>stash</v>
      </c>
    </row>
    <row r="864" spans="1:7" x14ac:dyDescent="0.25">
      <c r="A864" t="s">
        <v>4509</v>
      </c>
      <c r="C864" t="s">
        <v>2781</v>
      </c>
      <c r="E864" t="s">
        <v>5053</v>
      </c>
      <c r="G864" t="str">
        <f t="shared" si="14"/>
        <v>summon</v>
      </c>
    </row>
    <row r="865" spans="1:7" x14ac:dyDescent="0.25">
      <c r="A865" t="s">
        <v>4509</v>
      </c>
      <c r="C865" t="s">
        <v>2749</v>
      </c>
      <c r="E865" t="s">
        <v>5046</v>
      </c>
      <c r="G865" t="str">
        <f t="shared" si="14"/>
        <v>walledvillage</v>
      </c>
    </row>
    <row r="866" spans="1:7" x14ac:dyDescent="0.25">
      <c r="A866" t="s">
        <v>4509</v>
      </c>
      <c r="C866" t="s">
        <v>2751</v>
      </c>
      <c r="E866" t="s">
        <v>5280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4509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E10" sqref="E9:E10"/>
    </sheetView>
  </sheetViews>
  <sheetFormatPr baseColWidth="10" defaultRowHeight="15" x14ac:dyDescent="0.25"/>
  <sheetData>
    <row r="1" spans="2:32" x14ac:dyDescent="0.25">
      <c r="X1" t="s">
        <v>2483</v>
      </c>
    </row>
    <row r="2" spans="2:32" x14ac:dyDescent="0.25">
      <c r="B2" s="8" t="s">
        <v>4503</v>
      </c>
      <c r="C2" t="s">
        <v>4508</v>
      </c>
      <c r="D2" t="s">
        <v>4504</v>
      </c>
      <c r="E2">
        <v>2008</v>
      </c>
      <c r="F2" t="s">
        <v>4505</v>
      </c>
      <c r="G2">
        <v>0</v>
      </c>
    </row>
    <row r="3" spans="2:32" x14ac:dyDescent="0.25">
      <c r="B3" s="8" t="s">
        <v>4503</v>
      </c>
      <c r="C3" t="s">
        <v>4509</v>
      </c>
      <c r="D3" t="s">
        <v>4506</v>
      </c>
      <c r="E3">
        <v>2008</v>
      </c>
      <c r="F3" t="s">
        <v>4505</v>
      </c>
      <c r="G3">
        <v>1</v>
      </c>
      <c r="K3" t="s">
        <v>533</v>
      </c>
      <c r="L3" t="s">
        <v>4536</v>
      </c>
      <c r="M3" t="s">
        <v>4537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4503</v>
      </c>
      <c r="C4" t="s">
        <v>4510</v>
      </c>
      <c r="D4" t="s">
        <v>4506</v>
      </c>
      <c r="E4">
        <v>2016</v>
      </c>
      <c r="F4" t="s">
        <v>4505</v>
      </c>
      <c r="G4">
        <v>2</v>
      </c>
      <c r="K4" t="s">
        <v>4538</v>
      </c>
      <c r="Q4" t="s">
        <v>1230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4503</v>
      </c>
      <c r="C5" t="s">
        <v>4511</v>
      </c>
      <c r="D5" t="s">
        <v>4504</v>
      </c>
      <c r="E5">
        <v>2016</v>
      </c>
      <c r="F5" t="s">
        <v>4505</v>
      </c>
      <c r="G5">
        <v>3</v>
      </c>
      <c r="K5" t="s">
        <v>2110</v>
      </c>
      <c r="Q5" t="s">
        <v>1231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4503</v>
      </c>
      <c r="C6" t="s">
        <v>4512</v>
      </c>
      <c r="D6" t="s">
        <v>4506</v>
      </c>
      <c r="E6">
        <v>2009</v>
      </c>
      <c r="F6" t="s">
        <v>4505</v>
      </c>
      <c r="G6">
        <v>0</v>
      </c>
      <c r="K6" t="s">
        <v>1235</v>
      </c>
      <c r="L6" t="s">
        <v>4536</v>
      </c>
      <c r="M6" t="s">
        <v>4537</v>
      </c>
      <c r="Q6" t="s">
        <v>1232</v>
      </c>
      <c r="R6">
        <f>MATCH("*"&amp;Q6&amp;"*",digital_cards!A:A,0)</f>
        <v>264</v>
      </c>
      <c r="S6">
        <v>317</v>
      </c>
    </row>
    <row r="7" spans="2:32" x14ac:dyDescent="0.25">
      <c r="B7" s="8" t="s">
        <v>4503</v>
      </c>
      <c r="C7" t="s">
        <v>4513</v>
      </c>
      <c r="D7" t="s">
        <v>4504</v>
      </c>
      <c r="E7">
        <v>2016</v>
      </c>
      <c r="F7" t="s">
        <v>4505</v>
      </c>
      <c r="G7">
        <v>4</v>
      </c>
      <c r="K7" t="s">
        <v>4539</v>
      </c>
      <c r="Q7" t="s">
        <v>1234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4503</v>
      </c>
      <c r="C8" t="s">
        <v>4514</v>
      </c>
      <c r="D8" t="s">
        <v>4506</v>
      </c>
      <c r="E8">
        <v>2016</v>
      </c>
      <c r="F8" t="s">
        <v>4505</v>
      </c>
      <c r="G8">
        <v>5</v>
      </c>
      <c r="K8" t="s">
        <v>4540</v>
      </c>
      <c r="L8" t="s">
        <v>4536</v>
      </c>
      <c r="M8" t="s">
        <v>4537</v>
      </c>
      <c r="Q8" t="s">
        <v>1235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4503</v>
      </c>
      <c r="C9" t="s">
        <v>4515</v>
      </c>
      <c r="D9" t="s">
        <v>4504</v>
      </c>
      <c r="E9">
        <v>2009</v>
      </c>
      <c r="F9" t="s">
        <v>4505</v>
      </c>
      <c r="G9">
        <v>0</v>
      </c>
      <c r="K9" t="s">
        <v>4541</v>
      </c>
      <c r="Q9" t="s">
        <v>4548</v>
      </c>
      <c r="R9">
        <f>MATCH("*"&amp;Q9&amp;"*",digital_cards!A:A,0)</f>
        <v>543</v>
      </c>
      <c r="S9">
        <v>581</v>
      </c>
    </row>
    <row r="10" spans="2:32" x14ac:dyDescent="0.25">
      <c r="B10" s="8" t="s">
        <v>4503</v>
      </c>
      <c r="C10" t="s">
        <v>4516</v>
      </c>
      <c r="D10" t="s">
        <v>4504</v>
      </c>
      <c r="E10">
        <v>2010</v>
      </c>
      <c r="F10" t="s">
        <v>4505</v>
      </c>
      <c r="G10">
        <v>0</v>
      </c>
      <c r="K10" t="s">
        <v>4516</v>
      </c>
      <c r="Q10" t="s">
        <v>1233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4503</v>
      </c>
      <c r="C11" t="s">
        <v>4517</v>
      </c>
      <c r="D11" t="s">
        <v>4506</v>
      </c>
      <c r="E11">
        <v>2010</v>
      </c>
      <c r="F11" t="s">
        <v>4505</v>
      </c>
      <c r="G11">
        <v>1</v>
      </c>
      <c r="K11" t="s">
        <v>1234</v>
      </c>
      <c r="L11" t="s">
        <v>4536</v>
      </c>
      <c r="M11" t="s">
        <v>4537</v>
      </c>
      <c r="Q11" t="s">
        <v>2162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4503</v>
      </c>
      <c r="C12" t="s">
        <v>4518</v>
      </c>
      <c r="D12" t="s">
        <v>4506</v>
      </c>
      <c r="E12">
        <v>2011</v>
      </c>
      <c r="F12" t="s">
        <v>4505</v>
      </c>
      <c r="G12">
        <v>0</v>
      </c>
      <c r="K12" t="s">
        <v>4542</v>
      </c>
      <c r="Q12" t="s">
        <v>1445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4503</v>
      </c>
      <c r="C13" t="s">
        <v>4519</v>
      </c>
      <c r="D13" t="s">
        <v>4504</v>
      </c>
      <c r="E13">
        <v>2011</v>
      </c>
      <c r="F13" t="s">
        <v>4505</v>
      </c>
      <c r="G13">
        <v>1</v>
      </c>
      <c r="K13" t="s">
        <v>1232</v>
      </c>
      <c r="Q13" t="s">
        <v>2161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4503</v>
      </c>
      <c r="C14" t="s">
        <v>4520</v>
      </c>
      <c r="D14" t="s">
        <v>4506</v>
      </c>
      <c r="E14">
        <v>2012</v>
      </c>
      <c r="F14" t="s">
        <v>4505</v>
      </c>
      <c r="G14">
        <v>0</v>
      </c>
      <c r="K14" t="s">
        <v>4519</v>
      </c>
      <c r="L14" t="s">
        <v>4536</v>
      </c>
      <c r="M14" t="s">
        <v>4537</v>
      </c>
      <c r="Q14" t="s">
        <v>1624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4503</v>
      </c>
      <c r="C15" t="s">
        <v>4521</v>
      </c>
      <c r="D15" t="s">
        <v>4506</v>
      </c>
      <c r="E15">
        <v>2013</v>
      </c>
      <c r="F15" t="s">
        <v>4505</v>
      </c>
      <c r="G15">
        <v>0</v>
      </c>
      <c r="K15" t="s">
        <v>4543</v>
      </c>
      <c r="Q15" t="s">
        <v>1621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4503</v>
      </c>
      <c r="C16" t="s">
        <v>4522</v>
      </c>
      <c r="D16" t="s">
        <v>4506</v>
      </c>
      <c r="E16">
        <v>2015</v>
      </c>
      <c r="F16" t="s">
        <v>4505</v>
      </c>
      <c r="G16">
        <v>0</v>
      </c>
      <c r="K16" t="s">
        <v>4520</v>
      </c>
      <c r="Q16" t="s">
        <v>2110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4503</v>
      </c>
      <c r="C17" t="s">
        <v>4523</v>
      </c>
      <c r="D17" t="s">
        <v>4506</v>
      </c>
      <c r="E17">
        <v>2016</v>
      </c>
      <c r="F17" t="s">
        <v>4505</v>
      </c>
      <c r="K17" t="s">
        <v>4521</v>
      </c>
      <c r="Q17" t="s">
        <v>1051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4503</v>
      </c>
      <c r="C18" t="s">
        <v>4524</v>
      </c>
      <c r="D18" t="s">
        <v>4504</v>
      </c>
      <c r="E18">
        <v>2016</v>
      </c>
      <c r="F18" t="s">
        <v>4505</v>
      </c>
      <c r="G18">
        <v>1</v>
      </c>
      <c r="K18" t="s">
        <v>4522</v>
      </c>
      <c r="L18" t="s">
        <v>4536</v>
      </c>
      <c r="M18" t="s">
        <v>4537</v>
      </c>
      <c r="Q18" t="s">
        <v>4013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4503</v>
      </c>
      <c r="C19" t="s">
        <v>4525</v>
      </c>
      <c r="D19" t="s">
        <v>4506</v>
      </c>
      <c r="E19">
        <v>2017</v>
      </c>
      <c r="F19" t="s">
        <v>4505</v>
      </c>
      <c r="G19">
        <v>0</v>
      </c>
      <c r="K19" t="s">
        <v>4544</v>
      </c>
      <c r="Q19" t="s">
        <v>4928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4503</v>
      </c>
      <c r="C20" t="s">
        <v>4526</v>
      </c>
      <c r="D20" t="s">
        <v>4504</v>
      </c>
      <c r="E20">
        <v>2018</v>
      </c>
      <c r="F20" t="s">
        <v>4505</v>
      </c>
      <c r="G20">
        <v>0</v>
      </c>
      <c r="K20" t="s">
        <v>4523</v>
      </c>
      <c r="Q20" t="s">
        <v>4522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4503</v>
      </c>
      <c r="C21" t="s">
        <v>805</v>
      </c>
      <c r="D21" t="s">
        <v>4504</v>
      </c>
      <c r="E21">
        <v>2020</v>
      </c>
      <c r="F21" t="s">
        <v>4505</v>
      </c>
      <c r="G21">
        <v>0</v>
      </c>
      <c r="K21" t="s">
        <v>4524</v>
      </c>
    </row>
    <row r="22" spans="2:30" x14ac:dyDescent="0.25">
      <c r="B22" s="8" t="s">
        <v>4503</v>
      </c>
      <c r="C22" t="s">
        <v>4527</v>
      </c>
      <c r="D22" t="s">
        <v>4506</v>
      </c>
      <c r="E22">
        <v>2021</v>
      </c>
      <c r="F22" t="s">
        <v>4505</v>
      </c>
      <c r="G22">
        <v>0</v>
      </c>
      <c r="K22" t="s">
        <v>4525</v>
      </c>
    </row>
    <row r="23" spans="2:30" x14ac:dyDescent="0.25">
      <c r="B23" s="8" t="s">
        <v>4503</v>
      </c>
      <c r="C23" t="s">
        <v>1811</v>
      </c>
      <c r="D23" t="s">
        <v>4504</v>
      </c>
      <c r="E23">
        <v>2023</v>
      </c>
      <c r="F23" t="s">
        <v>4505</v>
      </c>
      <c r="G23">
        <v>0</v>
      </c>
      <c r="K23" t="s">
        <v>4526</v>
      </c>
    </row>
    <row r="24" spans="2:30" x14ac:dyDescent="0.25">
      <c r="B24" s="8" t="s">
        <v>4507</v>
      </c>
      <c r="K24" t="s">
        <v>805</v>
      </c>
    </row>
    <row r="25" spans="2:30" x14ac:dyDescent="0.25">
      <c r="B25" s="8" t="s">
        <v>4503</v>
      </c>
      <c r="C25" t="s">
        <v>4528</v>
      </c>
      <c r="D25" t="s">
        <v>4506</v>
      </c>
      <c r="E25">
        <v>2022</v>
      </c>
      <c r="F25" t="s">
        <v>4505</v>
      </c>
      <c r="G25">
        <v>0</v>
      </c>
      <c r="K25" t="s">
        <v>4527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4503</v>
      </c>
      <c r="C26" t="s">
        <v>4529</v>
      </c>
      <c r="D26" t="s">
        <v>4504</v>
      </c>
      <c r="E26">
        <v>2022</v>
      </c>
      <c r="F26" t="s">
        <v>4505</v>
      </c>
      <c r="G26">
        <v>1</v>
      </c>
      <c r="K26" t="s">
        <v>1811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4503</v>
      </c>
      <c r="C27" t="s">
        <v>4530</v>
      </c>
      <c r="D27" t="s">
        <v>4504</v>
      </c>
      <c r="E27">
        <v>2022</v>
      </c>
      <c r="F27" t="s">
        <v>4505</v>
      </c>
      <c r="G27">
        <v>2</v>
      </c>
      <c r="K27" t="s">
        <v>4545</v>
      </c>
      <c r="Q27" t="str">
        <f t="shared" si="0"/>
        <v>'Seaside': [ 'A185:C263', 'A1868:C1895' ],</v>
      </c>
    </row>
    <row r="28" spans="2:30" x14ac:dyDescent="0.25">
      <c r="B28" s="8" t="s">
        <v>4503</v>
      </c>
      <c r="C28" t="s">
        <v>4531</v>
      </c>
      <c r="D28" t="s">
        <v>4506</v>
      </c>
      <c r="E28">
        <v>2022</v>
      </c>
      <c r="F28" t="s">
        <v>4505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4503</v>
      </c>
      <c r="C29" t="s">
        <v>4532</v>
      </c>
      <c r="D29" t="s">
        <v>4506</v>
      </c>
      <c r="E29">
        <v>2022</v>
      </c>
      <c r="F29" t="s">
        <v>4505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4503</v>
      </c>
      <c r="C30" t="s">
        <v>4533</v>
      </c>
      <c r="D30" t="s">
        <v>4504</v>
      </c>
      <c r="E30">
        <v>2022</v>
      </c>
      <c r="F30" t="s">
        <v>4505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4503</v>
      </c>
      <c r="C31" t="s">
        <v>4534</v>
      </c>
      <c r="D31" t="s">
        <v>4504</v>
      </c>
      <c r="E31">
        <v>2024</v>
      </c>
      <c r="F31" t="s">
        <v>4505</v>
      </c>
      <c r="G31">
        <v>0</v>
      </c>
      <c r="Q31" t="str">
        <f t="shared" si="0"/>
        <v>'Guilds': [ 'A542:C581' ],</v>
      </c>
    </row>
    <row r="32" spans="2:30" x14ac:dyDescent="0.25">
      <c r="B32" s="8" t="s">
        <v>4503</v>
      </c>
      <c r="C32" t="s">
        <v>4535</v>
      </c>
      <c r="D32" t="s">
        <v>4506</v>
      </c>
      <c r="E32">
        <v>2024</v>
      </c>
      <c r="F32" t="s">
        <v>4505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84"/>
  <sheetViews>
    <sheetView topLeftCell="A2" zoomScale="85" zoomScaleNormal="85" workbookViewId="0">
      <selection activeCell="C15" sqref="C15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1890</v>
      </c>
      <c r="B2" t="s">
        <v>1891</v>
      </c>
      <c r="C2" t="s">
        <v>1892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s="19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SUBSTITUTE(    artwork.xlsx!$K$1&amp;": '\\n" &amp;
SUBSTITUTE(SUBSTITUTE(SUBSTITUTE(SUBSTITUTE(SUBSTITUTE(INDEX(artwork.xlsx!K:K,QUOTIENT(ROW(A1)-1,3)+2),"'","\'"),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IF(MOD(ROW(A1)-1,3)=2,"","")))</f>
        <v>id: "adventurer",  frenchName: "Aventurier",  artwork: "http://wiki.dominionstrategy.com/images/7/76/AdventurerArt.jpg",</v>
      </c>
    </row>
    <row r="7" spans="1:3" ht="120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s="19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SUBSTITUTE(    artwork.xlsx!$K$1&amp;": '\\n" &amp;
SUBSTITUTE(SUBSTITUTE(SUBSTITUTE(SUBSTITUTE(SUBSTITUTE(INDEX(artwork.xlsx!K:K,QUOTIENT(ROW(A2)-1,3)+2),"'","\'"),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IF(MOD(ROW(A2)-1,3)=2,"","")))</f>
        <v>text_html: '\
&lt;div class="card-text" style="top:20px;"&gt;&lt;div style="position:relative; top:15px;"&gt;&lt;div style="line-height:18px;"&gt;\
&lt;div style="display:inline;"&gt;&lt;div style="display:inline; font-size:18px;"&gt;Dévoilez des cartes de votre deck&lt;/div&gt;&lt;/div&gt;&lt;br&gt;\
&lt;div style="display:inline;"&gt;&lt;div style="display:inline; font-size:18px;"&gt;jusqu\'à ce que 2 cartes &lt;b&gt;&lt;i&gt;Trésor&lt;/i&gt;&lt;/b&gt; soient&lt;/div&gt;&lt;/div&gt;&lt;br&gt;\
&lt;div style="display:inline;"&gt;&lt;div style="display:inline; font-size:18px;"&gt;dévoilées. Ajoutez ces cartes &lt;b&gt;&lt;i&gt;Trésor&lt;/i&gt;&lt;/b&gt; à&lt;/div&gt;&lt;/div&gt;&lt;br&gt;\
&lt;div style="display:inline;"&gt;&lt;div style="display:inline; font-size:18px;"&gt;votre main et défausser les autres&lt;/div&gt;&lt;/div&gt;&lt;br&gt;\
&lt;div style="display:inline;"&gt;&lt;div style="display:inline; font-size:18px;"&gt;cartes dévoilées.&lt;/div&gt;&lt;/div&gt;&lt;br&gt;\
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s="19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SUBSTITUTE(    artwork.xlsx!$K$1&amp;": '\\n" &amp;
SUBSTITUTE(SUBSTITUTE(SUBSTITUTE(SUBSTITUTE(SUBSTITUTE(INDEX(artwork.xlsx!K:K,QUOTIENT(ROW(A3)-1,3)+2),"'","\'"),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s="1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SUBSTITUTE(    artwork.xlsx!$K$1&amp;": '\\n" &amp;
SUBSTITUTE(SUBSTITUTE(SUBSTITUTE(SUBSTITUTE(SUBSTITUTE(INDEX(artwork.xlsx!K:K,QUOTIENT(ROW(A4)-1,3)+2),"'","\'"),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IF(MOD(ROW(A4)-1,3)=2,"","")))</f>
        <v>id: "bureaucrat",  frenchName: "Bureaucrate",  artwork: "http://wiki.dominionstrategy.com/images/1/18/BureaucratArt.jpg",</v>
      </c>
    </row>
    <row r="10" spans="1:3" ht="120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s="19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SUBSTITUTE(    artwork.xlsx!$K$1&amp;": '\\n" &amp;
SUBSTITUTE(SUBSTITUTE(SUBSTITUTE(SUBSTITUTE(SUBSTITUTE(INDEX(artwork.xlsx!K:K,QUOTIENT(ROW(A5)-1,3)+2),"'","\'"),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IF(MOD(ROW(A5)-1,3)=2,"","")))</f>
        <v>text_html: '\
&lt;div class="card-text" style="top:20px;"&gt;&lt;div style="position:relative; top:10px;"&gt;&lt;div style="line-height:18px;"&gt;\
&lt;div style="display:inline;"&gt;&lt;div style="display:inline; font-size:18px;"&gt;Recevez un Argent sur votre pioche.&lt;/div&gt;&lt;/div&gt;&lt;br&gt;\
&lt;div style="display:inline;"&gt;&lt;div style="display:inline; font-size:18px;"&gt;Tous vos adversaires dévoilent une&lt;/div&gt;&lt;/div&gt;&lt;br&gt;\
&lt;div style="display:inline;"&gt;&lt;div style="display:inline; font-size:18px;"&gt;carte Victoire de leur main et la&lt;/div&gt;&lt;/div&gt;&lt;br&gt;\
&lt;div style="display:inline;"&gt;&lt;div style="display:inline; font-size:18px;"&gt;placent sur leur pioche (ou dévoilent&lt;/div&gt;&lt;/div&gt;&lt;br&gt;\
&lt;div style="display:inline;"&gt;&lt;div style="display:inline; font-size:18px;"&gt;une main sans carte Victoire).&lt;/div&gt;&lt;/div&gt;&lt;br&gt;\
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s="19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SUBSTITUTE(    artwork.xlsx!$K$1&amp;": '\\n" &amp;
SUBSTITUTE(SUBSTITUTE(SUBSTITUTE(SUBSTITUTE(SUBSTITUTE(INDEX(artwork.xlsx!K:K,QUOTIENT(ROW(A6)-1,3)+2),"'","\'"),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s="19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SUBSTITUTE(    artwork.xlsx!$K$1&amp;": '\\n" &amp;
SUBSTITUTE(SUBSTITUTE(SUBSTITUTE(SUBSTITUTE(SUBSTITUTE(INDEX(artwork.xlsx!K:K,QUOTIENT(ROW(A7)-1,3)+2),"'","\'"),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IF(MOD(ROW(A7)-1,3)=2,"","")))</f>
        <v>id: "cellar",  frenchName: "Cave",  artwork: "http://wiki.dominionstrategy.com/images/2/29/CellarArt.jpg",</v>
      </c>
    </row>
    <row r="13" spans="1:3" ht="120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s="19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SUBSTITUTE(    artwork.xlsx!$K$1&amp;": '\\n" &amp;
SUBSTITUTE(SUBSTITUTE(SUBSTITUTE(SUBSTITUTE(SUBSTITUTE(INDEX(artwork.xlsx!K:K,QUOTIENT(ROW(A8)-1,3)+2),"'","\'"),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style="line-height:20px;"&gt;\
&lt;div style="display:inline;"&gt;&lt;div style="display:inline; font-size:20px;"&gt;Défaussez autant de cartes&lt;/div&gt;&lt;/div&gt;&lt;br&gt;\
&lt;div style="display:inline;"&gt;&lt;div style="display:inline; font-size:20px;"&gt;que vous voulez, puis piochez-en&lt;/div&gt;&lt;/div&gt;&lt;br&gt;\
&lt;div style="display:inline;"&gt;&lt;div style="display:inline; font-size:20px;"&gt; le même nombre.&lt;/div&gt;&lt;/div&gt;&lt;br&gt;\
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s="19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SUBSTITUTE(    artwork.xlsx!$K$1&amp;": '\\n" &amp;
SUBSTITUTE(SUBSTITUTE(SUBSTITUTE(SUBSTITUTE(SUBSTITUTE(INDEX(artwork.xlsx!K:K,QUOTIENT(ROW(A9)-1,3)+2),"'","\'"),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s="19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SUBSTITUTE(    artwork.xlsx!$K$1&amp;": '\\n" &amp;
SUBSTITUTE(SUBSTITUTE(SUBSTITUTE(SUBSTITUTE(SUBSTITUTE(INDEX(artwork.xlsx!K:K,QUOTIENT(ROW(A10)-1,3)+2),"'","\'"),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IF(MOD(ROW(A10)-1,3)=2,"","")))</f>
        <v>id: "chancellor",  frenchName: "Chancelier",  artwork: "http://wiki.dominionstrategy.com/images/3/3f/ChancellorArt.jpg",</v>
      </c>
    </row>
    <row r="16" spans="1:3" ht="150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s="19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SUBSTITUTE(    artwork.xlsx!$K$1&amp;": '\\n" &amp;
SUBSTITUTE(SUBSTITUTE(SUBSTITUTE(SUBSTITUTE(SUBSTITUTE(INDEX(artwork.xlsx!K:K,QUOTIENT(ROW(A11)-1,3)+2),"'","\'"),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font-size:20px;"&gt;Vous pouvez immédiatement&lt;/div&gt;&lt;/div&gt;&lt;br&gt;\
&lt;div style="display:inline;"&gt;&lt;div style="display:inline; font-size:20px;"&gt;défausser votre deck.&lt;/div&gt;&lt;/div&gt;&lt;br&gt;\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s="19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SUBSTITUTE(    artwork.xlsx!$K$1&amp;": '\\n" &amp;
SUBSTITUTE(SUBSTITUTE(SUBSTITUTE(SUBSTITUTE(SUBSTITUTE(INDEX(artwork.xlsx!K:K,QUOTIENT(ROW(A12)-1,3)+2),"'","\'"),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s="19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SUBSTITUTE(    artwork.xlsx!$K$1&amp;": '\\n" &amp;
SUBSTITUTE(SUBSTITUTE(SUBSTITUTE(SUBSTITUTE(SUBSTITUTE(INDEX(artwork.xlsx!K:K,QUOTIENT(ROW(A13)-1,3)+2),"'","\'"),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IF(MOD(ROW(A13)-1,3)=2,"","")))</f>
        <v>id: "chapel",  frenchName: "Chapelle",  artwork: "http://wiki.dominionstrategy.com/images/7/73/ChapelArt.jpg",</v>
      </c>
    </row>
    <row r="19" spans="1:3" ht="75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s="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SUBSTITUTE(    artwork.xlsx!$K$1&amp;": '\\n" &amp;
SUBSTITUTE(SUBSTITUTE(SUBSTITUTE(SUBSTITUTE(SUBSTITUTE(INDEX(artwork.xlsx!K:K,QUOTIENT(ROW(A14)-1,3)+2),"'","\'"),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IF(MOD(ROW(A14)-1,3)=2,"","")))</f>
        <v>text_html: '\
&lt;div class="card-text" style="top:55px;"&gt;&lt;div style="position:relative; top:5px;"&gt;&lt;div style="line-height:24px;"&gt;\
&lt;div style="display:inline;"&gt;&lt;div style="display:inline; font-size:24px;"&gt;Écartez jusqu\'à 4 cartes&lt;/div&gt;&lt;/div&gt;&lt;br&gt;\
&lt;div style="display:inline;"&gt;&lt;div style="display:inline; font-size:24px;"&gt;de votre main.&lt;/div&gt;&lt;/div&gt;&lt;br&gt;\
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s="19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SUBSTITUTE(    artwork.xlsx!$K$1&amp;": '\\n" &amp;
SUBSTITUTE(SUBSTITUTE(SUBSTITUTE(SUBSTITUTE(SUBSTITUTE(INDEX(artwork.xlsx!K:K,QUOTIENT(ROW(A15)-1,3)+2),"'","\'"),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s="19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SUBSTITUTE(    artwork.xlsx!$K$1&amp;": '\\n" &amp;
SUBSTITUTE(SUBSTITUTE(SUBSTITUTE(SUBSTITUTE(SUBSTITUTE(INDEX(artwork.xlsx!K:K,QUOTIENT(ROW(A16)-1,3)+2),"'","\'"),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IF(MOD(ROW(A16)-1,3)=2,"","")))</f>
        <v>id: "councilroom",  frenchName: "Chambre du conseil",  artwork: "http://wiki.dominionstrategy.com/images/b/bb/Council_RoomArt.jpg",</v>
      </c>
    </row>
    <row r="22" spans="1:3" ht="120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s="19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SUBSTITUTE(    artwork.xlsx!$K$1&amp;": '\\n" &amp;
SUBSTITUTE(SUBSTITUTE(SUBSTITUTE(SUBSTITUTE(SUBSTITUTE(INDEX(artwork.xlsx!K:K,QUOTIENT(ROW(A17)-1,3)+2),"'","\'"),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font-size:28px;"&gt;+4 Cartes&lt;/div&gt;&lt;/div&gt;&lt;br&gt;\
&lt;div style="display:inline;"&gt;&lt;div style="display:inline; font-size:28px;"&gt;+1 Achat&lt;/div&gt;&lt;/div&gt;&lt;br&gt;\
&lt;/div&gt;&lt;/div&gt;&lt;/div&gt;&lt;div style="position:relative; top:10px;"&gt;&lt;div style="line-height:20px;"&gt;\
&lt;div style="display:inline;"&gt;&lt;div style="display:inline; font-size:20px;"&gt;Tous vos adversaires&lt;/div&gt;&lt;/div&gt;&lt;br&gt;\
&lt;div style="display:inline;"&gt;&lt;div style="display:inline; font-size:20px;"&gt;piochent une carte.&lt;/div&gt;&lt;/div&gt;&lt;br&gt;\
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s="19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SUBSTITUTE(    artwork.xlsx!$K$1&amp;": '\\n" &amp;
SUBSTITUTE(SUBSTITUTE(SUBSTITUTE(SUBSTITUTE(SUBSTITUTE(INDEX(artwork.xlsx!K:K,QUOTIENT(ROW(A18)-1,3)+2),"'","\'"),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s="19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SUBSTITUTE(    artwork.xlsx!$K$1&amp;": '\\n" &amp;
SUBSTITUTE(SUBSTITUTE(SUBSTITUTE(SUBSTITUTE(SUBSTITUTE(INDEX(artwork.xlsx!K:K,QUOTIENT(ROW(A19)-1,3)+2),"'","\'"),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IF(MOD(ROW(A19)-1,3)=2,"","")))</f>
        <v>id: "feast",  frenchName: "festin",  artwork: "http://wiki.dominionstrategy.com/images/1/14/FeastArt.jpg",</v>
      </c>
    </row>
    <row r="25" spans="1:3" ht="135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s="19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SUBSTITUTE(    artwork.xlsx!$K$1&amp;": '\\n" &amp;
SUBSTITUTE(SUBSTITUTE(SUBSTITUTE(SUBSTITUTE(SUBSTITUTE(INDEX(artwork.xlsx!K:K,QUOTIENT(ROW(A20)-1,3)+2),"'","\'"),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IF(MOD(ROW(A20)-1,3)=2,"","")))</f>
        <v>text_html: '\
&lt;div class="card-text" style="top:47px;"&gt;&lt;div style="position:relative; top:10px;"&gt;&lt;div style="line-height:18px;"&gt;\
&lt;div style="display:inline;"&gt;&lt;div style="display:inline; font-size:18px;"&gt;Écartez cette carte&lt;/div&gt;&lt;/div&gt;&lt;br&gt;\
&lt;div style="display:inline;"&gt;&lt;div style="display:inline; font-size:18px;"&gt;Recevez une carte coûtant&lt;/div&gt;&lt;/div&gt;&lt;br&gt;\
&lt;div style="display:inline;"&gt;&lt;div style="display:inline; font-size:18px;"&gt;jusqu\'à       .&lt;/div&gt;&lt;/div&gt;&lt;br&gt;\
&lt;/div&gt;\
&lt;div class="card-text-coin-icon" style="transform:scale(0.19); top:44px; display: inline;left:155px;"&gt;\
&lt;div class="card-text-coin-text-container" style="display:inline;"&gt;\
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s="19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SUBSTITUTE(    artwork.xlsx!$K$1&amp;": '\\n" &amp;
SUBSTITUTE(SUBSTITUTE(SUBSTITUTE(SUBSTITUTE(SUBSTITUTE(INDEX(artwork.xlsx!K:K,QUOTIENT(ROW(A21)-1,3)+2),"'","\'"),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s="19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SUBSTITUTE(    artwork.xlsx!$K$1&amp;": '\\n" &amp;
SUBSTITUTE(SUBSTITUTE(SUBSTITUTE(SUBSTITUTE(SUBSTITUTE(INDEX(artwork.xlsx!K:K,QUOTIENT(ROW(A22)-1,3)+2),"'","\'"),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IF(MOD(ROW(A22)-1,3)=2,"","")))</f>
        <v>id: "festival",  frenchName: "Festival",  artwork: "http://wiki.dominionstrategy.com/images/d/dc/FestivalArt.jpg",</v>
      </c>
    </row>
    <row r="28" spans="1:3" ht="135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s="19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SUBSTITUTE(    artwork.xlsx!$K$1&amp;": '\\n" &amp;
SUBSTITUTE(SUBSTITUTE(SUBSTITUTE(SUBSTITUTE(SUBSTITUTE(INDEX(artwork.xlsx!K:K,QUOTIENT(ROW(A23)-1,3)+2),"'","\'"),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IF(MOD(ROW(A23)-1,3)=2,"","")))</f>
        <v>text_html: '\
&lt;div class="card-text" style="top:47px;"&gt;&lt;div style="font-weight: bold;"&gt;&lt;div style="line-height:28px;"&gt;\
&lt;div style="display:inline;"&gt;&lt;div style="display:inline; font-size:28px;"&gt;+2 Actions&lt;/div&gt;&lt;/div&gt;&lt;br&gt;\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top:60px;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s="1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SUBSTITUTE(    artwork.xlsx!$K$1&amp;": '\\n" &amp;
SUBSTITUTE(SUBSTITUTE(SUBSTITUTE(SUBSTITUTE(SUBSTITUTE(INDEX(artwork.xlsx!K:K,QUOTIENT(ROW(A24)-1,3)+2),"'","\'"),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s="19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SUBSTITUTE(    artwork.xlsx!$K$1&amp;": '\\n" &amp;
SUBSTITUTE(SUBSTITUTE(SUBSTITUTE(SUBSTITUTE(SUBSTITUTE(INDEX(artwork.xlsx!K:K,QUOTIENT(ROW(A25)-1,3)+2),"'","\'"),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IF(MOD(ROW(A25)-1,3)=2,"","")))</f>
        <v>id: "gardens",  frenchName: "Jardins",  artwork: "http://wiki.dominionstrategy.com/images/4/43/GardensArt.jpg",</v>
      </c>
    </row>
    <row r="31" spans="1:3" ht="150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s="19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SUBSTITUTE(    artwork.xlsx!$K$1&amp;": '\\n" &amp;
SUBSTITUTE(SUBSTITUTE(SUBSTITUTE(SUBSTITUTE(SUBSTITUTE(INDEX(artwork.xlsx!K:K,QUOTIENT(ROW(A26)-1,3)+2),"'","\'"),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IF(MOD(ROW(A26)-1,3)=2,"","")))</f>
        <v>text_html: '\
&lt;div class="card-text" style="top:47px;"&gt;&lt;div style="position:relative; top:10px;"&gt;&lt;div style="line-height:20px;"&gt;\
&lt;div style="display:inline;"&gt;&lt;div style="display:inline; font-size:20px;"&gt;Vaut         pour chaque&lt;/div&gt;&lt;/div&gt;&lt;br&gt;\
&lt;div style="display:inline;"&gt;&lt;div style="display:inline; font-size:20px;"&gt;10 cartes que vous avez&lt;/div&gt;&lt;/div&gt;&lt;br&gt;\
&lt;div style="display:inline;"&gt;&lt;div style="display:inline; font-size:20px;"&gt;(arrondi à l\'unité inférieure).&lt;/div&gt;&lt;/div&gt;&lt;br&gt;\
&lt;/div&gt;&lt;/div&gt;\
&lt;div class="card-text-vp-icon-container" style="display:inline; transform:scale(0.2); top:10px;left:105px;"&gt;\
&lt;div class="card-text-vp-text-container"&gt;\
&lt;div class="card-text-vp-text" style="top:8px;"&gt;1&lt;/div&gt;&lt;/div&gt;\
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s="19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SUBSTITUTE(    artwork.xlsx!$K$1&amp;": '\\n" &amp;
SUBSTITUTE(SUBSTITUTE(SUBSTITUTE(SUBSTITUTE(SUBSTITUTE(INDEX(artwork.xlsx!K:K,QUOTIENT(ROW(A27)-1,3)+2),"'","\'"),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s="19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SUBSTITUTE(    artwork.xlsx!$K$1&amp;": '\\n" &amp;
SUBSTITUTE(SUBSTITUTE(SUBSTITUTE(SUBSTITUTE(SUBSTITUTE(INDEX(artwork.xlsx!K:K,QUOTIENT(ROW(A28)-1,3)+2),"'","\'"),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IF(MOD(ROW(A28)-1,3)=2,"","")))</f>
        <v>id: "laboratory",  frenchName: "Laboratoire",  artwork: "http://wiki.dominionstrategy.com/images/6/60/LaboratoryArt.jpg",</v>
      </c>
    </row>
    <row r="34" spans="1:3" ht="75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s="19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SUBSTITUTE(    artwork.xlsx!$K$1&amp;": '\\n" &amp;
SUBSTITUTE(SUBSTITUTE(SUBSTITUTE(SUBSTITUTE(SUBSTITUTE(INDEX(artwork.xlsx!K:K,QUOTIENT(ROW(A29)-1,3)+2),"'","\'"),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IF(MOD(ROW(A29)-1,3)=2,"","")))</f>
        <v>text_html: '\
&lt;div class="card-text" style="top:55px;"&gt;&lt;div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s="19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SUBSTITUTE(    artwork.xlsx!$K$1&amp;": '\\n" &amp;
SUBSTITUTE(SUBSTITUTE(SUBSTITUTE(SUBSTITUTE(SUBSTITUTE(INDEX(artwork.xlsx!K:K,QUOTIENT(ROW(A30)-1,3)+2),"'","\'"),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s="19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SUBSTITUTE(    artwork.xlsx!$K$1&amp;": '\\n" &amp;
SUBSTITUTE(SUBSTITUTE(SUBSTITUTE(SUBSTITUTE(SUBSTITUTE(INDEX(artwork.xlsx!K:K,QUOTIENT(ROW(A31)-1,3)+2),"'","\'"),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IF(MOD(ROW(A31)-1,3)=2,"","")))</f>
        <v>id: "library",  frenchName: "Bibliothèque",  artwork: "http://wiki.dominionstrategy.com/images/d/de/LibraryArt.jpg",</v>
      </c>
    </row>
    <row r="37" spans="1:3" ht="120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s="19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SUBSTITUTE(    artwork.xlsx!$K$1&amp;": '\\n" &amp;
SUBSTITUTE(SUBSTITUTE(SUBSTITUTE(SUBSTITUTE(SUBSTITUTE(INDEX(artwork.xlsx!K:K,QUOTIENT(ROW(A32)-1,3)+2),"'","\'"),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IF(MOD(ROW(A32)-1,3)=2,"","")))</f>
        <v>text_html: '\
&lt;div class="card-text" style="top:20px;"&gt;&lt;div style="position:relative; top:15px;"&gt;&lt;div style="line-height:18px;"&gt;\
&lt;div style="display:inline;"&gt;&lt;div style="display:inline; font-size:18px;"&gt;Piochez jusqu\'à ce que vous ayez&lt;/div&gt;&lt;/div&gt;&lt;br&gt;\
&lt;div style="display:inline;"&gt;&lt;div style="display:inline; font-size:18px;"&gt;7 cartes en main. Chaque carte Action&lt;/div&gt;&lt;/div&gt;&lt;br&gt;\
&lt;div style="display:inline;"&gt;&lt;div style="display:inline; font-size:18px;"&gt;piochée peut être mise de côté.&lt;/div&gt;&lt;/div&gt;&lt;br&gt;\
&lt;div style="display:inline;"&gt;&lt;div style="display:inline; font-size:18px;"&gt;Défaussez les cartes mises de côté&lt;/div&gt;&lt;/div&gt;&lt;br&gt;\
&lt;div style="display:inline;"&gt;&lt;div style="display:inline; font-size:18px;"&gt;lorsque vous avez terminé de piocher&lt;/div&gt;&lt;/div&gt;&lt;br&gt;\
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s="19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SUBSTITUTE(    artwork.xlsx!$K$1&amp;": '\\n" &amp;
SUBSTITUTE(SUBSTITUTE(SUBSTITUTE(SUBSTITUTE(SUBSTITUTE(INDEX(artwork.xlsx!K:K,QUOTIENT(ROW(A33)-1,3)+2),"'","\'"),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s="1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SUBSTITUTE(    artwork.xlsx!$K$1&amp;": '\\n" &amp;
SUBSTITUTE(SUBSTITUTE(SUBSTITUTE(SUBSTITUTE(SUBSTITUTE(INDEX(artwork.xlsx!K:K,QUOTIENT(ROW(A34)-1,3)+2),"'","\'"),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IF(MOD(ROW(A34)-1,3)=2,"","")))</f>
        <v>id: "market",  frenchName: "Marché",  artwork: "http://wiki.dominionstrategy.com/images/2/24/MarketArt.jpg",</v>
      </c>
    </row>
    <row r="40" spans="1:3" ht="150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s="19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SUBSTITUTE(    artwork.xlsx!$K$1&amp;": '\\n" &amp;
SUBSTITUTE(SUBSTITUTE(SUBSTITUTE(SUBSTITUTE(SUBSTITUTE(INDEX(artwork.xlsx!K:K,QUOTIENT(ROW(A35)-1,3)+2),"'","\'"),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style="transform:scale(0.22); top:87px;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s="19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SUBSTITUTE(    artwork.xlsx!$K$1&amp;": '\\n" &amp;
SUBSTITUTE(SUBSTITUTE(SUBSTITUTE(SUBSTITUTE(SUBSTITUTE(INDEX(artwork.xlsx!K:K,QUOTIENT(ROW(A36)-1,3)+2),"'","\'"),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s="19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SUBSTITUTE(    artwork.xlsx!$K$1&amp;": '\\n" &amp;
SUBSTITUTE(SUBSTITUTE(SUBSTITUTE(SUBSTITUTE(SUBSTITUTE(INDEX(artwork.xlsx!K:K,QUOTIENT(ROW(A37)-1,3)+2),"'","\'"),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IF(MOD(ROW(A37)-1,3)=2,"","")))</f>
        <v>id: "militia",  frenchName: "Milice",  artwork: "http://wiki.dominionstrategy.com/images/6/6f/MilitiaArt.jpg",</v>
      </c>
    </row>
    <row r="43" spans="1:3" ht="150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s="19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SUBSTITUTE(    artwork.xlsx!$K$1&amp;": '\\n" &amp;
SUBSTITUTE(SUBSTITUTE(SUBSTITUTE(SUBSTITUTE(SUBSTITUTE(INDEX(artwork.xlsx!K:K,QUOTIENT(ROW(A38)-1,3)+2),"'","\'"),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IF(MOD(ROW(A38)-1,3)=2,"","")))</f>
        <v>text_html: '\
&lt;div class="card-text" style="top:47px;"&gt;&lt;div style="position: relative; left:-15px;top:-15px;"&gt;&lt;div style="font-weight: bold;"&gt;\
&lt;div style="display:inline;"&gt;+&lt;/div&gt;&lt;br&gt;\
&lt;/div&gt;&lt;/div&gt;&lt;div style="line-height:20px;"&gt;\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&lt;/div&gt;\
&lt;div class="card-text-coin-icon" style="transform:scale(0.22); top:-13px;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s="19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SUBSTITUTE(    artwork.xlsx!$K$1&amp;": '\\n" &amp;
SUBSTITUTE(SUBSTITUTE(SUBSTITUTE(SUBSTITUTE(SUBSTITUTE(INDEX(artwork.xlsx!K:K,QUOTIENT(ROW(A39)-1,3)+2),"'","\'"),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s="19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SUBSTITUTE(    artwork.xlsx!$K$1&amp;": '\\n" &amp;
SUBSTITUTE(SUBSTITUTE(SUBSTITUTE(SUBSTITUTE(SUBSTITUTE(INDEX(artwork.xlsx!K:K,QUOTIENT(ROW(A40)-1,3)+2),"'","\'"),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IF(MOD(ROW(A40)-1,3)=2,"","")))</f>
        <v>id: "mine",  frenchName: "Mine",  artwork: "http://wiki.dominionstrategy.com/images/a/ae/Abandoned_MineArt.jpg",</v>
      </c>
    </row>
    <row r="46" spans="1:3" ht="150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s="19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SUBSTITUTE(    artwork.xlsx!$K$1&amp;": '\\n" &amp;
SUBSTITUTE(SUBSTITUTE(SUBSTITUTE(SUBSTITUTE(SUBSTITUTE(INDEX(artwork.xlsx!K:K,QUOTIENT(ROW(A41)-1,3)+2),"'","\'"),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IF(MOD(ROW(A41)-1,3)=2,"","")))</f>
        <v>text_html: '\
&lt;div class="card-text" style="top:29px;"&gt;&lt;div style="position:relative; top:5px;"&gt;&lt;div style="line-height:19px;"&gt;\
&lt;div style="display:inline;"&gt;&lt;div style="display:inline; font-size:19px;"&gt;Vous pouvez écarter une carte&lt;/div&gt;&lt;/div&gt;&lt;br&gt;\
&lt;div style="display:inline;"&gt;&lt;div style="display:inline; font-size:19px;"&gt;Trésor de votre main. Recevez &lt;/div&gt;&lt;/div&gt;&lt;br&gt;\
&lt;div style="display:inline;"&gt;&lt;div style="display:inline; font-size:19px;"&gt;dans votre main une carte Trésor&lt;/div&gt;&lt;/div&gt;&lt;br&gt;\
&lt;div style="display:inline;"&gt;&lt;div style="display:inline; font-size:19px;"&gt;coûtant jusqu\'à       de plus.&lt;/div&gt;&lt;/div&gt;&lt;br&gt;\
&lt;/div&gt;&lt;/div&gt;\
&lt;div class="card-text-coin-icon" style="transform:scale(0.19); top:74px; display: inline;left:158px;"&gt;\
&lt;div class="card-text-coin-text-container" style="display:inline;"&gt;\
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s="19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SUBSTITUTE(    artwork.xlsx!$K$1&amp;": '\\n" &amp;
SUBSTITUTE(SUBSTITUTE(SUBSTITUTE(SUBSTITUTE(SUBSTITUTE(INDEX(artwork.xlsx!K:K,QUOTIENT(ROW(A42)-1,3)+2),"'","\'"),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s="19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SUBSTITUTE(    artwork.xlsx!$K$1&amp;": '\\n" &amp;
SUBSTITUTE(SUBSTITUTE(SUBSTITUTE(SUBSTITUTE(SUBSTITUTE(INDEX(artwork.xlsx!K:K,QUOTIENT(ROW(A43)-1,3)+2),"'","\'"),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IF(MOD(ROW(A43)-1,3)=2,"","")))</f>
        <v>id: "moat",  frenchName: "Douve",  artwork: "http://wiki.dominionstrategy.com/images/a/aa/MoatArt.jpg",</v>
      </c>
    </row>
    <row r="49" spans="1:3" ht="135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s="1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SUBSTITUTE(    artwork.xlsx!$K$1&amp;": '\\n" &amp;
SUBSTITUTE(SUBSTITUTE(SUBSTITUTE(SUBSTITUTE(SUBSTITUTE(INDEX(artwork.xlsx!K:K,QUOTIENT(ROW(A44)-1,3)+2),"'","\'"),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IF(MOD(ROW(A44)-1,3)=2,"","")))</f>
        <v>text_html: '\
&lt;div class="card-text" style="top:20px;"&gt;&lt;div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style="line-height:18px;"&gt;\
&lt;div style="display:inline;"&gt;&lt;div style="display:inline; font-size:18px;"&gt;Lorsqu\'un adversaire joue une&lt;/div&gt;&lt;/div&gt;&lt;br&gt;\
&lt;div style="display:inline;"&gt;&lt;div style="display:inline; font-size:18px;"&gt;carte Attaque, vous pouvez dévoiler&lt;/div&gt;&lt;/div&gt;&lt;br&gt;\
&lt;div style="display:inline;"&gt;&lt;div style="display:inline; font-size:18px;"&gt;cette carte de votre main. Dans ce&lt;/div&gt;&lt;/div&gt;&lt;br&gt;\
&lt;div style="display:inline;"&gt;&lt;div style="display:inline; font-size:18px;"&gt;cas, l\'attaque n\'a pas d\'effet sur vous.&lt;/div&gt;&lt;/div&gt;&lt;br&gt;\
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s="19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SUBSTITUTE(    artwork.xlsx!$K$1&amp;": '\\n" &amp;
SUBSTITUTE(SUBSTITUTE(SUBSTITUTE(SUBSTITUTE(SUBSTITUTE(INDEX(artwork.xlsx!K:K,QUOTIENT(ROW(A45)-1,3)+2),"'","\'"),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s="19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SUBSTITUTE(    artwork.xlsx!$K$1&amp;": '\\n" &amp;
SUBSTITUTE(SUBSTITUTE(SUBSTITUTE(SUBSTITUTE(SUBSTITUTE(INDEX(artwork.xlsx!K:K,QUOTIENT(ROW(A46)-1,3)+2),"'","\'"),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IF(MOD(ROW(A46)-1,3)=2,"","")))</f>
        <v>id: "moneylender",  frenchName: "Prêteur sur gages",  artwork: "http://wiki.dominionstrategy.com/images/6/67/MoneylenderArt.jpg",</v>
      </c>
    </row>
    <row r="52" spans="1:3" ht="120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s="19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SUBSTITUTE(    artwork.xlsx!$K$1&amp;": '\\n" &amp;
SUBSTITUTE(SUBSTITUTE(SUBSTITUTE(SUBSTITUTE(SUBSTITUTE(INDEX(artwork.xlsx!K:K,QUOTIENT(ROW(A47)-1,3)+2),"'","\'"),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IF(MOD(ROW(A47)-1,3)=2,"","")))</f>
        <v>text_html: '\
&lt;div class="card-text" style="top:55px;"&gt;&lt;div style="position:relative; top:8px;"&gt;&lt;div style="line-height:20px;"&gt;\
&lt;div style="display:inline;"&gt;&lt;div style="display:inline; font-size:20px;"&gt;Vous pouvez écarter un Cuivre&lt;/div&gt;&lt;/div&gt;&lt;br&gt;\
&lt;div style="display:inline;"&gt;&lt;div style="display:inline; font-size:20px;"&gt;de votre main pour +      .&lt;/div&gt;&lt;/div&gt;&lt;br&gt;\
&lt;/div&gt;&lt;/div&gt;\
&lt;div class="card-text-coin-icon" style="transform:scale(0.2); top:33px; display: inline;left:210px;"&gt;\
&lt;div class="card-text-coin-text-container" style="display:inline;"&gt;\
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s="19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SUBSTITUTE(    artwork.xlsx!$K$1&amp;": '\\n" &amp;
SUBSTITUTE(SUBSTITUTE(SUBSTITUTE(SUBSTITUTE(SUBSTITUTE(INDEX(artwork.xlsx!K:K,QUOTIENT(ROW(A48)-1,3)+2),"'","\'"),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s="19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SUBSTITUTE(    artwork.xlsx!$K$1&amp;": '\\n" &amp;
SUBSTITUTE(SUBSTITUTE(SUBSTITUTE(SUBSTITUTE(SUBSTITUTE(INDEX(artwork.xlsx!K:K,QUOTIENT(ROW(A49)-1,3)+2),"'","\'"),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IF(MOD(ROW(A49)-1,3)=2,"","")))</f>
        <v>id: "remodel",  frenchName: "Rénovation",  artwork: "http://wiki.dominionstrategy.com/images/0/08/RemodelArt.jpg",</v>
      </c>
    </row>
    <row r="55" spans="1:3" ht="135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s="19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SUBSTITUTE(    artwork.xlsx!$K$1&amp;": '\\n" &amp;
SUBSTITUTE(SUBSTITUTE(SUBSTITUTE(SUBSTITUTE(SUBSTITUTE(INDEX(artwork.xlsx!K:K,QUOTIENT(ROW(A50)-1,3)+2),"'","\'"),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IF(MOD(ROW(A50)-1,3)=2,"","")))</f>
        <v>text_html: '\
&lt;div class="card-text" style="top:47px;"&gt;&lt;div style="position:relative; top:10px;"&gt;&lt;div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font-size:18px;"&gt;Recevez une carte coûtant jusqu\'à&lt;/div&gt;&lt;/div&gt;&lt;br&gt;\
&lt;div style="display:inline;"&gt;&lt;div style="display:inline; font-size:18px;"&gt;      de plus que la carte écartée.&lt;/div&gt;&lt;/div&gt;&lt;br&gt;\
&lt;/div&gt;\
&lt;div class="card-text-coin-icon" style="transform:scale(0.19); top:44px; display: inline;left:28px;"&gt;\
&lt;div class="card-text-coin-text-container" style="display:inline;"&gt;\
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s="19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SUBSTITUTE(    artwork.xlsx!$K$1&amp;": '\\n" &amp;
SUBSTITUTE(SUBSTITUTE(SUBSTITUTE(SUBSTITUTE(SUBSTITUTE(INDEX(artwork.xlsx!K:K,QUOTIENT(ROW(A51)-1,3)+2),"'","\'"),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s="19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SUBSTITUTE(    artwork.xlsx!$K$1&amp;": '\\n" &amp;
SUBSTITUTE(SUBSTITUTE(SUBSTITUTE(SUBSTITUTE(SUBSTITUTE(INDEX(artwork.xlsx!K:K,QUOTIENT(ROW(A52)-1,3)+2),"'","\'"),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IF(MOD(ROW(A52)-1,3)=2,"","")))</f>
        <v>id: "smithy",  frenchName: "Forgeron",  artwork: "http://wiki.dominionstrategy.com/images/d/d7/SmithyArt.jpg",</v>
      </c>
    </row>
    <row r="58" spans="1:3" ht="60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s="19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SUBSTITUTE(    artwork.xlsx!$K$1&amp;": '\\n" &amp;
SUBSTITUTE(SUBSTITUTE(SUBSTITUTE(SUBSTITUTE(SUBSTITUTE(INDEX(artwork.xlsx!K:K,QUOTIENT(ROW(A53)-1,3)+2),"'","\'"),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IF(MOD(ROW(A53)-1,3)=2,"","")))</f>
        <v>text_html: '\
&lt;div class="card-text" style="top:73px;"&gt;&lt;div style="font-weight: bold;"&gt;\
&lt;div style="display:inline;"&gt;&lt;div style="display:inline; font-size:28px;"&gt;+3 Cartes&lt;/div&gt;&lt;/div&gt;&lt;br&gt;\
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s="1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SUBSTITUTE(    artwork.xlsx!$K$1&amp;": '\\n" &amp;
SUBSTITUTE(SUBSTITUTE(SUBSTITUTE(SUBSTITUTE(SUBSTITUTE(INDEX(artwork.xlsx!K:K,QUOTIENT(ROW(A54)-1,3)+2),"'","\'"),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s="19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SUBSTITUTE(    artwork.xlsx!$K$1&amp;": '\\n" &amp;
SUBSTITUTE(SUBSTITUTE(SUBSTITUTE(SUBSTITUTE(SUBSTITUTE(INDEX(artwork.xlsx!K:K,QUOTIENT(ROW(A55)-1,3)+2),"'","\'"),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IF(MOD(ROW(A55)-1,3)=2,"","")))</f>
        <v>id: "spy",  frenchName: "Espion",  artwork: "http://wiki.dominionstrategy.com/images/8/83/SpyArt.jpg",</v>
      </c>
    </row>
    <row r="61" spans="1:3" ht="165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s="19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SUBSTITUTE(    artwork.xlsx!$K$1&amp;": '\\n" &amp;
SUBSTITUTE(SUBSTITUTE(SUBSTITUTE(SUBSTITUTE(SUBSTITUTE(INDEX(artwork.xlsx!K:K,QUOTIENT(ROW(A56)-1,3)+2),"'","\'"),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IF(MOD(ROW(A56)-1,3)=2,"","")))</f>
        <v>text_html: '\
&lt;div class="card-text" style="top:5px;"&gt;&lt;div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top:0px;"&gt;&lt;div style="line-height:18px;"&gt;\
&lt;div style="display:inline;"&gt;&lt;div style="display:inline; font-size:18px;"&gt;Tous les joueurs (vous aussi)&lt;/div&gt;&lt;/div&gt;&lt;br&gt;\
&lt;div style="display:inline;"&gt;&lt;div style="display:inline; font-size:18px;"&gt;dévoilent la première carte de leur&lt;/div&gt;&lt;/div&gt;&lt;br&gt;\
&lt;div style="display:inline;"&gt;&lt;div style="display:inline; font-size:18px;"&gt;deck. Vous décidez ensuite si chaque&lt;/div&gt;&lt;/div&gt;&lt;br&gt;\
&lt;div style="display:inline;"&gt;&lt;div style="display:inline; font-size:18px;"&gt;carte dévoilée est défaussée ou&lt;/div&gt;&lt;/div&gt;&lt;br&gt;\
&lt;div style="display:inline;"&gt;&lt;div style="display:inline; font-size:18px;"&gt;replacée sur son deck.&lt;/div&gt;&lt;/div&gt;&lt;br&gt;\
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s="19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SUBSTITUTE(    artwork.xlsx!$K$1&amp;": '\\n" &amp;
SUBSTITUTE(SUBSTITUTE(SUBSTITUTE(SUBSTITUTE(SUBSTITUTE(INDEX(artwork.xlsx!K:K,QUOTIENT(ROW(A57)-1,3)+2),"'","\'"),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s="19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SUBSTITUTE(    artwork.xlsx!$K$1&amp;": '\\n" &amp;
SUBSTITUTE(SUBSTITUTE(SUBSTITUTE(SUBSTITUTE(SUBSTITUTE(INDEX(artwork.xlsx!K:K,QUOTIENT(ROW(A58)-1,3)+2),"'","\'"),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IF(MOD(ROW(A58)-1,3)=2,"","")))</f>
        <v>id: "thief",  frenchName: "Voleur",  artwork: "http://wiki.dominionstrategy.com/images/6/63/ThiefArt.jpg",</v>
      </c>
    </row>
    <row r="64" spans="1:3" ht="150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s="19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SUBSTITUTE(    artwork.xlsx!$K$1&amp;": '\\n" &amp;
SUBSTITUTE(SUBSTITUTE(SUBSTITUTE(SUBSTITUTE(SUBSTITUTE(INDEX(artwork.xlsx!K:K,QUOTIENT(ROW(A59)-1,3)+2),"'","\'"),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IF(MOD(ROW(A59)-1,3)=2,"","")))</f>
        <v>text_html: '\
&lt;div class="card-text" style="top:10px;"&gt;&lt;div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font-size:18px;"&gt;les 2 premières cartes de leur deck.&lt;/div&gt;&lt;/div&gt;&lt;br&gt;\
&lt;div style="display:inline;"&gt;&lt;div style="display:inline; font-size:18px;"&gt;S\'ils dévoilent des cartes &lt;b&gt;&lt;i&gt;Trésor&lt;/i&gt;&lt;/b&gt;, ils&lt;/div&gt;&lt;/div&gt;&lt;br&gt;\
&lt;div style="display:inline;"&gt;&lt;div style="display:inline; font-size:18px;"&gt;en écartent 1 de votre choix. Parmi&lt;/div&gt;&lt;/div&gt;&lt;br&gt;\
&lt;div style="display:inline;"&gt;&lt;div style="display:inline; font-size:18px;"&gt;ces cartes &lt;b&gt;&lt;i&gt;Trésor&lt;/i&gt;&lt;/b&gt; écartées, recevez&lt;/div&gt;&lt;/div&gt;&lt;br&gt;\
&lt;div style="display:inline;"&gt;&lt;div style="display:inline; font-size:18px;"&gt;celles de votre choix. les autres cartes&lt;/div&gt;&lt;/div&gt;&lt;br&gt;\
&lt;div style="display:inline;"&gt;&lt;div style="display:inline; font-size:18px;"&gt;dévoilées sont défausées.&lt;/div&gt;&lt;/div&gt;&lt;br&gt;\
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s="19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SUBSTITUTE(    artwork.xlsx!$K$1&amp;": '\\n" &amp;
SUBSTITUTE(SUBSTITUTE(SUBSTITUTE(SUBSTITUTE(SUBSTITUTE(INDEX(artwork.xlsx!K:K,QUOTIENT(ROW(A60)-1,3)+2),"'","\'"),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s="19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SUBSTITUTE(    artwork.xlsx!$K$1&amp;": '\\n" &amp;
SUBSTITUTE(SUBSTITUTE(SUBSTITUTE(SUBSTITUTE(SUBSTITUTE(INDEX(artwork.xlsx!K:K,QUOTIENT(ROW(A61)-1,3)+2),"'","\'"),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IF(MOD(ROW(A61)-1,3)=2,"","")))</f>
        <v>id: "throneroom",  frenchName: "Salle du trône",  artwork: "http://wiki.dominionstrategy.com/images/f/f2/Throne_RoomArt.jpg",</v>
      </c>
    </row>
    <row r="67" spans="1:3" ht="75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s="19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SUBSTITUTE(    artwork.xlsx!$K$1&amp;": '\\n" &amp;
SUBSTITUTE(SUBSTITUTE(SUBSTITUTE(SUBSTITUTE(SUBSTITUTE(INDEX(artwork.xlsx!K:K,QUOTIENT(ROW(A62)-1,3)+2),"'","\'"),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IF(MOD(ROW(A62)-1,3)=2,"","")))</f>
        <v>text_html: '\
&lt;div class="card-text" style="top:55px;"&gt;&lt;div style="position:relative; top:7px;"&gt;&lt;div style="line-height:21px;"&gt;\
&lt;div style="display:inline;"&gt;&lt;div style="display:inline; font-size:21px;"&gt;Vous pouvez jouer une carte&lt;/div&gt;&lt;/div&gt;&lt;br&gt;\
&lt;div style="display:inline;"&gt;&lt;div style="display:inline; font-size:21px;"&gt;Action de votre main deux fois.&lt;/div&gt;&lt;/div&gt;&lt;br&gt;\
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s="19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SUBSTITUTE(    artwork.xlsx!$K$1&amp;": '\\n" &amp;
SUBSTITUTE(SUBSTITUTE(SUBSTITUTE(SUBSTITUTE(SUBSTITUTE(INDEX(artwork.xlsx!K:K,QUOTIENT(ROW(A63)-1,3)+2),"'","\'"),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s="1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SUBSTITUTE(    artwork.xlsx!$K$1&amp;": '\\n" &amp;
SUBSTITUTE(SUBSTITUTE(SUBSTITUTE(SUBSTITUTE(SUBSTITUTE(INDEX(artwork.xlsx!K:K,QUOTIENT(ROW(A64)-1,3)+2),"'","\'"),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IF(MOD(ROW(A64)-1,3)=2,"","")))</f>
        <v>id: "village",  frenchName: "Village",  artwork: "http://wiki.dominionstrategy.com/images/e/e6/VillageArt.jpg",</v>
      </c>
    </row>
    <row r="70" spans="1:3" ht="75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s="19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SUBSTITUTE(    artwork.xlsx!$K$1&amp;": '\\n" &amp;
SUBSTITUTE(SUBSTITUTE(SUBSTITUTE(SUBSTITUTE(SUBSTITUTE(INDEX(artwork.xlsx!K:K,QUOTIENT(ROW(A65)-1,3)+2),"'","\'"),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IF(MOD(ROW(A65)-1,3)=2,"","")))</f>
        <v>text_html: '\
&lt;div class="card-text" style="top:55px;"&gt;&lt;div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s="19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SUBSTITUTE(    artwork.xlsx!$K$1&amp;": '\\n" &amp;
SUBSTITUTE(SUBSTITUTE(SUBSTITUTE(SUBSTITUTE(SUBSTITUTE(INDEX(artwork.xlsx!K:K,QUOTIENT(ROW(A66)-1,3)+2),"'","\'"),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s="19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SUBSTITUTE(    artwork.xlsx!$K$1&amp;": '\\n" &amp;
SUBSTITUTE(SUBSTITUTE(SUBSTITUTE(SUBSTITUTE(SUBSTITUTE(INDEX(artwork.xlsx!K:K,QUOTIENT(ROW(A67)-1,3)+2),"'","\'"),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IF(MOD(ROW(A67)-1,3)=2,"","")))</f>
        <v>id: "witch",  frenchName: "Sorcière",  artwork: "http://wiki.dominionstrategy.com/images/5/5c/WitchArt.jpg",</v>
      </c>
    </row>
    <row r="73" spans="1:3" ht="105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s="19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SUBSTITUTE(    artwork.xlsx!$K$1&amp;": '\\n" &amp;
SUBSTITUTE(SUBSTITUTE(SUBSTITUTE(SUBSTITUTE(SUBSTITUTE(INDEX(artwork.xlsx!K:K,QUOTIENT(ROW(A68)-1,3)+2),"'","\'"),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IF(MOD(ROW(A68)-1,3)=2,"","")))</f>
        <v>text_html: '\
&lt;div class="card-text" style="top:47px;"&gt;&lt;div style="position:relative; top:-15px;"&gt;&lt;div style="font-weight: bold;"&gt;\
&lt;div style="display:inline;"&gt;&lt;div style="display:inline; font-size:28px;"&gt;+2 Cartes&lt;/div&gt;&lt;/div&gt;&lt;br&gt;\
&lt;/div&gt;&lt;/div&gt;&lt;div style="position:relative; top:0px;"&gt;&lt;div style="line-height:20px;"&gt;\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s="19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SUBSTITUTE(    artwork.xlsx!$K$1&amp;": '\\n" &amp;
SUBSTITUTE(SUBSTITUTE(SUBSTITUTE(SUBSTITUTE(SUBSTITUTE(INDEX(artwork.xlsx!K:K,QUOTIENT(ROW(A69)-1,3)+2),"'","\'"),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s="19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SUBSTITUTE(    artwork.xlsx!$K$1&amp;": '\\n" &amp;
SUBSTITUTE(SUBSTITUTE(SUBSTITUTE(SUBSTITUTE(SUBSTITUTE(INDEX(artwork.xlsx!K:K,QUOTIENT(ROW(A70)-1,3)+2),"'","\'"),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IF(MOD(ROW(A70)-1,3)=2,"","")))</f>
        <v>id: "woodcutter",  frenchName: "Bûcheron",  artwork: "http://wiki.dominionstrategy.com/images/6/60/WoodcutterArt.jpg",</v>
      </c>
    </row>
    <row r="76" spans="1:3" ht="120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s="19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SUBSTITUTE(    artwork.xlsx!$K$1&amp;": '\\n" &amp;
SUBSTITUTE(SUBSTITUTE(SUBSTITUTE(SUBSTITUTE(SUBSTITUTE(INDEX(artwork.xlsx!K:K,QUOTIENT(ROW(A71)-1,3)+2),"'","\'"),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IF(MOD(ROW(A71)-1,3)=2,"","")))</f>
        <v>text_html: '\
&lt;div class="card-text" style="top:55px;"&gt;&lt;div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&lt;/div&gt;&lt;/div&gt;\
&lt;div class="card-text-coin-icon" style="transform:scale(0.21); top:30px;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s="19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SUBSTITUTE(    artwork.xlsx!$K$1&amp;": '\\n" &amp;
SUBSTITUTE(SUBSTITUTE(SUBSTITUTE(SUBSTITUTE(SUBSTITUTE(INDEX(artwork.xlsx!K:K,QUOTIENT(ROW(A72)-1,3)+2),"'","\'"),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s="19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SUBSTITUTE(    artwork.xlsx!$K$1&amp;": '\\n" &amp;
SUBSTITUTE(SUBSTITUTE(SUBSTITUTE(SUBSTITUTE(SUBSTITUTE(INDEX(artwork.xlsx!K:K,QUOTIENT(ROW(A73)-1,3)+2),"'","\'"),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IF(MOD(ROW(A73)-1,3)=2,"","")))</f>
        <v>id: "workshop",  frenchName: "Atelier",  artwork: "http://wiki.dominionstrategy.com/images/2/24/WorkshopArt.jpg",</v>
      </c>
    </row>
    <row r="79" spans="1:3" ht="120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s="1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SUBSTITUTE(    artwork.xlsx!$K$1&amp;": '\\n" &amp;
SUBSTITUTE(SUBSTITUTE(SUBSTITUTE(SUBSTITUTE(SUBSTITUTE(INDEX(artwork.xlsx!K:K,QUOTIENT(ROW(A74)-1,3)+2),"'","\'"),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IF(MOD(ROW(A74)-1,3)=2,"","")))</f>
        <v>text_html: '\
&lt;div class="card-text" style="top:55px;"&gt;&lt;div style="position:relative; top:0px;"&gt;&lt;div style="line-height:20px;"&gt;\
&lt;div style="display:inline;"&gt;&lt;div style="display:inline; font-size:20px;"&gt;Recevez une carte&lt;/div&gt;&lt;/div&gt;&lt;br&gt;\
&lt;div style="display:inline;"&gt;&lt;div style="display:inline; font-size:20px;"&gt;coûtant jusqu\'à       .&lt;/div&gt;&lt;/div&gt;&lt;br&gt;\
&lt;/div&gt;&lt;/div&gt;\
&lt;div class="card-text-coin-icon" style="transform:scale(0.2); top:26px; display: inline;left:187px;"&gt;\
&lt;div class="card-text-coin-text-container" style="display:inline;"&gt;\
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s="19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SUBSTITUTE(    artwork.xlsx!$K$1&amp;": '\\n" &amp;
SUBSTITUTE(SUBSTITUTE(SUBSTITUTE(SUBSTITUTE(SUBSTITUTE(INDEX(artwork.xlsx!K:K,QUOTIENT(ROW(A75)-1,3)+2),"'","\'"),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s="19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SUBSTITUTE(    artwork.xlsx!$K$1&amp;": '\\n" &amp;
SUBSTITUTE(SUBSTITUTE(SUBSTITUTE(SUBSTITUTE(SUBSTITUTE(INDEX(artwork.xlsx!K:K,QUOTIENT(ROW(A76)-1,3)+2),"'","\'"),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IF(MOD(ROW(A76)-1,3)=2,"","")))</f>
        <v>id: "artisan",  frenchName: "Artisan",  artwork: "http://wiki.dominionstrategy.com/images/0/08/ArtisanArt.jpg",</v>
      </c>
    </row>
    <row r="82" spans="1:3" ht="135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s="19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SUBSTITUTE(    artwork.xlsx!$K$1&amp;": '\\n" &amp;
SUBSTITUTE(SUBSTITUTE(SUBSTITUTE(SUBSTITUTE(SUBSTITUTE(INDEX(artwork.xlsx!K:K,QUOTIENT(ROW(A77)-1,3)+2),"'","\'"),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IF(MOD(ROW(A77)-1,3)=2,"","")))</f>
        <v>text_html: '\
&lt;div class="card-text" style="top:47px;"&gt;&lt;div style="position:relative; top:5px;"&gt;&lt;div style="line-height:19px;"&gt;\
&lt;div style="display:inline;"&gt;&lt;div style="display:inline; font-size:19px;"&gt;Recevez en main une carte coûtant&lt;/div&gt;&lt;/div&gt;&lt;br&gt;\
&lt;div style="display:inline;"&gt;&lt;div style="display:inline; font-size:19px;"&gt;jusqu\'à      . Placez une carte de&lt;/div&gt;&lt;/div&gt;&lt;br&gt;\
&lt;div style="display:inline;"&gt;&lt;div style="display:inline; font-size:19px;"&gt;votre main sur votre pioche.&lt;/div&gt;&lt;/div&gt;&lt;br&gt;\
&lt;/div&gt;&lt;/div&gt;\
&lt;div class="card-text-coin-icon" style="transform:scale(0.19); top:30px; display: inline;left:81px;"&gt;\
&lt;div class="card-text-coin-text-container" style="display:inline;"&gt;\
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s="19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SUBSTITUTE(    artwork.xlsx!$K$1&amp;": '\\n" &amp;
SUBSTITUTE(SUBSTITUTE(SUBSTITUTE(SUBSTITUTE(SUBSTITUTE(INDEX(artwork.xlsx!K:K,QUOTIENT(ROW(A78)-1,3)+2),"'","\'"),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s="19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SUBSTITUTE(    artwork.xlsx!$K$1&amp;": '\\n" &amp;
SUBSTITUTE(SUBSTITUTE(SUBSTITUTE(SUBSTITUTE(SUBSTITUTE(INDEX(artwork.xlsx!K:K,QUOTIENT(ROW(A79)-1,3)+2),"'","\'"),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IF(MOD(ROW(A79)-1,3)=2,"","")))</f>
        <v>id: "copper",  frenchName: "Cuivre",  artwork: "/img/artworks/copperArt.jpg",</v>
      </c>
    </row>
    <row r="85" spans="1:3" ht="30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s="19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SUBSTITUTE(    artwork.xlsx!$K$1&amp;": '\\n" &amp;
SUBSTITUTE(SUBSTITUTE(SUBSTITUTE(SUBSTITUTE(SUBSTITUTE(INDEX(artwork.xlsx!K:K,QUOTIENT(ROW(A80)-1,3)+2),"'","\'"),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IF(MOD(ROW(A80)-1,3)=2,"","")))</f>
        <v>text_html: '\
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s="19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SUBSTITUTE(    artwork.xlsx!$K$1&amp;": '\\n" &amp;
SUBSTITUTE(SUBSTITUTE(SUBSTITUTE(SUBSTITUTE(SUBSTITUTE(INDEX(artwork.xlsx!K:K,QUOTIENT(ROW(A81)-1,3)+2),"'","\'"),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s="19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SUBSTITUTE(    artwork.xlsx!$K$1&amp;": '\\n" &amp;
SUBSTITUTE(SUBSTITUTE(SUBSTITUTE(SUBSTITUTE(SUBSTITUTE(INDEX(artwork.xlsx!K:K,QUOTIENT(ROW(A82)-1,3)+2),"'","\'"),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IF(MOD(ROW(A82)-1,3)=2,"","")))</f>
        <v>id: "silver",  frenchName: "Argent",  artwork: "/img/artworks/silverArt.jpg",</v>
      </c>
    </row>
    <row r="88" spans="1:3" ht="30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s="19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SUBSTITUTE(    artwork.xlsx!$K$1&amp;": '\\n" &amp;
SUBSTITUTE(SUBSTITUTE(SUBSTITUTE(SUBSTITUTE(SUBSTITUTE(INDEX(artwork.xlsx!K:K,QUOTIENT(ROW(A83)-1,3)+2),"'","\'"),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IF(MOD(ROW(A83)-1,3)=2,"","")))</f>
        <v>text_html: '\
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s="1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SUBSTITUTE(    artwork.xlsx!$K$1&amp;": '\\n" &amp;
SUBSTITUTE(SUBSTITUTE(SUBSTITUTE(SUBSTITUTE(SUBSTITUTE(INDEX(artwork.xlsx!K:K,QUOTIENT(ROW(A84)-1,3)+2),"'","\'"),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s="19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SUBSTITUTE(    artwork.xlsx!$K$1&amp;": '\\n" &amp;
SUBSTITUTE(SUBSTITUTE(SUBSTITUTE(SUBSTITUTE(SUBSTITUTE(INDEX(artwork.xlsx!K:K,QUOTIENT(ROW(A85)-1,3)+2),"'","\'"),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IF(MOD(ROW(A85)-1,3)=2,"","")))</f>
        <v>id: "gold",  frenchName: "Or",  artwork: "/img/artworks/goldArt.jpg",</v>
      </c>
    </row>
    <row r="91" spans="1:3" ht="30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s="19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SUBSTITUTE(    artwork.xlsx!$K$1&amp;": '\\n" &amp;
SUBSTITUTE(SUBSTITUTE(SUBSTITUTE(SUBSTITUTE(SUBSTITUTE(INDEX(artwork.xlsx!K:K,QUOTIENT(ROW(A86)-1,3)+2),"'","\'"),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IF(MOD(ROW(A86)-1,3)=2,"","")))</f>
        <v>text_html: '\
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s="19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SUBSTITUTE(    artwork.xlsx!$K$1&amp;": '\\n" &amp;
SUBSTITUTE(SUBSTITUTE(SUBSTITUTE(SUBSTITUTE(SUBSTITUTE(INDEX(artwork.xlsx!K:K,QUOTIENT(ROW(A87)-1,3)+2),"'","\'"),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s="19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SUBSTITUTE(    artwork.xlsx!$K$1&amp;": '\\n" &amp;
SUBSTITUTE(SUBSTITUTE(SUBSTITUTE(SUBSTITUTE(SUBSTITUTE(INDEX(artwork.xlsx!K:K,QUOTIENT(ROW(A88)-1,3)+2),"'","\'"),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IF(MOD(ROW(A88)-1,3)=2,"","")))</f>
        <v>id: "estate",  frenchName: "Domaine",  artwork: "/img/artworks/estateArt.jpg",</v>
      </c>
    </row>
    <row r="94" spans="1:3" ht="30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s="19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SUBSTITUTE(    artwork.xlsx!$K$1&amp;": '\\n" &amp;
SUBSTITUTE(SUBSTITUTE(SUBSTITUTE(SUBSTITUTE(SUBSTITUTE(INDEX(artwork.xlsx!K:K,QUOTIENT(ROW(A89)-1,3)+2),"'","\'"),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IF(MOD(ROW(A89)-1,3)=2,"","")))</f>
        <v>text_html: '\
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s="19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SUBSTITUTE(    artwork.xlsx!$K$1&amp;": '\\n" &amp;
SUBSTITUTE(SUBSTITUTE(SUBSTITUTE(SUBSTITUTE(SUBSTITUTE(INDEX(artwork.xlsx!K:K,QUOTIENT(ROW(A90)-1,3)+2),"'","\'"),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s="19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SUBSTITUTE(    artwork.xlsx!$K$1&amp;": '\\n" &amp;
SUBSTITUTE(SUBSTITUTE(SUBSTITUTE(SUBSTITUTE(SUBSTITUTE(INDEX(artwork.xlsx!K:K,QUOTIENT(ROW(A91)-1,3)+2),"'","\'"),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IF(MOD(ROW(A91)-1,3)=2,"","")))</f>
        <v>id: "duchy",  frenchName: "Duché",  artwork: "/img/artworks/duchyArt.jpg",</v>
      </c>
    </row>
    <row r="97" spans="1:3" ht="30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s="19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SUBSTITUTE(    artwork.xlsx!$K$1&amp;": '\\n" &amp;
SUBSTITUTE(SUBSTITUTE(SUBSTITUTE(SUBSTITUTE(SUBSTITUTE(INDEX(artwork.xlsx!K:K,QUOTIENT(ROW(A92)-1,3)+2),"'","\'"),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IF(MOD(ROW(A92)-1,3)=2,"","")))</f>
        <v>text_html: '\
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s="19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SUBSTITUTE(    artwork.xlsx!$K$1&amp;": '\\n" &amp;
SUBSTITUTE(SUBSTITUTE(SUBSTITUTE(SUBSTITUTE(SUBSTITUTE(INDEX(artwork.xlsx!K:K,QUOTIENT(ROW(A93)-1,3)+2),"'","\'"),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s="1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SUBSTITUTE(    artwork.xlsx!$K$1&amp;": '\\n" &amp;
SUBSTITUTE(SUBSTITUTE(SUBSTITUTE(SUBSTITUTE(SUBSTITUTE(INDEX(artwork.xlsx!K:K,QUOTIENT(ROW(A94)-1,3)+2),"'","\'"),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IF(MOD(ROW(A94)-1,3)=2,"","")))</f>
        <v>id: "province",  frenchName: "Province",  artwork: "/img/artworks/provinceArt.jpg",</v>
      </c>
    </row>
    <row r="100" spans="1:3" ht="30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s="19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SUBSTITUTE(    artwork.xlsx!$K$1&amp;": '\\n" &amp;
SUBSTITUTE(SUBSTITUTE(SUBSTITUTE(SUBSTITUTE(SUBSTITUTE(INDEX(artwork.xlsx!K:K,QUOTIENT(ROW(A95)-1,3)+2),"'","\'"),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IF(MOD(ROW(A95)-1,3)=2,"","")))</f>
        <v>text_html: '\
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s="19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SUBSTITUTE(    artwork.xlsx!$K$1&amp;": '\\n" &amp;
SUBSTITUTE(SUBSTITUTE(SUBSTITUTE(SUBSTITUTE(SUBSTITUTE(INDEX(artwork.xlsx!K:K,QUOTIENT(ROW(A96)-1,3)+2),"'","\'"),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s="19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SUBSTITUTE(    artwork.xlsx!$K$1&amp;": '\\n" &amp;
SUBSTITUTE(SUBSTITUTE(SUBSTITUTE(SUBSTITUTE(SUBSTITUTE(INDEX(artwork.xlsx!K:K,QUOTIENT(ROW(A97)-1,3)+2),"'","\'"),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IF(MOD(ROW(A97)-1,3)=2,"","")))</f>
        <v>id: "curse",  frenchName: "Malédiction",  artwork: "/img/artworks/curseArt.jpg",</v>
      </c>
    </row>
    <row r="103" spans="1:3" ht="30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s="19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SUBSTITUTE(    artwork.xlsx!$K$1&amp;": '\\n" &amp;
SUBSTITUTE(SUBSTITUTE(SUBSTITUTE(SUBSTITUTE(SUBSTITUTE(INDEX(artwork.xlsx!K:K,QUOTIENT(ROW(A98)-1,3)+2),"'","\'"),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IF(MOD(ROW(A98)-1,3)=2,"","")))</f>
        <v>text_html: '\
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s="19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SUBSTITUTE(    artwork.xlsx!$K$1&amp;": '\\n" &amp;
SUBSTITUTE(SUBSTITUTE(SUBSTITUTE(SUBSTITUTE(SUBSTITUTE(INDEX(artwork.xlsx!K:K,QUOTIENT(ROW(A99)-1,3)+2),"'","\'"),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s="19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SUBSTITUTE(    artwork.xlsx!$K$1&amp;": '\\n" &amp;
SUBSTITUTE(SUBSTITUTE(SUBSTITUTE(SUBSTITUTE(SUBSTITUTE(INDEX(artwork.xlsx!K:K,QUOTIENT(ROW(A100)-1,3)+2),"'","\'"),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IF(MOD(ROW(A100)-1,3)=2,"","")))</f>
        <v>id: "merchant",  frenchName: "Marchand",  artwork: "http://wiki.dominionstrategy.com/images/d/d3/MerchantArt.jpg",</v>
      </c>
    </row>
    <row r="106" spans="1:3" ht="165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s="19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SUBSTITUTE(    artwork.xlsx!$K$1&amp;": '\\n" &amp;
SUBSTITUTE(SUBSTITUTE(SUBSTITUTE(SUBSTITUTE(SUBSTITUTE(INDEX(artwork.xlsx!K:K,QUOTIENT(ROW(A101)-1,3)+2),"'","\'"),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IF(MOD(ROW(A101)-1,3)=2,"","")))</f>
        <v>text_html: '\
&lt;div class="card-text" style="top:29px;"&gt;&lt;div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font-size:20px;"&gt;La première fois que vous jouez&lt;/div&gt;&lt;/div&gt;&lt;br&gt;\
&lt;div style="display:inline;"&gt;&lt;div style="display:inline; font-size:20px;"&gt; un Argent ce tour-ci, +     .&lt;/div&gt;&lt;/div&gt;&lt;br&gt;\
&lt;/div&gt;&lt;/div&gt;\
&lt;div class="card-text-coin-icon" style="transform:scale(0.2); top:92px;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s="19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SUBSTITUTE(    artwork.xlsx!$K$1&amp;": '\\n" &amp;
SUBSTITUTE(SUBSTITUTE(SUBSTITUTE(SUBSTITUTE(SUBSTITUTE(INDEX(artwork.xlsx!K:K,QUOTIENT(ROW(A102)-1,3)+2),"'","\'"),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s="19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SUBSTITUTE(    artwork.xlsx!$K$1&amp;": '\\n" &amp;
SUBSTITUTE(SUBSTITUTE(SUBSTITUTE(SUBSTITUTE(SUBSTITUTE(INDEX(artwork.xlsx!K:K,QUOTIENT(ROW(A103)-1,3)+2),"'","\'"),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IF(MOD(ROW(A103)-1,3)=2,"","")))</f>
        <v>id: "vassal",  frenchName: "Vassal",  artwork: "http://wiki.dominionstrategy.com/images/b/ba/VassalArt.jpg",</v>
      </c>
    </row>
    <row r="109" spans="1:3" ht="165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s="1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SUBSTITUTE(    artwork.xlsx!$K$1&amp;": '\\n" &amp;
SUBSTITUTE(SUBSTITUTE(SUBSTITUTE(SUBSTITUTE(SUBSTITUTE(INDEX(artwork.xlsx!K:K,QUOTIENT(ROW(A104)-1,3)+2),"'","\'"),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IF(MOD(ROW(A104)-1,3)=2,"","")))</f>
        <v>text_html: '\
&lt;div class="card-text" style="top:29px;"&gt;&lt;div style="position: relative; left:-15px;"&gt;&lt;div style="font-weight: bold;"&gt;\
&lt;div style="display:inline;"&gt;+&lt;/div&gt;&lt;br&gt;\
&lt;/div&gt;&lt;/div&gt;&lt;div style="position:relative; top:10px;"&gt;&lt;div style="line-height:19px;"&gt;\
&lt;div style="display:inline;"&gt;&lt;div style="display:inline; font-size:19px;"&gt;Défaussez la carte du haut de votre&lt;/div&gt;&lt;/div&gt;&lt;br&gt;\
&lt;div style="display:inline;"&gt;&lt;div style="display:inline; font-size:19px;"&gt;pioche. Si c\'est une carte Action,&lt;/div&gt;&lt;/div&gt;&lt;br&gt;\
&lt;div style="display:inline;"&gt;&lt;div style="display:inline; font-size:19px;"&gt;vous pouvez la jouer.&lt;/div&gt;&lt;/div&gt;&lt;br&gt;\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s="19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SUBSTITUTE(    artwork.xlsx!$K$1&amp;": '\\n" &amp;
SUBSTITUTE(SUBSTITUTE(SUBSTITUTE(SUBSTITUTE(SUBSTITUTE(INDEX(artwork.xlsx!K:K,QUOTIENT(ROW(A105)-1,3)+2),"'","\'"),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s="19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SUBSTITUTE(    artwork.xlsx!$K$1&amp;": '\\n" &amp;
SUBSTITUTE(SUBSTITUTE(SUBSTITUTE(SUBSTITUTE(SUBSTITUTE(INDEX(artwork.xlsx!K:K,QUOTIENT(ROW(A106)-1,3)+2),"'","\'"),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IF(MOD(ROW(A106)-1,3)=2,"","")))</f>
        <v>id: "bandit",  frenchName: "Bandit",  artwork: "http://wiki.dominionstrategy.com/images/d/d4/BanditArt.jpg",</v>
      </c>
    </row>
    <row r="112" spans="1:3" ht="135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s="19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SUBSTITUTE(    artwork.xlsx!$K$1&amp;": '\\n" &amp;
SUBSTITUTE(SUBSTITUTE(SUBSTITUTE(SUBSTITUTE(SUBSTITUTE(INDEX(artwork.xlsx!K:K,QUOTIENT(ROW(A107)-1,3)+2),"'","\'"),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IF(MOD(ROW(A107)-1,3)=2,"","")))</f>
        <v>text_html: '\
&lt;div class="card-text" style="top:10px;"&gt;&lt;div style="position:relative; top:10px;"&gt;&lt;div style="line-height:19px;"&gt;\
&lt;div style="display:inline;"&gt;&lt;div style="display:inline; font-size:19px;"&gt;Recevez un Or.&lt;/div&gt;&lt;/div&gt;&lt;br&gt;\
&lt;div style="display:inline;"&gt;&lt;div style="display:inline; font-size:19px;"&gt;Tous vos adversaires dévoilent&lt;/div&gt;&lt;/div&gt;&lt;br&gt;\
&lt;div style="display:inline;"&gt;&lt;div style="display:inline; font-size:19px;"&gt;les 2 premières cartes de leur&lt;/div&gt;&lt;/div&gt;&lt;br&gt;\
&lt;div style="display:inline;"&gt;&lt;div style="display:inline; font-size:19px;"&gt;pioche, écartent une carte Trésor&lt;/div&gt;&lt;/div&gt;&lt;br&gt;\
&lt;div style="display:inline;"&gt;&lt;div style="display:inline; font-size:19px;"&gt;dévoilée autre qu\'un Cuivre, et&lt;/div&gt;&lt;/div&gt;&lt;br&gt;\
&lt;div style="display:inline;"&gt;&lt;div style="display:inline; font-size:19px;"&gt;défaussent le reste.&lt;/div&gt;&lt;/div&gt;&lt;br&gt;\
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s="19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SUBSTITUTE(    artwork.xlsx!$K$1&amp;": '\\n" &amp;
SUBSTITUTE(SUBSTITUTE(SUBSTITUTE(SUBSTITUTE(SUBSTITUTE(INDEX(artwork.xlsx!K:K,QUOTIENT(ROW(A108)-1,3)+2),"'","\'"),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s="19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SUBSTITUTE(    artwork.xlsx!$K$1&amp;": '\\n" &amp;
SUBSTITUTE(SUBSTITUTE(SUBSTITUTE(SUBSTITUTE(SUBSTITUTE(INDEX(artwork.xlsx!K:K,QUOTIENT(ROW(A109)-1,3)+2),"'","\'"),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IF(MOD(ROW(A109)-1,3)=2,"","")))</f>
        <v>id: "poacher",  frenchName: "Braconnier",  artwork: "http://wiki.dominionstrategy.com/images/5/55/PoacherArt.jpg",</v>
      </c>
    </row>
    <row r="115" spans="1:3" ht="180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s="19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SUBSTITUTE(    artwork.xlsx!$K$1&amp;": '\\n" &amp;
SUBSTITUTE(SUBSTITUTE(SUBSTITUTE(SUBSTITUTE(SUBSTITUTE(INDEX(artwork.xlsx!K:K,QUOTIENT(ROW(A110)-1,3)+2),"'","\'"),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top:0px;"&gt;&lt;div style="line-height:20px;"&gt;\
&lt;div style="display:inline;"&gt;&lt;div style="display:inline; font-size:20px;"&gt;Défausser une carte pour chaque&lt;/div&gt;&lt;/div&gt;&lt;br&gt;\
&lt;div style="display:inline;"&gt;&lt;div style="display:inline; font-size:20px;"&gt;pile vide de la réserve.&lt;/div&gt;&lt;/div&gt;&lt;br&gt;\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s="19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SUBSTITUTE(    artwork.xlsx!$K$1&amp;": '\\n" &amp;
SUBSTITUTE(SUBSTITUTE(SUBSTITUTE(SUBSTITUTE(SUBSTITUTE(INDEX(artwork.xlsx!K:K,QUOTIENT(ROW(A111)-1,3)+2),"'","\'"),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s="19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SUBSTITUTE(    artwork.xlsx!$K$1&amp;": '\\n" &amp;
SUBSTITUTE(SUBSTITUTE(SUBSTITUTE(SUBSTITUTE(SUBSTITUTE(INDEX(artwork.xlsx!K:K,QUOTIENT(ROW(A112)-1,3)+2),"'","\'"),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IF(MOD(ROW(A112)-1,3)=2,"","")))</f>
        <v>id: "harbinger",  frenchName: "Présage",  artwork: "http://wiki.dominionstrategy.com/images/2/2d/HarbingerArt.jpg",</v>
      </c>
    </row>
    <row r="118" spans="1:3" ht="135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s="19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SUBSTITUTE(    artwork.xlsx!$K$1&amp;": '\\n" &amp;
SUBSTITUTE(SUBSTITUTE(SUBSTITUTE(SUBSTITUTE(SUBSTITUTE(INDEX(artwork.xlsx!K:K,QUOTIENT(ROW(A113)-1,3)+2),"'","\'"),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placer une carte de&lt;/div&gt;&lt;/div&gt;&lt;br&gt;\
&lt;div style="display:inline;"&gt;&lt;div style="display:inline; font-size:20px;"&gt;votre défausse sur votre pioche.&lt;/div&gt;&lt;/div&gt;&lt;br&gt;\
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s="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SUBSTITUTE(    artwork.xlsx!$K$1&amp;": '\\n" &amp;
SUBSTITUTE(SUBSTITUTE(SUBSTITUTE(SUBSTITUTE(SUBSTITUTE(INDEX(artwork.xlsx!K:K,QUOTIENT(ROW(A114)-1,3)+2),"'","\'"),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s="19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SUBSTITUTE(    artwork.xlsx!$K$1&amp;": '\\n" &amp;
SUBSTITUTE(SUBSTITUTE(SUBSTITUTE(SUBSTITUTE(SUBSTITUTE(INDEX(artwork.xlsx!K:K,QUOTIENT(ROW(A115)-1,3)+2),"'","\'"),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IF(MOD(ROW(A115)-1,3)=2,"","")))</f>
        <v>id: "sentry",  frenchName: "Sentinelle",  artwork: "http://wiki.dominionstrategy.com/images/b/bd/SentryArt.jpg",</v>
      </c>
    </row>
    <row r="121" spans="1:3" ht="165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s="19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SUBSTITUTE(    artwork.xlsx!$K$1&amp;": '\\n" &amp;
SUBSTITUTE(SUBSTITUTE(SUBSTITUTE(SUBSTITUTE(SUBSTITUTE(INDEX(artwork.xlsx!K:K,QUOTIENT(ROW(A116)-1,3)+2),"'","\'"),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top:0px;"&gt;&lt;div style="line-height:18px;"&gt;\
&lt;div style="display:inline;"&gt;&lt;div style="display:inline; font-size:18px;"&gt;Consultez les 2 premières cartes&lt;/div&gt;&lt;/div&gt;&lt;br&gt;\
&lt;div style="display:inline;"&gt;&lt;div style="display:inline; font-size:18px;"&gt;de votre pioche. Écartez-en et/ou&lt;/div&gt;&lt;/div&gt;&lt;br&gt;\
&lt;div style="display:inline;"&gt;&lt;div style="display:inline; font-size:18px;"&gt;défaussez-en autant que vous le&lt;/div&gt;&lt;/div&gt;&lt;br&gt;\
&lt;div style="display:inline;"&gt;&lt;div style="display:inline; font-size:18px;"&gt;voulez. Replacez le reste sur votre&lt;/div&gt;&lt;/div&gt;&lt;br&gt;\
&lt;div style="display:inline;"&gt;&lt;div style="display:inline; font-size:18px;"&gt;pioche dans l\'ordre de votre choix.&lt;/div&gt;&lt;/div&gt;&lt;br&gt;\
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s="19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SUBSTITUTE(    artwork.xlsx!$K$1&amp;": '\\n" &amp;
SUBSTITUTE(SUBSTITUTE(SUBSTITUTE(SUBSTITUTE(SUBSTITUTE(INDEX(artwork.xlsx!K:K,QUOTIENT(ROW(A117)-1,3)+2),"'","\'"),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s="19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SUBSTITUTE(    artwork.xlsx!$K$1&amp;": '\\n" &amp;
SUBSTITUTE(SUBSTITUTE(SUBSTITUTE(SUBSTITUTE(SUBSTITUTE(INDEX(artwork.xlsx!K:K,QUOTIENT(ROW(A118)-1,3)+2),"'","\'"),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IF(MOD(ROW(A118)-1,3)=2,"","")))</f>
        <v>id: "copper_2nd",  frenchName: "Cuivre",  artwork: "http://wiki.dominionstrategy.com/images/c/c3/CoppersmithArt.jpg",</v>
      </c>
    </row>
    <row r="124" spans="1:3" ht="30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s="19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SUBSTITUTE(    artwork.xlsx!$K$1&amp;": '\\n" &amp;
SUBSTITUTE(SUBSTITUTE(SUBSTITUTE(SUBSTITUTE(SUBSTITUTE(INDEX(artwork.xlsx!K:K,QUOTIENT(ROW(A119)-1,3)+2),"'","\'"),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IF(MOD(ROW(A119)-1,3)=2,"","")))</f>
        <v>text_html: '\
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s="19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SUBSTITUTE(    artwork.xlsx!$K$1&amp;": '\\n" &amp;
SUBSTITUTE(SUBSTITUTE(SUBSTITUTE(SUBSTITUTE(SUBSTITUTE(INDEX(artwork.xlsx!K:K,QUOTIENT(ROW(A120)-1,3)+2),"'","\'"),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s="19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SUBSTITUTE(    artwork.xlsx!$K$1&amp;": '\\n" &amp;
SUBSTITUTE(SUBSTITUTE(SUBSTITUTE(SUBSTITUTE(SUBSTITUTE(INDEX(artwork.xlsx!K:K,QUOTIENT(ROW(A121)-1,3)+2),"'","\'"),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IF(MOD(ROW(A121)-1,3)=2,"","")))</f>
        <v>id: "silver_2nd",  frenchName: "Argent",  artwork: "http://wiki.dominionstrategy.com/images/3/30/SilverArt.jpg",</v>
      </c>
    </row>
    <row r="127" spans="1:3" ht="30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s="19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SUBSTITUTE(    artwork.xlsx!$K$1&amp;": '\\n" &amp;
SUBSTITUTE(SUBSTITUTE(SUBSTITUTE(SUBSTITUTE(SUBSTITUTE(INDEX(artwork.xlsx!K:K,QUOTIENT(ROW(A122)-1,3)+2),"'","\'"),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IF(MOD(ROW(A122)-1,3)=2,"","")))</f>
        <v>text_html: '\
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s="19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SUBSTITUTE(    artwork.xlsx!$K$1&amp;": '\\n" &amp;
SUBSTITUTE(SUBSTITUTE(SUBSTITUTE(SUBSTITUTE(SUBSTITUTE(INDEX(artwork.xlsx!K:K,QUOTIENT(ROW(A123)-1,3)+2),"'","\'"),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s="1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SUBSTITUTE(    artwork.xlsx!$K$1&amp;": '\\n" &amp;
SUBSTITUTE(SUBSTITUTE(SUBSTITUTE(SUBSTITUTE(SUBSTITUTE(INDEX(artwork.xlsx!K:K,QUOTIENT(ROW(A124)-1,3)+2),"'","\'"),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IF(MOD(ROW(A124)-1,3)=2,"","")))</f>
        <v>id: "gold_2nd",  frenchName: "Or",  artwork: "http://wiki.dominionstrategy.com/images/9/93/GoldArt.jpg",</v>
      </c>
    </row>
    <row r="130" spans="1:3" ht="30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s="19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SUBSTITUTE(    artwork.xlsx!$K$1&amp;": '\\n" &amp;
SUBSTITUTE(SUBSTITUTE(SUBSTITUTE(SUBSTITUTE(SUBSTITUTE(INDEX(artwork.xlsx!K:K,QUOTIENT(ROW(A125)-1,3)+2),"'","\'"),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IF(MOD(ROW(A125)-1,3)=2,"","")))</f>
        <v>text_html: '\
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s="19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SUBSTITUTE(    artwork.xlsx!$K$1&amp;": '\\n" &amp;
SUBSTITUTE(SUBSTITUTE(SUBSTITUTE(SUBSTITUTE(SUBSTITUTE(INDEX(artwork.xlsx!K:K,QUOTIENT(ROW(A126)-1,3)+2),"'","\'"),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s="19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SUBSTITUTE(    artwork.xlsx!$K$1&amp;": '\\n" &amp;
SUBSTITUTE(SUBSTITUTE(SUBSTITUTE(SUBSTITUTE(SUBSTITUTE(INDEX(artwork.xlsx!K:K,QUOTIENT(ROW(A127)-1,3)+2),"'","\'"),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IF(MOD(ROW(A127)-1,3)=2,"","")))</f>
        <v>id: "estate_2nd",  frenchName: "Domaine",  artwork: "http://wiki.dominionstrategy.com/images/e/e3/EstateArt.jpg",</v>
      </c>
    </row>
    <row r="133" spans="1:3" ht="30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s="19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SUBSTITUTE(    artwork.xlsx!$K$1&amp;": '\\n" &amp;
SUBSTITUTE(SUBSTITUTE(SUBSTITUTE(SUBSTITUTE(SUBSTITUTE(INDEX(artwork.xlsx!K:K,QUOTIENT(ROW(A128)-1,3)+2),"'","\'"),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IF(MOD(ROW(A128)-1,3)=2,"","")))</f>
        <v>text_html: '\
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s="19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SUBSTITUTE(    artwork.xlsx!$K$1&amp;": '\\n" &amp;
SUBSTITUTE(SUBSTITUTE(SUBSTITUTE(SUBSTITUTE(SUBSTITUTE(INDEX(artwork.xlsx!K:K,QUOTIENT(ROW(A129)-1,3)+2),"'","\'"),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s="19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SUBSTITUTE(    artwork.xlsx!$K$1&amp;": '\\n" &amp;
SUBSTITUTE(SUBSTITUTE(SUBSTITUTE(SUBSTITUTE(SUBSTITUTE(INDEX(artwork.xlsx!K:K,QUOTIENT(ROW(A130)-1,3)+2),"'","\'"),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IF(MOD(ROW(A130)-1,3)=2,"","")))</f>
        <v>id: "duchy_2nd",  frenchName: "Duché",  artwork: "http://wiki.dominionstrategy.com/images/3/30/DuchyArt.jpg",</v>
      </c>
    </row>
    <row r="136" spans="1:3" ht="30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s="19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SUBSTITUTE(    artwork.xlsx!$K$1&amp;": '\\n" &amp;
SUBSTITUTE(SUBSTITUTE(SUBSTITUTE(SUBSTITUTE(SUBSTITUTE(INDEX(artwork.xlsx!K:K,QUOTIENT(ROW(A131)-1,3)+2),"'","\'"),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IF(MOD(ROW(A131)-1,3)=2,"","")))</f>
        <v>text_html: '\
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s="19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SUBSTITUTE(    artwork.xlsx!$K$1&amp;": '\\n" &amp;
SUBSTITUTE(SUBSTITUTE(SUBSTITUTE(SUBSTITUTE(SUBSTITUTE(INDEX(artwork.xlsx!K:K,QUOTIENT(ROW(A132)-1,3)+2),"'","\'"),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s="19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SUBSTITUTE(    artwork.xlsx!$K$1&amp;": '\\n" &amp;
SUBSTITUTE(SUBSTITUTE(SUBSTITUTE(SUBSTITUTE(SUBSTITUTE(INDEX(artwork.xlsx!K:K,QUOTIENT(ROW(A133)-1,3)+2),"'","\'"),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IF(MOD(ROW(A133)-1,3)=2,"","")))</f>
        <v>id: "province_2nd",  frenchName: "Province",  artwork: "http://wiki.dominionstrategy.com/images/4/4c/ProvinceArt.jpg",</v>
      </c>
    </row>
    <row r="139" spans="1:3" ht="30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s="1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SUBSTITUTE(    artwork.xlsx!$K$1&amp;": '\\n" &amp;
SUBSTITUTE(SUBSTITUTE(SUBSTITUTE(SUBSTITUTE(SUBSTITUTE(INDEX(artwork.xlsx!K:K,QUOTIENT(ROW(A134)-1,3)+2),"'","\'"),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IF(MOD(ROW(A134)-1,3)=2,"","")))</f>
        <v>text_html: '\
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s="19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SUBSTITUTE(    artwork.xlsx!$K$1&amp;": '\\n" &amp;
SUBSTITUTE(SUBSTITUTE(SUBSTITUTE(SUBSTITUTE(SUBSTITUTE(INDEX(artwork.xlsx!K:K,QUOTIENT(ROW(A135)-1,3)+2),"'","\'"),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s="19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SUBSTITUTE(    artwork.xlsx!$K$1&amp;": '\\n" &amp;
SUBSTITUTE(SUBSTITUTE(SUBSTITUTE(SUBSTITUTE(SUBSTITUTE(INDEX(artwork.xlsx!K:K,QUOTIENT(ROW(A136)-1,3)+2),"'","\'"),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IF(MOD(ROW(A136)-1,3)=2,"","")))</f>
        <v>id: "curse_2nd",  frenchName: "Malédiction",  artwork: "http://wiki.dominionstrategy.com/images/1/11/CurseArt.jpg",</v>
      </c>
    </row>
    <row r="142" spans="1:3" ht="90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s="19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SUBSTITUTE(    artwork.xlsx!$K$1&amp;": '\\n" &amp;
SUBSTITUTE(SUBSTITUTE(SUBSTITUTE(SUBSTITUTE(SUBSTITUTE(INDEX(artwork.xlsx!K:K,QUOTIENT(ROW(A137)-1,3)+2),"'","\'"),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s="19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SUBSTITUTE(    artwork.xlsx!$K$1&amp;": '\\n" &amp;
SUBSTITUTE(SUBSTITUTE(SUBSTITUTE(SUBSTITUTE(SUBSTITUTE(INDEX(artwork.xlsx!K:K,QUOTIENT(ROW(A138)-1,3)+2),"'","\'"),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s="19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SUBSTITUTE(    artwork.xlsx!$K$1&amp;": '\\n" &amp;
SUBSTITUTE(SUBSTITUTE(SUBSTITUTE(SUBSTITUTE(SUBSTITUTE(INDEX(artwork.xlsx!K:K,QUOTIENT(ROW(A139)-1,3)+2),"'","\'"),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IF(MOD(ROW(A139)-1,3)=2,"","")))</f>
        <v>id: "alchemist",  frenchName: "Alchimiste",  artwork: "http://wiki.dominionstrategy.com/images/9/93/AlchemistArt.jpg",</v>
      </c>
    </row>
    <row r="145" spans="1:3" ht="150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s="19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SUBSTITUTE(    artwork.xlsx!$K$1&amp;": '\\n" &amp;
SUBSTITUTE(SUBSTITUTE(SUBSTITUTE(SUBSTITUTE(SUBSTITUTE(INDEX(artwork.xlsx!K:K,QUOTIENT(ROW(A140)-1,3)+2),"'","\'"),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font-size:19px;"&gt;Quand vous défaussez cette carte&lt;/div&gt;&lt;/div&gt;&lt;br&gt;\
&lt;div style="display:inline;"&gt;&lt;div style="display:inline; font-size:19px;"&gt;de votre zone de jeu, si vous avez&lt;/div&gt;&lt;/div&gt;&lt;br&gt;\
&lt;div style="display:inline;"&gt;&lt;div style="display:inline; font-size:19px;"&gt;une Potion en jeu, vous pouvez&lt;/div&gt;&lt;/div&gt;&lt;br&gt;\
&lt;div style="display:inline;"&gt;&lt;div style="display:inline; font-size:19px;"&gt;placer cette carte sur votre pioche.&lt;/div&gt;&lt;/div&gt;&lt;br&gt;\
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s="19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SUBSTITUTE(    artwork.xlsx!$K$1&amp;": '\\n" &amp;
SUBSTITUTE(SUBSTITUTE(SUBSTITUTE(SUBSTITUTE(SUBSTITUTE(INDEX(artwork.xlsx!K:K,QUOTIENT(ROW(A141)-1,3)+2),"'","\'"),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s="19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SUBSTITUTE(    artwork.xlsx!$K$1&amp;": '\\n" &amp;
SUBSTITUTE(SUBSTITUTE(SUBSTITUTE(SUBSTITUTE(SUBSTITUTE(INDEX(artwork.xlsx!K:K,QUOTIENT(ROW(A142)-1,3)+2),"'","\'"),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IF(MOD(ROW(A142)-1,3)=2,"","")))</f>
        <v>id: "apothecary",  frenchName: "Apothicaire",  artwork: "http://wiki.dominionstrategy.com/images/e/e6/ApothecaryArt.jpg",</v>
      </c>
    </row>
    <row r="148" spans="1:3" ht="150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s="19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SUBSTITUTE(    artwork.xlsx!$K$1&amp;": '\\n" &amp;
SUBSTITUTE(SUBSTITUTE(SUBSTITUTE(SUBSTITUTE(SUBSTITUTE(INDEX(artwork.xlsx!K:K,QUOTIENT(ROW(A143)-1,3)+2),"'","\'"),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font-size:20px;"&gt;Cuivres et les Potions. Replacez le&lt;/div&gt;&lt;/div&gt;&lt;br&gt;\
&lt;div style="display:inline;"&gt;&lt;div style="display:inline; font-size:20px;"&gt;reste dans l\'ordre de votre choix.&lt;/div&gt;&lt;/div&gt;&lt;br&gt;\
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s="1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SUBSTITUTE(    artwork.xlsx!$K$1&amp;": '\\n" &amp;
SUBSTITUTE(SUBSTITUTE(SUBSTITUTE(SUBSTITUTE(SUBSTITUTE(INDEX(artwork.xlsx!K:K,QUOTIENT(ROW(A144)-1,3)+2),"'","\'"),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s="19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SUBSTITUTE(    artwork.xlsx!$K$1&amp;": '\\n" &amp;
SUBSTITUTE(SUBSTITUTE(SUBSTITUTE(SUBSTITUTE(SUBSTITUTE(INDEX(artwork.xlsx!K:K,QUOTIENT(ROW(A145)-1,3)+2),"'","\'"),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IF(MOD(ROW(A145)-1,3)=2,"","")))</f>
        <v>id: "apprentice",  frenchName: "Apprenti",  artwork: "http://wiki.dominionstrategy.com/images/1/1c/ApprenticeArt.jpg",</v>
      </c>
    </row>
    <row r="151" spans="1:3" ht="180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s="19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SUBSTITUTE(    artwork.xlsx!$K$1&amp;": '\\n" &amp;
SUBSTITUTE(SUBSTITUTE(SUBSTITUTE(SUBSTITUTE(SUBSTITUTE(INDEX(artwork.xlsx!K:K,QUOTIENT(ROW(A146)-1,3)+2),"'","\'"),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Carte&lt;/div&gt; par      de son coût.&lt;/div&gt;&lt;/div&gt;&lt;br&gt;\
&lt;div style="display:inline;"&gt;&lt;div style="display:inline; font-size:20px;"&gt;&lt;div style="display: inline; font-weight: bold;"&gt;+2 Cartes&lt;/div&gt; si      dans son coût.&lt;/div&gt;&lt;/div&gt;&lt;br&gt;\
&lt;/div&gt;&lt;/div&gt;\
&lt;div class="card-text-coin-icon" style="transform:scale(0.19); top:64px; display: inline;left:135px;"&gt;\
&lt;div class="card-text-coin-text-container" style="display:inline;"&gt;\
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s="19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SUBSTITUTE(    artwork.xlsx!$K$1&amp;": '\\n" &amp;
SUBSTITUTE(SUBSTITUTE(SUBSTITUTE(SUBSTITUTE(SUBSTITUTE(INDEX(artwork.xlsx!K:K,QUOTIENT(ROW(A147)-1,3)+2),"'","\'"),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s="19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SUBSTITUTE(    artwork.xlsx!$K$1&amp;": '\\n" &amp;
SUBSTITUTE(SUBSTITUTE(SUBSTITUTE(SUBSTITUTE(SUBSTITUTE(INDEX(artwork.xlsx!K:K,QUOTIENT(ROW(A148)-1,3)+2),"'","\'"),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IF(MOD(ROW(A148)-1,3)=2,"","")))</f>
        <v>id: "familiar",  frenchName: "Familier",  artwork: "http://wiki.dominionstrategy.com/images/4/45/FamiliarArt.jpg",</v>
      </c>
    </row>
    <row r="154" spans="1:3" ht="120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s="19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SUBSTITUTE(    artwork.xlsx!$K$1&amp;": '\\n" &amp;
SUBSTITUTE(SUBSTITUTE(SUBSTITUTE(SUBSTITUTE(SUBSTITUTE(INDEX(artwork.xlsx!K:K,QUOTIENT(ROW(A149)-1,3)+2),"'","\'"),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IF(MOD(ROW(A149)-1,3)=2,"","")))</f>
        <v>text_html: '\
&lt;div class="card-text" style="top:29px;"&gt;&lt;div style="position:relative; top:-10px;"&gt;&lt;div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font-size:21px;"&gt;Tous vos adversaires reçoivent&lt;/div&gt;&lt;/div&gt;&lt;br&gt;\
&lt;div style="display:inline;"&gt;&lt;div style="display:inline; font-size:21px;"&gt;une Malédiction.&lt;/div&gt;&lt;/div&gt;&lt;br&gt;\
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s="19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SUBSTITUTE(    artwork.xlsx!$K$1&amp;": '\\n" &amp;
SUBSTITUTE(SUBSTITUTE(SUBSTITUTE(SUBSTITUTE(SUBSTITUTE(INDEX(artwork.xlsx!K:K,QUOTIENT(ROW(A150)-1,3)+2),"'","\'"),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s="19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SUBSTITUTE(    artwork.xlsx!$K$1&amp;": '\\n" &amp;
SUBSTITUTE(SUBSTITUTE(SUBSTITUTE(SUBSTITUTE(SUBSTITUTE(INDEX(artwork.xlsx!K:K,QUOTIENT(ROW(A151)-1,3)+2),"'","\'"),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IF(MOD(ROW(A151)-1,3)=2,"","")))</f>
        <v>id: "golem",  frenchName: "Golem ",  artwork: "http://wiki.dominionstrategy.com/images/3/38/GolemArt.jpg",</v>
      </c>
    </row>
    <row r="157" spans="1:3" ht="135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s="19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SUBSTITUTE(    artwork.xlsx!$K$1&amp;": '\\n" &amp;
SUBSTITUTE(SUBSTITUTE(SUBSTITUTE(SUBSTITUTE(SUBSTITUTE(INDEX(artwork.xlsx!K:K,QUOTIENT(ROW(A152)-1,3)+2),"'","\'"),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IF(MOD(ROW(A152)-1,3)=2,"","")))</f>
        <v>text_html: '\
&lt;div class="card-text" style="top:10px;"&gt;&lt;div style="position:relative; top:10px;"&gt;&lt;div style="line-height:20px;"&gt;\
&lt;div style="display:inline;"&gt;&lt;div style="display:inline; font-size:20px;"&gt;Dévoilez des cartes de votre&lt;/div&gt;&lt;/div&gt;&lt;br&gt;\
&lt;div style="display:inline;"&gt;&lt;div style="display:inline; font-size:20px;"&gt;pioche jusqu\'à dévoiler 2 cartes&lt;/div&gt;&lt;/div&gt;&lt;br&gt;\
&lt;div style="display:inline;"&gt;&lt;div style="display:inline; font-size:20px;"&gt;Action autre que des Golems.&lt;/div&gt;&lt;/div&gt;&lt;br&gt;\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les cartes Action dans&lt;/div&gt;&lt;/div&gt;&lt;br&gt;\
&lt;div style="display:inline;"&gt;&lt;div style="display:inline; font-size:20px;"&gt; l\'ordre de votre choix.&lt;/div&gt;&lt;/div&gt;&lt;br&gt;\
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s="19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SUBSTITUTE(    artwork.xlsx!$K$1&amp;": '\\n" &amp;
SUBSTITUTE(SUBSTITUTE(SUBSTITUTE(SUBSTITUTE(SUBSTITUTE(INDEX(artwork.xlsx!K:K,QUOTIENT(ROW(A153)-1,3)+2),"'","\'"),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s="1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SUBSTITUTE(    artwork.xlsx!$K$1&amp;": '\\n" &amp;
SUBSTITUTE(SUBSTITUTE(SUBSTITUTE(SUBSTITUTE(SUBSTITUTE(INDEX(artwork.xlsx!K:K,QUOTIENT(ROW(A154)-1,3)+2),"'","\'"),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IF(MOD(ROW(A154)-1,3)=2,"","")))</f>
        <v>id: "herbalist",  frenchName: "Herboriste",  artwork: "http://wiki.dominionstrategy.com/images/0/09/HerbalistArt.jpg",</v>
      </c>
    </row>
    <row r="160" spans="1:3" ht="195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s="19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SUBSTITUTE(    artwork.xlsx!$K$1&amp;": '\\n" &amp;
SUBSTITUTE(SUBSTITUTE(SUBSTITUTE(SUBSTITUTE(SUBSTITUTE(INDEX(artwork.xlsx!K:K,QUOTIENT(ROW(A155)-1,3)+2),"'","\'"),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Achat&lt;/div&gt;&lt;/div&gt;&lt;br&gt;\
&lt;div style="display:inline;"&gt;&lt;div style="display:inline; font-size:28px;"&gt;+    &lt;/div&gt;&lt;/div&gt;&lt;br&gt;\
&lt;/div&gt;&lt;/div&gt;&lt;/div&gt;&lt;div style="position:relative; top:10px;"&gt;&lt;div style="line-height:20px;"&gt;\
&lt;div style="display:inline;"&gt;&lt;div style="display:inline; font-size:20px;"&gt;Quand vous défaussez cette carte&lt;/div&gt;&lt;/div&gt;&lt;br&gt;\
&lt;div style="display:inline;"&gt;&lt;div style="display:inline; font-size:20px;"&gt;de votre zone de jeu, vous pouvez&lt;/div&gt;&lt;/div&gt;&lt;br&gt;\
&lt;div style="display:inline;"&gt;&lt;div style="display:inline; font-size:20px;"&gt;placez une de vos cartes Trésor&lt;/div&gt;&lt;/div&gt;&lt;br&gt;\
&lt;div style="display:inline;"&gt;&lt;div style="display:inline; font-size:20px;"&gt;en jeu sur votre pioche.&lt;/div&gt;&lt;/div&gt;&lt;br&gt;\
&lt;/div&gt;&lt;/div&gt;\
&lt;div class="card-text-coin-icon" style="transform:scale(0.22); top:31px; display: inline;left:140px;"&gt;\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s="19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SUBSTITUTE(    artwork.xlsx!$K$1&amp;": '\\n" &amp;
SUBSTITUTE(SUBSTITUTE(SUBSTITUTE(SUBSTITUTE(SUBSTITUTE(INDEX(artwork.xlsx!K:K,QUOTIENT(ROW(A156)-1,3)+2),"'","\'"),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s="19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SUBSTITUTE(    artwork.xlsx!$K$1&amp;": '\\n" &amp;
SUBSTITUTE(SUBSTITUTE(SUBSTITUTE(SUBSTITUTE(SUBSTITUTE(INDEX(artwork.xlsx!K:K,QUOTIENT(ROW(A157)-1,3)+2),"'","\'"),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IF(MOD(ROW(A157)-1,3)=2,"","")))</f>
        <v>id: "philosophersstone",  frenchName: "Pierre philosophale",  artwork: "http://wiki.dominionstrategy.com/images/9/92/Philosophers_StoneArt.jpg",</v>
      </c>
    </row>
    <row r="163" spans="1:3" ht="165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s="19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SUBSTITUTE(    artwork.xlsx!$K$1&amp;": '\\n" &amp;
SUBSTITUTE(SUBSTITUTE(SUBSTITUTE(SUBSTITUTE(SUBSTITUTE(INDEX(artwork.xlsx!K:K,QUOTIENT(ROW(A158)-1,3)+2),"'","\'"),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IF(MOD(ROW(A158)-1,3)=2,"","")))</f>
        <v>text_html: '\
&lt;div class="card-text" style="top:20px;"&gt;&lt;div style="position:relative; top:10px;"&gt;&lt;div style="line-height:20px;"&gt;\
&lt;div style="display:inline;"&gt;&lt;div style="display:inline; font-size:20px;"&gt;Lorsque vous jouez cette carte,&lt;/div&gt;&lt;/div&gt;&lt;br&gt;\
&lt;div style="display:inline;"&gt;&lt;div style="display:inline; font-size:20px;"&gt;comptez le nombre de cartes de&lt;/div&gt;&lt;/div&gt;&lt;br&gt;\
&lt;div style="display:inline;"&gt;&lt;div style="display:inline; font-size:20px;"&gt;votre pioche et de votre défausse.&lt;/div&gt;&lt;/div&gt;&lt;br&gt;\
&lt;div style="display:inline;"&gt;&lt;div style="display:inline; font-size:20px;"&gt;Vaut      par tranche de 5 cartes&lt;/div&gt;&lt;/div&gt;&lt;br&gt;\
&lt;div style="display:inline;"&gt;&lt;div style="display:inline; font-size:20px;"&gt;au total (arrondi inférieurement).&lt;/div&gt;&lt;/div&gt;&lt;br&gt;\
&lt;/div&gt;&lt;/div&gt;\
&lt;div class="card-text-coin-icon" style="transform:scale(0.18); top:82px; display: inline;left:57px;"&gt;\
&lt;div class="card-text-coin-text-container" style="display:inline;"&gt;\
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s="19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SUBSTITUTE(    artwork.xlsx!$K$1&amp;": '\\n" &amp;
SUBSTITUTE(SUBSTITUTE(SUBSTITUTE(SUBSTITUTE(SUBSTITUTE(INDEX(artwork.xlsx!K:K,QUOTIENT(ROW(A159)-1,3)+2),"'","\'"),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s="19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SUBSTITUTE(    artwork.xlsx!$K$1&amp;": '\\n" &amp;
SUBSTITUTE(SUBSTITUTE(SUBSTITUTE(SUBSTITUTE(SUBSTITUTE(INDEX(artwork.xlsx!K:K,QUOTIENT(ROW(A160)-1,3)+2),"'","\'"),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IF(MOD(ROW(A160)-1,3)=2,"","")))</f>
        <v>id: "possession",  frenchName: "Possession",  artwork: "http://wiki.dominionstrategy.com/images/f/fd/PossessionArt.jpg",</v>
      </c>
    </row>
    <row r="166" spans="1:3" ht="165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s="19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SUBSTITUTE(    artwork.xlsx!$K$1&amp;": '\\n" &amp;
SUBSTITUTE(SUBSTITUTE(SUBSTITUTE(SUBSTITUTE(SUBSTITUTE(INDEX(artwork.xlsx!K:K,QUOTIENT(ROW(A161)-1,3)+2),"'","\'"),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IF(MOD(ROW(A161)-1,3)=2,"","")))</f>
        <v>text_html: '\
&lt;div class="card-text" style="top:2px;"&gt;&lt;div style="position:relative; top:3px;"&gt;&lt;div style="line-height:17px;"&gt;\
&lt;div style="display:inline;"&gt;&lt;div style="display:inline; font-size:17px;"&gt;Le joueur à votre gauche joue un tour&lt;/div&gt;&lt;/div&gt;&lt;br&gt;\
&lt;div style="display:inline;"&gt;&lt;div style="display:inline; font-size:17px;"&gt;supplémentaire après celui-ci, pendant&lt;/div&gt;&lt;/div&gt;&lt;br&gt;\
&lt;div style="display:inline;"&gt;&lt;div style="display:inline; font-size:17px;"&gt;lequel vous voyez ses cartes et prenez&lt;/div&gt;&lt;/div&gt;&lt;br&gt;\
&lt;div style="display:inline;"&gt;&lt;div style="display:inline; font-size:17px;"&gt;les décisions pour lui. Vous recevez à&lt;/div&gt;&lt;/div&gt;&lt;br&gt;\
&lt;div style="display:inline;"&gt;&lt;div style="display:inline; font-size:17px;"&gt;sa place les cartes et jetons qu\'il aurait&lt;/div&gt;&lt;/div&gt;&lt;br&gt;\
&lt;div style="display:inline;"&gt;&lt;div style="display:inline; font-size:17px;"&gt;reçus ; ses cartes écartées sont mises de&lt;/div&gt;&lt;/div&gt;&lt;br&gt;\
&lt;div style="display:inline;"&gt;&lt;div style="display:inline; font-size:17px;"&gt;côté et placées dans sa défausse à la fin&lt;/div&gt;&lt;/div&gt;&lt;br&gt;\
&lt;div style="display:inline;"&gt;&lt;div style="display:inline; font-size:17px;"&gt;de son tour.&lt;/div&gt;&lt;/div&gt;&lt;br&gt;\
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s="19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SUBSTITUTE(    artwork.xlsx!$K$1&amp;": '\\n" &amp;
SUBSTITUTE(SUBSTITUTE(SUBSTITUTE(SUBSTITUTE(SUBSTITUTE(INDEX(artwork.xlsx!K:K,QUOTIENT(ROW(A162)-1,3)+2),"'","\'"),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s="19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SUBSTITUTE(    artwork.xlsx!$K$1&amp;": '\\n" &amp;
SUBSTITUTE(SUBSTITUTE(SUBSTITUTE(SUBSTITUTE(SUBSTITUTE(INDEX(artwork.xlsx!K:K,QUOTIENT(ROW(A163)-1,3)+2),"'","\'"),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IF(MOD(ROW(A163)-1,3)=2,"","")))</f>
        <v>id: "scryingpool",  frenchName: "Bassin divinatoire",  artwork: "http://wiki.dominionstrategy.com/images/f/f8/Scrying_PoolArt.jpg",</v>
      </c>
    </row>
    <row r="169" spans="1:3" ht="180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s="1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SUBSTITUTE(    artwork.xlsx!$K$1&amp;": '\\n" &amp;
SUBSTITUTE(SUBSTITUTE(SUBSTITUTE(SUBSTITUTE(SUBSTITUTE(INDEX(artwork.xlsx!K:K,QUOTIENT(ROW(A164)-1,3)+2),"'","\'"),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IF(MOD(ROW(A164)-1,3)=2,"","")))</f>
        <v>text_html: '\
&lt;div class="card-text" style="top:2px;"&gt;&lt;div style="position:relative; top:4px;"&gt;&lt;div style="font-weight: bold;"&gt;&lt;div style="line-height:23px;"&gt;\
&lt;div style="display:inline;"&gt;&lt;div style="display:inline; font-size:28px;"&gt;+1 Action&lt;/div&gt;&lt;/div&gt;&lt;br&gt;\
&lt;/div&gt;&lt;/div&gt;&lt;/div&gt;&lt;div style="position:relative; top:6px;"&gt;&lt;div style="line-height:16px;"&gt;\
&lt;div style="display:inline;"&gt;&lt;div style="display:inline; font-size:16px;"&gt;Tous les joueurs (y compris vous)&lt;/div&gt;&lt;/div&gt;&lt;br&gt;\
&lt;div style="display:inline;"&gt;&lt;div style="display:inline; font-size:16px;"&gt;dévoilent la carte du haut de leur pioche&lt;/div&gt;&lt;/div&gt;&lt;br&gt;\
&lt;div style="display:inline;"&gt;&lt;div style="display:inline; font-size:16px;"&gt;et la défaussent ou la replacent (votre&lt;/div&gt;&lt;/div&gt;&lt;br&gt;\
&lt;div style="display:inline;"&gt;&lt;div style="display:inline; font-size:16px;"&gt;choix). Ensuite, dévoilez des cartes de&lt;/div&gt;&lt;/div&gt;&lt;br&gt;\
&lt;div style="display:inline;"&gt;&lt;div style="display:inline; font-size:16px;"&gt;votre pioche jusqu\'à dévoiler une carte&lt;/div&gt;&lt;/div&gt;&lt;br&gt;\
&lt;div style="display:inline;"&gt;&lt;div style="display:inline; font-size:16px;"&gt;qui n\'est pas une Action. Prenez en main&lt;/div&gt;&lt;/div&gt;&lt;br&gt;\
&lt;div style="display:inline;"&gt;&lt;div style="display:inline; font-size:16px;"&gt;les cartes dévoilées.&lt;/div&gt;&lt;/div&gt;&lt;br&gt;\
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s="19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SUBSTITUTE(    artwork.xlsx!$K$1&amp;": '\\n" &amp;
SUBSTITUTE(SUBSTITUTE(SUBSTITUTE(SUBSTITUTE(SUBSTITUTE(INDEX(artwork.xlsx!K:K,QUOTIENT(ROW(A165)-1,3)+2),"'","\'"),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s="19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SUBSTITUTE(    artwork.xlsx!$K$1&amp;": '\\n" &amp;
SUBSTITUTE(SUBSTITUTE(SUBSTITUTE(SUBSTITUTE(SUBSTITUTE(INDEX(artwork.xlsx!K:K,QUOTIENT(ROW(A166)-1,3)+2),"'","\'"),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IF(MOD(ROW(A166)-1,3)=2,"","")))</f>
        <v>id: "transmute",  frenchName: "Transmutation",  artwork: "http://wiki.dominionstrategy.com/images/9/9b/TransmuteArt.jpg",</v>
      </c>
    </row>
    <row r="172" spans="1:3" ht="120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s="19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SUBSTITUTE(    artwork.xlsx!$K$1&amp;": '\\n" &amp;
SUBSTITUTE(SUBSTITUTE(SUBSTITUTE(SUBSTITUTE(SUBSTITUTE(INDEX(artwork.xlsx!K:K,QUOTIENT(ROW(A167)-1,3)+2),"'","\'"),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IF(MOD(ROW(A167)-1,3)=2,"","")))</f>
        <v>text_html: '\
&lt;div class="card-text" style="top:20px;"&gt;&lt;div style="position:relative; top:7px;"&gt;&lt;div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font-size:20px;"&gt;Si c\'est une carte...&lt;/div&gt;&lt;/div&gt;&lt;br&gt;\
&lt;div style="display:inline;"&gt;&lt;div style="display:inline; font-size:20px;"&gt;Action, recevez un Duché&lt;/div&gt;&lt;/div&gt;&lt;br&gt;\
&lt;div style="display:inline;"&gt;&lt;div style="display:inline; font-size:20px;"&gt;Trésor, recevez une Transmutation&lt;/div&gt;&lt;/div&gt;&lt;br&gt;\
&lt;div style="display:inline;"&gt;&lt;div style="display:inline; font-size:20px;"&gt;Victoire, recevez un Or&lt;/div&gt;&lt;/div&gt;&lt;br&gt;\
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s="19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SUBSTITUTE(    artwork.xlsx!$K$1&amp;": '\\n" &amp;
SUBSTITUTE(SUBSTITUTE(SUBSTITUTE(SUBSTITUTE(SUBSTITUTE(INDEX(artwork.xlsx!K:K,QUOTIENT(ROW(A168)-1,3)+2),"'","\'"),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s="19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SUBSTITUTE(    artwork.xlsx!$K$1&amp;": '\\n" &amp;
SUBSTITUTE(SUBSTITUTE(SUBSTITUTE(SUBSTITUTE(SUBSTITUTE(INDEX(artwork.xlsx!K:K,QUOTIENT(ROW(A169)-1,3)+2),"'","\'"),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IF(MOD(ROW(A169)-1,3)=2,"","")))</f>
        <v>id: "university",  frenchName: "Université",  artwork: "http://wiki.dominionstrategy.com/images/e/e3/UniversityArt.jpg",</v>
      </c>
    </row>
    <row r="175" spans="1:3" ht="150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s="19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SUBSTITUTE(    artwork.xlsx!$K$1&amp;": '\\n" &amp;
SUBSTITUTE(SUBSTITUTE(SUBSTITUTE(SUBSTITUTE(SUBSTITUTE(INDEX(artwork.xlsx!K:K,QUOTIENT(ROW(A170)-1,3)+2),"'","\'"),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IF(MOD(ROW(A170)-1,3)=2,"","")))</f>
        <v>text_html: '\
&lt;div class="card-text" style="top:47px;"&gt;&lt;div style="position:relative; top:-5px;"&gt;&lt;div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recevoir une carte&lt;/div&gt;&lt;/div&gt;&lt;br&gt;\
&lt;div style="display:inline;"&gt;&lt;div style="display:inline; font-size:22px;"&gt;Action coûtant jusqu\'à     .&lt;/div&gt;&lt;/div&gt;&lt;br&gt;\
&lt;/div&gt;&lt;/div&gt;\
&lt;div class="card-text-coin-icon" style="transform:scale(0.19); top:66px; display: inline;left:228px;"&gt;\
&lt;div class="card-text-coin-text-container" style="display:inline;"&gt;\
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s="19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SUBSTITUTE(    artwork.xlsx!$K$1&amp;": '\\n" &amp;
SUBSTITUTE(SUBSTITUTE(SUBSTITUTE(SUBSTITUTE(SUBSTITUTE(INDEX(artwork.xlsx!K:K,QUOTIENT(ROW(A171)-1,3)+2),"'","\'"),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s="19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SUBSTITUTE(    artwork.xlsx!$K$1&amp;": '\\n" &amp;
SUBSTITUTE(SUBSTITUTE(SUBSTITUTE(SUBSTITUTE(SUBSTITUTE(INDEX(artwork.xlsx!K:K,QUOTIENT(ROW(A172)-1,3)+2),"'","\'"),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IF(MOD(ROW(A172)-1,3)=2,"","")))</f>
        <v>id: "vineyard",  frenchName: "Vignoble",  artwork: "http://wiki.dominionstrategy.com/images/c/c9/VineyardArt.jpg",</v>
      </c>
    </row>
    <row r="178" spans="1:3" ht="150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s="19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SUBSTITUTE(    artwork.xlsx!$K$1&amp;": '\\n" &amp;
SUBSTITUTE(SUBSTITUTE(SUBSTITUTE(SUBSTITUTE(SUBSTITUTE(INDEX(artwork.xlsx!K:K,QUOTIENT(ROW(A173)-1,3)+2),"'","\'"),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IF(MOD(ROW(A173)-1,3)=2,"","")))</f>
        <v>text_html: '\
&lt;div class="card-text" style="top:47px;"&gt;&lt;div style="position:relative; top:10px;"&gt;&lt;div style="line-height:23px;"&gt;\
&lt;div style="display:inline;"&gt;&lt;div style="display:inline; font-size:23px;"&gt;Vaut        pour chaque lot de&lt;/div&gt;&lt;/div&gt;&lt;br&gt;\
&lt;div style="display:inline;"&gt;&lt;div style="display:inline; font-size:23px;"&gt;3 cartes Action que vous avez&lt;/div&gt;&lt;/div&gt;&lt;br&gt;\
&lt;div style="display:inline;"&gt;&lt;div style="display:inline; font-size:23px;"&gt;(arrondi inférieurement).&lt;/div&gt;&lt;/div&gt;&lt;br&gt;\
&lt;/div&gt;&lt;/div&gt;\
&lt;div class="card-text-vp-icon-container" style="display:inline; transform:scale(0.21); top:11px;left:73px;"&gt;\
&lt;div class="card-text-vp-text-container"&gt;\
&lt;div class="card-text-vp-text" style="top:8px;"&gt;1&lt;/div&gt;&lt;/div&gt;\
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s="1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SUBSTITUTE(    artwork.xlsx!$K$1&amp;": '\\n" &amp;
SUBSTITUTE(SUBSTITUTE(SUBSTITUTE(SUBSTITUTE(SUBSTITUTE(INDEX(artwork.xlsx!K:K,QUOTIENT(ROW(A174)-1,3)+2),"'","\'"),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s="19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SUBSTITUTE(    artwork.xlsx!$K$1&amp;": '\\n" &amp;
SUBSTITUTE(SUBSTITUTE(SUBSTITUTE(SUBSTITUTE(SUBSTITUTE(INDEX(artwork.xlsx!K:K,QUOTIENT(ROW(A175)-1,3)+2),"'","\'"),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IF(MOD(ROW(A175)-1,3)=2,"","")))</f>
        <v>id: "potion",  frenchName: "Potion",  artwork: "/img/artworks/potionArt.jpg",</v>
      </c>
    </row>
    <row r="181" spans="1:3" ht="30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s="19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SUBSTITUTE(    artwork.xlsx!$K$1&amp;": '\\n" &amp;
SUBSTITUTE(SUBSTITUTE(SUBSTITUTE(SUBSTITUTE(SUBSTITUTE(INDEX(artwork.xlsx!K:K,QUOTIENT(ROW(A176)-1,3)+2),"'","\'"),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IF(MOD(ROW(A176)-1,3)=2,"","")))</f>
        <v>text_html: '\
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s="19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SUBSTITUTE(    artwork.xlsx!$K$1&amp;": '\\n" &amp;
SUBSTITUTE(SUBSTITUTE(SUBSTITUTE(SUBSTITUTE(SUBSTITUTE(INDEX(artwork.xlsx!K:K,QUOTIENT(ROW(A177)-1,3)+2),"'","\'"),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s="19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SUBSTITUTE(    artwork.xlsx!$K$1&amp;": '\\n" &amp;
SUBSTITUTE(SUBSTITUTE(SUBSTITUTE(SUBSTITUTE(SUBSTITUTE(INDEX(artwork.xlsx!K:K,QUOTIENT(ROW(A178)-1,3)+2),"'","\'"),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IF(MOD(ROW(A178)-1,3)=2,"","")))</f>
        <v>id: "potion_2nd",  frenchName: "Potion",  artwork: "http://wiki.dominionstrategy.com/images/d/da/PotionArt.jpg",</v>
      </c>
    </row>
    <row r="184" spans="1:3" ht="30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s="19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SUBSTITUTE(    artwork.xlsx!$K$1&amp;": '\\n" &amp;
SUBSTITUTE(SUBSTITUTE(SUBSTITUTE(SUBSTITUTE(SUBSTITUTE(INDEX(artwork.xlsx!K:K,QUOTIENT(ROW(A179)-1,3)+2),"'","\'"),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IF(MOD(ROW(A179)-1,3)=2,"","")))</f>
        <v>text_html: '\
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s="19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SUBSTITUTE(    artwork.xlsx!$K$1&amp;": '\\n" &amp;
SUBSTITUTE(SUBSTITUTE(SUBSTITUTE(SUBSTITUTE(SUBSTITUTE(INDEX(artwork.xlsx!K:K,QUOTIENT(ROW(A180)-1,3)+2),"'","\'"),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s="19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SUBSTITUTE(    artwork.xlsx!$K$1&amp;": '\\n" &amp;
SUBSTITUTE(SUBSTITUTE(SUBSTITUTE(SUBSTITUTE(SUBSTITUTE(INDEX(artwork.xlsx!K:K,QUOTIENT(ROW(A181)-1,3)+2),"'","\'"),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IF(MOD(ROW(A181)-1,3)=2,"","")))</f>
        <v>id: "ghostship",  frenchName: "Vaisseau Fantôme",  artwork: "http://wiki.dominionstrategy.com/images/5/5e/Ghost_ShipArt.jpg",</v>
      </c>
    </row>
    <row r="187" spans="1:3" ht="150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s="19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SUBSTITUTE(    artwork.xlsx!$K$1&amp;": '\\n" &amp;
SUBSTITUTE(SUBSTITUTE(SUBSTITUTE(SUBSTITUTE(SUBSTITUTE(INDEX(artwork.xlsx!K:K,QUOTIENT(ROW(A182)-1,3)+2),"'","\'"),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top:10px;"&gt;&lt;div style="line-height:21px;"&gt;\
&lt;div style="display:inline;"&gt;&lt;div style="display:inline; font-size:21px;"&gt;Tous vos adversaires ayant au&lt;/div&gt;&lt;/div&gt;&lt;br&gt;\
&lt;div style="display:inline;"&gt;&lt;div style="display:inline; font-size:21px;"&gt;moins 4 cartes en main placent&lt;/div&gt;&lt;/div&gt;&lt;br&gt;\
&lt;div style="display:inline;"&gt;&lt;div style="display:inline; font-size:21px;"&gt;des cartes de leur main sur leur&lt;/div&gt;&lt;/div&gt;&lt;br&gt;\
&lt;div style="display:inline;"&gt;&lt;div style="display:inline; font-size:21px;"&gt;pioche jusqu\'à avoir 3 cartes&lt;/div&gt;&lt;/div&gt;&lt;br&gt;\
&lt;div style="display:inline;"&gt;&lt;div style="display:inline; font-size:21px;"&gt;en main.&lt;/div&gt;&lt;/div&gt;&lt;br&gt;\
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s="19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SUBSTITUTE(    artwork.xlsx!$K$1&amp;": '\\n" &amp;
SUBSTITUTE(SUBSTITUTE(SUBSTITUTE(SUBSTITUTE(SUBSTITUTE(INDEX(artwork.xlsx!K:K,QUOTIENT(ROW(A183)-1,3)+2),"'","\'"),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s="1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SUBSTITUTE(    artwork.xlsx!$K$1&amp;": '\\n" &amp;
SUBSTITUTE(SUBSTITUTE(SUBSTITUTE(SUBSTITUTE(SUBSTITUTE(INDEX(artwork.xlsx!K:K,QUOTIENT(ROW(A184)-1,3)+2),"'","\'"),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IF(MOD(ROW(A184)-1,3)=2,"","")))</f>
        <v>id: "smugglers",  frenchName: "Contrebandiers",  artwork: "http://wiki.dominionstrategy.com/images/6/64/SmugglersArt.jpg",</v>
      </c>
    </row>
    <row r="190" spans="1:3" ht="150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s="19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SUBSTITUTE(    artwork.xlsx!$K$1&amp;": '\\n" &amp;
SUBSTITUTE(SUBSTITUTE(SUBSTITUTE(SUBSTITUTE(SUBSTITUTE(INDEX(artwork.xlsx!K:K,QUOTIENT(ROW(A185)-1,3)+2),"'","\'"),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IF(MOD(ROW(A185)-1,3)=2,"","")))</f>
        <v>text_html: '\
&lt;div class="card-text" style="top:20px;"&gt;&lt;div style="position:relative; top:20px;"&gt;&lt;div style="line-height:20px;"&gt;\
&lt;div style="display:inline;"&gt;&lt;div style="display:inline; font-size:20px;"&gt;Recevez un exemplaire d\'une&lt;/div&gt;&lt;/div&gt;&lt;br&gt;\
&lt;div style="display:inline;"&gt;&lt;div style="display:inline; font-size:20px;"&gt;carte coûtant jusqu\'à       que le&lt;/div&gt;&lt;/div&gt;&lt;br&gt;\
&lt;div style="display:inline;"&gt;&lt;div style="display:inline; font-size:20px;"&gt;joueur à votre droite a reçue&lt;/div&gt;&lt;/div&gt;&lt;br&gt;\
&lt;div style="display:inline;"&gt;&lt;div style="display:inline; font-size:20px;"&gt;à son dernier tour.&lt;/div&gt;&lt;/div&gt;&lt;br&gt;\
&lt;/div&gt;&lt;/div&gt;\
&lt;div class="card-text-coin-icon" style="transform:scale(0.2); top:44px; display: inline;left:185px;"&gt;\
&lt;div class="card-text-coin-text-container" style="display:inline;"&gt;\
&lt;div class="card-text-coin-text" style="color: black; display:inline; top:8px;"&gt;6&lt;/div&gt;&lt;/div&gt;&lt;/div&gt;&lt;/div&gt;'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s="19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SUBSTITUTE(    artwork.xlsx!$K$1&amp;": '\\n" &amp;
SUBSTITUTE(SUBSTITUTE(SUBSTITUTE(SUBSTITUTE(SUBSTITUTE(INDEX(artwork.xlsx!K:K,QUOTIENT(ROW(A186)-1,3)+2),"'","\'"),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s="19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SUBSTITUTE(    artwork.xlsx!$K$1&amp;": '\\n" &amp;
SUBSTITUTE(SUBSTITUTE(SUBSTITUTE(SUBSTITUTE(SUBSTITUTE(INDEX(artwork.xlsx!K:K,QUOTIENT(ROW(A187)-1,3)+2),"'","\'"),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IF(MOD(ROW(A187)-1,3)=2,"","")))</f>
        <v>id: "salvager",  frenchName: "Sauveteur",  artwork: "http://wiki.dominionstrategy.com/images/2/2a/SalvagerArt.jpg",</v>
      </c>
    </row>
    <row r="193" spans="1:3" ht="195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s="19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SUBSTITUTE(    artwork.xlsx!$K$1&amp;": '\\n" &amp;
SUBSTITUTE(SUBSTITUTE(SUBSTITUTE(SUBSTITUTE(SUBSTITUTE(INDEX(artwork.xlsx!K:K,QUOTIENT(ROW(A188)-1,3)+2),"'","\'"),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IF(MOD(ROW(A188)-1,3)=2,"","")))</f>
        <v>text_html: '\
&lt;div class="card-text" style="top:47px;"&gt;&lt;div style="position:relative; top:-15px;"&gt;&lt;div style="font-weight: bold;"&gt;&lt;div style="line-height:28px;"&gt;\
&lt;div style="display:inline;"&gt;&lt;div style="display:inline; font-size:29px;"&gt;+1 Achat&lt;/div&gt;&lt;/div&gt;&lt;br&gt;\
&lt;/div&gt;&lt;/div&gt;&lt;/div&gt;&lt;div style="position:relative; top:0px;"&gt;&lt;div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font-size:21px;"&gt;&lt;div style="display: inline; font-weight: bold;"&gt;+&lt;/div&gt;       par       de son coût.&lt;/div&gt;&lt;/div&gt;&lt;br&gt;\
&lt;/div&gt;&lt;/div&gt;\
&lt;div class="card-text-coin-icon" style="transform:scale(0.2); top:54px; display: inline;left:50px;"&gt;\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top:54px;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s="19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SUBSTITUTE(    artwork.xlsx!$K$1&amp;": '\\n" &amp;
SUBSTITUTE(SUBSTITUTE(SUBSTITUTE(SUBSTITUTE(SUBSTITUTE(INDEX(artwork.xlsx!K:K,QUOTIENT(ROW(A189)-1,3)+2),"'","\'"),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s="19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SUBSTITUTE(    artwork.xlsx!$K$1&amp;": '\\n" &amp;
SUBSTITUTE(SUBSTITUTE(SUBSTITUTE(SUBSTITUTE(SUBSTITUTE(INDEX(artwork.xlsx!K:K,QUOTIENT(ROW(A190)-1,3)+2),"'","\'"),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IF(MOD(ROW(A190)-1,3)=2,"","")))</f>
        <v>id: "haven",  frenchName: "Havre",  artwork: "http://wiki.dominionstrategy.com/images/d/d4/HavenArt.jpg",</v>
      </c>
    </row>
    <row r="196" spans="1:3" ht="150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s="19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SUBSTITUTE(    artwork.xlsx!$K$1&amp;": '\\n" &amp;
SUBSTITUTE(SUBSTITUTE(SUBSTITUTE(SUBSTITUTE(SUBSTITUTE(INDEX(artwork.xlsx!K:K,QUOTIENT(ROW(A191)-1,3)+2),"'","\'"),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font-size:19px;"&gt;Mettez de côté une carte de votre&lt;/div&gt;&lt;/div&gt;&lt;br&gt;\
&lt;div style="display:inline;"&gt;&lt;div style="display:inline; font-size:19px;"&gt;main face cachée (sous cette carte).&lt;/div&gt;&lt;/div&gt;&lt;br&gt;\
&lt;div style="display:inline;"&gt;&lt;div style="display:inline; font-size:19px;"&gt;Au début de votre prochain tour,&lt;/div&gt;&lt;/div&gt;&lt;br&gt;\
&lt;div style="display:inline;"&gt;&lt;div style="display:inline; font-size:19px;"&gt;prenez-la en main.&lt;/div&gt;&lt;/div&gt;&lt;br&gt;\
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s="19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SUBSTITUTE(    artwork.xlsx!$K$1&amp;": '\\n" &amp;
SUBSTITUTE(SUBSTITUTE(SUBSTITUTE(SUBSTITUTE(SUBSTITUTE(INDEX(artwork.xlsx!K:K,QUOTIENT(ROW(A192)-1,3)+2),"'","\'"),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s="19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SUBSTITUTE(    artwork.xlsx!$K$1&amp;": '\\n" &amp;
SUBSTITUTE(SUBSTITUTE(SUBSTITUTE(SUBSTITUTE(SUBSTITUTE(INDEX(artwork.xlsx!K:K,QUOTIENT(ROW(A193)-1,3)+2),"'","\'"),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IF(MOD(ROW(A193)-1,3)=2,"","")))</f>
        <v>id: "ambassador",  frenchName: "Ambassadeur",  artwork: "http://wiki.dominionstrategy.com/images/9/92/AmbassadorArt.jpg",</v>
      </c>
    </row>
    <row r="199" spans="1:3" ht="135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s="1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SUBSTITUTE(    artwork.xlsx!$K$1&amp;": '\\n" &amp;
SUBSTITUTE(SUBSTITUTE(SUBSTITUTE(SUBSTITUTE(SUBSTITUTE(INDEX(artwork.xlsx!K:K,QUOTIENT(ROW(A194)-1,3)+2),"'","\'"),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IF(MOD(ROW(A194)-1,3)=2,"","")))</f>
        <v>text_html: '\
&lt;div class="card-text" style="top:10px;"&gt;&lt;div style="position:relative; top:10px;"&gt;&lt;div style="line-height:19px;"&gt;\
&lt;div style="display:inline;"&gt;&lt;div style="display:inline; font-size:19px;"&gt;Dévoilez une carte de votre main.&lt;/div&gt;&lt;/div&gt;&lt;br&gt;\
&lt;div style="display:inline;"&gt;&lt;div style="display:inline; font-size:19px;"&gt;Replacez, de votre main à la&lt;/div&gt;&lt;/div&gt;&lt;br&gt;\
&lt;div style="display:inline;"&gt;&lt;div style="display:inline; font-size:19px;"&gt;réserve, jusqu\'à 2 exemplaires&lt;/div&gt;&lt;/div&gt;&lt;br&gt;\
&lt;div style="display:inline;"&gt;&lt;div style="display:inline; font-size:19px;"&gt;de cette carte. Ensuite, tous vos&lt;/div&gt;&lt;/div&gt;&lt;br&gt;\
&lt;div style="display:inline;"&gt;&lt;div style="display:inline; font-size:19px;"&gt;adversaires reçoivent un&lt;/div&gt;&lt;/div&gt;&lt;br&gt;\
&lt;div style="display:inline;"&gt;&lt;div style="display:inline; font-size:19px;"&gt;exemplaire de cette carte.&lt;/div&gt;&lt;/div&gt;&lt;br&gt;\
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s="19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SUBSTITUTE(    artwork.xlsx!$K$1&amp;": '\\n" &amp;
SUBSTITUTE(SUBSTITUTE(SUBSTITUTE(SUBSTITUTE(SUBSTITUTE(INDEX(artwork.xlsx!K:K,QUOTIENT(ROW(A195)-1,3)+2),"'","\'"),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s="19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SUBSTITUTE(    artwork.xlsx!$K$1&amp;": '\\n" &amp;
SUBSTITUTE(SUBSTITUTE(SUBSTITUTE(SUBSTITUTE(SUBSTITUTE(INDEX(artwork.xlsx!K:K,QUOTIENT(ROW(A196)-1,3)+2),"'","\'"),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IF(MOD(ROW(A196)-1,3)=2,"","")))</f>
        <v>id: "seahag",  frenchName: "Sorcière de mer",  artwork: "http://wiki.dominionstrategy.com/images/7/7b/Sea_HagArt.jpg",</v>
      </c>
    </row>
    <row r="202" spans="1:3" ht="105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s="19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SUBSTITUTE(    artwork.xlsx!$K$1&amp;": '\\n" &amp;
SUBSTITUTE(SUBSTITUTE(SUBSTITUTE(SUBSTITUTE(SUBSTITUTE(INDEX(artwork.xlsx!K:K,QUOTIENT(ROW(A197)-1,3)+2),"'","\'"),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IF(MOD(ROW(A197)-1,3)=2,"","")))</f>
        <v>text_html: '\
&lt;div class="card-text" style="top:29px;"&gt;&lt;div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font-size:21px;"&gt;la carte du haut de leur pioche,&lt;/div&gt;&lt;/div&gt;&lt;br&gt;\
&lt;div style="display:inline;"&gt;&lt;div style="display:inline; font-size:21px;"&gt;puis reçoivent une Malédiction&lt;/div&gt;&lt;/div&gt;&lt;br&gt;\
&lt;div style="display:inline;"&gt;&lt;div style="display:inline; font-size:21px;"&gt;sur leur pioche.&lt;/div&gt;&lt;/div&gt;&lt;br&gt;\
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s="19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SUBSTITUTE(    artwork.xlsx!$K$1&amp;": '\\n" &amp;
SUBSTITUTE(SUBSTITUTE(SUBSTITUTE(SUBSTITUTE(SUBSTITUTE(INDEX(artwork.xlsx!K:K,QUOTIENT(ROW(A198)-1,3)+2),"'","\'"),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s="19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SUBSTITUTE(    artwork.xlsx!$K$1&amp;": '\\n" &amp;
SUBSTITUTE(SUBSTITUTE(SUBSTITUTE(SUBSTITUTE(SUBSTITUTE(INDEX(artwork.xlsx!K:K,QUOTIENT(ROW(A199)-1,3)+2),"'","\'"),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IF(MOD(ROW(A199)-1,3)=2,"","")))</f>
        <v>id: "nativevillage",  frenchName: "Village indigène",  artwork: "http://wiki.dominionstrategy.com/images/4/4f/Native_VillageArt.jpg",</v>
      </c>
    </row>
    <row r="205" spans="1:3" ht="165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s="19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SUBSTITUTE(    artwork.xlsx!$K$1&amp;": '\\n" &amp;
SUBSTITUTE(SUBSTITUTE(SUBSTITUTE(SUBSTITUTE(SUBSTITUTE(INDEX(artwork.xlsx!K:K,QUOTIENT(ROW(A200)-1,3)+2),"'","\'"),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IF(MOD(ROW(A200)-1,3)=2,"","")))</f>
        <v>text_html: '\
&lt;div class="card-text" style="top:5px;"&gt;&lt;div style="position:relative; top:2px;"&gt;&lt;div style="font-weight: bold;"&gt;&lt;div style="line-height:28px;"&gt;\
&lt;div style="display:inline;"&gt;&lt;div style="display:inline; font-size:28px;"&gt;+2 Actions&lt;/div&gt;&lt;/div&gt;&lt;br&gt;\
&lt;/div&gt;&lt;/div&gt;&lt;/div&gt;&lt;div style="position:relative; top:2px;"&gt;&lt;div style="line-height:19px;"&gt;\
&lt;div style="display:inline;"&gt;&lt;div style="display:inline; font-size:19px;"&gt;Choisissez : placez la carte du haut&lt;/div&gt;&lt;/div&gt;&lt;br&gt;\
&lt;div style="display:inline;"&gt;&lt;div style="display:inline; font-size:19px;"&gt;de votre pioche, face cachée, sur&lt;/div&gt;&lt;/div&gt;&lt;br&gt;\
&lt;div style="display:inline;"&gt;&lt;div style="display:inline; font-size:19px;"&gt;votre plateau Village indigène&lt;/div&gt;&lt;/div&gt;&lt;br&gt;\
&lt;div style="display:inline;"&gt;&lt;div style="display:inline; font-size:19px;"&gt;vous pouvez consulter ces cartes&lt;/div&gt;&lt;/div&gt;&lt;br&gt;\
&lt;div style="display:inline;"&gt;&lt;div style="display:inline; font-size:19px;"&gt;à tout moment) ; ou prenez en&lt;/div&gt;&lt;/div&gt;&lt;br&gt;\
&lt;div style="display:inline;"&gt;&lt;div style="display:inline; font-size:19px;"&gt;main toutes les cartes du plateau.&lt;/div&gt;&lt;/div&gt;&lt;br&gt;\
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s="19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SUBSTITUTE(    artwork.xlsx!$K$1&amp;": '\\n" &amp;
SUBSTITUTE(SUBSTITUTE(SUBSTITUTE(SUBSTITUTE(SUBSTITUTE(INDEX(artwork.xlsx!K:K,QUOTIENT(ROW(A201)-1,3)+2),"'","\'"),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s="19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SUBSTITUTE(    artwork.xlsx!$K$1&amp;": '\\n" &amp;
SUBSTITUTE(SUBSTITUTE(SUBSTITUTE(SUBSTITUTE(SUBSTITUTE(INDEX(artwork.xlsx!K:K,QUOTIENT(ROW(A202)-1,3)+2),"'","\'"),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IF(MOD(ROW(A202)-1,3)=2,"","")))</f>
        <v>id: "navigator",  frenchName: "Navigateur",  artwork: "http://wiki.dominionstrategy.com/images/5/54/NavigatorArt.jpg",</v>
      </c>
    </row>
    <row r="208" spans="1:3" ht="180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s="19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SUBSTITUTE(    artwork.xlsx!$K$1&amp;": '\\n" &amp;
SUBSTITUTE(SUBSTITUTE(SUBSTITUTE(SUBSTITUTE(SUBSTITUTE(INDEX(artwork.xlsx!K:K,QUOTIENT(ROW(A203)-1,3)+2),"'","\'"),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IF(MOD(ROW(A203)-1,3)=2,"","")))</f>
        <v>text_html: '\
&lt;div class="card-text" style="top:20px;"&gt;&lt;div style="position:relative; top:-6px;"&gt;\
&lt;div style="display:inline;"&gt;&lt;div style="display:inline; font-size:26px;"&gt;+     &lt;/div&gt;&lt;/div&gt;&lt;br&gt;\
&lt;/div&gt;&lt;div style="position:relative; top:10px;"&gt;&lt;div style="line-height:20px;"&gt;\
&lt;div style="display:inline;"&gt;&lt;div style="display:inline; font-size:20px;"&gt;Consultez les 5 premières cartes&lt;/div&gt;&lt;/div&gt;&lt;br&gt;\
&lt;div style="display:inline;"&gt;&lt;div style="display:inline; font-size:20px;"&gt;de votre pioche. Défaussez-les&lt;/div&gt;&lt;/div&gt;&lt;br&gt;\
&lt;div style="display:inline;"&gt;&lt;div style="display:inline; font-size:20px;"&gt;toutes ou replacez-les sur votre&lt;/div&gt;&lt;/div&gt;&lt;br&gt;\
&lt;div style="display:inline;"&gt;&lt;div style="display:inline; font-size:20px;"&gt;pioche dans l\'ordre de votre choix.&lt;/div&gt;&lt;/div&gt;&lt;br&gt;\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s="1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SUBSTITUTE(    artwork.xlsx!$K$1&amp;": '\\n" &amp;
SUBSTITUTE(SUBSTITUTE(SUBSTITUTE(SUBSTITUTE(SUBSTITUTE(INDEX(artwork.xlsx!K:K,QUOTIENT(ROW(A204)-1,3)+2),"'","\'"),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s="19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SUBSTITUTE(    artwork.xlsx!$K$1&amp;": '\\n" &amp;
SUBSTITUTE(SUBSTITUTE(SUBSTITUTE(SUBSTITUTE(SUBSTITUTE(INDEX(artwork.xlsx!K:K,QUOTIENT(ROW(A205)-1,3)+2),"'","\'"),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IF(MOD(ROW(A205)-1,3)=2,"","")))</f>
        <v>id: "pirateship",  frenchName: "Bateau pirate",  artwork: "http://wiki.dominionstrategy.com/images/a/ad/Pirate_ShipArt.jpg",</v>
      </c>
    </row>
    <row r="211" spans="1:3" ht="210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s="19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SUBSTITUTE(    artwork.xlsx!$K$1&amp;": '\\n" &amp;
SUBSTITUTE(SUBSTITUTE(SUBSTITUTE(SUBSTITUTE(SUBSTITUTE(INDEX(artwork.xlsx!K:K,QUOTIENT(ROW(A206)-1,3)+2),"'","\'"),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IF(MOD(ROW(A206)-1,3)=2,"","")))</f>
        <v>text_html: '\
&lt;div class="card-text" style="top:2px;"&gt;&lt;div style="position:relative; top:0px;"&gt;&lt;div style="line-height:17px;"&gt;\
&lt;div style="display:inline;"&gt;&lt;div style="display:inline; font-size:17px;"&gt;Choisissez : +      par jeton Pièce&lt;/div&gt;&lt;/div&gt;&lt;br&gt;\
&lt;div style="display:inline;"&gt;&lt;div style="display:inline; font-size:17px;"&gt;sur votre plateau Bateau pirate ; ou&lt;/div&gt;&lt;/div&gt;&lt;br&gt;\
&lt;div style="display:inline;"&gt;&lt;div style="display:inline; font-size:17px;"&gt;tous vos adversaires dévoilent les 2&lt;/div&gt;&lt;/div&gt;&lt;br&gt;\
&lt;div style="display:inline;"&gt;&lt;div style="display:inline; font-size:17px;"&gt;premières cartes de leur pioche, écar-&lt;/div&gt;&lt;/div&gt;&lt;br&gt;\
&lt;div style="display:inline;"&gt;&lt;div style="display:inline; font-size:17px;"&gt;tent un Trésor dévoilé de votre choix&lt;/div&gt;&lt;/div&gt;&lt;br&gt;\
&lt;div style="display:inline;"&gt;&lt;div style="display:inline; font-size:17px;"&gt;et défaussent le reste, et si au moins un&lt;/div&gt;&lt;/div&gt;&lt;br&gt;\
&lt;div style="display:inline;"&gt;&lt;div style="display:inline; font-size:17px;"&gt;Trésor a été écarté, placez un jeton&lt;/div&gt;&lt;/div&gt;&lt;br&gt;\
&lt;div style="display:inline;"&gt;&lt;div style="display:inline; font-size:17px;"&gt;Pièce sur votre plateau Bateau pirate.&lt;/div&gt;&lt;/div&gt;&lt;br&gt;\
&lt;/div&gt;&lt;/div&gt;\
&lt;div class="card-text-coin-icon" style="transform:scale(0.18); top:2px; display: inline;left:127px;"&gt;\
&lt;div class="card-text-coin-text-container" style="display:inline;"&gt;\
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s="19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SUBSTITUTE(    artwork.xlsx!$K$1&amp;": '\\n" &amp;
SUBSTITUTE(SUBSTITUTE(SUBSTITUTE(SUBSTITUTE(SUBSTITUTE(INDEX(artwork.xlsx!K:K,QUOTIENT(ROW(A207)-1,3)+2),"'","\'"),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s="19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SUBSTITUTE(    artwork.xlsx!$K$1&amp;": '\\n" &amp;
SUBSTITUTE(SUBSTITUTE(SUBSTITUTE(SUBSTITUTE(SUBSTITUTE(INDEX(artwork.xlsx!K:K,QUOTIENT(ROW(A208)-1,3)+2),"'","\'"),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IF(MOD(ROW(A208)-1,3)=2,"","")))</f>
        <v>id: "merchantship",  frenchName: "Navire Marchand",  artwork: "http://wiki.dominionstrategy.com/images/6/65/Merchant_ShipArt.jpg",</v>
      </c>
    </row>
    <row r="214" spans="1:3" ht="120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s="19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SUBSTITUTE(    artwork.xlsx!$K$1&amp;": '\\n" &amp;
SUBSTITUTE(SUBSTITUTE(SUBSTITUTE(SUBSTITUTE(SUBSTITUTE(INDEX(artwork.xlsx!K:K,QUOTIENT(ROW(A209)-1,3)+2),"'","\'"),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IF(MOD(ROW(A209)-1,3)=2,"","")))</f>
        <v>text_html: '\
&lt;div class="card-text" style="top:55px;"&gt;&lt;div style="position:relative; top:0px;"&gt;&lt;div style="line-height:23px;"&gt;\
&lt;div style="display:inline;"&gt;&lt;div style="display:inline; font-size:23px;"&gt;Maintenant et au début de&lt;/div&gt;&lt;/div&gt;&lt;br&gt;\
&lt;div style="display:inline;"&gt;&lt;div style="display:inline; font-size:23px;"&gt;votre prochain tour, &lt;div style="display: inline; font-weight: bold;"&gt;+&lt;/div&gt;     .&lt;/div&gt;&lt;/div&gt;&lt;br&gt;\
&lt;/div&gt;&lt;/div&gt;\
&lt;div class="card-text-coin-icon" style="transform:scale(0.2); top:27px;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s="19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SUBSTITUTE(    artwork.xlsx!$K$1&amp;": '\\n" &amp;
SUBSTITUTE(SUBSTITUTE(SUBSTITUTE(SUBSTITUTE(SUBSTITUTE(INDEX(artwork.xlsx!K:K,QUOTIENT(ROW(A210)-1,3)+2),"'","\'"),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s="19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SUBSTITUTE(    artwork.xlsx!$K$1&amp;": '\\n" &amp;
SUBSTITUTE(SUBSTITUTE(SUBSTITUTE(SUBSTITUTE(SUBSTITUTE(INDEX(artwork.xlsx!K:K,QUOTIENT(ROW(A211)-1,3)+2),"'","\'"),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IF(MOD(ROW(A211)-1,3)=2,"","")))</f>
        <v>id: "tactician",  frenchName: "Tacticien",  artwork: "http://wiki.dominionstrategy.com/images/4/49/TacticianArt.jpg",</v>
      </c>
    </row>
    <row r="217" spans="1:3" ht="135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s="19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SUBSTITUTE(    artwork.xlsx!$K$1&amp;": '\\n" &amp;
SUBSTITUTE(SUBSTITUTE(SUBSTITUTE(SUBSTITUTE(SUBSTITUTE(INDEX(artwork.xlsx!K:K,QUOTIENT(ROW(A212)-1,3)+2),"'","\'"),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IF(MOD(ROW(A212)-1,3)=2,"","")))</f>
        <v>text_html: '\
&lt;div class="card-text" style="top:20px;"&gt;&lt;div style="position:relative; top:7px;"&gt;&lt;div style="line-height:23px;"&gt;\
&lt;div style="display:inline;"&gt;&lt;div style="display:inline; font-size:22px;"&gt;Si vous avez au moins une&lt;/div&gt;&lt;/div&gt;&lt;br&gt;\
&lt;div style="display:inline;"&gt;&lt;div style="display:inline; font-size:22px;"&gt;carte en main, défaussez votre&lt;/div&gt;&lt;/div&gt;&lt;br&gt;\
&lt;div style="display:inline;"&gt;&lt;div style="display:inline; font-size:22px;"&gt;main, et au début de votre&lt;/div&gt;&lt;/div&gt;&lt;br&gt;\
&lt;div style="display:inline;"&gt;&lt;div style="display:inline; font-size:22px;"&gt;prochain tour, &lt;div style="display: inline; font-weight: bold;"&gt;+5 Cartes&lt;/div&gt;,&lt;/div&gt;&lt;/div&gt;&lt;br&gt;\
&lt;div style="display:inline;"&gt;&lt;div style="display:inline; font-size:22px;"&gt;&lt;div style="display: inline; font-weight: bold;"&gt;+1 Action&lt;/div&gt;, et &lt;div style="display: inline; font-weight: bold;"&gt;+1 Achat&lt;/div&gt;.&lt;/div&gt;&lt;/div&gt;&lt;br&gt;\
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s="19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SUBSTITUTE(    artwork.xlsx!$K$1&amp;": '\\n" &amp;
SUBSTITUTE(SUBSTITUTE(SUBSTITUTE(SUBSTITUTE(SUBSTITUTE(INDEX(artwork.xlsx!K:K,QUOTIENT(ROW(A213)-1,3)+2),"'","\'"),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s="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SUBSTITUTE(    artwork.xlsx!$K$1&amp;": '\\n" &amp;
SUBSTITUTE(SUBSTITUTE(SUBSTITUTE(SUBSTITUTE(SUBSTITUTE(INDEX(artwork.xlsx!K:K,QUOTIENT(ROW(A214)-1,3)+2),"'","\'"),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IF(MOD(ROW(A214)-1,3)=2,"","")))</f>
        <v>id: "fishingvillage",  frenchName: "Village de pêcheurs",  artwork: "http://wiki.dominionstrategy.com/images/2/20/Fishing_VillageArt.jpg",</v>
      </c>
    </row>
    <row r="220" spans="1:3" ht="225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s="19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SUBSTITUTE(    artwork.xlsx!$K$1&amp;": '\\n" &amp;
SUBSTITUTE(SUBSTITUTE(SUBSTITUTE(SUBSTITUTE(SUBSTITUTE(INDEX(artwork.xlsx!K:K,QUOTIENT(ROW(A215)-1,3)+2),"'","\'"),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&lt;/div&gt;&lt;/div&gt;&lt;/div&gt;&lt;div style="position:relative; top:10px;"&gt;&lt;div style="line-height:21px;"&gt;\
&lt;div style="display:inline;"&gt;&lt;div style="display:inline; font-size:21px;"&gt;Au début de votre prochain tour :&lt;/div&gt;&lt;/div&gt;&lt;br&gt;\
&lt;div style="display:inline;"&gt;&lt;div style="display:inline; font-size:21px;"&gt;&lt;div style="display: inline; font-weight: bold;"&gt;+1 Action&lt;/div&gt; et &lt;div style="display: inline; font-weight: bold;"&gt;+     &lt;/div&gt;.&lt;/div&gt;&lt;/div&gt;&lt;br&gt;\
&lt;/div&gt;&lt;/div&gt;\
&lt;div class="card-text-coin-icon" style="transform:scale(0.22); top:32px;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top:94px; display: inline;left:189px;"&gt;\
&lt;div class="card-text-coin-text-container" style="display:inline;"&gt;\
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s="19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SUBSTITUTE(    artwork.xlsx!$K$1&amp;": '\\n" &amp;
SUBSTITUTE(SUBSTITUTE(SUBSTITUTE(SUBSTITUTE(SUBSTITUTE(INDEX(artwork.xlsx!K:K,QUOTIENT(ROW(A216)-1,3)+2),"'","\'"),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s="19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SUBSTITUTE(    artwork.xlsx!$K$1&amp;": '\\n" &amp;
SUBSTITUTE(SUBSTITUTE(SUBSTITUTE(SUBSTITUTE(SUBSTITUTE(INDEX(artwork.xlsx!K:K,QUOTIENT(ROW(A217)-1,3)+2),"'","\'"),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IF(MOD(ROW(A217)-1,3)=2,"","")))</f>
        <v>id: "island",  frenchName: "Île",  artwork: "http://wiki.dominionstrategy.com/images/4/40/IslandArt.jpg",</v>
      </c>
    </row>
    <row r="223" spans="1:3" ht="165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s="19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SUBSTITUTE(    artwork.xlsx!$K$1&amp;": '\\n" &amp;
SUBSTITUTE(SUBSTITUTE(SUBSTITUTE(SUBSTITUTE(SUBSTITUTE(INDEX(artwork.xlsx!K:K,QUOTIENT(ROW(A218)-1,3)+2),"'","\'"),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IF(MOD(ROW(A218)-1,3)=2,"","")))</f>
        <v>text_html: '\
&lt;div class="card-text" style="top:47px;"&gt;&lt;div style="position:relative; top:-20px;"&gt;&lt;div style="line-height:20px;"&gt;\
&lt;div style="display:inline;"&gt;&lt;div style="display:inline; font-size:20px;"&gt;Placez cette carte et une carte de&lt;/div&gt;&lt;/div&gt;&lt;br&gt;\
&lt;div style="display:inline;"&gt;&lt;div style="display:inline; font-size:20px;"&gt;votre main sur votre plateau Île.&lt;/div&gt;&lt;/div&gt;&lt;br&gt;\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top:5px;left:130px;"&gt;\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s="19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SUBSTITUTE(    artwork.xlsx!$K$1&amp;": '\\n" &amp;
SUBSTITUTE(SUBSTITUTE(SUBSTITUTE(SUBSTITUTE(SUBSTITUTE(INDEX(artwork.xlsx!K:K,QUOTIENT(ROW(A219)-1,3)+2),"'","\'"),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s="19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SUBSTITUTE(    artwork.xlsx!$K$1&amp;": '\\n" &amp;
SUBSTITUTE(SUBSTITUTE(SUBSTITUTE(SUBSTITUTE(SUBSTITUTE(INDEX(artwork.xlsx!K:K,QUOTIENT(ROW(A220)-1,3)+2),"'","\'"),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IF(MOD(ROW(A220)-1,3)=2,"","")))</f>
        <v>id: "wharf",  frenchName: "Quai",  artwork: "http://wiki.dominionstrategy.com/images/1/16/WharfArt.jpg",</v>
      </c>
    </row>
    <row r="226" spans="1:3" ht="105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s="19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SUBSTITUTE(    artwork.xlsx!$K$1&amp;": '\\n" &amp;
SUBSTITUTE(SUBSTITUTE(SUBSTITUTE(SUBSTITUTE(SUBSTITUTE(INDEX(artwork.xlsx!K:K,QUOTIENT(ROW(A221)-1,3)+2),"'","\'"),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IF(MOD(ROW(A221)-1,3)=2,"","")))</f>
        <v>text_html: '\
&lt;div class="card-text" style="top:47px;"&gt;&lt;div style="position:relative; top:7px;"&gt;&lt;div style="line-height:23px;"&gt;\
&lt;div style="display:inline;"&gt;&lt;div style="display:inline; font-size:22px;"&gt;Maintenant et au début&lt;/div&gt;&lt;/div&gt;&lt;br&gt;\
&lt;div style="display:inline;"&gt;&lt;div style="display:inline; font-size:22px;"&gt;de votre prochain tour :&lt;/div&gt;&lt;/div&gt;&lt;br&gt;\
&lt;div style="display:inline;"&gt;&lt;div style="display:inline; font-size:22px;"&gt;&lt;div style="display: inline; font-weight: bold;"&gt;+2 Cartes &lt;/div&gt;et &lt;div style="display: inline; font-weight: bold;"&gt;+1 Achat&lt;/div&gt;.&lt;/div&gt;&lt;/div&gt;&lt;br&gt;\
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s="19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SUBSTITUTE(    artwork.xlsx!$K$1&amp;": '\\n" &amp;
SUBSTITUTE(SUBSTITUTE(SUBSTITUTE(SUBSTITUTE(SUBSTITUTE(INDEX(artwork.xlsx!K:K,QUOTIENT(ROW(A222)-1,3)+2),"'","\'"),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s="19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SUBSTITUTE(    artwork.xlsx!$K$1&amp;": '\\n" &amp;
SUBSTITUTE(SUBSTITUTE(SUBSTITUTE(SUBSTITUTE(SUBSTITUTE(INDEX(artwork.xlsx!K:K,QUOTIENT(ROW(A223)-1,3)+2),"'","\'"),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IF(MOD(ROW(A223)-1,3)=2,"","")))</f>
        <v>id: "bazaar",  frenchName: "Bazar",  artwork: "http://wiki.dominionstrategy.com/images/7/7c/BazaarArt.jpg",</v>
      </c>
    </row>
    <row r="229" spans="1:3" ht="135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s="1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SUBSTITUTE(    artwork.xlsx!$K$1&amp;": '\\n" &amp;
SUBSTITUTE(SUBSTITUTE(SUBSTITUTE(SUBSTITUTE(SUBSTITUTE(INDEX(artwork.xlsx!K:K,QUOTIENT(ROW(A224)-1,3)+2),"'","\'"),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IF(MOD(ROW(A224)-1,3)=2,"","")))</f>
        <v>text_html: '\
&lt;div class="card-text" style="top:47px;"&gt;&lt;div style="position:relative; top:0px;"&gt;&lt;div style="font-weight: bold;"&gt;&lt;div style="line-height:29px;"&gt;\
&lt;div style="display:inline;"&gt;&lt;div style="display:inline; font-size:28px;"&gt;+1 Carte&lt;/div&gt;&lt;/div&gt;&lt;br&gt;\
&lt;div style="display:inline;"&gt;&lt;div style="display:inline; font-size:28px;"&gt;+2 Actions&lt;/div&gt;&lt;/div&gt;&lt;br&gt;\
&lt;div style="display:inline;"&gt;&lt;div style="display:inline; font-size:28px;"&gt;+    &lt;/div&gt;&lt;/div&gt;&lt;br&gt;\
&lt;/div&gt;&lt;/div&gt;&lt;/div&gt;\
&lt;div class="card-text-coin-icon" style="transform:scale(0.22); top:61px;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s="19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SUBSTITUTE(    artwork.xlsx!$K$1&amp;": '\\n" &amp;
SUBSTITUTE(SUBSTITUTE(SUBSTITUTE(SUBSTITUTE(SUBSTITUTE(INDEX(artwork.xlsx!K:K,QUOTIENT(ROW(A225)-1,3)+2),"'","\'"),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s="19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SUBSTITUTE(    artwork.xlsx!$K$1&amp;": '\\n" &amp;
SUBSTITUTE(SUBSTITUTE(SUBSTITUTE(SUBSTITUTE(SUBSTITUTE(INDEX(artwork.xlsx!K:K,QUOTIENT(ROW(A226)-1,3)+2),"'","\'"),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IF(MOD(ROW(A226)-1,3)=2,"","")))</f>
        <v>id: "treasuremap",  frenchName: "Carte aux trésors",  artwork: "http://wiki.dominionstrategy.com/images/2/29/Treasure_MapArt.jpg",</v>
      </c>
    </row>
    <row r="232" spans="1:3" ht="120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s="19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SUBSTITUTE(    artwork.xlsx!$K$1&amp;": '\\n" &amp;
SUBSTITUTE(SUBSTITUTE(SUBSTITUTE(SUBSTITUTE(SUBSTITUTE(INDEX(artwork.xlsx!K:K,QUOTIENT(ROW(A227)-1,3)+2),"'","\'"),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IF(MOD(ROW(A227)-1,3)=2,"","")))</f>
        <v>text_html: '\
&lt;div class="card-text" style="top:20px;"&gt;&lt;div style="position:relative; top:10px;"&gt;&lt;div style="line-height:23px;"&gt;\
&lt;div style="display:inline;"&gt;&lt;div style="display:inline; font-size:22.5px;"&gt;Écartez ceci et une Carte aux&lt;/div&gt;&lt;/div&gt;&lt;br&gt;\
&lt;div style="display:inline;"&gt;&lt;div style="display:inline; font-size:22.5px;"&gt;trésors de votre main. Si vous&lt;/div&gt;&lt;/div&gt;&lt;br&gt;\
&lt;div style="display:inline;"&gt;&lt;div style="display:inline; font-size:22.5px;"&gt;avez écarté deux Cartes aux&lt;/div&gt;&lt;/div&gt;&lt;br&gt;\
&lt;div style="display:inline;"&gt;&lt;div style="display:inline; font-size:22.5px;"&gt;trésors, recevez 4 Ors sur&lt;/div&gt;&lt;/div&gt;&lt;br&gt;\
&lt;div style="display:inline;"&gt;&lt;div style="display:inline; font-size:22.5px;"&gt;votre pioche.&lt;/div&gt;&lt;/div&gt;&lt;br&gt;\
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s="19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SUBSTITUTE(    artwork.xlsx!$K$1&amp;": '\\n" &amp;
SUBSTITUTE(SUBSTITUTE(SUBSTITUTE(SUBSTITUTE(SUBSTITUTE(INDEX(artwork.xlsx!K:K,QUOTIENT(ROW(A228)-1,3)+2),"'","\'"),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s="19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SUBSTITUTE(    artwork.xlsx!$K$1&amp;": '\\n" &amp;
SUBSTITUTE(SUBSTITUTE(SUBSTITUTE(SUBSTITUTE(SUBSTITUTE(INDEX(artwork.xlsx!K:K,QUOTIENT(ROW(A229)-1,3)+2),"'","\'"),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IF(MOD(ROW(A229)-1,3)=2,"","")))</f>
        <v>id: "explorer",  frenchName: "Explorateur",  artwork: "http://wiki.dominionstrategy.com/images/d/d7/ExplorerArt.jpg",</v>
      </c>
    </row>
    <row r="235" spans="1:3" ht="120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s="19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SUBSTITUTE(    artwork.xlsx!$K$1&amp;": '\\n" &amp;
SUBSTITUTE(SUBSTITUTE(SUBSTITUTE(SUBSTITUTE(SUBSTITUTE(INDEX(artwork.xlsx!K:K,QUOTIENT(ROW(A230)-1,3)+2),"'","\'"),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IF(MOD(ROW(A230)-1,3)=2,"","")))</f>
        <v>text_html: '\
&lt;div class="card-text" style="top:20px;"&gt;&lt;div style="position:relative; top:10px;"&gt;&lt;div style="line-height:20px;"&gt;\
&lt;div style="display:inline;"&gt;&lt;div style="display:inline; font-size:20px;"&gt;Vous pouvez dévoiler une&lt;/div&gt;&lt;/div&gt;&lt;br&gt;\
&lt;div style="display:inline;"&gt;&lt;div style="display:inline; font-size:20px;"&gt;Province de votre main.&lt;/div&gt;&lt;/div&gt;&lt;br&gt;\
&lt;div style="display:inline;"&gt;&lt;div style="display:inline; font-size:20px;"&gt;Si vous le faites, recevez un Or&lt;/div&gt;&lt;/div&gt;&lt;br&gt;\
&lt;div style="display:inline;"&gt;&lt;div style="display:inline; font-size:20px;"&gt;en main. Sinon, recevez un&lt;/div&gt;&lt;/div&gt;&lt;br&gt;\
&lt;div style="display:inline;"&gt;&lt;div style="display:inline; font-size:20px;"&gt;Argent en main.&lt;/div&gt;&lt;/div&gt;&lt;br&gt;\
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s="19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SUBSTITUTE(    artwork.xlsx!$K$1&amp;": '\\n" &amp;
SUBSTITUTE(SUBSTITUTE(SUBSTITUTE(SUBSTITUTE(SUBSTITUTE(INDEX(artwork.xlsx!K:K,QUOTIENT(ROW(A231)-1,3)+2),"'","\'"),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s="19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SUBSTITUTE(    artwork.xlsx!$K$1&amp;": '\\n" &amp;
SUBSTITUTE(SUBSTITUTE(SUBSTITUTE(SUBSTITUTE(SUBSTITUTE(INDEX(artwork.xlsx!K:K,QUOTIENT(ROW(A232)-1,3)+2),"'","\'"),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IF(MOD(ROW(A232)-1,3)=2,"","")))</f>
        <v>id: "lookout",  frenchName: "Vigie",  artwork: "http://wiki.dominionstrategy.com/images/f/fa/LookoutArt.jpg",</v>
      </c>
    </row>
    <row r="238" spans="1:3" ht="135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s="19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SUBSTITUTE(    artwork.xlsx!$K$1&amp;": '\\n" &amp;
SUBSTITUTE(SUBSTITUTE(SUBSTITUTE(SUBSTITUTE(SUBSTITUTE(INDEX(artwork.xlsx!K:K,QUOTIENT(ROW(A233)-1,3)+2),"'","\'"),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font-size:19px;"&gt;Consultez les 3 premières cartes&lt;/div&gt;&lt;/div&gt;&lt;br&gt;\
&lt;div style="display:inline;"&gt;&lt;div style="display:inline; font-size:19px;"&gt;de votre pioche. Écartez-en une.&lt;/div&gt;&lt;/div&gt;&lt;br&gt;\
&lt;div style="display:inline;"&gt;&lt;div style="display:inline; font-size:19px;"&gt;Défaussez-en une. Placez la carte&lt;/div&gt;&lt;/div&gt;&lt;br&gt;\
&lt;div style="display:inline;"&gt;&lt;div style="display:inline; font-size:19px;"&gt;restante sur le haut de votre pioche.&lt;/div&gt;&lt;/div&gt;&lt;br&gt;\
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s="1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SUBSTITUTE(    artwork.xlsx!$K$1&amp;": '\\n" &amp;
SUBSTITUTE(SUBSTITUTE(SUBSTITUTE(SUBSTITUTE(SUBSTITUTE(INDEX(artwork.xlsx!K:K,QUOTIENT(ROW(A234)-1,3)+2),"'","\'"),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s="19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SUBSTITUTE(    artwork.xlsx!$K$1&amp;": '\\n" &amp;
SUBSTITUTE(SUBSTITUTE(SUBSTITUTE(SUBSTITUTE(SUBSTITUTE(INDEX(artwork.xlsx!K:K,QUOTIENT(ROW(A235)-1,3)+2),"'","\'"),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IF(MOD(ROW(A235)-1,3)=2,"","")))</f>
        <v>id: "treasury",  frenchName: "Trésorerie",  artwork: "http://wiki.dominionstrategy.com/images/7/79/TreasuryArt.jpg",</v>
      </c>
    </row>
    <row r="241" spans="1:3" ht="210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s="19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SUBSTITUTE(    artwork.xlsx!$K$1&amp;": '\\n" &amp;
SUBSTITUTE(SUBSTITUTE(SUBSTITUTE(SUBSTITUTE(SUBSTITUTE(INDEX(artwork.xlsx!K:K,QUOTIENT(ROW(A236)-1,3)+2),"'","\'"),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IF(MOD(ROW(A236)-1,3)=2,"","")))</f>
        <v>text_html: '\
&lt;div class="card-text" style="top:3px;"&gt;&lt;div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&lt;/div&gt;&lt;/div&gt;&lt;br&gt;\
&lt;/div&gt;&lt;/div&gt;&lt;/div&gt;&lt;div class="horizontal-line" style="width:200px; height:3px; margin-top:03px;"&gt;&lt;/div&gt;&lt;div style="position:relative; top:0px;"&gt;&lt;div style="line-height:17px;"&gt;\
&lt;div style="display:inline;"&gt;&lt;div style="display:inline; font-size:18px;"&gt;Lorsque vous défaussez cette carte de&lt;/div&gt;&lt;/div&gt;&lt;br&gt;\
&lt;div style="display:inline;"&gt;&lt;div style="display:inline; font-size:18px;"&gt;votre zone de jeu, vous pouvez la&lt;/div&gt;&lt;/div&gt;&lt;br&gt;\
&lt;div style="display:inline;"&gt;&lt;div style="display:inline; font-size:18px;"&gt;placer sur votre pioche si vous n\'avez&lt;/div&gt;&lt;/div&gt;&lt;br&gt;\
&lt;div style="display:inline;"&gt;&lt;div style="display:inline; font-size:18px;"&gt;pas acheté de carte Victoire ce tour-ci.&lt;/div&gt;&lt;/div&gt;&lt;br&gt;\
&lt;/div&gt;&lt;/div&gt;\
&lt;div class="card-text-coin-icon" style="transform:scale(0.20); top:52px;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s="19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SUBSTITUTE(    artwork.xlsx!$K$1&amp;": '\\n" &amp;
SUBSTITUTE(SUBSTITUTE(SUBSTITUTE(SUBSTITUTE(SUBSTITUTE(INDEX(artwork.xlsx!K:K,QUOTIENT(ROW(A237)-1,3)+2),"'","\'"),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s="19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SUBSTITUTE(    artwork.xlsx!$K$1&amp;": '\\n" &amp;
SUBSTITUTE(SUBSTITUTE(SUBSTITUTE(SUBSTITUTE(SUBSTITUTE(INDEX(artwork.xlsx!K:K,QUOTIENT(ROW(A238)-1,3)+2),"'","\'"),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IF(MOD(ROW(A238)-1,3)=2,"","")))</f>
        <v>id: "cutpurse",  frenchName: "Coupeur de bourse",  artwork: "http://wiki.dominionstrategy.com/images/3/3e/CutpurseArt.jpg",</v>
      </c>
    </row>
    <row r="244" spans="1:3" ht="165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s="19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SUBSTITUTE(    artwork.xlsx!$K$1&amp;": '\\n" &amp;
SUBSTITUTE(SUBSTITUTE(SUBSTITUTE(SUBSTITUTE(SUBSTITUTE(INDEX(artwork.xlsx!K:K,QUOTIENT(ROW(A239)-1,3)+2),"'","\'"),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IF(MOD(ROW(A239)-1,3)=2,"","")))</f>
        <v>text_html: '\
&lt;div class="card-text" style="top:29px;"&gt;&lt;div style="position:relative; top:-6px;"&gt;\
&lt;div style="display:inline;"&gt;&lt;div style="display:inline; font-size:26px;"&gt;+     &lt;/div&gt;&lt;/div&gt;&lt;br&gt;\
&lt;/div&gt;&lt;div style="position:relative; top:10px;"&gt;&lt;div style="line-height:21px;"&gt;\
&lt;div style="display:inline;"&gt;&lt;div style="display:inline; font-size:21px;"&gt;Tous vos adversaires défaussent&lt;/div&gt;&lt;/div&gt;&lt;br&gt;\
&lt;div style="display:inline;"&gt;&lt;div style="display:inline; font-size:21px;"&gt;un Cuivre (ou dévoilent une&lt;/div&gt;&lt;/div&gt;&lt;br&gt;\
&lt;div style="display:inline;"&gt;&lt;div style="display:inline; font-size:21px;"&gt;main sans Cuivre).&lt;/div&gt;&lt;/div&gt;&lt;br&gt;\
&lt;/div&gt;&lt;/div&gt;\
&lt;div class="card-text-coin-icon" style="transform:scale(0.26); top:-6px;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s="19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SUBSTITUTE(    artwork.xlsx!$K$1&amp;": '\\n" &amp;
SUBSTITUTE(SUBSTITUTE(SUBSTITUTE(SUBSTITUTE(SUBSTITUTE(INDEX(artwork.xlsx!K:K,QUOTIENT(ROW(A240)-1,3)+2),"'","\'"),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s="19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SUBSTITUTE(    artwork.xlsx!$K$1&amp;": '\\n" &amp;
SUBSTITUTE(SUBSTITUTE(SUBSTITUTE(SUBSTITUTE(SUBSTITUTE(INDEX(artwork.xlsx!K:K,QUOTIENT(ROW(A241)-1,3)+2),"'","\'"),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IF(MOD(ROW(A241)-1,3)=2,"","")))</f>
        <v>id: "caravan",  frenchName: "Caravane",  artwork: "http://wiki.dominionstrategy.com/images/2/21/CaravanArt.jpg",</v>
      </c>
    </row>
    <row r="247" spans="1:3" ht="120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s="19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SUBSTITUTE(    artwork.xlsx!$K$1&amp;": '\\n" &amp;
SUBSTITUTE(SUBSTITUTE(SUBSTITUTE(SUBSTITUTE(SUBSTITUTE(INDEX(artwork.xlsx!K:K,QUOTIENT(ROW(A242)-1,3)+2),"'","\'"),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IF(MOD(ROW(A242)-1,3)=2,"","")))</f>
        <v>text_html: '\
&lt;div class="card-text" style="top:29px;"&gt;&lt;div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top:10px;"&gt;&lt;div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bold;"&gt;+1 Carte&lt;/div&gt;.&lt;/div&gt;&lt;/div&gt;&lt;br&gt;\
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s="19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SUBSTITUTE(    artwork.xlsx!$K$1&amp;": '\\n" &amp;
SUBSTITUTE(SUBSTITUTE(SUBSTITUTE(SUBSTITUTE(SUBSTITUTE(INDEX(artwork.xlsx!K:K,QUOTIENT(ROW(A243)-1,3)+2),"'","\'"),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s="1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SUBSTITUTE(    artwork.xlsx!$K$1&amp;": '\\n" &amp;
SUBSTITUTE(SUBSTITUTE(SUBSTITUTE(SUBSTITUTE(SUBSTITUTE(INDEX(artwork.xlsx!K:K,QUOTIENT(ROW(A244)-1,3)+2),"'","\'"),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IF(MOD(ROW(A244)-1,3)=2,"","")))</f>
        <v>id: "warehouse",  frenchName: "Entrepôt",  artwork: "http://wiki.dominionstrategy.com/images/e/ed/WarehouseArt.jpg",</v>
      </c>
    </row>
    <row r="250" spans="1:3" ht="105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s="19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SUBSTITUTE(    artwork.xlsx!$K$1&amp;": '\\n" &amp;
SUBSTITUTE(SUBSTITUTE(SUBSTITUTE(SUBSTITUTE(SUBSTITUTE(INDEX(artwork.xlsx!K:K,QUOTIENT(ROW(A245)-1,3)+2),"'","\'"),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IF(MOD(ROW(A245)-1,3)=2,"","")))</f>
        <v>text_html: '\
&lt;div class="card-text" style="top:47px;"&gt;&lt;div style="position:relative; top:-15px;"&gt;&lt;div style="font-weight: bold;"&gt;&lt;div style="line-height:29px;"&gt;\
&lt;div style="display:inline;"&gt;&lt;div style="display:inline; font-size:29px;"&gt;+ 3 Cartes&lt;/div&gt;&lt;/div&gt;&lt;br&gt;\
&lt;div style="display:inline;"&gt;&lt;div style="display:inline; font-size:29px;"&gt;+1 Action&lt;/div&gt;&lt;/div&gt;&lt;br&gt;\
&lt;/div&gt;&lt;/div&gt;&lt;/div&gt;&lt;div style="position:relative; top:0px;"&gt;&lt;div style="line-height:24px;"&gt;\
&lt;div style="display:inline;"&gt;&lt;div style="display:inline; font-size:24px;"&gt;Défaussez 3 cartes.&lt;/div&gt;&lt;/div&gt;&lt;br&gt;\
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s="19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SUBSTITUTE(    artwork.xlsx!$K$1&amp;": '\\n" &amp;
SUBSTITUTE(SUBSTITUTE(SUBSTITUTE(SUBSTITUTE(SUBSTITUTE(INDEX(artwork.xlsx!K:K,QUOTIENT(ROW(A246)-1,3)+2),"'","\'"),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s="19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SUBSTITUTE(    artwork.xlsx!$K$1&amp;": '\\n" &amp;
SUBSTITUTE(SUBSTITUTE(SUBSTITUTE(SUBSTITUTE(SUBSTITUTE(INDEX(artwork.xlsx!K:K,QUOTIENT(ROW(A247)-1,3)+2),"'","\'"),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IF(MOD(ROW(A247)-1,3)=2,"","")))</f>
        <v>id: "lighthouse",  frenchName: "Phare",  artwork: "http://wiki.dominionstrategy.com/images/0/06/LighthouseArt.jpg",</v>
      </c>
    </row>
    <row r="253" spans="1:3" ht="210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s="19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SUBSTITUTE(    artwork.xlsx!$K$1&amp;": '\\n" &amp;
SUBSTITUTE(SUBSTITUTE(SUBSTITUTE(SUBSTITUTE(SUBSTITUTE(INDEX(artwork.xlsx!K:K,QUOTIENT(ROW(A248)-1,3)+2),"'","\'"),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IF(MOD(ROW(A248)-1,3)=2,"","")))</f>
        <v>text_html: '\
&lt;div class="card-text" style="top:10px;"&gt;&lt;div style="position:relative; top:0px;"&gt;&lt;div style="font-weight: bold;"&gt;&lt;div style="line-height:29px;"&gt;\
&lt;div style="display:inline;"&gt;&lt;div style="display:inline; font-size:28px;"&gt;+1 Action&lt;/div&gt;&lt;/div&gt;&lt;br&gt;\
&lt;/div&gt;&lt;/div&gt;&lt;/div&gt;&lt;div style="position:relative; top:0px;"&gt;&lt;div style="line-height:22px;"&gt;\
&lt;div style="display:inline;"&gt;&lt;div style="display:inline; font-size:22px;"&gt;Maintenant et au début de&lt;/div&gt;&lt;/div&gt;&lt;br&gt;\
&lt;div style="display:inline;"&gt;&lt;div style="display:inline; font-size:22px;"&gt;votre prochain tour, &lt;div style="display: inline; font-weight: bold;"&gt;+&lt;/div&gt;     .&lt;/div&gt;&lt;/div&gt;&lt;br&gt;\
&lt;/div&gt;&lt;/div&gt;\
&lt;div class="card-text-coin-icon" style="transform:scale(0.2); top:55px; display: inline;left:223px;"&gt;\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font-size:20px;"&gt;Lorsque cette carte est en jeu,&lt;/div&gt;&lt;/div&gt;&lt;br&gt;\
&lt;div style="display:inline;"&gt;&lt;div style="display:inline; font-size:20px;"&gt;les cartes Attaque jouées par vos&lt;/div&gt;&lt;/div&gt;&lt;br&gt;\
&lt;div style="display:inline;"&gt;&lt;div style="display:inline; font-size:20px;"&gt;adversaires ne vous affectent pas.&lt;/div&gt;&lt;/div&gt;&lt;br&gt;\
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s="19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SUBSTITUTE(    artwork.xlsx!$K$1&amp;": '\\n" &amp;
SUBSTITUTE(SUBSTITUTE(SUBSTITUTE(SUBSTITUTE(SUBSTITUTE(INDEX(artwork.xlsx!K:K,QUOTIENT(ROW(A249)-1,3)+2),"'","\'"),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s="19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SUBSTITUTE(    artwork.xlsx!$K$1&amp;": '\\n" &amp;
SUBSTITUTE(SUBSTITUTE(SUBSTITUTE(SUBSTITUTE(SUBSTITUTE(INDEX(artwork.xlsx!K:K,QUOTIENT(ROW(A250)-1,3)+2),"'","\'"),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IF(MOD(ROW(A250)-1,3)=2,"","")))</f>
        <v>id: "pearldiver",  frenchName: "Plongeur de perles",  artwork: "http://wiki.dominionstrategy.com/images/2/20/Pearl_DiverArt.jpg",</v>
      </c>
    </row>
    <row r="256" spans="1:3" ht="135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s="19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SUBSTITUTE(    artwork.xlsx!$K$1&amp;": '\\n" &amp;
SUBSTITUTE(SUBSTITUTE(SUBSTITUTE(SUBSTITUTE(SUBSTITUTE(INDEX(artwork.xlsx!K:K,QUOTIENT(ROW(A251)-1,3)+2),"'","\'"),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IF(MOD(ROW(A251)-1,3)=2,"","")))</f>
        <v>text_html: '\
&lt;div class="card-text" style="top:20px;"&gt;&lt;div style="position:relative; top:0px;"&gt;&lt;div style="font-weight: bold;"&gt;&lt;div style="line-height:29px;"&gt;\
&lt;div style="display:inline;"&gt;&lt;div style="display:inline; font-size:29px;"&gt;+1 Carte&lt;/div&gt;&lt;/div&gt;&lt;br&gt;\
&lt;div style="display:inline;"&gt;&lt;div style="display:inline; font-size:29px;"&gt;+1 Action&lt;/div&gt;&lt;/div&gt;&lt;br&gt;\
&lt;/div&gt;&lt;/div&gt;&lt;/div&gt;&lt;div style="position:relative; top:9px;"&gt;&lt;div style="line-height:23px;"&gt;\
&lt;div style="display:inline;"&gt;&lt;div style="display:inline; font-size:23px;"&gt;Consultez la carte du bas de&lt;/div&gt;&lt;/div&gt;&lt;br&gt;\
&lt;div style="display:inline;"&gt;&lt;div style="display:inline; font-size:23px;"&gt;votre pioche. Vous pouvez la&lt;/div&gt;&lt;/div&gt;&lt;br&gt;\
&lt;div style="display:inline;"&gt;&lt;div style="display:inline; font-size:23px;"&gt;placer sur le haut.&lt;/div&gt;&lt;/div&gt;&lt;br&gt;\
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s="19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SUBSTITUTE(    artwork.xlsx!$K$1&amp;": '\\n" &amp;
SUBSTITUTE(SUBSTITUTE(SUBSTITUTE(SUBSTITUTE(SUBSTITUTE(INDEX(artwork.xlsx!K:K,QUOTIENT(ROW(A252)-1,3)+2),"'","\'"),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s="19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SUBSTITUTE(    artwork.xlsx!$K$1&amp;": '\\n" &amp;
SUBSTITUTE(SUBSTITUTE(SUBSTITUTE(SUBSTITUTE(SUBSTITUTE(INDEX(artwork.xlsx!K:K,QUOTIENT(ROW(A253)-1,3)+2),"'","\'"),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IF(MOD(ROW(A253)-1,3)=2,"","")))</f>
        <v>id: "embargo",  frenchName: "Embargo",  artwork: "http://wiki.dominionstrategy.com/images/9/96/EmbargoArt.jpg",</v>
      </c>
    </row>
    <row r="259" spans="1:3" ht="195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s="1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SUBSTITUTE(    artwork.xlsx!$K$1&amp;": '\\n" &amp;
SUBSTITUTE(SUBSTITUTE(SUBSTITUTE(SUBSTITUTE(SUBSTITUTE(INDEX(artwork.xlsx!K:K,QUOTIENT(ROW(A254)-1,3)+2),"'","\'"),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IF(MOD(ROW(A254)-1,3)=2,"","")))</f>
        <v>text_html: '\
&lt;div class="card-text" style="top:10px;"&gt;&lt;div style="position:relative; top:0px;"&gt;\
&lt;div style="display:inline;"&gt;&lt;div style="display:inline; font-size:26px;"&gt;+     &lt;/div&gt;&lt;/div&gt;&lt;br&gt;\
&lt;/div&gt;&lt;div style="position:relative; top:5px;"&gt;&lt;div style="line-height:18px;"&gt;\
&lt;div style="display:inline;"&gt;&lt;div style="display:inline; font-size:17px;"&gt;Écartez ceci. Dans ce cas, placez un je-&lt;/div&gt;&lt;/div&gt;&lt;br&gt;\
&lt;div style="display:inline;"&gt;&lt;div style="display:inline; font-size:17px;"&gt;ton Embargo sur une pile de la réserve.&lt;/div&gt;&lt;/div&gt;&lt;br&gt;\
&lt;div style="display:inline;"&gt;&lt;div style="display:inline; font-size:17px;"&gt;(Pour la suite de la partie, quand&lt;/div&gt;&lt;/div&gt;&lt;br&gt;\
&lt;div style="display:inline;"&gt;&lt;div style="display:inline; font-size:17px;"&gt;un joueur achète une carte de cette&lt;/div&gt;&lt;/div&gt;&lt;br&gt;\
&lt;div style="display:inline;"&gt;&lt;div style="display:inline; font-size:17px;"&gt;pile, il reçoit une Malédiction.)&lt;/div&gt;&lt;/div&gt;&lt;br&gt;\
&lt;/div&gt;&lt;/div&gt;\
&lt;div class="card-text-coin-icon" style="transform:scale(0.26); top:0px; display: inline;left:135px;"&gt;\
&lt;div class="card-text-coin-text-container" style="display:inline;"&gt;\
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s="19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SUBSTITUTE(    artwork.xlsx!$K$1&amp;": '\\n" &amp;
SUBSTITUTE(SUBSTITUTE(SUBSTITUTE(SUBSTITUTE(SUBSTITUTE(INDEX(artwork.xlsx!K:K,QUOTIENT(ROW(A255)-1,3)+2),"'","\'"),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s="19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SUBSTITUTE(    artwork.xlsx!$K$1&amp;": '\\n" &amp;
SUBSTITUTE(SUBSTITUTE(SUBSTITUTE(SUBSTITUTE(SUBSTITUTE(INDEX(artwork.xlsx!K:K,QUOTIENT(ROW(A256)-1,3)+2),"'","\'"),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IF(MOD(ROW(A256)-1,3)=2,"","")))</f>
        <v>id: "outpost",  frenchName: "Avant-poste",  artwork: "http://wiki.dominionstrategy.com/images/5/54/OutpostArt.jpg",</v>
      </c>
    </row>
    <row r="262" spans="1:3" ht="135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s="19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SUBSTITUTE(    artwork.xlsx!$K$1&amp;": '\\n" &amp;
SUBSTITUTE(SUBSTITUTE(SUBSTITUTE(SUBSTITUTE(SUBSTITUTE(INDEX(artwork.xlsx!K:K,QUOTIENT(ROW(A257)-1,3)+2),"'","\'"),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IF(MOD(ROW(A257)-1,3)=2,"","")))</f>
        <v>text_html: '\
&lt;div class="card-text" style="top:10px;"&gt;&lt;div style="position:relative; top:10px;"&gt;&lt;div style="line-height:19px;"&gt;\
&lt;div style="display:inline;"&gt;&lt;div style="display:inline; font-size:19px;"&gt;Si c\'est la première fois que vous&lt;/div&gt;&lt;/div&gt;&lt;br&gt;\
&lt;div style="display:inline;"&gt;&lt;div style="display:inline; font-size:19px;"&gt;jouez un Avant-poste ce tour-ci, et&lt;/div&gt;&lt;/div&gt;&lt;br&gt;\
&lt;div style="display:inline;"&gt;&lt;div style="display:inline; font-size:19px;"&gt;si le tour précédent n\'était pas le&lt;/div&gt;&lt;/div&gt;&lt;br&gt;\
&lt;div style="display:inline;"&gt;&lt;div style="display:inline; font-size:19px;"&gt;vôtre, jouez un tour supplémentaire&lt;/div&gt;&lt;/div&gt;&lt;br&gt;\
&lt;div style="display:inline;"&gt;&lt;div style="display:inline; font-size:19px;"&gt;après celui-ci, et ne piochez que&lt;/div&gt;&lt;/div&gt;&lt;br&gt;\
&lt;div style="display:inline;"&gt;&lt;div style="display:inline; font-size:19px;"&gt;3 cartes pour votre prochaine main.&lt;/div&gt;&lt;/div&gt;&lt;br&gt;\
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s="19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SUBSTITUTE(    artwork.xlsx!$K$1&amp;": '\\n" &amp;
SUBSTITUTE(SUBSTITUTE(SUBSTITUTE(SUBSTITUTE(SUBSTITUTE(INDEX(artwork.xlsx!K:K,QUOTIENT(ROW(A258)-1,3)+2),"'","\'"),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s="19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SUBSTITUTE(    artwork.xlsx!$K$1&amp;": '\\n" &amp;
SUBSTITUTE(SUBSTITUTE(SUBSTITUTE(SUBSTITUTE(SUBSTITUTE(INDEX(artwork.xlsx!K:K,QUOTIENT(ROW(A259)-1,3)+2),"'","\'"),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IF(MOD(ROW(A259)-1,3)=2,"","")))</f>
        <v>id: "harvest",  frenchName: "Récolte",  artwork: "http://wiki.dominionstrategy.com/images/1/15/HarvestArt.jpg",</v>
      </c>
    </row>
    <row r="265" spans="1:3" ht="150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s="19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SUBSTITUTE(    artwork.xlsx!$K$1&amp;": '\\n" &amp;
SUBSTITUTE(SUBSTITUTE(SUBSTITUTE(SUBSTITUTE(SUBSTITUTE(INDEX(artwork.xlsx!K:K,QUOTIENT(ROW(A260)-1,3)+2),"'","\'"),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IF(MOD(ROW(A260)-1,3)=2,"","")))</f>
        <v>text_html: '\
&lt;div class="card-text" style="top:29px;"&gt;&lt;div style="position:relative; top:5px;"&gt;&lt;div style="line-height:19px;"&gt;\
&lt;div style="display:inline;"&gt;&lt;div style="display:inline; font-size:19px;"&gt;Dévoilez les 4 premières cartes&lt;/div&gt;&lt;/div&gt;&lt;br&gt;\
&lt;div style="display:inline;"&gt;&lt;div style="display:inline; font-size:19px;"&gt;de votre pioche, puis défaussez-les.&lt;/div&gt;&lt;/div&gt;&lt;br&gt;\
&lt;div style="display:inline;"&gt;&lt;div style="display:inline; font-size:19px;"&gt;+      par carte dévoilée de&lt;/div&gt;&lt;/div&gt;&lt;br&gt;\
&lt;div style="display:inline;"&gt;&lt;div style="display:inline; font-size:19px;"&gt;nom différent.&lt;/div&gt;&lt;/div&gt;&lt;br&gt;\
&lt;/div&gt;&lt;/div&gt;\
&lt;div class="card-text-coin-icon" style="transform:scale(0.19); top:52px; display: inline;left:55px;"&gt;\
&lt;div class="card-text-coin-text-container" style="display:inline;"&gt;\
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s="19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SUBSTITUTE(    artwork.xlsx!$K$1&amp;": '\\n" &amp;
SUBSTITUTE(SUBSTITUTE(SUBSTITUTE(SUBSTITUTE(SUBSTITUTE(INDEX(artwork.xlsx!K:K,QUOTIENT(ROW(A261)-1,3)+2),"'","\'"),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s="19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SUBSTITUTE(    artwork.xlsx!$K$1&amp;": '\\n" &amp;
SUBSTITUTE(SUBSTITUTE(SUBSTITUTE(SUBSTITUTE(SUBSTITUTE(INDEX(artwork.xlsx!K:K,QUOTIENT(ROW(A262)-1,3)+2),"'","\'"),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IF(MOD(ROW(A262)-1,3)=2,"","")))</f>
        <v>id: "youngwitch",  frenchName: "Jeune sorcière",  artwork: "http://wiki.dominionstrategy.com/images/8/89/Young_WitchArt.jpg",</v>
      </c>
    </row>
    <row r="268" spans="1:3" ht="270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s="19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SUBSTITUTE(    artwork.xlsx!$K$1&amp;": '\\n" &amp;
SUBSTITUTE(SUBSTITUTE(SUBSTITUTE(SUBSTITUTE(SUBSTITUTE(INDEX(artwork.xlsx!K:K,QUOTIENT(ROW(A263)-1,3)+2),"'","\'"),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IF(MOD(ROW(A263)-1,3)=2,"","")))</f>
        <v>text_html: '\
&lt;div class="card-text" style="top:5px;"&gt;&lt;div style="position:relative; top:-3px;"&gt;&lt;div style="font-weight: bold;"&gt;\
&lt;div style="display:inline;"&gt;&lt;div style="display:inline; font-size:25px;"&gt;+2 Cartes&lt;/div&gt;&lt;/div&gt;&lt;br&gt;\
&lt;/div&gt;&lt;/div&gt;&lt;div style="position:relative; top:-5px;"&gt;&lt;div style="line-height:15px;"&gt;\
&lt;div style="display:inline;"&gt;&lt;div style="display:inline; font-size:14px;"&gt;Défaussez 2 cartes. Tous vos adversaires peu-&lt;/div&gt;&lt;/div&gt;&lt;br&gt;\
&lt;div style="display:inline;"&gt;&lt;div style="display:inline; font-size:14px;"&gt;vent dévoiler une carte Fléau de leur main; s\'ils&lt;/div&gt;&lt;/div&gt;&lt;br&gt;\
&lt;div style="display:inline;"&gt;&lt;div style="display:inline; font-size:14px;"&gt;ne le font pas, ils reçoivent une Malédiction&lt;/div&gt;&lt;/div&gt;&lt;br&gt;\
&lt;/div&gt;&lt;/div&gt;&lt;div class="horizontal-line" style="width:200px; height:2px;margin-top:2px;"&gt;&lt;/div&gt;&lt;div style="position:relative; top:0px;"&gt;&lt;div style="line-height:15px;"&gt;\
&lt;div style="display:inline;"&gt;&lt;div style="display:inline; font-size:14px;"&gt;Mise en place : ajoutez à la réserve une pile&lt;/div&gt;&lt;/div&gt;&lt;br&gt;\
&lt;div style="display:inline;"&gt;&lt;div style="display:inline; font-size:14px;"&gt;Royaume supplémentaire coûtant       ou       .&lt;/div&gt;&lt;/div&gt;&lt;br&gt;\
&lt;div style="display:inline;"&gt;&lt;div style="display:inline; font-size:14px;"&gt;Les cartes de cette pile sont les cartes Fléau.&lt;/div&gt;&lt;/div&gt;&lt;br&gt;\
&lt;/div&gt;&lt;/div&gt;\
&lt;div class="card-text-coin-icon" style="transform:scale(0.15);top:121px;display: inline;left: 205px;"&gt;\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121px;display: inline;left: 245px;"&gt;\
&lt;div class="card-text-coin-text-container" style="display:inline;"&gt;\
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s="1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SUBSTITUTE(    artwork.xlsx!$K$1&amp;": '\\n" &amp;
SUBSTITUTE(SUBSTITUTE(SUBSTITUTE(SUBSTITUTE(SUBSTITUTE(INDEX(artwork.xlsx!K:K,QUOTIENT(ROW(A264)-1,3)+2),"'","\'"),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s="19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SUBSTITUTE(    artwork.xlsx!$K$1&amp;": '\\n" &amp;
SUBSTITUTE(SUBSTITUTE(SUBSTITUTE(SUBSTITUTE(SUBSTITUTE(INDEX(artwork.xlsx!K:K,QUOTIENT(ROW(A265)-1,3)+2),"'","\'"),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IF(MOD(ROW(A265)-1,3)=2,"","")))</f>
        <v>id: "horsetraders",  frenchName: "Maquignons",  artwork: "http://wiki.dominionstrategy.com/images/8/89/Horse_TradersArt.jpg",</v>
      </c>
    </row>
    <row r="271" spans="1:3" ht="225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s="19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SUBSTITUTE(    artwork.xlsx!$K$1&amp;": '\\n" &amp;
SUBSTITUTE(SUBSTITUTE(SUBSTITUTE(SUBSTITUTE(SUBSTITUTE(INDEX(artwork.xlsx!K:K,QUOTIENT(ROW(A266)-1,3)+2),"'","\'"),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IF(MOD(ROW(A266)-1,3)=2,"","")))</f>
        <v>text_html: '\
&lt;div class="card-text" style="top:2px;"&gt;&lt;div style="font-weight: bold;"&gt;&lt;div style="line-height:22px;"&gt;\
&lt;div style="display:inline;"&gt;&lt;div style="display:inline; font-size:19px;"&gt;+1 Achat&lt;/div&gt;&lt;/div&gt;&lt;br&gt;\
&lt;div style="display:inline;"&gt;&lt;div style="display:inline; font-size:19px;"&gt;&lt;div style="position: relative; left:-12px;top:1px;"&gt;+&lt;/div&gt;&lt;/div&gt;&lt;/div&gt;&lt;br&gt;\
&lt;div style="display:inline;"&gt;&lt;div style="display:inline; font-size:19px;"&gt;&lt;div style="position: relative; left:0px;top:-22px;"&gt;Défaussez deux cartes.&lt;/div&gt;&lt;/div&gt;&lt;/div&gt;&lt;br&gt;\
&lt;/div&gt;&lt;/div&gt;&lt;div class="horizontal-line" style="width:200px; height:2px;margin-top:-47px;"&gt;&lt;/div&gt;&lt;div style="position:relative; top:-2px;"&gt;&lt;div style="line-height:14px;"&gt;\
&lt;div style="display:inline;"&gt;&lt;div style="display:inline; font-size:16px;"&gt;Quand un adversaire joue une carte&lt;/div&gt;&lt;/div&gt;&lt;br&gt;\
&lt;div style="display:inline;"&gt;&lt;div style="display:inline; font-size:16px;"&gt;Attaque, vous pouvez d\'abord mettre de&lt;/div&gt;&lt;/div&gt;&lt;br&gt;\
&lt;div style="display:inline;"&gt;&lt;div style="display:inline; font-size:16px;"&gt;côté cette carte de votre main. Dans ce&lt;/div&gt;&lt;/div&gt;&lt;br&gt;\
&lt;div style="display:inline;"&gt;&lt;div style="display:inline; font-size:16px;"&gt;cas, au début de votre prochain tour,&lt;/div&gt;&lt;/div&gt;&lt;br&gt;\
&lt;div style="display:inline;"&gt;&lt;div style="display:inline; font-size:16px;"&gt;+&lt;div style="display: inline; font-weight: bold;"&gt;1 Carte&lt;/div&gt; et reprenez en main cette carte.&lt;/div&gt;&lt;/div&gt;&lt;br&gt;\
&lt;/div&gt;&lt;/div&gt;\
&lt;div class="card-text-coin-icon" style="transform:scale(0.22); top:24px;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s="19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SUBSTITUTE(    artwork.xlsx!$K$1&amp;": '\\n" &amp;
SUBSTITUTE(SUBSTITUTE(SUBSTITUTE(SUBSTITUTE(SUBSTITUTE(INDEX(artwork.xlsx!K:K,QUOTIENT(ROW(A267)-1,3)+2),"'","\'"),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s="19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SUBSTITUTE(    artwork.xlsx!$K$1&amp;": '\\n" &amp;
SUBSTITUTE(SUBSTITUTE(SUBSTITUTE(SUBSTITUTE(SUBSTITUTE(INDEX(artwork.xlsx!K:K,QUOTIENT(ROW(A268)-1,3)+2),"'","\'"),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IF(MOD(ROW(A268)-1,3)=2,"","")))</f>
        <v>id: "tournament",  frenchName: "Tournoi",  artwork: "http://wiki.dominionstrategy.com/images/f/f1/TournamentArt.jpg",</v>
      </c>
    </row>
    <row r="274" spans="1:3" ht="210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s="19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SUBSTITUTE(    artwork.xlsx!$K$1&amp;": '\\n" &amp;
SUBSTITUTE(SUBSTITUTE(SUBSTITUTE(SUBSTITUTE(SUBSTITUTE(INDEX(artwork.xlsx!K:K,QUOTIENT(ROW(A269)-1,3)+2),"'","\'"),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IF(MOD(ROW(A269)-1,3)=2,"","")))</f>
        <v>text_html: '\
&lt;div class="card-text" style="top:5px;"&gt;&lt;div style="position:relative; top:0px;"&gt;&lt;div style="font-weight: bold;"&gt;\
&lt;div style="display:inline;"&gt;&lt;div style="display:inline; font-size:25px;"&gt;+1 Action&lt;/div&gt;&lt;/div&gt;&lt;br&gt;\
&lt;/div&gt;&lt;/div&gt;&lt;div style="position:relative; top:-3px;"&gt;&lt;div style="line-height:18px;"&gt;\
&lt;div style="display:inline;"&gt;&lt;div style="display:inline; font-size:17.5px;"&gt;Tous les joueurs peuvent dévoiler&lt;/div&gt;&lt;/div&gt;&lt;br&gt;\
&lt;div style="display:inline;"&gt;&lt;div style="display:inline; font-size:17.5px;"&gt;une Province de leur main.&lt;/div&gt;&lt;/div&gt;&lt;br&gt;\
&lt;div style="display:inline;"&gt;&lt;div style="display:inline; font-size:17.5px;"&gt;Si vous le faites, défaussez-la et&lt;/div&gt;&lt;/div&gt;&lt;br&gt;\
&lt;div style="display:inline;"&gt;&lt;div style="display:inline; font-size:17.5px;"&gt;recevez sur votre pioche un Prix (de la&lt;/div&gt;&lt;/div&gt;&lt;br&gt;\
&lt;div style="display:inline;"&gt;&lt;div style="display:inline; font-size:17.5px;"&gt;pile des Prix) ou un Duché. Si personne&lt;/div&gt;&lt;/div&gt;&lt;br&gt;\
&lt;div style="display:inline;"&gt;&lt;div style="display:inline; font-size:17.5px;"&gt;d\'autre ne le fait, &lt;div style="display: inline; font-weight: bold;"&gt;+1 Carte&lt;/div&gt; et +     .&lt;/div&gt;&lt;/div&gt;&lt;br&gt;\
&lt;/div&gt;&lt;/div&gt;\
&lt;div class="card-text-coin-icon" style="transform:scale(0.16); top:140px; display: inline;left:241px;"&gt;\
&lt;div class="card-text-coin-text-container" style="display:inline;"&gt;\
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s="19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SUBSTITUTE(    artwork.xlsx!$K$1&amp;": '\\n" &amp;
SUBSTITUTE(SUBSTITUTE(SUBSTITUTE(SUBSTITUTE(SUBSTITUTE(INDEX(artwork.xlsx!K:K,QUOTIENT(ROW(A270)-1,3)+2),"'","\'"),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s="19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SUBSTITUTE(    artwork.xlsx!$K$1&amp;": '\\n" &amp;
SUBSTITUTE(SUBSTITUTE(SUBSTITUTE(SUBSTITUTE(SUBSTITUTE(INDEX(artwork.xlsx!K:K,QUOTIENT(ROW(A271)-1,3)+2),"'","\'"),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IF(MOD(ROW(A271)-1,3)=2,"","")))</f>
        <v>id: "hamlet",  frenchName: "Hameau",  artwork: "http://wiki.dominionstrategy.com/images/b/b0/HamletArt.jpg",</v>
      </c>
    </row>
    <row r="277" spans="1:3" ht="150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s="19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SUBSTITUTE(    artwork.xlsx!$K$1&amp;": '\\n" &amp;
SUBSTITUTE(SUBSTITUTE(SUBSTITUTE(SUBSTITUTE(SUBSTITUTE(INDEX(artwork.xlsx!K:K,QUOTIENT(ROW(A272)-1,3)+2),"'","\'"),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IF(MOD(ROW(A272)-1,3)=2,"","")))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Action&lt;/div&gt;.&lt;/div&gt;&lt;/div&gt;&lt;br&gt;\
&lt;div style="display:inline;"&gt;&lt;div style="display:inline; font-size:18px;"&gt;Vous pouvez défausser une carte&lt;/div&gt;&lt;/div&gt;&lt;br&gt;\
&lt;div style="display:inline;"&gt;&lt;div style="display:inline; font-size:18px;"&gt;pour &lt;div style="display: inline; font-weight: bold;"&gt;+1 Achat&lt;/div&gt;.&lt;/div&gt;&lt;/div&gt;&lt;br&gt;\
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s="19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SUBSTITUTE(    artwork.xlsx!$K$1&amp;": '\\n" &amp;
SUBSTITUTE(SUBSTITUTE(SUBSTITUTE(SUBSTITUTE(SUBSTITUTE(INDEX(artwork.xlsx!K:K,QUOTIENT(ROW(A273)-1,3)+2),"'","\'"),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s="1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SUBSTITUTE(    artwork.xlsx!$K$1&amp;": '\\n" &amp;
SUBSTITUTE(SUBSTITUTE(SUBSTITUTE(SUBSTITUTE(SUBSTITUTE(INDEX(artwork.xlsx!K:K,QUOTIENT(ROW(A274)-1,3)+2),"'","\'"),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IF(MOD(ROW(A274)-1,3)=2,"","")))</f>
        <v>id: "jester",  frenchName: "Bouffon",  artwork: "http://wiki.dominionstrategy.com/images/f/ff/JesterArt.jpg",</v>
      </c>
    </row>
    <row r="280" spans="1:3" ht="210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s="19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SUBSTITUTE(    artwork.xlsx!$K$1&amp;": '\\n" &amp;
SUBSTITUTE(SUBSTITUTE(SUBSTITUTE(SUBSTITUTE(SUBSTITUTE(INDEX(artwork.xlsx!K:K,QUOTIENT(ROW(A275)-1,3)+2),"'","\'"),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IF(MOD(ROW(A275)-1,3)=2,"","")))</f>
        <v>text_html: '\
&lt;div class="card-text" style="top:5px;"&gt;&lt;div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font-size:19px;"&gt;Tous vos adversaires défaussent la&lt;/div&gt;&lt;/div&gt;&lt;br&gt;\
&lt;div style="display:inline;"&gt;&lt;div style="display:inline; font-size:19px;"&gt;carte du haut de leur pioche. Si&lt;/div&gt;&lt;/div&gt;&lt;br&gt;\
&lt;div style="display:inline;"&gt;&lt;div style="display:inline; font-size:19px;"&gt;c\'est une carte Victoire, ils&lt;/div&gt;&lt;/div&gt;&lt;br&gt;\
&lt;div style="display:inline;"&gt;&lt;div style="display:inline; font-size:19px;"&gt;reçoivent une Malédiction; sinon&lt;/div&gt;&lt;/div&gt;&lt;br&gt;\
&lt;div style="display:inline;"&gt;&lt;div style="display:inline; font-size:19px;"&gt;décidez qui en reçoit un exemplaire :&lt;/div&gt;&lt;/div&gt;&lt;br&gt;\
&lt;div style="display:inline;"&gt;&lt;div style="display:inline; font-size:19px;"&gt;vous ou l\'adversaire.&lt;/div&gt;&lt;/div&gt;&lt;br&gt;\
&lt;/div&gt;&lt;/div&gt;\
&lt;div class="card-text-coin-icon" style="transform:scale(0.24); top:6px;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s="19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SUBSTITUTE(    artwork.xlsx!$K$1&amp;": '\\n" &amp;
SUBSTITUTE(SUBSTITUTE(SUBSTITUTE(SUBSTITUTE(SUBSTITUTE(INDEX(artwork.xlsx!K:K,QUOTIENT(ROW(A276)-1,3)+2),"'","\'"),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s="19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SUBSTITUTE(    artwork.xlsx!$K$1&amp;": '\\n" &amp;
SUBSTITUTE(SUBSTITUTE(SUBSTITUTE(SUBSTITUTE(SUBSTITUTE(INDEX(artwork.xlsx!K:K,QUOTIENT(ROW(A277)-1,3)+2),"'","\'"),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IF(MOD(ROW(A277)-1,3)=2,"","")))</f>
        <v>id: "fortuneteller",  frenchName: "Diseuse de bonne aventure",  artwork: "http://wiki.dominionstrategy.com/images/5/52/Fortune_TellerArt.jpg",</v>
      </c>
    </row>
    <row r="283" spans="1:3" ht="210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s="19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SUBSTITUTE(    artwork.xlsx!$K$1&amp;": '\\n" &amp;
SUBSTITUTE(SUBSTITUTE(SUBSTITUTE(SUBSTITUTE(SUBSTITUTE(INDEX(artwork.xlsx!K:K,QUOTIENT(ROW(A278)-1,3)+2),"'","\'"),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IF(MOD(ROW(A278)-1,3)=2,"","")))</f>
        <v>text_html: '\
&lt;div class="card-text" style="top:5px;"&gt;&lt;div style="position:relative; top:9px;"&gt;\
&lt;div style="display:inline;"&gt;&lt;div style="display:inline; font-size:26px;"&gt;+   &lt;/div&gt;&lt;/div&gt;&lt;br&gt;\
&lt;/div&gt;&lt;div style="position:relative; top:-4px;"&gt;&lt;div style="line-height:18.5px;"&gt;\
&lt;div style="display:inline;"&gt;&lt;div style="display:inline; font-size:18.5px;"&gt;&lt;/div&gt;&lt;/div&gt;&lt;br&gt;\
&lt;div style="display:inline;"&gt;&lt;div style="display:inline; font-size:18.5px;"&gt;Tous vos adversaires dévoilent des&lt;/div&gt;&lt;/div&gt;&lt;br&gt;\
&lt;div style="display:inline;"&gt;&lt;div style="display:inline; font-size:18.5px;"&gt;cartes de leur pioche jusqu\'à dévoiler&lt;/div&gt;&lt;/div&gt;&lt;br&gt;\
&lt;div style="display:inline;"&gt;&lt;div style="display:inline; font-size:18.5px;"&gt;une carte Victoire ou une&lt;/div&gt;&lt;/div&gt;&lt;br&gt;\
&lt;div style="display:inline;"&gt;&lt;div style="display:inline; font-size:18.5px;"&gt;Malédiction. Ils la replacent et&lt;/div&gt;&lt;/div&gt;&lt;br&gt;\
&lt;div style="display:inline;"&gt;&lt;div style="display:inline; font-size:18.5px;"&gt;défaussent les autres cartes.&lt;/div&gt;&lt;/div&gt;&lt;br&gt;\
&lt;/div&gt;&lt;/div&gt;\
&lt;div class="card-text-coin-icon" style="transform:scale(0.24); top:10px;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s="19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SUBSTITUTE(    artwork.xlsx!$K$1&amp;": '\\n" &amp;
SUBSTITUTE(SUBSTITUTE(SUBSTITUTE(SUBSTITUTE(SUBSTITUTE(INDEX(artwork.xlsx!K:K,QUOTIENT(ROW(A279)-1,3)+2),"'","\'"),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s="19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SUBSTITUTE(    artwork.xlsx!$K$1&amp;": '\\n" &amp;
SUBSTITUTE(SUBSTITUTE(SUBSTITUTE(SUBSTITUTE(SUBSTITUTE(INDEX(artwork.xlsx!K:K,QUOTIENT(ROW(A280)-1,3)+2),"'","\'"),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IF(MOD(ROW(A280)-1,3)=2,"","")))</f>
        <v>id: "fairgrounds",  frenchName: "Champ de foire",  artwork: "http://wiki.dominionstrategy.com/images/e/e1/FairgroundsArt.jpg",</v>
      </c>
    </row>
    <row r="286" spans="1:3" ht="150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s="19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SUBSTITUTE(    artwork.xlsx!$K$1&amp;": '\\n" &amp;
SUBSTITUTE(SUBSTITUTE(SUBSTITUTE(SUBSTITUTE(SUBSTITUTE(INDEX(artwork.xlsx!K:K,QUOTIENT(ROW(A281)-1,3)+2),"'","\'"),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IF(MOD(ROW(A281)-1,3)=2,"","")))</f>
        <v>text_html: '\
&lt;div class="card-text" style="top:47px;"&gt;&lt;div style="position:relative; top:10px;"&gt;&lt;div style="line-height:19px;"&gt;\
&lt;div style="display:inline;"&gt;&lt;div style="display:inline; font-size:19px;"&gt;Vaut         pour chaque 5 cartes de&lt;/div&gt;&lt;/div&gt;&lt;br&gt;\
&lt;div style="display:inline;"&gt;&lt;div style="display:inline; font-size:19px;"&gt;noms différents que vous avez&lt;/div&gt;&lt;/div&gt;&lt;br&gt;\
&lt;div style="display:inline;"&gt;&lt;div style="display:inline; font-size:19px;"&gt;(arrondi inférieurement).&lt;/div&gt;&lt;/div&gt;&lt;br&gt;\
&lt;/div&gt;&lt;/div&gt;\
&lt;div class="card-text-vp-icon-container" style="display:inline; transform:scale(0.21); top:10px;left:66px;"&gt;\
&lt;div class="card-text-vp-text-container"&gt;\
&lt;div class="card-text-vp-text" style="top:8px;"&gt;2&lt;/div&gt;&lt;/div&gt;\
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s="19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SUBSTITUTE(    artwork.xlsx!$K$1&amp;": '\\n" &amp;
SUBSTITUTE(SUBSTITUTE(SUBSTITUTE(SUBSTITUTE(SUBSTITUTE(INDEX(artwork.xlsx!K:K,QUOTIENT(ROW(A282)-1,3)+2),"'","\'"),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s="19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SUBSTITUTE(    artwork.xlsx!$K$1&amp;": '\\n" &amp;
SUBSTITUTE(SUBSTITUTE(SUBSTITUTE(SUBSTITUTE(SUBSTITUTE(INDEX(artwork.xlsx!K:K,QUOTIENT(ROW(A283)-1,3)+2),"'","\'"),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IF(MOD(ROW(A283)-1,3)=2,"","")))</f>
        <v>id: "hornofplenty",  frenchName: "Corne d'abondance",  artwork: "http://wiki.dominionstrategy.com/images/8/8f/Horn_of_PlentyArt.jpg",</v>
      </c>
    </row>
    <row r="289" spans="1:3" ht="210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s="1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SUBSTITUTE(    artwork.xlsx!$K$1&amp;": '\\n" &amp;
SUBSTITUTE(SUBSTITUTE(SUBSTITUTE(SUBSTITUTE(SUBSTITUTE(INDEX(artwork.xlsx!K:K,QUOTIENT(ROW(A284)-1,3)+2),"'","\'"),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IF(MOD(ROW(A284)-1,3)=2,"","")))</f>
        <v>text_html: '\
&lt;div class="card-text" style="top:20px;"&gt;&lt;div style="position: relative; left:-29px;"&gt;\
&lt;div class="card-text-coin-icon" style="transform:scale(0.35); top:0px; display: inline;"&gt;\
&lt;div class="card-text-coin-text-container" style="display:inline;"&gt;\
&lt;div class="card-text-coin-text" style="color: black; display:inline; top:8px;"&gt;0&lt;/div&gt;&lt;/div&gt;&lt;/div&gt;&lt;/div&gt;&lt;div style="position:relative; top:40px;"&gt;&lt;div style="line-height:18px;"&gt;\
&lt;div style="display:inline;"&gt;&lt;div style="display:inline; font-size:18px;"&gt;Quand vous jouez cette carte, recevez&lt;/div&gt;&lt;/div&gt;&lt;br&gt;\
&lt;div style="display:inline;"&gt;&lt;div style="display:inline; font-size:18px;"&gt;une carte coûtant jusqu\'à       par carte&lt;/div&gt;&lt;/div&gt;&lt;br&gt;\
&lt;div style="display:inline;"&gt;&lt;div style="display:inline; font-size:18px;"&gt;en jeu de nom différent (y compris&lt;/div&gt;&lt;/div&gt;&lt;br&gt;\
&lt;div style="display:inline;"&gt;&lt;div style="display:inline; font-size:18px;"&gt;cette carte). Si la carte reçue est une&lt;/div&gt;&lt;/div&gt;&lt;br&gt;\
&lt;div style="display:inline;"&gt;&lt;div style="display:inline; font-size:18px;"&gt;carte Victoire, écartez cette carte.&lt;/div&gt;&lt;/div&gt;&lt;br&gt;\
&lt;/div&gt;&lt;/div&gt;\
&lt;div class="card-text-coin-icon" style="transform:scale(0.2); top:63px; display: inline;left:186px;"&gt;\
&lt;div class="card-text-coin-text-container" style="display:inline;"&gt;\
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s="19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SUBSTITUTE(    artwork.xlsx!$K$1&amp;": '\\n" &amp;
SUBSTITUTE(SUBSTITUTE(SUBSTITUTE(SUBSTITUTE(SUBSTITUTE(INDEX(artwork.xlsx!K:K,QUOTIENT(ROW(A285)-1,3)+2),"'","\'"),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s="19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SUBSTITUTE(    artwork.xlsx!$K$1&amp;": '\\n" &amp;
SUBSTITUTE(SUBSTITUTE(SUBSTITUTE(SUBSTITUTE(SUBSTITUTE(INDEX(artwork.xlsx!K:K,QUOTIENT(ROW(A286)-1,3)+2),"'","\'"),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IF(MOD(ROW(A286)-1,3)=2,"","")))</f>
        <v>id: "huntingparty",  frenchName: "Chasseurs",  artwork: "http://wiki.dominionstrategy.com/images/6/65/Hunting_PartyArt.jpg",</v>
      </c>
    </row>
    <row r="292" spans="1:3" ht="165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s="19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SUBSTITUTE(    artwork.xlsx!$K$1&amp;": '\\n" &amp;
SUBSTITUTE(SUBSTITUTE(SUBSTITUTE(SUBSTITUTE(SUBSTITUTE(INDEX(artwork.xlsx!K:K,QUOTIENT(ROW(A287)-1,3)+2),"'","\'"),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IF(MOD(ROW(A287)-1,3)=2,"","")))</f>
        <v>text_html: '\
&lt;div class="card-text" style="top:5px;"&gt;&lt;div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top:2px;"&gt;&lt;div style="line-height:18px;"&gt;\
&lt;div style="display:inline;"&gt;&lt;div style="display:inline; font-size:18px;"&gt;Dévoilez votre main. Dévoilez des&lt;/div&gt;&lt;/div&gt;&lt;br&gt;\
&lt;div style="display:inline;"&gt;&lt;div style="display:inline; font-size:18px;"&gt;cartes de votre pioche jusqu\'à dévoiler&lt;/div&gt;&lt;/div&gt;&lt;br&gt;\
&lt;div style="display:inline;"&gt;&lt;div style="display:inline; font-size:18px;"&gt;une carte dont vous n\'ayez pas un&lt;/div&gt;&lt;/div&gt;&lt;br&gt;\
&lt;div style="display:inline;"&gt;&lt;div style="display:inline; font-size:18px;"&gt;exemplaire en main. Prenez-la&lt;/div&gt;&lt;/div&gt;&lt;br&gt;\
&lt;div style="display:inline;"&gt;&lt;div style="display:inline; font-size:18px;"&gt;en main et défaussez le reste.&lt;/div&gt;&lt;/div&gt;&lt;br&gt;\
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s="19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SUBSTITUTE(    artwork.xlsx!$K$1&amp;": '\\n" &amp;
SUBSTITUTE(SUBSTITUTE(SUBSTITUTE(SUBSTITUTE(SUBSTITUTE(INDEX(artwork.xlsx!K:K,QUOTIENT(ROW(A288)-1,3)+2),"'","\'"),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s="19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SUBSTITUTE(    artwork.xlsx!$K$1&amp;": '\\n" &amp;
SUBSTITUTE(SUBSTITUTE(SUBSTITUTE(SUBSTITUTE(SUBSTITUTE(INDEX(artwork.xlsx!K:K,QUOTIENT(ROW(A289)-1,3)+2),"'","\'"),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IF(MOD(ROW(A289)-1,3)=2,"","")))</f>
        <v>id: "menagerie",  frenchName: "Ménagerie",  artwork: "http://wiki.dominionstrategy.com/images/e/eb/MenagerieArt.jpg",</v>
      </c>
    </row>
    <row r="295" spans="1:3" ht="135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s="19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SUBSTITUTE(    artwork.xlsx!$K$1&amp;": '\\n" &amp;
SUBSTITUTE(SUBSTITUTE(SUBSTITUTE(SUBSTITUTE(SUBSTITUTE(INDEX(artwork.xlsx!K:K,QUOTIENT(ROW(A290)-1,3)+2),"'","\'"),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IF(MOD(ROW(A290)-1,3)=2,"","")))</f>
        <v>text_html: '\
&lt;div class="card-text" style="top:20px;"&gt;&lt;div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les cartes dévoilées ont toutes&lt;/div&gt;&lt;/div&gt;&lt;br&gt;\
&lt;div style="display:inline;"&gt;&lt;div style="display:inline; font-size:19px;"&gt; des noms différents, &lt;div style="display: inline; font-weight: bold;"&gt;+3 Cartes&lt;/div&gt;.&lt;/div&gt;&lt;/div&gt;&lt;br&gt;\
&lt;div style="display:inline;"&gt;&lt;div style="display:inline; font-size:19px;"&gt;Sinon, &lt;div style="display: inline; font-weight: bold;"&gt;+1 Carte.&lt;/div&gt;&lt;/div&gt;&lt;/div&gt;&lt;br&gt;\
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s="19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SUBSTITUTE(    artwork.xlsx!$K$1&amp;": '\\n" &amp;
SUBSTITUTE(SUBSTITUTE(SUBSTITUTE(SUBSTITUTE(SUBSTITUTE(INDEX(artwork.xlsx!K:K,QUOTIENT(ROW(A291)-1,3)+2),"'","\'"),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s="19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SUBSTITUTE(    artwork.xlsx!$K$1&amp;": '\\n" &amp;
SUBSTITUTE(SUBSTITUTE(SUBSTITUTE(SUBSTITUTE(SUBSTITUTE(INDEX(artwork.xlsx!K:K,QUOTIENT(ROW(A292)-1,3)+2),"'","\'"),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IF(MOD(ROW(A292)-1,3)=2,"","")))</f>
        <v>id: "farmingvillage",  frenchName: "Village agricole",  artwork: "http://wiki.dominionstrategy.com/images/a/a5/Farming_VillageArt.jpg",</v>
      </c>
    </row>
    <row r="298" spans="1:3" ht="135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s="19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SUBSTITUTE(    artwork.xlsx!$K$1&amp;": '\\n" &amp;
SUBSTITUTE(SUBSTITUTE(SUBSTITUTE(SUBSTITUTE(SUBSTITUTE(INDEX(artwork.xlsx!K:K,QUOTIENT(ROW(A293)-1,3)+2),"'","\'"),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IF(MOD(ROW(A293)-1,3)=2,"","")))</f>
        <v>text_html: '\
&lt;div class="card-text" style="top:20px;"&gt;&lt;div style="position:relative; top:-2px;"&gt;&lt;div style="font-weight: bold;"&gt;\
&lt;div style="display:inline;"&gt;&lt;div style="display:inline; font-size:28px;"&gt;+2 Actions&lt;/div&gt;&lt;/div&gt;&lt;br&gt;\
&lt;/div&gt;&lt;/div&gt;&lt;div style="position:relative; top:5px;"&gt;&lt;div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Trésor&lt;/div&gt;&lt;/div&gt;&lt;br&gt;\
&lt;div style="display:inline;"&gt;&lt;div style="display:inline; font-size:19px;"&gt;ou Action. Prenez en main cette&lt;/div&gt;&lt;/div&gt;&lt;br&gt;\
&lt;div style="display:inline;"&gt;&lt;div style="display:inline; font-size:19px;"&gt;carte et défaussez les autres.&lt;/div&gt;&lt;/div&gt;&lt;br&gt;\
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s="1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SUBSTITUTE(    artwork.xlsx!$K$1&amp;": '\\n" &amp;
SUBSTITUTE(SUBSTITUTE(SUBSTITUTE(SUBSTITUTE(SUBSTITUTE(INDEX(artwork.xlsx!K:K,QUOTIENT(ROW(A294)-1,3)+2),"'","\'"),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s="19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SUBSTITUTE(    artwork.xlsx!$K$1&amp;": '\\n" &amp;
SUBSTITUTE(SUBSTITUTE(SUBSTITUTE(SUBSTITUTE(SUBSTITUTE(INDEX(artwork.xlsx!K:K,QUOTIENT(ROW(A295)-1,3)+2),"'","\'"),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IF(MOD(ROW(A295)-1,3)=2,"","")))</f>
        <v>id: "remake",  frenchName: "Renouvellement",  artwork: "http://wiki.dominionstrategy.com/images/f/fe/RemakeArt.jpg",</v>
      </c>
    </row>
    <row r="301" spans="1:3" ht="150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s="19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SUBSTITUTE(    artwork.xlsx!$K$1&amp;": '\\n" &amp;
SUBSTITUTE(SUBSTITUTE(SUBSTITUTE(SUBSTITUTE(SUBSTITUTE(INDEX(artwork.xlsx!K:K,QUOTIENT(ROW(A296)-1,3)+2),"'","\'"),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IF(MOD(ROW(A296)-1,3)=2,"","")))</f>
        <v>text_html: '\
&lt;div class="card-text" style="top:29px;"&gt;&lt;div style="position:relative; top:20px;"&gt;&lt;div style="line-height:19px;"&gt;\
&lt;div style="display:inline;"&gt;&lt;div style="display:inline; font-size:19px;"&gt;Faites ceci deux fois : écartez une&lt;/div&gt;&lt;/div&gt;&lt;br&gt;\
&lt;div style="display:inline;"&gt;&lt;div style="display:inline; font-size:19px;"&gt;carte de votre main, puis recevez&lt;/div&gt;&lt;/div&gt;&lt;br&gt;\
&lt;div style="display:inline;"&gt;&lt;div style="display:inline; font-size:19px;"&gt;une carte coûtant exactement       &lt;/div&gt;&lt;/div&gt;&lt;br&gt;\
&lt;div style="display:inline;"&gt;&lt;div style="display:inline; font-size:19px;"&gt;de plus.&lt;/div&gt;&lt;/div&gt;&lt;br&gt;\
&lt;/div&gt;&lt;/div&gt;\
&lt;div class="card-text-coin-icon" style="transform:scale(0.19); top:68px; display: inline;left:243px;"&gt;\
&lt;div class="card-text-coin-text-container" style="display:inline;"&gt;\
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s="19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SUBSTITUTE(    artwork.xlsx!$K$1&amp;": '\\n" &amp;
SUBSTITUTE(SUBSTITUTE(SUBSTITUTE(SUBSTITUTE(SUBSTITUTE(INDEX(artwork.xlsx!K:K,QUOTIENT(ROW(A297)-1,3)+2),"'","\'"),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s="19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SUBSTITUTE(    artwork.xlsx!$K$1&amp;": '\\n" &amp;
SUBSTITUTE(SUBSTITUTE(SUBSTITUTE(SUBSTITUTE(SUBSTITUTE(INDEX(artwork.xlsx!K:K,QUOTIENT(ROW(A298)-1,3)+2),"'","\'"),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IF(MOD(ROW(A298)-1,3)=2,"","")))</f>
        <v>id: "trustysteed",  frenchName: "Fidèle destrier",  artwork: "http://wiki.dominionstrategy.com/images/3/3f/Trusty_SteedArt.jpg",</v>
      </c>
    </row>
    <row r="304" spans="1:3" ht="210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s="19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SUBSTITUTE(    artwork.xlsx!$K$1&amp;": '\\n" &amp;
SUBSTITUTE(SUBSTITUTE(SUBSTITUTE(SUBSTITUTE(SUBSTITUTE(INDEX(artwork.xlsx!K:K,QUOTIENT(ROW(A299)-1,3)+2),"'","\'"),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IF(MOD(ROW(A299)-1,3)=2,"","")))</f>
        <v>text_html: '\
&lt;div class="card-text" style="top:10px;"&gt;&lt;div style="position:relative; top:15px;"&gt;&lt;div style="line-height:14px;"&gt;\
&lt;div style="display:inline;"&gt;&lt;div style="display:inline; font-size:16px;"&gt;Choissisez deux options différentes :&lt;/div&gt;&lt;/div&gt;&lt;br&gt;\
&lt;div style="display:inline;"&gt;&lt;div style="display:inline; font-size:16px;"&gt;+ 2 Cartes ;&lt;/div&gt;&lt;/div&gt;&lt;br&gt;\
&lt;div style="display:inline;"&gt;&lt;div style="display:inline; font-size:16px;"&gt;+2 Actions ;&lt;/div&gt;&lt;/div&gt;&lt;br&gt;\
&lt;div style="display:inline;"&gt;&lt;div style="display:inline; font-size:16px;"&gt;+       ;&lt;/div&gt;&lt;/div&gt;&lt;br&gt;\
&lt;div style="display:inline;"&gt;&lt;div style="display:inline; font-size:16px;"&gt;recevez 4 cartes Argent et &lt;/div&gt;&lt;/div&gt;&lt;br&gt;\
&lt;div style="display:inline;"&gt;&lt;div style="display:inline; font-size:16px;"&gt;défaussez votre deck.&lt;/div&gt;&lt;/div&gt;&lt;br&gt;\
&lt;/div&gt;&lt;/div&gt;&lt;div class="card-text" style="position:absolute; top:137px;"&gt;&lt;div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style="transform:scale(0.18); top:72px;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s="19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SUBSTITUTE(    artwork.xlsx!$K$1&amp;": '\\n" &amp;
SUBSTITUTE(SUBSTITUTE(SUBSTITUTE(SUBSTITUTE(SUBSTITUTE(INDEX(artwork.xlsx!K:K,QUOTIENT(ROW(A300)-1,3)+2),"'","\'"),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s="19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SUBSTITUTE(    artwork.xlsx!$K$1&amp;": '\\n" &amp;
SUBSTITUTE(SUBSTITUTE(SUBSTITUTE(SUBSTITUTE(SUBSTITUTE(INDEX(artwork.xlsx!K:K,QUOTIENT(ROW(A301)-1,3)+2),"'","\'"),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IF(MOD(ROW(A301)-1,3)=2,"","")))</f>
        <v>id: "followers",  frenchName: "Partisans",  artwork: "http://wiki.dominionstrategy.com/images/8/89/FollowersArt.jpg",</v>
      </c>
    </row>
    <row r="307" spans="1:3" ht="165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s="19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SUBSTITUTE(    artwork.xlsx!$K$1&amp;": '\\n" &amp;
SUBSTITUTE(SUBSTITUTE(SUBSTITUTE(SUBSTITUTE(SUBSTITUTE(INDEX(artwork.xlsx!K:K,QUOTIENT(ROW(A302)-1,3)+2),"'","\'"),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IF(MOD(ROW(A302)-1,3)=2,"","")))</f>
        <v>text_html: '\
&lt;div class="card-text" style="top:23px;"&gt;&lt;div style="position:relative; top:-5px;"&gt;&lt;div style="font-weight: bold;"&gt;\
&lt;div style="display:inline;"&gt;&lt;div style="display:inline; font-size:26px;"&gt;+2 Cartes&lt;/div&gt;&lt;/div&gt;&lt;br&gt;\
&lt;/div&gt;&lt;/div&gt;&lt;div style="line-height:14px;"&gt;\
&lt;div style="display:inline;"&gt;&lt;div style="display:inline; font-size:16px;"&gt;Recevez une carte &lt;i&gt;Domaine.&lt;/i&gt; Tous&lt;/div&gt;&lt;/div&gt;&lt;br&gt;\
&lt;div style="display:inline;"&gt;&lt;div style="display:inline; font-size:16px;"&gt;vos adversaires reçoivent une carte&lt;/div&gt;&lt;/div&gt;&lt;br&gt;\
&lt;div style="display:inline;"&gt;&lt;div style="display:inline; font-size:16px;"&gt;&lt;i&gt;Malédiction&lt;/i&gt; et doivent défausser afin&lt;/div&gt;&lt;/div&gt;&lt;br&gt;\
&lt;div style="display:inline;"&gt;&lt;div style="display:inline; font-size:16px;"&gt;de n\'avoir que 3 cartes en main.&lt;/div&gt;&lt;/div&gt;&lt;br&gt;\
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s="19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SUBSTITUTE(    artwork.xlsx!$K$1&amp;": '\\n" &amp;
SUBSTITUTE(SUBSTITUTE(SUBSTITUTE(SUBSTITUTE(SUBSTITUTE(INDEX(artwork.xlsx!K:K,QUOTIENT(ROW(A303)-1,3)+2),"'","\'"),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s="1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SUBSTITUTE(    artwork.xlsx!$K$1&amp;": '\\n" &amp;
SUBSTITUTE(SUBSTITUTE(SUBSTITUTE(SUBSTITUTE(SUBSTITUTE(INDEX(artwork.xlsx!K:K,QUOTIENT(ROW(A304)-1,3)+2),"'","\'"),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IF(MOD(ROW(A304)-1,3)=2,"","")))</f>
        <v>id: "princess",  frenchName: "Princesse",  artwork: "http://wiki.dominionstrategy.com/images/e/ee/PrincessArt.jpg",</v>
      </c>
    </row>
    <row r="310" spans="1:3" ht="180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s="19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SUBSTITUTE(    artwork.xlsx!$K$1&amp;": '\\n" &amp;
SUBSTITUTE(SUBSTITUTE(SUBSTITUTE(SUBSTITUTE(SUBSTITUTE(INDEX(artwork.xlsx!K:K,QUOTIENT(ROW(A305)-1,3)+2),"'","\'"),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IF(MOD(ROW(A305)-1,3)=2,"","")))</f>
        <v>text_html: '\
&lt;div class="card-text" style="top:23px;"&gt;&lt;div style="position:relative; top:-5px;"&gt;&lt;div style="font-weight: bold;"&gt;\
&lt;div style="display:inline;"&gt;&lt;div style="display:inline; font-size:26px;"&gt;+1 Achat&lt;/div&gt;&lt;/div&gt;&lt;br&gt;\
&lt;/div&gt;&lt;/div&gt;&lt;div style="position:relative; top:10px;"&gt;&lt;div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font-size:19px;"&gt;les cartes coûtent       de moins.&lt;/div&gt;&lt;/div&gt;&lt;br&gt;\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top:63px; display: inline;left:156px;"&gt;\
&lt;div class="card-text-coin-text-container" style="display:inline;"&gt;\
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s="19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SUBSTITUTE(    artwork.xlsx!$K$1&amp;": '\\n" &amp;
SUBSTITUTE(SUBSTITUTE(SUBSTITUTE(SUBSTITUTE(SUBSTITUTE(INDEX(artwork.xlsx!K:K,QUOTIENT(ROW(A306)-1,3)+2),"'","\'"),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s="19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SUBSTITUTE(    artwork.xlsx!$K$1&amp;": '\\n" &amp;
SUBSTITUTE(SUBSTITUTE(SUBSTITUTE(SUBSTITUTE(SUBSTITUTE(INDEX(artwork.xlsx!K:K,QUOTIENT(ROW(A307)-1,3)+2),"'","\'"),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IF(MOD(ROW(A307)-1,3)=2,"","")))</f>
        <v>id: "diadem",  frenchName: "Diadème",  artwork: "http://wiki.dominionstrategy.com/images/6/67/DiademArt.jpg",</v>
      </c>
    </row>
    <row r="313" spans="1:3" ht="210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s="19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SUBSTITUTE(    artwork.xlsx!$K$1&amp;": '\\n" &amp;
SUBSTITUTE(SUBSTITUTE(SUBSTITUTE(SUBSTITUTE(SUBSTITUTE(INDEX(artwork.xlsx!K:K,QUOTIENT(ROW(A308)-1,3)+2),"'","\'"),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IF(MOD(ROW(A308)-1,3)=2,"","")))</f>
        <v>text_html: '\
&lt;div class="card-text" style="top:29px;"&gt;&lt;div style="position: relative; left:-35px;top:-20px;"&gt;\
&lt;div class="card-text-coin-icon" style="transform:scale(0.45);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top:35px;"&gt;&lt;div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font-size:19px;"&gt;+       par Action inutilisée (Action,&lt;/div&gt;&lt;/div&gt;&lt;br&gt;\
&lt;div style="display:inline;"&gt;&lt;div style="display:inline; font-size:19px;"&gt;et non carte Action).&lt;/div&gt;&lt;/div&gt;&lt;br&gt;\
&lt;/div&gt;&lt;/div&gt;&lt;div class="card-text" style="position:absolute; top:118px;"&gt;&lt;div style="line-height:19px;"&gt;\
&lt;div style="display:inline;"&gt;&lt;div style="display: inline; font-size:16px; font-style: italic;"&gt;(Ne fait pas partie de la réserve.)&lt;/div&gt;&lt;/div&gt;&lt;br&gt;\
&lt;/div&gt;&lt;/div&gt;\
&lt;div class="card-text-coin-icon" style="transform:scale(0.21); top:58px; display: inline;left:20px;"&gt;\
&lt;div class="card-text-coin-text-container" style="display:inline;"&gt;\
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s="19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SUBSTITUTE(    artwork.xlsx!$K$1&amp;": '\\n" &amp;
SUBSTITUTE(SUBSTITUTE(SUBSTITUTE(SUBSTITUTE(SUBSTITUTE(INDEX(artwork.xlsx!K:K,QUOTIENT(ROW(A309)-1,3)+2),"'","\'"),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s="19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SUBSTITUTE(    artwork.xlsx!$K$1&amp;": '\\n" &amp;
SUBSTITUTE(SUBSTITUTE(SUBSTITUTE(SUBSTITUTE(SUBSTITUTE(INDEX(artwork.xlsx!K:K,QUOTIENT(ROW(A310)-1,3)+2),"'","\'"),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IF(MOD(ROW(A310)-1,3)=2,"","")))</f>
        <v>id: "bagofgold",  frenchName: "Sac d'or",  artwork: "http://wiki.dominionstrategy.com/images/5/5a/Bag_Of_GoldArt.jpg",</v>
      </c>
    </row>
    <row r="316" spans="1:3" ht="120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s="19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SUBSTITUTE(    artwork.xlsx!$K$1&amp;": '\\n" &amp;
SUBSTITUTE(SUBSTITUTE(SUBSTITUTE(SUBSTITUTE(SUBSTITUTE(INDEX(artwork.xlsx!K:K,QUOTIENT(ROW(A311)-1,3)+2),"'","\'"),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IF(MOD(ROW(A311)-1,3)=2,"","")))</f>
        <v>text_html: '\
&lt;div class="card-text" style="top:23px;"&gt;&lt;div style="position:relative; top:-5px;"&gt;&lt;div style="font-weight: bold;"&gt;\
&lt;div style="display:inline;"&gt;&lt;div style="display:inline; font-size:26px;"&gt;+1 Action&lt;/div&gt;&lt;/div&gt;&lt;br&gt;\
&lt;/div&gt;&lt;/div&gt;&lt;div style="position:relative; top:10px;"&gt;&lt;div style="line-height:19px;"&gt;\
&lt;div style="display:inline;"&gt;&lt;div style="display:inline; font-size:19px;"&gt;Recevez un Or sur votre pioche.&lt;/div&gt;&lt;/div&gt;&lt;br&gt;\
&lt;/div&gt;&lt;/div&gt;&lt;div class="card-text" style="position:absolute; top:124px;"&gt;&lt;div style="line-height:19px;"&gt;\
&lt;div style="display:inline;"&gt;&lt;div style="display: inline; font-size:16px; font-style: italic;"&gt;(Ne fait pas partie de la réserve.)&lt;/div&gt;&lt;/div&gt;&lt;br&gt;\
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s="19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SUBSTITUTE(    artwork.xlsx!$K$1&amp;": '\\n" &amp;
SUBSTITUTE(SUBSTITUTE(SUBSTITUTE(SUBSTITUTE(SUBSTITUTE(INDEX(artwork.xlsx!K:K,QUOTIENT(ROW(A312)-1,3)+2),"'","\'"),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s="19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SUBSTITUTE(    artwork.xlsx!$K$1&amp;": '\\n" &amp;
SUBSTITUTE(SUBSTITUTE(SUBSTITUTE(SUBSTITUTE(SUBSTITUTE(INDEX(artwork.xlsx!K:K,QUOTIENT(ROW(A313)-1,3)+2),"'","\'"),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IF(MOD(ROW(A313)-1,3)=2,"","")))</f>
        <v>id: "contraband",  frenchName: "Contrebande",  artwork: "http://wiki.dominionstrategy.com/images/0/0a/ContrabandArt.jpg",</v>
      </c>
    </row>
    <row r="319" spans="1:3" ht="180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s="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SUBSTITUTE(    artwork.xlsx!$K$1&amp;": '\\n" &amp;
SUBSTITUTE(SUBSTITUTE(SUBSTITUTE(SUBSTITUTE(SUBSTITUTE(INDEX(artwork.xlsx!K:K,QUOTIENT(ROW(A314)-1,3)+2),"'","\'"),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IF(MOD(ROW(A314)-1,3)=2,"","")))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style="line-height:16px;"&gt;\
&lt;div style="display:inline;"&gt;&lt;div style="display:inline; font-size:16px;"&gt;Quand vous jouez cette carte, le joueur&lt;/div&gt;&lt;/div&gt;&lt;br&gt;\
&lt;div style="display:inline;"&gt;&lt;div style="display:inline; font-size:16px;"&gt;à votre gauche nomme une carte. Vous&lt;/div&gt;&lt;/div&gt;&lt;br&gt;\
&lt;div style="display:inline;"&gt;&lt;div style="display:inline; font-size:16px;"&gt;ne pouvez pas acheter cette carte à ce tour.&lt;/div&gt;&lt;/div&gt;&lt;br&gt;\
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s="19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SUBSTITUTE(    artwork.xlsx!$K$1&amp;": '\\n" &amp;
SUBSTITUTE(SUBSTITUTE(SUBSTITUTE(SUBSTITUTE(SUBSTITUTE(INDEX(artwork.xlsx!K:K,QUOTIENT(ROW(A315)-1,3)+2),"'","\'"),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s="19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SUBSTITUTE(    artwork.xlsx!$K$1&amp;": '\\n" &amp;
SUBSTITUTE(SUBSTITUTE(SUBSTITUTE(SUBSTITUTE(SUBSTITUTE(INDEX(artwork.xlsx!K:K,QUOTIENT(ROW(A316)-1,3)+2),"'","\'"),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IF(MOD(ROW(A316)-1,3)=2,"","")))</f>
        <v>id: "peddler",  frenchName: "Colporteur",  artwork: "http://wiki.dominionstrategy.com/images/9/9f/PeddlerArt.jpg",</v>
      </c>
    </row>
    <row r="322" spans="1:3" ht="240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s="19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SUBSTITUTE(    artwork.xlsx!$K$1&amp;": '\\n" &amp;
SUBSTITUTE(SUBSTITUTE(SUBSTITUTE(SUBSTITUTE(SUBSTITUTE(INDEX(artwork.xlsx!K:K,QUOTIENT(ROW(A317)-1,3)+2),"'","\'"),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IF(MOD(ROW(A317)-1,3)=2,"","")))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top:7px;"&gt;&lt;div style="line-height:16px;"&gt;\
&lt;div style="display:inline;"&gt;&lt;div style="display:inline; font-size:16px;"&gt;Pendant votre phase Achat, cette carte&lt;/div&gt;&lt;/div&gt;&lt;br&gt;\
&lt;div style="display:inline;"&gt;&lt;div style="display:inline; font-size:16px;"&gt;coûte       de moins par carte Action&lt;/div&gt;&lt;/div&gt;&lt;br&gt;\
&lt;div style="display:inline;"&gt;&lt;div style="display:inline; font-size:16px;"&gt;que vous avez en jeu.&lt;/div&gt;&lt;/div&gt;&lt;br&gt;\
&lt;/div&gt;&lt;/div&gt;\
&lt;div class="card-text-coin-icon" style="transform:scale(0.22); top:59px;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style="transform:scale(0.16);top:117px;display: inline;left: 67px;"&gt;\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s="19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SUBSTITUTE(    artwork.xlsx!$K$1&amp;": '\\n" &amp;
SUBSTITUTE(SUBSTITUTE(SUBSTITUTE(SUBSTITUTE(SUBSTITUTE(INDEX(artwork.xlsx!K:K,QUOTIENT(ROW(A318)-1,3)+2),"'","\'"),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s="19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SUBSTITUTE(    artwork.xlsx!$K$1&amp;": '\\n" &amp;
SUBSTITUTE(SUBSTITUTE(SUBSTITUTE(SUBSTITUTE(SUBSTITUTE(INDEX(artwork.xlsx!K:K,QUOTIENT(ROW(A319)-1,3)+2),"'","\'"),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IF(MOD(ROW(A319)-1,3)=2,"","")))</f>
        <v>id: "bank",  frenchName: "Banque",  artwork: "http://wiki.dominionstrategy.com/images/8/80/BankArt.jpg",</v>
      </c>
    </row>
    <row r="325" spans="1:3" ht="135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s="19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SUBSTITUTE(    artwork.xlsx!$K$1&amp;": '\\n" &amp;
SUBSTITUTE(SUBSTITUTE(SUBSTITUTE(SUBSTITUTE(SUBSTITUTE(INDEX(artwork.xlsx!K:K,QUOTIENT(ROW(A320)-1,3)+2),"'","\'"),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IF(MOD(ROW(A320)-1,3)=2,"","")))</f>
        <v>text_html: '\
&lt;div class="card-text" style="top:47px;"&gt;&lt;div style="position:relative; top:10px;"&gt;&lt;div style="line-height:22px;"&gt;\
&lt;div style="display:inline;"&gt;&lt;div style="display:inline; font-size:22px;"&gt;Lorsque vous jouez cette carte,&lt;/div&gt;&lt;/div&gt;&lt;br&gt;\
&lt;div style="display:inline;"&gt;&lt;div style="display:inline; font-size:22px;"&gt;elle vaut       par Trésor en jeu&lt;/div&gt;&lt;/div&gt;&lt;br&gt;\
&lt;div style="display:inline;"&gt;&lt;div style="display:inline; font-size:22px;"&gt;(y compris cette carte).&lt;/div&gt;&lt;/div&gt;&lt;br&gt;\
&lt;/div&gt;&lt;/div&gt;\
&lt;div class="card-text-coin-icon" style="transform:scale(0.2); top:37px; display: inline;left:90px;"&gt;\
&lt;div class="card-text-coin-text-container" style="display:inline;"&gt;\
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s="19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SUBSTITUTE(    artwork.xlsx!$K$1&amp;": '\\n" &amp;
SUBSTITUTE(SUBSTITUTE(SUBSTITUTE(SUBSTITUTE(SUBSTITUTE(INDEX(artwork.xlsx!K:K,QUOTIENT(ROW(A321)-1,3)+2),"'","\'"),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s="19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SUBSTITUTE(    artwork.xlsx!$K$1&amp;": '\\n" &amp;
SUBSTITUTE(SUBSTITUTE(SUBSTITUTE(SUBSTITUTE(SUBSTITUTE(INDEX(artwork.xlsx!K:K,QUOTIENT(ROW(A322)-1,3)+2),"'","\'"),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IF(MOD(ROW(A322)-1,3)=2,"","")))</f>
        <v>id: "city",  frenchName: "Ville",  artwork: "http://wiki.dominionstrategy.com/images/b/b1/Lost_CityArt.jpg",</v>
      </c>
    </row>
    <row r="328" spans="1:3" ht="195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s="19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SUBSTITUTE(    artwork.xlsx!$K$1&amp;": '\\n" &amp;
SUBSTITUTE(SUBSTITUTE(SUBSTITUTE(SUBSTITUTE(SUBSTITUTE(INDEX(artwork.xlsx!K:K,QUOTIENT(ROW(A323)-1,3)+2),"'","\'"),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style="line-height:20px;"&gt;\
&lt;div style="display:inline;"&gt;&lt;div style="display:inline; font-size:19.5px;"&gt;Si au moins une pile de la réserve&lt;/div&gt;&lt;/div&gt;&lt;br&gt;\
&lt;div style="display:inline;"&gt;&lt;div style="display:inline; font-size:19.5px;"&gt;est vide, &lt;div style="display: inline; font-weight: bold;"&gt;+1 Carte&lt;/div&gt;. Si au moins 2&lt;/div&gt;&lt;/div&gt;&lt;br&gt;\
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.&lt;/div&gt;&lt;/div&gt;&lt;br&gt;\
&lt;/div&gt;&lt;/div&gt;\
&lt;div class="card-text-coin-icon" style="transform:scale(0.18); top:106px; display: inline;left:250px;"&gt;\
&lt;div class="card-text-coin-text-container" style="display:inline;"&gt;\
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s="1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SUBSTITUTE(    artwork.xlsx!$K$1&amp;": '\\n" &amp;
SUBSTITUTE(SUBSTITUTE(SUBSTITUTE(SUBSTITUTE(SUBSTITUTE(INDEX(artwork.xlsx!K:K,QUOTIENT(ROW(A324)-1,3)+2),"'","\'"),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s="19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SUBSTITUTE(    artwork.xlsx!$K$1&amp;": '\\n" &amp;
SUBSTITUTE(SUBSTITUTE(SUBSTITUTE(SUBSTITUTE(SUBSTITUTE(INDEX(artwork.xlsx!K:K,QUOTIENT(ROW(A325)-1,3)+2),"'","\'"),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IF(MOD(ROW(A325)-1,3)=2,"","")))</f>
        <v>id: "countinghouse",  frenchName: "Bureau de comptabilité",  artwork: "http://wiki.dominionstrategy.com/images/9/9c/Counting_HouseArt.jpg",</v>
      </c>
    </row>
    <row r="331" spans="1:3" ht="105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s="19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SUBSTITUTE(    artwork.xlsx!$K$1&amp;": '\\n" &amp;
SUBSTITUTE(SUBSTITUTE(SUBSTITUTE(SUBSTITUTE(SUBSTITUTE(INDEX(artwork.xlsx!K:K,QUOTIENT(ROW(A326)-1,3)+2),"'","\'"),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IF(MOD(ROW(A326)-1,3)=2,"","")))</f>
        <v>text_html: '\
&lt;div class="card-text" style="top:29px;"&gt;&lt;div style="position:relative; top:13px;"&gt;&lt;div style="line-height:22px;"&gt;\
&lt;div style="display:inline;"&gt;&lt;div style="display:inline; font-size:21.5px;"&gt;Regardez dans votre défausse,&lt;/div&gt;&lt;/div&gt;&lt;br&gt;\
&lt;div style="display:inline;"&gt;&lt;div style="display:inline; font-size:21.5px;"&gt;dévoilez autant de Cuivres que&lt;/div&gt;&lt;/div&gt;&lt;br&gt;\
&lt;div style="display:inline;"&gt;&lt;div style="display:inline; font-size:21.5px;"&gt;vous le voulez, et prenez-les&lt;/div&gt;&lt;/div&gt;&lt;br&gt;\
&lt;div style="display:inline;"&gt;&lt;div style="display:inline; font-size:21.5px;"&gt;en main.&lt;/div&gt;&lt;/div&gt;&lt;br&gt;\
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s="19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SUBSTITUTE(    artwork.xlsx!$K$1&amp;": '\\n" &amp;
SUBSTITUTE(SUBSTITUTE(SUBSTITUTE(SUBSTITUTE(SUBSTITUTE(INDEX(artwork.xlsx!K:K,QUOTIENT(ROW(A327)-1,3)+2),"'","\'"),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s="19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SUBSTITUTE(    artwork.xlsx!$K$1&amp;": '\\n" &amp;
SUBSTITUTE(SUBSTITUTE(SUBSTITUTE(SUBSTITUTE(SUBSTITUTE(INDEX(artwork.xlsx!K:K,QUOTIENT(ROW(A328)-1,3)+2),"'","\'"),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IF(MOD(ROW(A328)-1,3)=2,"","")))</f>
        <v>id: "bishop",  frenchName: "Evêque",  artwork: "http://wiki.dominionstrategy.com/images/4/48/BishopArt.jpg",</v>
      </c>
    </row>
    <row r="334" spans="1:3" ht="375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s="19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SUBSTITUTE(    artwork.xlsx!$K$1&amp;": '\\n" &amp;
SUBSTITUTE(SUBSTITUTE(SUBSTITUTE(SUBSTITUTE(SUBSTITUTE(INDEX(artwork.xlsx!K:K,QUOTIENT(ROW(A329)-1,3)+2),"'","\'"),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IF(MOD(ROW(A329)-1,3)=2,"","")))</f>
        <v>text_html: '\
&lt;div class="card-text" style="top:10px;"&gt;&lt;div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&lt;/div&gt;&lt;/div&gt;&lt;/div&gt;&lt;div style="position:relative; top:0px;"&gt;&lt;div style="line-height:18px;"&gt;\
&lt;div style="display:inline;"&gt;&lt;div style="display:inline; font-size:18px;"&gt;Écartez une carte de votre main.&lt;/div&gt;&lt;/div&gt;&lt;br&gt;\
&lt;div style="display:inline;"&gt;&lt;div style="display:inline; font-size:18px;"&gt;&lt;div style="display: inline; font-weight: bold;"&gt;+&lt;/div&gt;       par      de son coût (arrondi&lt;/div&gt;&lt;/div&gt;&lt;br&gt;\
&lt;/div&gt;&lt;/div&gt;&lt;div style="position:relative; top:0px;"&gt;&lt;div style="line-height:18px;"&gt;\
&lt;div style="display:inline;"&gt;&lt;div style="display:inline; font-size:18px;"&gt; inférieurement). Tous vos adversaires&lt;/div&gt;&lt;/div&gt;&lt;br&gt;\
&lt;div style="display:inline;"&gt;&lt;div style="display:inline; font-size:18px;"&gt;peuvent écarter une carte de leur main.&lt;/div&gt;&lt;/div&gt;&lt;br&gt;\
&lt;/div&gt;&lt;/div&gt;\
&lt;div class="card-text-vp-icon-container" style="display:inline; transform:scale(0.23); top:32px;left:143px;"&gt;\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top:85px;left:46px;"&gt;\
&lt;div class="card-text-vp-text-container"&gt;\
&lt;div class="card-text-vp-text" style="top:8px;"&gt;1&lt;/div&gt;&lt;/div&gt;\
&lt;div class="card-text-vp-icon"&gt;&lt;/div&gt;&lt;/div&gt;\
&lt;div class="card-text-coin-icon" style="transform:scale(0.18); top:85px; display: inline;left:91px;"&gt;\
&lt;div class="card-text-coin-text-container" style="display:inline;"&gt;\
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s="19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SUBSTITUTE(    artwork.xlsx!$K$1&amp;": '\\n" &amp;
SUBSTITUTE(SUBSTITUTE(SUBSTITUTE(SUBSTITUTE(SUBSTITUTE(INDEX(artwork.xlsx!K:K,QUOTIENT(ROW(A330)-1,3)+2),"'","\'"),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s="19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SUBSTITUTE(    artwork.xlsx!$K$1&amp;": '\\n" &amp;
SUBSTITUTE(SUBSTITUTE(SUBSTITUTE(SUBSTITUTE(SUBSTITUTE(INDEX(artwork.xlsx!K:K,QUOTIENT(ROW(A331)-1,3)+2),"'","\'"),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IF(MOD(ROW(A331)-1,3)=2,"","")))</f>
        <v>id: "grandmarket",  frenchName: "Grand marché",  artwork: "http://wiki.dominionstrategy.com/images/c/cc/Grand_MarketArt.jpg",</v>
      </c>
    </row>
    <row r="337" spans="1:3" ht="195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s="19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SUBSTITUTE(    artwork.xlsx!$K$1&amp;": '\\n" &amp;
SUBSTITUTE(SUBSTITUTE(SUBSTITUTE(SUBSTITUTE(SUBSTITUTE(INDEX(artwork.xlsx!K:K,QUOTIENT(ROW(A332)-1,3)+2),"'","\'"),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IF(MOD(ROW(A332)-1,3)=2,"","")))</f>
        <v>text_html: '\
&lt;div class="card-text" style="top:10px;"&gt;&lt;div style="position:relative; top:0px;"&gt;&lt;div style="font-weight: bold;"&gt;&lt;div style="line-height:25px;"&gt;\
&lt;div style="display:inline;"&gt;&lt;div style="display:inline; font-size:25px;"&gt;+1 Carte&lt;/div&gt;&lt;/div&gt;&lt;br&gt;\
&lt;div style="display:inline;"&gt;&lt;div style="display:inline; font-size:25px;"&gt;+1 Action&lt;/div&gt;&lt;/div&gt;&lt;br&gt;\
&lt;div style="display:inline;"&gt;&lt;div style="display:inline; font-size:25px;"&gt;+1 Achat&lt;/div&gt;&lt;/div&gt;&lt;br&gt;\
&lt;div style="display:inline;"&gt;&lt;div style="display:inline; font-size:25px;"&gt;+    &lt;/div&gt;&lt;/div&gt;&lt;br&gt;\
&lt;/div&gt;&lt;/div&gt;&lt;/div&gt;\
&lt;div class="card-text-coin-icon" style="transform:scale(0.22); top:78px; display: inline;left:140px;"&gt;\
&lt;div class="card-text-coin-text-container" style="display:inline;"&gt;\
&lt;div class="card-text-coin-text" style="color: black; display:inline; top:8px;"&gt;2&lt;/div&gt;&lt;/div&gt;&lt;/div&gt;&lt;div style="position:relative; top:10px;"&gt;&lt;div style="line-height:19px;"&gt;\
&lt;div style="display:inline;"&gt;&lt;div style="display:inline; font-size:19px;"&gt;Vous ne pouvez pas acheter cette&lt;/div&gt;&lt;/div&gt;&lt;br&gt;\
&lt;div style="display:inline;"&gt;&lt;div style="display:inline; font-size:19px;"&gt;carte si vous avez un Cuivre en jeu.&lt;/div&gt;&lt;/div&gt;&lt;br&gt;\
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s="19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SUBSTITUTE(    artwork.xlsx!$K$1&amp;": '\\n" &amp;
SUBSTITUTE(SUBSTITUTE(SUBSTITUTE(SUBSTITUTE(SUBSTITUTE(INDEX(artwork.xlsx!K:K,QUOTIENT(ROW(A333)-1,3)+2),"'","\'"),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s="1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SUBSTITUTE(    artwork.xlsx!$K$1&amp;": '\\n" &amp;
SUBSTITUTE(SUBSTITUTE(SUBSTITUTE(SUBSTITUTE(SUBSTITUTE(INDEX(artwork.xlsx!K:K,QUOTIENT(ROW(A334)-1,3)+2),"'","\'"),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IF(MOD(ROW(A334)-1,3)=2,"","")))</f>
        <v>id: "goons",  frenchName: "Fiers-à-bras",  artwork: "http://wiki.dominionstrategy.com/images/8/83/GoonsArt.jpg",</v>
      </c>
    </row>
    <row r="340" spans="1:3" ht="285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s="19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SUBSTITUTE(    artwork.xlsx!$K$1&amp;": '\\n" &amp;
SUBSTITUTE(SUBSTITUTE(SUBSTITUTE(SUBSTITUTE(SUBSTITUTE(INDEX(artwork.xlsx!K:K,QUOTIENT(ROW(A335)-1,3)+2),"'","\'"),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IF(MOD(ROW(A335)-1,3)=2,"","")))</f>
        <v>text_html: '\
&lt;div class="card-text" style="top:10px;"&gt;&lt;div style="position:relative; top:-6px;"&gt;&lt;div style="font-weight: bold;"&gt;\
&lt;div style="display:inline;"&gt;&lt;div style="display:inline; font-size:28px;"&gt;+1 Achat&lt;/div&gt;&lt;/div&gt;&lt;br&gt;\
&lt;/div&gt;&lt;div style="font-weight: bold;"&gt;\
&lt;div style="display:inline;"&gt;&lt;div style="display:inline; font-size:28px;"&gt;+      &lt;/div&gt;&lt;/div&gt;&lt;br&gt;\
&lt;/div&gt;&lt;/div&gt;&lt;div style="position:relative; top:-4px;"&gt;&lt;div style="line-height:21px;"&gt;\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style="position:relative; top:5px;"&gt;&lt;div style="line-height:21px;"&gt;\
&lt;div style="display:inline;"&gt;&lt;div style="display:inline; font-size:20px;"&gt;Lorsque cette carte est en jeu, si&lt;/div&gt;&lt;/div&gt;&lt;br&gt;\
&lt;div style="display:inline;"&gt;&lt;div style="display:inline; font-size:20px;"&gt;vous achetez une carte, &lt;div style="display: inline; font-weight: bold;"&gt;+&lt;/div&gt;       .&lt;/div&gt;&lt;/div&gt;&lt;br&gt;\
&lt;/div&gt;&lt;/div&gt;\
&lt;div class="card-text-coin-icon" style="transform:scale(0.26); top:23px; display: inline;left:132px;"&gt;\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transform:scale(0.19); top:140px;left:237px;"&gt;\
&lt;div class="card-text-vp-text-container"&gt;\
&lt;div class="card-text-vp-text" style="top:8px;"&gt;1&lt;/div&gt;&lt;/div&gt;\
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s="19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SUBSTITUTE(    artwork.xlsx!$K$1&amp;": '\\n" &amp;
SUBSTITUTE(SUBSTITUTE(SUBSTITUTE(SUBSTITUTE(SUBSTITUTE(INDEX(artwork.xlsx!K:K,QUOTIENT(ROW(A336)-1,3)+2),"'","\'"),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s="19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SUBSTITUTE(    artwork.xlsx!$K$1&amp;": '\\n" &amp;
SUBSTITUTE(SUBSTITUTE(SUBSTITUTE(SUBSTITUTE(SUBSTITUTE(INDEX(artwork.xlsx!K:K,QUOTIENT(ROW(A337)-1,3)+2),"'","\'"),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IF(MOD(ROW(A337)-1,3)=2,"","")))</f>
        <v>id: "watchtower",  frenchName: "Mirador",  artwork: "http://wiki.dominionstrategy.com/images/e/e1/WatchtowerArt.jpg",</v>
      </c>
    </row>
    <row r="343" spans="1:3" ht="150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s="19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SUBSTITUTE(    artwork.xlsx!$K$1&amp;": '\\n" &amp;
SUBSTITUTE(SUBSTITUTE(SUBSTITUTE(SUBSTITUTE(SUBSTITUTE(INDEX(artwork.xlsx!K:K,QUOTIENT(ROW(A338)-1,3)+2),"'","\'"),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IF(MOD(ROW(A338)-1,3)=2,"","")))</f>
        <v>text_html: '\
&lt;div class="card-text" style="top:10px;"&gt;&lt;div style="position:relative; top:5px;"&gt;&lt;div style="line-height:22px;"&gt;\
&lt;div style="display:inline;"&gt;&lt;div style="display:inline; font-size:21.5px;"&gt;Piochez jusqu\'à avoir 6 cartes&lt;/div&gt;&lt;/div&gt;&lt;br&gt;\
&lt;div style="display:inline;"&gt;&lt;div style="display:inline; font-size:21.5px;"&gt;en main.&lt;/div&gt;&lt;/div&gt;&lt;br&gt;\
&lt;/div&gt;&lt;/div&gt;&lt;div style="position:relative; top:15px;"&gt;&lt;div style="line-height:20px;"&gt;\
&lt;div style="display:inline;"&gt;&lt;div style="display:inline; font-size:20px;"&gt;Quand vous recevez une carte,&lt;/div&gt;&lt;/div&gt;&lt;br&gt;\
&lt;div style="display:inline;"&gt;&lt;div style="display:inline; font-size:20px;"&gt;vous pouvez dévoiler cette carte de&lt;/div&gt;&lt;/div&gt;&lt;br&gt;\
&lt;div style="display:inline;"&gt;&lt;div style="display:inline; font-size:20px;"&gt;votre main, pour écarter ou placer&lt;/div&gt;&lt;/div&gt;&lt;br&gt;\
&lt;div style="display:inline;"&gt;&lt;div style="display:inline; font-size:20px;"&gt;sur votre pioche la carte reçue.&lt;/div&gt;&lt;/div&gt;&lt;br&gt;\
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s="19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SUBSTITUTE(    artwork.xlsx!$K$1&amp;": '\\n" &amp;
SUBSTITUTE(SUBSTITUTE(SUBSTITUTE(SUBSTITUTE(SUBSTITUTE(INDEX(artwork.xlsx!K:K,QUOTIENT(ROW(A339)-1,3)+2),"'","\'"),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s="19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SUBSTITUTE(    artwork.xlsx!$K$1&amp;": '\\n" &amp;
SUBSTITUTE(SUBSTITUTE(SUBSTITUTE(SUBSTITUTE(SUBSTITUTE(INDEX(artwork.xlsx!K:K,QUOTIENT(ROW(A340)-1,3)+2),"'","\'"),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IF(MOD(ROW(A340)-1,3)=2,"","")))</f>
        <v>id: "expand",  frenchName: "Agrandissement",  artwork: "http://wiki.dominionstrategy.com/images/0/0a/ExpandArt.jpg",</v>
      </c>
    </row>
    <row r="346" spans="1:3" ht="135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s="19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SUBSTITUTE(    artwork.xlsx!$K$1&amp;": '\\n" &amp;
SUBSTITUTE(SUBSTITUTE(SUBSTITUTE(SUBSTITUTE(SUBSTITUTE(INDEX(artwork.xlsx!K:K,QUOTIENT(ROW(A341)-1,3)+2),"'","\'"),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IF(MOD(ROW(A341)-1,3)=2,"","")))</f>
        <v>text_html: '\
&lt;div class="card-text" style="top:47px;"&gt;&lt;div style="position:relative; top:5px;"&gt;&lt;div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une carte coûtant&lt;/div&gt;&lt;/div&gt;&lt;br&gt;\
&lt;div style="display:inline;"&gt;&lt;div style="display:inline; font-size:21px;"&gt;jusqu\'à       de plus.&lt;/div&gt;&lt;/div&gt;&lt;br&gt;\
&lt;/div&gt;&lt;/div&gt;\
&lt;div class="card-text-coin-icon" style="transform:scale(0.2); top:54px; display: inline;left:125px;"&gt;\
&lt;div class="card-text-coin-text-container" style="display:inline;"&gt;\
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s="19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SUBSTITUTE(    artwork.xlsx!$K$1&amp;": '\\n" &amp;
SUBSTITUTE(SUBSTITUTE(SUBSTITUTE(SUBSTITUTE(SUBSTITUTE(INDEX(artwork.xlsx!K:K,QUOTIENT(ROW(A342)-1,3)+2),"'","\'"),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s="19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SUBSTITUTE(    artwork.xlsx!$K$1&amp;": '\\n" &amp;
SUBSTITUTE(SUBSTITUTE(SUBSTITUTE(SUBSTITUTE(SUBSTITUTE(INDEX(artwork.xlsx!K:K,QUOTIENT(ROW(A343)-1,3)+2),"'","\'"),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IF(MOD(ROW(A343)-1,3)=2,"","")))</f>
        <v>id: "kingscourt",  frenchName: "Cour du roi",  artwork: "http://wiki.dominionstrategy.com/images/2/2e/Kings_CourtArt.jpg",</v>
      </c>
    </row>
    <row r="349" spans="1:3" ht="75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s="1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SUBSTITUTE(    artwork.xlsx!$K$1&amp;": '\\n" &amp;
SUBSTITUTE(SUBSTITUTE(SUBSTITUTE(SUBSTITUTE(SUBSTITUTE(INDEX(artwork.xlsx!K:K,QUOTIENT(ROW(A344)-1,3)+2),"'","\'"),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IF(MOD(ROW(A344)-1,3)=2,"","")))</f>
        <v>text_html: '\
&lt;div class="card-text" style="top:55px;"&gt;&lt;div style="position:relative; top:8px;"&gt;&lt;div style="line-height:21px;"&gt;\
&lt;div style="display:inline;"&gt;&lt;div style="display:inline; font-size:21px;"&gt;Vous pouvez jouer trois fois&lt;/div&gt;&lt;/div&gt;&lt;br&gt;\
&lt;div style="display:inline;"&gt;&lt;div style="display:inline; font-size:21px;"&gt;une carte Action de votre main.&lt;/div&gt;&lt;/div&gt;&lt;br&gt;\
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s="19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SUBSTITUTE(    artwork.xlsx!$K$1&amp;": '\\n" &amp;
SUBSTITUTE(SUBSTITUTE(SUBSTITUTE(SUBSTITUTE(SUBSTITUTE(INDEX(artwork.xlsx!K:K,QUOTIENT(ROW(A345)-1,3)+2),"'","\'"),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s="19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SUBSTITUTE(    artwork.xlsx!$K$1&amp;": '\\n" &amp;
SUBSTITUTE(SUBSTITUTE(SUBSTITUTE(SUBSTITUTE(SUBSTITUTE(INDEX(artwork.xlsx!K:K,QUOTIENT(ROW(A346)-1,3)+2),"'","\'"),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IF(MOD(ROW(A346)-1,3)=2,"","")))</f>
        <v>id: "hoard",  frenchName: "Magot",  artwork: "http://wiki.dominionstrategy.com/images/e/ea/HoardArt.jpg",</v>
      </c>
    </row>
    <row r="352" spans="1:3" ht="135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s="19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SUBSTITUTE(    artwork.xlsx!$K$1&amp;": '\\n" &amp;
SUBSTITUTE(SUBSTITUTE(SUBSTITUTE(SUBSTITUTE(SUBSTITUTE(INDEX(artwork.xlsx!K:K,QUOTIENT(ROW(A347)-1,3)+2),"'","\'"),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IF(MOD(ROW(A347)-1,3)=2,"","")))</f>
        <v>text_html: '\
&lt;div class="card-text" style="top:47px;"&gt;&lt;div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top:50px;"&gt;&lt;div style="line-height:21px;"&gt;\
&lt;div style="display:inline;"&gt;&lt;div style="display:inline; font-size:21px;"&gt;Lorsque cette carte est jeu, quand&lt;/div&gt;&lt;/div&gt;&lt;br&gt;\
&lt;div style="display:inline;"&gt;&lt;div style="display:inline; font-size:21px;"&gt;vous achetez une carte Victoire,&lt;/div&gt;&lt;/div&gt;&lt;br&gt;\
&lt;div style="display:inline;"&gt;&lt;div style="display:inline; font-size:21px;"&gt;recevez un Or.&lt;/div&gt;&lt;/div&gt;&lt;br&gt;\
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s="19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SUBSTITUTE(    artwork.xlsx!$K$1&amp;": '\\n" &amp;
SUBSTITUTE(SUBSTITUTE(SUBSTITUTE(SUBSTITUTE(SUBSTITUTE(INDEX(artwork.xlsx!K:K,QUOTIENT(ROW(A348)-1,3)+2),"'","\'"),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s="19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SUBSTITUTE(    artwork.xlsx!$K$1&amp;": '\\n" &amp;
SUBSTITUTE(SUBSTITUTE(SUBSTITUTE(SUBSTITUTE(SUBSTITUTE(INDEX(artwork.xlsx!K:K,QUOTIENT(ROW(A349)-1,3)+2),"'","\'"),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IF(MOD(ROW(A349)-1,3)=2,"","")))</f>
        <v>id: "monument",  frenchName: "Monument",  artwork: "http://wiki.dominionstrategy.com/images/d/d5/MonumentArt.jpg",</v>
      </c>
    </row>
    <row r="355" spans="1:3" ht="180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s="19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SUBSTITUTE(    artwork.xlsx!$K$1&amp;": '\\n" &amp;
SUBSTITUTE(SUBSTITUTE(SUBSTITUTE(SUBSTITUTE(SUBSTITUTE(INDEX(artwork.xlsx!K:K,QUOTIENT(ROW(A350)-1,3)+2),"'","\'"),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IF(MOD(ROW(A350)-1,3)=2,"","")))</f>
        <v>text_html: '\
&lt;div class="card-text" style="top:55px;"&gt;&lt;div style="position:relative; top:0px;"&gt;&lt;div style="font-weight: bold;"&gt;&lt;div style="line-height:30px;"&gt;\
&lt;div style="display:inline;"&gt;&lt;div style="display:inline; font-size:28px;"&gt;+      &lt;/div&gt;&lt;/div&gt;&lt;br&gt;\
&lt;div style="display:inline;"&gt;&lt;div style="display:inline; font-size:28px;"&gt;+      &lt;/div&gt;&lt;/div&gt;&lt;br&gt;\
&lt;/div&gt;&lt;/div&gt;&lt;/div&gt;\
&lt;div class="card-text-vp-icon-container" style="display:inline; transform:scale(0.22); top:33px;left:143px;"&gt;\
&lt;div class="card-text-vp-text-container"&gt;\
&lt;div class="card-text-vp-text" style="top:8px;"&gt;1&lt;/div&gt;&lt;/div&gt;\
&lt;div class="card-text-vp-icon"&gt;&lt;/div&gt;&lt;/div&gt;\
&lt;div class="card-text-coin-icon" style="transform:scale(0.25); top:-2px;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s="19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SUBSTITUTE(    artwork.xlsx!$K$1&amp;": '\\n" &amp;
SUBSTITUTE(SUBSTITUTE(SUBSTITUTE(SUBSTITUTE(SUBSTITUTE(INDEX(artwork.xlsx!K:K,QUOTIENT(ROW(A351)-1,3)+2),"'","\'"),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s="19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SUBSTITUTE(    artwork.xlsx!$K$1&amp;": '\\n" &amp;
SUBSTITUTE(SUBSTITUTE(SUBSTITUTE(SUBSTITUTE(SUBSTITUTE(INDEX(artwork.xlsx!K:K,QUOTIENT(ROW(A352)-1,3)+2),"'","\'"),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IF(MOD(ROW(A352)-1,3)=2,"","")))</f>
        <v>id: "forge",  frenchName: "Forge",  artwork: "http://wiki.dominionstrategy.com/images/3/35/ForgeArt.jpg",</v>
      </c>
    </row>
    <row r="358" spans="1:3" ht="165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s="19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SUBSTITUTE(    artwork.xlsx!$K$1&amp;": '\\n" &amp;
SUBSTITUTE(SUBSTITUTE(SUBSTITUTE(SUBSTITUTE(SUBSTITUTE(INDEX(artwork.xlsx!K:K,QUOTIENT(ROW(A353)-1,3)+2),"'","\'"),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IF(MOD(ROW(A353)-1,3)=2,"","")))</f>
        <v>text_html: '\
&lt;div class="card-text" style="top:20px;"&gt;&lt;div style="position:relative; top:10px;"&gt;&lt;div style="line-height:22px;"&gt;\
&lt;div style="display:inline;"&gt;&lt;div style="display:inline; font-size:21.2px;"&gt;Écartez autant de cartes de votre&lt;/div&gt;&lt;/div&gt;&lt;br&gt;\
&lt;div style="display:inline;"&gt;&lt;div style="display:inline; font-size:21.2px;"&gt;main que vous souhaitez.&lt;/div&gt;&lt;/div&gt;&lt;br&gt;\
&lt;div style="display:inline;"&gt;&lt;div style="display:inline; font-size:21.2px;"&gt;Recevez une carte dont le coût&lt;/div&gt;&lt;/div&gt;&lt;br&gt;\
&lt;div style="display:inline;"&gt;&lt;div style="display:inline; font-size:21.2px;"&gt;est égal au coût total en      &lt;/div&gt;&lt;/div&gt;&lt;br&gt;\
&lt;div style="display:inline;"&gt;&lt;div style="display:inline; font-size:21.2px;"&gt;des cartes écartées.&lt;/div&gt;&lt;/div&gt;&lt;br&gt;\
&lt;/div&gt;&lt;/div&gt;\
&lt;div class="card-text-coin-icon" style="transform:scale(0.2); top:87px; display: inline;left:230px;"&gt;\
&lt;div class="card-text-coin-text-container" style="display:inline;"&gt;\
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s="1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SUBSTITUTE(    artwork.xlsx!$K$1&amp;": '\\n" &amp;
SUBSTITUTE(SUBSTITUTE(SUBSTITUTE(SUBSTITUTE(SUBSTITUTE(INDEX(artwork.xlsx!K:K,QUOTIENT(ROW(A354)-1,3)+2),"'","\'"),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s="19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SUBSTITUTE(    artwork.xlsx!$K$1&amp;": '\\n" &amp;
SUBSTITUTE(SUBSTITUTE(SUBSTITUTE(SUBSTITUTE(SUBSTITUTE(INDEX(artwork.xlsx!K:K,QUOTIENT(ROW(A355)-1,3)+2),"'","\'"),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IF(MOD(ROW(A355)-1,3)=2,"","")))</f>
        <v>id: "rabble",  frenchName: "Foule",  artwork: "http://wiki.dominionstrategy.com/images/1/1b/RabbleArt.jpg",</v>
      </c>
    </row>
    <row r="361" spans="1:3" ht="150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s="19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SUBSTITUTE(    artwork.xlsx!$K$1&amp;": '\\n" &amp;
SUBSTITUTE(SUBSTITUTE(SUBSTITUTE(SUBSTITUTE(SUBSTITUTE(INDEX(artwork.xlsx!K:K,QUOTIENT(ROW(A356)-1,3)+2),"'","\'"),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IF(MOD(ROW(A356)-1,3)=2,"","")))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font-size:19px;"&gt;Tous vos adversaires dévoilent les&lt;/div&gt;&lt;/div&gt;&lt;br&gt;\
&lt;div style="display:inline;"&gt;&lt;div style="display:inline; font-size:19px;"&gt;3 premières cartes de leur pioche,&lt;/div&gt;&lt;/div&gt;&lt;br&gt;\
&lt;div style="display:inline;"&gt;&lt;div style="display:inline; font-size:19px;"&gt;défaussent les cartes Action et &lt;/div&gt;&lt;/div&gt;&lt;br&gt;\
&lt;div style="display:inline;"&gt;&lt;div style="display:inline; font-size:19px;"&gt;Trésor et replacent les autres dans&lt;/div&gt;&lt;/div&gt;&lt;br&gt;\
&lt;div style="display:inline;"&gt;&lt;div style="display:inline; font-size:19px;"&gt;l\'ordre de leur choix.&lt;/div&gt;&lt;/div&gt;&lt;br&gt;\
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s="19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SUBSTITUTE(    artwork.xlsx!$K$1&amp;": '\\n" &amp;
SUBSTITUTE(SUBSTITUTE(SUBSTITUTE(SUBSTITUTE(SUBSTITUTE(INDEX(artwork.xlsx!K:K,QUOTIENT(ROW(A357)-1,3)+2),"'","\'"),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s="19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SUBSTITUTE(    artwork.xlsx!$K$1&amp;": '\\n" &amp;
SUBSTITUTE(SUBSTITUTE(SUBSTITUTE(SUBSTITUTE(SUBSTITUTE(INDEX(artwork.xlsx!K:K,QUOTIENT(ROW(A358)-1,3)+2),"'","\'"),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IF(MOD(ROW(A358)-1,3)=2,"","")))</f>
        <v>id: "talisman",  frenchName: "Talisman",  artwork: "http://wiki.dominionstrategy.com/images/d/de/TalismanArt.jpg",</v>
      </c>
    </row>
    <row r="364" spans="1:3" ht="195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s="19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SUBSTITUTE(    artwork.xlsx!$K$1&amp;": '\\n" &amp;
SUBSTITUTE(SUBSTITUTE(SUBSTITUTE(SUBSTITUTE(SUBSTITUTE(INDEX(artwork.xlsx!K:K,QUOTIENT(ROW(A359)-1,3)+2),"'","\'"),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IF(MOD(ROW(A359)-1,3)=2,"","")))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achetez une carte&lt;/div&gt;&lt;/div&gt;&lt;br&gt;\
&lt;div style="display:inline;"&gt;&lt;div style="display:inline; font-size:20px;"&gt;non-Victoire coûtant jusqu\'à     ,&lt;/div&gt;&lt;/div&gt;&lt;br&gt;\
&lt;div style="display:inline;"&gt;&lt;div style="display:inline; font-size:20px;"&gt;recevez-en un autre exemplaire.&lt;/div&gt;&lt;/div&gt;&lt;br&gt;\
&lt;/div&gt;&lt;/div&gt;&lt;div class="horizontal-line" style="width:200px; height:3px;margin-top:-45px;"&gt;&lt;/div&gt;\
&lt;div class="card-text-coin-icon" style="transform:scale(0.19); top:92px; display: inline;left:244px;"&gt;\
&lt;div class="card-text-coin-text-container" style="display:inline;"&gt;\
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s="19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SUBSTITUTE(    artwork.xlsx!$K$1&amp;": '\\n" &amp;
SUBSTITUTE(SUBSTITUTE(SUBSTITUTE(SUBSTITUTE(SUBSTITUTE(INDEX(artwork.xlsx!K:K,QUOTIENT(ROW(A360)-1,3)+2),"'","\'"),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s="19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SUBSTITUTE(    artwork.xlsx!$K$1&amp;": '\\n" &amp;
SUBSTITUTE(SUBSTITUTE(SUBSTITUTE(SUBSTITUTE(SUBSTITUTE(INDEX(artwork.xlsx!K:K,QUOTIENT(ROW(A361)-1,3)+2),"'","\'"),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IF(MOD(ROW(A361)-1,3)=2,"","")))</f>
        <v>id: "mint",  frenchName: "Hotel de la monnaie",  artwork: "http://wiki.dominionstrategy.com/images/b/b9/MintArt.jpg",</v>
      </c>
    </row>
    <row r="367" spans="1:3" ht="135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s="19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SUBSTITUTE(    artwork.xlsx!$K$1&amp;": '\\n" &amp;
SUBSTITUTE(SUBSTITUTE(SUBSTITUTE(SUBSTITUTE(SUBSTITUTE(INDEX(artwork.xlsx!K:K,QUOTIENT(ROW(A362)-1,3)+2),"'","\'"),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IF(MOD(ROW(A362)-1,3)=2,"","")))</f>
        <v>text_html: '\
&lt;div class="card-text" style="top:20px;"&gt;&lt;div style="position:relative; top:5px;"&gt;&lt;div style="line-height:22px;"&gt;\
&lt;div style="display:inline;"&gt;&lt;div style="display:inline; font-size:20px;"&gt;Vous pouvez dévoiler une carte&lt;/div&gt;&lt;/div&gt;&lt;br&gt;\
&lt;div style="display:inline;"&gt;&lt;div style="display:inline; font-size:20px;"&gt;Trésor de votre main. Recevez-en&lt;/div&gt;&lt;/div&gt;&lt;br&gt;\
&lt;div style="display:inline;"&gt;&lt;div style="display:inline; font-size:20px;"&gt;un exemplaire.&lt;/div&gt;&lt;/div&gt;&lt;br&gt;\
&lt;/div&gt;&lt;/div&gt;&lt;div style="position:relative; top:15px;"&gt;&lt;div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font-size:20px;"&gt;écartez tous vos trésors en jeu.&lt;/div&gt;&lt;/div&gt;&lt;br&gt;\
&lt;/div&gt;&lt;/div&gt;&lt;div class="horizontal-line" style="width:200px; height:3px;margin-top:-35px;"&gt;&lt;/div&gt;&lt;/div&gt;'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s="19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SUBSTITUTE(    artwork.xlsx!$K$1&amp;": '\\n" &amp;
SUBSTITUTE(SUBSTITUTE(SUBSTITUTE(SUBSTITUTE(SUBSTITUTE(INDEX(artwork.xlsx!K:K,QUOTIENT(ROW(A363)-1,3)+2),"'","\'"),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s="1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SUBSTITUTE(    artwork.xlsx!$K$1&amp;": '\\n" &amp;
SUBSTITUTE(SUBSTITUTE(SUBSTITUTE(SUBSTITUTE(SUBSTITUTE(INDEX(artwork.xlsx!K:K,QUOTIENT(ROW(A364)-1,3)+2),"'","\'"),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IF(MOD(ROW(A364)-1,3)=2,"","")))</f>
        <v>id: "loan",  frenchName: "Prêt",  artwork: "http://wiki.dominionstrategy.com/images/3/3a/LoanArt.jpg",</v>
      </c>
    </row>
    <row r="370" spans="1:3" ht="165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s="19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SUBSTITUTE(    artwork.xlsx!$K$1&amp;": '\\n" &amp;
SUBSTITUTE(SUBSTITUTE(SUBSTITUTE(SUBSTITUTE(SUBSTITUTE(INDEX(artwork.xlsx!K:K,QUOTIENT(ROW(A365)-1,3)+2),"'","\'"),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IF(MOD(ROW(A365)-1,3)=2,"","")))</f>
        <v>text_html: '\
&lt;div class="card-text" style="top:20px;"&gt;&lt;div style="position: relative; left:-35px;top:-12px;"&gt;\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font-size:20px;"&gt;Défaussez-la ou écartez-la.&lt;/div&gt;&lt;/div&gt;&lt;br&gt;\
&lt;div style="display:inline;"&gt;&lt;div style="display:inline; font-size:20px;"&gt;Défaussez les autres cartes.&lt;/div&gt;&lt;/div&gt;&lt;br&gt;\
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s="19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SUBSTITUTE(    artwork.xlsx!$K$1&amp;": '\\n" &amp;
SUBSTITUTE(SUBSTITUTE(SUBSTITUTE(SUBSTITUTE(SUBSTITUTE(INDEX(artwork.xlsx!K:K,QUOTIENT(ROW(A366)-1,3)+2),"'","\'"),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s="19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SUBSTITUTE(    artwork.xlsx!$K$1&amp;": '\\n" &amp;
SUBSTITUTE(SUBSTITUTE(SUBSTITUTE(SUBSTITUTE(SUBSTITUTE(INDEX(artwork.xlsx!K:K,QUOTIENT(ROW(A367)-1,3)+2),"'","\'"),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IF(MOD(ROW(A367)-1,3)=2,"","")))</f>
        <v>id: "traderoute",  frenchName: "Route commerciale",  artwork: "http://wiki.dominionstrategy.com/images/3/35/Trade_RouteArt.jpg",</v>
      </c>
    </row>
    <row r="373" spans="1:3" ht="225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s="19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SUBSTITUTE(    artwork.xlsx!$K$1&amp;": '\\n" &amp;
SUBSTITUTE(SUBSTITUTE(SUBSTITUTE(SUBSTITUTE(SUBSTITUTE(INDEX(artwork.xlsx!K:K,QUOTIENT(ROW(A368)-1,3)+2),"'","\'"),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IF(MOD(ROW(A368)-1,3)=2,"","")))</f>
        <v>text_html: '\
&lt;div class="card-text" style="top:5px;"&gt;&lt;div style="position:relative; top:0px;"&gt;&lt;div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top:-2px;"&gt;&lt;div style="line-height:16px;"&gt;\
&lt;div style="display:inline;"&gt;&lt;div style="display:inline; font-size:16px;"&gt;Écartez une carte de votre main. &lt;div style="display: inline; font-weight: bold;"&gt;+&lt;/div&gt;     par&lt;/div&gt;&lt;/div&gt;&lt;br&gt;\
&lt;div style="display:inline;"&gt;&lt;div style="display:inline; font-size:16px;"&gt;Pièce sur le plateau Route Commerciale.&lt;/div&gt;&lt;/div&gt;&lt;br&gt;\
&lt;/div&gt;&lt;/div&gt;&lt;div style="position:relative; top:8px;"&gt;&lt;div style="line-height:15px;"&gt;\
&lt;div style="display:inline;"&gt;&lt;div style="display:inline; font-size:15px;"&gt;Mise en place : placez une Pièce sur chaque&lt;/div&gt;&lt;/div&gt;&lt;br&gt;\
&lt;div style="display:inline;"&gt;&lt;div style="display:inline; font-size:15px;"&gt;pile de cartes Victoire de la réserve; dépla-&lt;/div&gt;&lt;/div&gt;&lt;br&gt;\
&lt;div style="display:inline;"&gt;&lt;div style="display:inline; font-size:15px;"&gt;cez-la vers le plateau Route Commerciale&lt;/div&gt;&lt;/div&gt;&lt;br&gt;\
&lt;div style="display:inline;"&gt;&lt;div style="display:inline; font-size:16px;"&gt;lorsqu\'une carte de cette pile est reçue.&lt;/div&gt;&lt;/div&gt;&lt;br&gt;\
&lt;/div&gt;&lt;/div&gt;\
&lt;div class="card-text-coin-icon" style="transform:scale(0.14); top:30px; display: inline;left:230px;"&gt;\
&lt;div class="card-text-coin-text-container" style="display:inline;"&gt;\
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s="19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SUBSTITUTE(    artwork.xlsx!$K$1&amp;": '\\n" &amp;
SUBSTITUTE(SUBSTITUTE(SUBSTITUTE(SUBSTITUTE(SUBSTITUTE(INDEX(artwork.xlsx!K:K,QUOTIENT(ROW(A369)-1,3)+2),"'","\'"),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s="19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SUBSTITUTE(    artwork.xlsx!$K$1&amp;": '\\n" &amp;
SUBSTITUTE(SUBSTITUTE(SUBSTITUTE(SUBSTITUTE(SUBSTITUTE(INDEX(artwork.xlsx!K:K,QUOTIENT(ROW(A370)-1,3)+2),"'","\'"),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IF(MOD(ROW(A370)-1,3)=2,"","")))</f>
        <v>id: "quarry",  frenchName: "Carrière",  artwork: "http://wiki.dominionstrategy.com/images/6/6d/QuarryArt.jpg",</v>
      </c>
    </row>
    <row r="376" spans="1:3" ht="225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s="19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SUBSTITUTE(    artwork.xlsx!$K$1&amp;": '\\n" &amp;
SUBSTITUTE(SUBSTITUTE(SUBSTITUTE(SUBSTITUTE(SUBSTITUTE(INDEX(artwork.xlsx!K:K,QUOTIENT(ROW(A371)-1,3)+2),"'","\'"),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IF(MOD(ROW(A371)-1,3)=2,"","")))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font-size:20px;"&gt;les cartes Actions coûtent     &lt;/div&gt;&lt;/div&gt;&lt;br&gt;\
&lt;div style="display:inline;"&gt;&lt;div style="display:inline; font-size:20px;"&gt; de moins, mais pas moins que     .&lt;/div&gt;&lt;/div&gt;&lt;br&gt;\
&lt;/div&gt;&lt;/div&gt;&lt;div class="horizontal-line" style="width:200px; height:3px;margin-top:-26px;"&gt;&lt;/div&gt;\
&lt;div class="card-text-coin-icon" style="transform:scale(0.19); top:69px; display: inline;left:235px;"&gt;\
&lt;div class="card-text-coin-text-container" style="display:inline;"&gt;\
&lt;div class="card-text-coin-text" style="color: black; display:inline; top:8px;"&gt;2&lt;/div&gt;&lt;/div&gt;&lt;/div&gt;\
&lt;div class="card-text-coin-icon" style="transform:scale(0.19);top:89px;display: inline;left: 251px;"&gt;\
&lt;div class="card-text-coin-text-container" style="display:inline;"&gt;\
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s="19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SUBSTITUTE(    artwork.xlsx!$K$1&amp;": '\\n" &amp;
SUBSTITUTE(SUBSTITUTE(SUBSTITUTE(SUBSTITUTE(SUBSTITUTE(INDEX(artwork.xlsx!K:K,QUOTIENT(ROW(A372)-1,3)+2),"'","\'"),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s="19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SUBSTITUTE(    artwork.xlsx!$K$1&amp;": '\\n" &amp;
SUBSTITUTE(SUBSTITUTE(SUBSTITUTE(SUBSTITUTE(SUBSTITUTE(INDEX(artwork.xlsx!K:K,QUOTIENT(ROW(A373)-1,3)+2),"'","\'"),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IF(MOD(ROW(A373)-1,3)=2,"","")))</f>
        <v>id: "royalseal",  frenchName: "Sceau royal",  artwork: "http://wiki.dominionstrategy.com/images/3/38/Royal_SealArt.jpg",</v>
      </c>
    </row>
    <row r="379" spans="1:3" ht="135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s="1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SUBSTITUTE(    artwork.xlsx!$K$1&amp;": '\\n" &amp;
SUBSTITUTE(SUBSTITUTE(SUBSTITUTE(SUBSTITUTE(SUBSTITUTE(INDEX(artwork.xlsx!K:K,QUOTIENT(ROW(A374)-1,3)+2),"'","\'"),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IF(MOD(ROW(A374)-1,3)=2,"","")))</f>
        <v>text_html: '\
&lt;div class="card-text" style="top:47px;"&gt;&lt;div style="position: relative; left:-35px;top:-35px;"&gt;\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style="line-height:19px;"&gt;\
&lt;div style="display:inline;"&gt;&lt;div style="display:inline; font-size:20px;"&gt;Lorsque cette carte est en jeu,&lt;/div&gt;&lt;/div&gt;&lt;br&gt;\
&lt;div style="display:inline;"&gt;&lt;div style="display:inline; font-size:20px;"&gt;quand vous recevez une carte, vous&lt;/div&gt;&lt;/div&gt;&lt;br&gt;\
&lt;div style="display:inline;"&gt;&lt;div style="display:inline; font-size:20px;"&gt;pouvez la placer sur votre pioche.&lt;/div&gt;&lt;/div&gt;&lt;br&gt;\
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s="19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SUBSTITUTE(    artwork.xlsx!$K$1&amp;": '\\n" &amp;
SUBSTITUTE(SUBSTITUTE(SUBSTITUTE(SUBSTITUTE(SUBSTITUTE(INDEX(artwork.xlsx!K:K,QUOTIENT(ROW(A375)-1,3)+2),"'","\'"),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s="19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SUBSTITUTE(    artwork.xlsx!$K$1&amp;": '\\n" &amp;
SUBSTITUTE(SUBSTITUTE(SUBSTITUTE(SUBSTITUTE(SUBSTITUTE(INDEX(artwork.xlsx!K:K,QUOTIENT(ROW(A376)-1,3)+2),"'","\'"),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IF(MOD(ROW(A376)-1,3)=2,"","")))</f>
        <v>id: "mountebank",  frenchName: "Charlatan",  artwork: "http://wiki.dominionstrategy.com/images/0/0d/MountebankArt.jpg",</v>
      </c>
    </row>
    <row r="382" spans="1:3" ht="180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s="19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SUBSTITUTE(    artwork.xlsx!$K$1&amp;": '\\n" &amp;
SUBSTITUTE(SUBSTITUTE(SUBSTITUTE(SUBSTITUTE(SUBSTITUTE(INDEX(artwork.xlsx!K:K,QUOTIENT(ROW(A377)-1,3)+2),"'","\'"),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IF(MOD(ROW(A377)-1,3)=2,"","")))</f>
        <v>text_html: '\
&lt;div class="card-text" style="top:20px;"&gt;&lt;div style="position:relative; top:-6px;"&gt;&lt;div style="font-weight: bold;"&gt;\
&lt;div style="display:inline;"&gt;&lt;div style="display:inline; font-size:28px;"&gt;+      &lt;/div&gt;&lt;/div&gt;&lt;br&gt;\
&lt;/div&gt;&lt;/div&gt;&lt;div style="position:relative; top:10px;"&gt;&lt;div style="line-height:22px;"&gt;\
&lt;div style="display:inline;"&gt;&lt;div style="display:inline; font-size:21.5px;"&gt;Tous vos adversaires peuvent&lt;/div&gt;&lt;/div&gt;&lt;br&gt;\
&lt;div style="display:inline;"&gt;&lt;div style="display:inline; font-size:21.5px;"&gt;défausser une Malédiction.&lt;/div&gt;&lt;/div&gt;&lt;br&gt;\
&lt;div style="display:inline;"&gt;&lt;div style="display:inline; font-size:21.5px;"&gt;S\'ils ne le font, pas ils reçoivent&lt;/div&gt;&lt;/div&gt;&lt;br&gt;\
&lt;div style="display:inline;"&gt;&lt;div style="display:inline; font-size:21.5px;"&gt;une Malédiction et un Cuivre.&lt;/div&gt;&lt;/div&gt;&lt;br&gt;\
&lt;/div&gt;&lt;/div&gt;\
&lt;div class="card-text-coin-icon" style="transform:scale(0.26); top:-7px;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s="19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SUBSTITUTE(    artwork.xlsx!$K$1&amp;": '\\n" &amp;
SUBSTITUTE(SUBSTITUTE(SUBSTITUTE(SUBSTITUTE(SUBSTITUTE(INDEX(artwork.xlsx!K:K,QUOTIENT(ROW(A378)-1,3)+2),"'","\'"),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s="19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SUBSTITUTE(    artwork.xlsx!$K$1&amp;": '\\n" &amp;
SUBSTITUTE(SUBSTITUTE(SUBSTITUTE(SUBSTITUTE(SUBSTITUTE(INDEX(artwork.xlsx!K:K,QUOTIENT(ROW(A379)-1,3)+2),"'","\'"),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IF(MOD(ROW(A379)-1,3)=2,"","")))</f>
        <v>id: "workersvillage",  frenchName: "Village ouvrier",  artwork: "http://wiki.dominionstrategy.com/images/e/e4/Workers_VillageArt.jpg",</v>
      </c>
    </row>
    <row r="385" spans="1:3" ht="90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s="19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SUBSTITUTE(    artwork.xlsx!$K$1&amp;": '\\n" &amp;
SUBSTITUTE(SUBSTITUTE(SUBSTITUTE(SUBSTITUTE(SUBSTITUTE(INDEX(artwork.xlsx!K:K,QUOTIENT(ROW(A380)-1,3)+2),"'","\'"),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IF(MOD(ROW(A380)-1,3)=2,"","")))</f>
        <v>text_html: '\
&lt;div class="card-text" style="top:47px;"&gt;&lt;div style="position:relative; top:0px;"&gt;&lt;div style="font-weight: bold;"&gt;&lt;div style="line-height:27px;"&gt;\
&lt;div style="display:inline;"&gt;&lt;div style="display:inline; font-size:27px;"&gt;+1 Cartes&lt;/div&gt;&lt;/div&gt;&lt;br&gt;\
&lt;div style="display:inline;"&gt;&lt;div style="display:inline; font-size:27px;"&gt;+2 Actions&lt;/div&gt;&lt;/div&gt;&lt;br&gt;\
&lt;div style="display:inline;"&gt;&lt;div style="display:inline; font-size:27px;"&gt;+1 Achat&lt;/div&gt;&lt;/div&gt;&lt;br&gt;\
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s="19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SUBSTITUTE(    artwork.xlsx!$K$1&amp;": '\\n" &amp;
SUBSTITUTE(SUBSTITUTE(SUBSTITUTE(SUBSTITUTE(SUBSTITUTE(INDEX(artwork.xlsx!K:K,QUOTIENT(ROW(A381)-1,3)+2),"'","\'"),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s="19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SUBSTITUTE(    artwork.xlsx!$K$1&amp;": '\\n" &amp;
SUBSTITUTE(SUBSTITUTE(SUBSTITUTE(SUBSTITUTE(SUBSTITUTE(INDEX(artwork.xlsx!K:K,QUOTIENT(ROW(A382)-1,3)+2),"'","\'"),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IF(MOD(ROW(A382)-1,3)=2,"","")))</f>
        <v>id: "vault",  frenchName: "Chambre forte",  artwork: "http://wiki.dominionstrategy.com/images/4/49/VaultArt.jpg",</v>
      </c>
    </row>
    <row r="388" spans="1:3" ht="195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s="19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SUBSTITUTE(    artwork.xlsx!$K$1&amp;": '\\n" &amp;
SUBSTITUTE(SUBSTITUTE(SUBSTITUTE(SUBSTITUTE(SUBSTITUTE(INDEX(artwork.xlsx!K:K,QUOTIENT(ROW(A383)-1,3)+2),"'","\'"),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top:0px;"&gt;&lt;div style="line-height:21px;"&gt;\
&lt;div style="display:inline;"&gt;&lt;div style="display:inline; font-size:21px;"&gt;Défaussez autant de cartes que&lt;/div&gt;&lt;/div&gt;&lt;br&gt;\
&lt;div style="display:inline;"&gt;&lt;div style="display:inline; font-size:21px;"&gt;vous voulez pour &lt;div style="display: inline; font-weight: bold;"&gt;+&lt;/div&gt;      chacune.&lt;/div&gt;&lt;/div&gt;&lt;br&gt;\
&lt;div style="display:inline;"&gt;&lt;div style="display:inline; font-size:21px;"&gt;Tous vos adversaires peuvent&lt;/div&gt;&lt;/div&gt;&lt;br&gt;\
&lt;div style="display:inline;"&gt;&lt;div style="display:inline; font-size:21px;"&gt;défausser 2 cartes pour&lt;/div&gt;&lt;/div&gt;&lt;br&gt;\
&lt;div style="display:inline;"&gt;&lt;div style="display:inline; font-size:21px;"&gt;piocher 1 carte.&lt;/div&gt;&lt;/div&gt;&lt;br&gt;\
&lt;/div&gt;&lt;/div&gt;\
&lt;div class="card-text-coin-icon" style="transform:scale(0.19); top:55px;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s="1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SUBSTITUTE(    artwork.xlsx!$K$1&amp;": '\\n" &amp;
SUBSTITUTE(SUBSTITUTE(SUBSTITUTE(SUBSTITUTE(SUBSTITUTE(INDEX(artwork.xlsx!K:K,QUOTIENT(ROW(A384)-1,3)+2),"'","\'"),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s="19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SUBSTITUTE(    artwork.xlsx!$K$1&amp;": '\\n" &amp;
SUBSTITUTE(SUBSTITUTE(SUBSTITUTE(SUBSTITUTE(SUBSTITUTE(INDEX(artwork.xlsx!K:K,QUOTIENT(ROW(A385)-1,3)+2),"'","\'"),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IF(MOD(ROW(A385)-1,3)=2,"","")))</f>
        <v>id: "venture",  frenchName: "Entreprise risquée",  artwork: "http://wiki.dominionstrategy.com/images/e/e3/VentureArt.jpg",</v>
      </c>
    </row>
    <row r="391" spans="1:3" ht="165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s="19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SUBSTITUTE(    artwork.xlsx!$K$1&amp;": '\\n" &amp;
SUBSTITUTE(SUBSTITUTE(SUBSTITUTE(SUBSTITUTE(SUBSTITUTE(INDEX(artwork.xlsx!K:K,QUOTIENT(ROW(A386)-1,3)+2),"'","\'"),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IF(MOD(ROW(A386)-1,3)=2,"","")))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top:45px;"&gt;&lt;div style="line-height:19px;"&gt;\
&lt;div style="display:inline;"&gt;&lt;div style="display:inline; font-size:20px;"&gt;Lorsque vous jouez cette carte,&lt;/div&gt;&lt;/div&gt;&lt;br&gt;\
&lt;div style="display:inline;"&gt;&lt;div style="display:inline; font-size:20px;"&gt;dévoilez des cartes de votre pioche&lt;/div&gt;&lt;/div&gt;&lt;br&gt;\
&lt;div style="display:inline;"&gt;&lt;div style="display:inline; font-size:20px;"&gt;jusqu\'à dévoiler une carte Trésor.&lt;/div&gt;&lt;/div&gt;&lt;br&gt;\
&lt;div style="display:inline;"&gt;&lt;div style="display:inline; font-size:20px;"&gt;Défaussez les autres cartes, puis&lt;/div&gt;&lt;/div&gt;&lt;br&gt;\
&lt;div style="display:inline;"&gt;&lt;div style="display:inline; font-size:20px;"&gt;jouez la carte Trésor.&lt;/div&gt;&lt;/div&gt;&lt;br&gt;\
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s="19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SUBSTITUTE(    artwork.xlsx!$K$1&amp;": '\\n" &amp;
SUBSTITUTE(SUBSTITUTE(SUBSTITUTE(SUBSTITUTE(SUBSTITUTE(INDEX(artwork.xlsx!K:K,QUOTIENT(ROW(A387)-1,3)+2),"'","\'"),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s="19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SUBSTITUTE(    artwork.xlsx!$K$1&amp;": '\\n" &amp;
SUBSTITUTE(SUBSTITUTE(SUBSTITUTE(SUBSTITUTE(SUBSTITUTE(INDEX(artwork.xlsx!K:K,QUOTIENT(ROW(A388)-1,3)+2),"'","\'"),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IF(MOD(ROW(A388)-1,3)=2,"","")))</f>
        <v>id: "platinum",  frenchName: "Platine",  artwork: "/img/artworks/platinumArt.jpg",</v>
      </c>
    </row>
    <row r="394" spans="1:3" ht="30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s="19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SUBSTITUTE(    artwork.xlsx!$K$1&amp;": '\\n" &amp;
SUBSTITUTE(SUBSTITUTE(SUBSTITUTE(SUBSTITUTE(SUBSTITUTE(INDEX(artwork.xlsx!K:K,QUOTIENT(ROW(A389)-1,3)+2),"'","\'"),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IF(MOD(ROW(A389)-1,3)=2,"","")))</f>
        <v>text_html: '\
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s="19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SUBSTITUTE(    artwork.xlsx!$K$1&amp;": '\\n" &amp;
SUBSTITUTE(SUBSTITUTE(SUBSTITUTE(SUBSTITUTE(SUBSTITUTE(INDEX(artwork.xlsx!K:K,QUOTIENT(ROW(A390)-1,3)+2),"'","\'"),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s="19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SUBSTITUTE(    artwork.xlsx!$K$1&amp;": '\\n" &amp;
SUBSTITUTE(SUBSTITUTE(SUBSTITUTE(SUBSTITUTE(SUBSTITUTE(INDEX(artwork.xlsx!K:K,QUOTIENT(ROW(A391)-1,3)+2),"'","\'"),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IF(MOD(ROW(A391)-1,3)=2,"","")))</f>
        <v>id: "platinum_2nd",  frenchName: "Platine",  artwork: "http://wiki.dominionstrategy.com/images/1/1a/PlatinumArt.jpg",</v>
      </c>
    </row>
    <row r="397" spans="1:3" ht="30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s="19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SUBSTITUTE(    artwork.xlsx!$K$1&amp;": '\\n" &amp;
SUBSTITUTE(SUBSTITUTE(SUBSTITUTE(SUBSTITUTE(SUBSTITUTE(INDEX(artwork.xlsx!K:K,QUOTIENT(ROW(A392)-1,3)+2),"'","\'"),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IF(MOD(ROW(A392)-1,3)=2,"","")))</f>
        <v>text_html: '\
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s="19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SUBSTITUTE(    artwork.xlsx!$K$1&amp;": '\\n" &amp;
SUBSTITUTE(SUBSTITUTE(SUBSTITUTE(SUBSTITUTE(SUBSTITUTE(INDEX(artwork.xlsx!K:K,QUOTIENT(ROW(A393)-1,3)+2),"'","\'"),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s="1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SUBSTITUTE(    artwork.xlsx!$K$1&amp;": '\\n" &amp;
SUBSTITUTE(SUBSTITUTE(SUBSTITUTE(SUBSTITUTE(SUBSTITUTE(INDEX(artwork.xlsx!K:K,QUOTIENT(ROW(A394)-1,3)+2),"'","\'"),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IF(MOD(ROW(A394)-1,3)=2,"","")))</f>
        <v>id: "colony",  frenchName: "Colonie",  artwork: "/img/artworks/colonyArt.jpg",</v>
      </c>
    </row>
    <row r="400" spans="1:3" ht="30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s="19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SUBSTITUTE(    artwork.xlsx!$K$1&amp;": '\\n" &amp;
SUBSTITUTE(SUBSTITUTE(SUBSTITUTE(SUBSTITUTE(SUBSTITUTE(INDEX(artwork.xlsx!K:K,QUOTIENT(ROW(A395)-1,3)+2),"'","\'"),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IF(MOD(ROW(A395)-1,3)=2,"","")))</f>
        <v>text_html: '\
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s="19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SUBSTITUTE(    artwork.xlsx!$K$1&amp;": '\\n" &amp;
SUBSTITUTE(SUBSTITUTE(SUBSTITUTE(SUBSTITUTE(SUBSTITUTE(INDEX(artwork.xlsx!K:K,QUOTIENT(ROW(A396)-1,3)+2),"'","\'"),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s="19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SUBSTITUTE(    artwork.xlsx!$K$1&amp;": '\\n" &amp;
SUBSTITUTE(SUBSTITUTE(SUBSTITUTE(SUBSTITUTE(SUBSTITUTE(INDEX(artwork.xlsx!K:K,QUOTIENT(ROW(A397)-1,3)+2),"'","\'"),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IF(MOD(ROW(A397)-1,3)=2,"","")))</f>
        <v>id: "colony_2nd",  frenchName: "Colonie",  artwork: "http://wiki.dominionstrategy.com/images/2/2d/ColonyArt.jpg",</v>
      </c>
    </row>
    <row r="403" spans="1:3" ht="30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s="19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SUBSTITUTE(    artwork.xlsx!$K$1&amp;": '\\n" &amp;
SUBSTITUTE(SUBSTITUTE(SUBSTITUTE(SUBSTITUTE(SUBSTITUTE(INDEX(artwork.xlsx!K:K,QUOTIENT(ROW(A398)-1,3)+2),"'","\'"),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IF(MOD(ROW(A398)-1,3)=2,"","")))</f>
        <v>text_html: '\
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s="19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SUBSTITUTE(    artwork.xlsx!$K$1&amp;": '\\n" &amp;
SUBSTITUTE(SUBSTITUTE(SUBSTITUTE(SUBSTITUTE(SUBSTITUTE(INDEX(artwork.xlsx!K:K,QUOTIENT(ROW(A399)-1,3)+2),"'","\'"),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s="19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SUBSTITUTE(    artwork.xlsx!$K$1&amp;": '\\n" &amp;
SUBSTITUTE(SUBSTITUTE(SUBSTITUTE(SUBSTITUTE(SUBSTITUTE(INDEX(artwork.xlsx!K:K,QUOTIENT(ROW(A400)-1,3)+2),"'","\'"),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IF(MOD(ROW(A400)-1,3)=2,"","")))</f>
        <v>id: "nobles",  frenchName: "Nobles",  artwork: "http://wiki.dominionstrategy.com/images/9/98/NoblesArt.jpg",</v>
      </c>
    </row>
    <row r="406" spans="1:3" ht="165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s="19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SUBSTITUTE(    artwork.xlsx!$K$1&amp;": '\\n" &amp;
SUBSTITUTE(SUBSTITUTE(SUBSTITUTE(SUBSTITUTE(SUBSTITUTE(INDEX(artwork.xlsx!K:K,QUOTIENT(ROW(A401)-1,3)+2),"'","\'"),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IF(MOD(ROW(A401)-1,3)=2,"","")))</f>
        <v>text_html: '\
&lt;div class="card-text" style="top:47px;"&gt;&lt;div style="position:relative; top:-20px;"&gt;&lt;div style="line-height:20px;"&gt;\
&lt;div style="display:inline;"&gt;&lt;div style="display:inline; font-size:20px;"&gt;Choisissez : &lt;div style="display: inline; font-weight: bold;"&gt;+3 Cartes&lt;/div&gt; ou&lt;/div&gt;&lt;/div&gt;&lt;br&gt;\
&lt;div style="display:inline;"&gt;&lt;div style="display:inline; font-size:20px;"&gt;&lt;div style="display: inline; font-weight: bold;"&gt;+2 Actions&lt;/div&gt;.&lt;/div&gt;&lt;/div&gt;&lt;br&gt;\
&lt;/div&gt;&lt;/div&gt;&lt;div style="position:relative; top:0px;"&gt;\
&lt;div style="display:inline;"&gt;&lt;div style="position: relative; left:0px;"&gt;\
&lt;div class="card-text-vp-icon-container" style="display:inline; transform:scale(0.55); top:10px;left:130px;"&gt;\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s="19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SUBSTITUTE(    artwork.xlsx!$K$1&amp;": '\\n" &amp;
SUBSTITUTE(SUBSTITUTE(SUBSTITUTE(SUBSTITUTE(SUBSTITUTE(INDEX(artwork.xlsx!K:K,QUOTIENT(ROW(A402)-1,3)+2),"'","\'"),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s="19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SUBSTITUTE(    artwork.xlsx!$K$1&amp;": '\\n" &amp;
SUBSTITUTE(SUBSTITUTE(SUBSTITUTE(SUBSTITUTE(SUBSTITUTE(INDEX(artwork.xlsx!K:K,QUOTIENT(ROW(A403)-1,3)+2),"'","\'"),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IF(MOD(ROW(A403)-1,3)=2,"","")))</f>
        <v>id: "conspirator",  frenchName: "Conspirateur",  artwork: "http://wiki.dominionstrategy.com/images/2/26/ConspiratorArt.jpg",</v>
      </c>
    </row>
    <row r="409" spans="1:3" ht="195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s="1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SUBSTITUTE(    artwork.xlsx!$K$1&amp;": '\\n" &amp;
SUBSTITUTE(SUBSTITUTE(SUBSTITUTE(SUBSTITUTE(SUBSTITUTE(INDEX(artwork.xlsx!K:K,QUOTIENT(ROW(A404)-1,3)+2),"'","\'"),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font-size:20px;"&gt;Si vous avez joué 3 Actions&lt;/div&gt;&lt;/div&gt;&lt;br&gt;\
&lt;div style="display:inline;"&gt;&lt;div style="display:inline; font-size:20px;"&gt;ou plus ce tour-ci&lt;/div&gt;&lt;/div&gt;&lt;br&gt;\
&lt;div style="display:inline;"&gt;&lt;div style="display:inline; font-size:20px;"&gt;(incluant cette carte),&lt;/div&gt;&lt;/div&gt;&lt;br&gt;\
&lt;div style="display:inline;"&gt;&lt;div style="display:inline; font-size:20px;"&gt;&lt;div style="display: inline; font-weight: bold;"&gt;+1 Carte&lt;/div&gt; et &lt;div style="display: inline; font-weight: bold;"&gt;+1 Action&lt;/div&gt;.&lt;/div&gt;&lt;/div&gt;&lt;br&gt;\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s="19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SUBSTITUTE(    artwork.xlsx!$K$1&amp;": '\\n" &amp;
SUBSTITUTE(SUBSTITUTE(SUBSTITUTE(SUBSTITUTE(SUBSTITUTE(INDEX(artwork.xlsx!K:K,QUOTIENT(ROW(A405)-1,3)+2),"'","\'"),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s="19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SUBSTITUTE(    artwork.xlsx!$K$1&amp;": '\\n" &amp;
SUBSTITUTE(SUBSTITUTE(SUBSTITUTE(SUBSTITUTE(SUBSTITUTE(INDEX(artwork.xlsx!K:K,QUOTIENT(ROW(A406)-1,3)+2),"'","\'"),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IF(MOD(ROW(A406)-1,3)=2,"","")))</f>
        <v>id: "miningvillage",  frenchName: "Village minier",  artwork: "http://wiki.dominionstrategy.com/images/2/22/Mining_VillageArt.jpg",</v>
      </c>
    </row>
    <row r="412" spans="1:3" ht="165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s="19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SUBSTITUTE(    artwork.xlsx!$K$1&amp;": '\\n" &amp;
SUBSTITUTE(SUBSTITUTE(SUBSTITUTE(SUBSTITUTE(SUBSTITUTE(INDEX(artwork.xlsx!K:K,QUOTIENT(ROW(A407)-1,3)+2),"'","\'"),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IF(MOD(ROW(A407)-1,3)=2,"","")))</f>
        <v>text_html: '\
&lt;div class="card-text" style="top:29px;"&gt;&lt;div style="position:relative; top:-15px;"&gt;&lt;div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top:0px;"&gt;&lt;div style="line-height:21px;"&gt;\
&lt;div style="display:inline;"&gt;&lt;div style="display:inline; font-size:21px;"&gt;Vous pouvez écarter cette carte&lt;/div&gt;&lt;/div&gt;&lt;br&gt;\
&lt;div style="display:inline;"&gt;&lt;div style="display:inline; font-size:21px;"&gt; pour +     .&lt;/div&gt;&lt;/div&gt;&lt;br&gt;\
&lt;/div&gt;&lt;/div&gt;\
&lt;div class="card-text-coin-icon" style="transform:scale(0.2); top:82px; display: inline;left:157px;"&gt;\
&lt;div class="card-text-coin-text-container" style="display:inline;"&gt;\
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s="19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SUBSTITUTE(    artwork.xlsx!$K$1&amp;": '\\n" &amp;
SUBSTITUTE(SUBSTITUTE(SUBSTITUTE(SUBSTITUTE(SUBSTITUTE(INDEX(artwork.xlsx!K:K,QUOTIENT(ROW(A408)-1,3)+2),"'","\'"),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s="19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SUBSTITUTE(    artwork.xlsx!$K$1&amp;": '\\n" &amp;
SUBSTITUTE(SUBSTITUTE(SUBSTITUTE(SUBSTITUTE(SUBSTITUTE(INDEX(artwork.xlsx!K:K,QUOTIENT(ROW(A409)-1,3)+2),"'","\'"),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IF(MOD(ROW(A409)-1,3)=2,"","")))</f>
        <v>id: "secretchamber",  frenchName: "Chambre secrète",  artwork: "http://wiki.dominionstrategy.com/images/1/1a/Secret_ChamberArt.jpg",</v>
      </c>
    </row>
    <row r="415" spans="1:3" ht="210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s="19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SUBSTITUTE(    artwork.xlsx!$K$1&amp;": '\\n" &amp;
SUBSTITUTE(SUBSTITUTE(SUBSTITUTE(SUBSTITUTE(SUBSTITUTE(INDEX(artwork.xlsx!K:K,QUOTIENT(ROW(A410)-1,3)+2),"'","\'"),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IF(MOD(ROW(A410)-1,3)=2,"","")))</f>
        <v>text_html: '\
&lt;div class="card-text" style="top:5px;"&gt;&lt;div style="font-weight: normal;"&gt;&lt;div style="line-height:20px;"&gt;\
&lt;div style="display:inline;"&gt;&lt;div style="display:inline; font-size:17px;"&gt;Défaussez autant de cartes que vous&lt;/div&gt;&lt;/div&gt;&lt;br&gt;\
&lt;div style="display:inline;"&gt;&lt;div style="display:inline; font-size:17px;"&gt;voulez. +        par carte défaussée.&lt;/div&gt;&lt;/div&gt;&lt;br&gt;\
&lt;/div&gt;&lt;/div&gt;&lt;div class="horizontal-line" style="position: relative; width:200px; height:2px;margin-top:8px;"&gt;&lt;/div&gt;&lt;div style="position:relative; top:0px;"&gt;&lt;div style="line-height:17px;"&gt;\
&lt;div style="display:inline;"&gt;&lt;div style="display:inline; font-size:17px;"&gt;Lorsqu\'un adversaire joue une&lt;/div&gt;&lt;/div&gt;&lt;br&gt;\
&lt;div style="display:inline;"&gt;&lt;div style="display:inline; font-size:17px;"&gt;carte &lt;b&gt;&lt;i&gt;Attaque&lt;/i&gt;&lt;/b&gt;, vous pouvez dévoiler&lt;/div&gt;&lt;/div&gt;&lt;br&gt;\
&lt;div style="display:inline;"&gt;&lt;div style="display:inline; font-size:17px;"&gt;cette carte de votre main. Dans ce cas&lt;/div&gt;&lt;/div&gt;&lt;br&gt;\
&lt;div style="display:inline;"&gt;&lt;div style="display:inline; font-size:17px;"&gt;+2 Cartes et placez ensute sur votre&lt;/div&gt;&lt;/div&gt;&lt;br&gt;\
&lt;div style="display:inline;"&gt;&lt;div style="display:inline; font-size:17px;"&gt;deck 2 cartes de votre main.&lt;/div&gt;&lt;/div&gt;&lt;br&gt;\
&lt;/div&gt;&lt;/div&gt;\
&lt;div class="card-text-coin-icon" style="transform:scale(0.22); top:24px; display: inline;left:90px;"&gt;\
&lt;div class="card-text-coin-text-container" style="display:inline;"&gt;\
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s="19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SUBSTITUTE(    artwork.xlsx!$K$1&amp;": '\\n" &amp;
SUBSTITUTE(SUBSTITUTE(SUBSTITUTE(SUBSTITUTE(SUBSTITUTE(INDEX(artwork.xlsx!K:K,QUOTIENT(ROW(A411)-1,3)+2),"'","\'"),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s="19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SUBSTITUTE(    artwork.xlsx!$K$1&amp;": '\\n" &amp;
SUBSTITUTE(SUBSTITUTE(SUBSTITUTE(SUBSTITUTE(SUBSTITUTE(INDEX(artwork.xlsx!K:K,QUOTIENT(ROW(A412)-1,3)+2),"'","\'"),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IF(MOD(ROW(A412)-1,3)=2,"","")))</f>
        <v>id: "coppersmith",  frenchName: "Chaudronnier",  artwork: "http://wiki.dominionstrategy.com/images/c/c3/CoppersmithArt.jpg",</v>
      </c>
    </row>
    <row r="418" spans="1:3" ht="120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s="19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SUBSTITUTE(    artwork.xlsx!$K$1&amp;": '\\n" &amp;
SUBSTITUTE(SUBSTITUTE(SUBSTITUTE(SUBSTITUTE(SUBSTITUTE(INDEX(artwork.xlsx!K:K,QUOTIENT(ROW(A413)-1,3)+2),"'","\'"),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IF(MOD(ROW(A413)-1,3)=2,"","")))</f>
        <v>text_html: '\
&lt;div class="card-text" style="top:55px;"&gt;&lt;div style="position:relative; top:12px;"&gt;&lt;div style="line-height:20px;"&gt;\
&lt;div style="display:inline;"&gt;&lt;div style="display:inline; font-size:20px;"&gt;Les cartes &lt;b&gt;&lt;i&gt;Cuivre&lt;/i&gt;&lt;/b&gt; donnent      &lt;/div&gt;&lt;/div&gt;&lt;br&gt;\
&lt;div style="display:inline;"&gt;&lt;div style="display:inline; font-size:20px;"&gt;de plus ce tour-ci.&lt;/div&gt;&lt;/div&gt;&lt;br&gt;\
&lt;/div&gt;&lt;/div&gt;\
&lt;div class="card-text-coin-icon" style="transform:scale(0.18); top:14px; display: inline;left:238px;"&gt;\
&lt;div class="card-text-coin-text-container" style="display:inline;"&gt;\
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s="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SUBSTITUTE(    artwork.xlsx!$K$1&amp;": '\\n" &amp;
SUBSTITUTE(SUBSTITUTE(SUBSTITUTE(SUBSTITUTE(SUBSTITUTE(INDEX(artwork.xlsx!K:K,QUOTIENT(ROW(A414)-1,3)+2),"'","\'"),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s="19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SUBSTITUTE(    artwork.xlsx!$K$1&amp;": '\\n" &amp;
SUBSTITUTE(SUBSTITUTE(SUBSTITUTE(SUBSTITUTE(SUBSTITUTE(INDEX(artwork.xlsx!K:K,QUOTIENT(ROW(A415)-1,3)+2),"'","\'"),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IF(MOD(ROW(A415)-1,3)=2,"","")))</f>
        <v>id: "pawn",  frenchName: "Pion",  artwork: "http://wiki.dominionstrategy.com/images/d/d7/PawnArt.jpg",</v>
      </c>
    </row>
    <row r="421" spans="1:3" ht="165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s="19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SUBSTITUTE(    artwork.xlsx!$K$1&amp;": '\\n" &amp;
SUBSTITUTE(SUBSTITUTE(SUBSTITUTE(SUBSTITUTE(SUBSTITUTE(INDEX(artwork.xlsx!K:K,QUOTIENT(ROW(A416)-1,3)+2),"'","\'"),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IF(MOD(ROW(A416)-1,3)=2,"","")))</f>
        <v>text_html: '\
&lt;div class="card-text" style="top:29px;"&gt;&lt;div style="position:relative; top:2px;"&gt;&lt;div style="line-height:21px;"&gt;\
&lt;div style="display:inline;"&gt;&lt;div style="display:inline; font-size:21px;"&gt;Choisissez deux options : &lt;/div&gt;&lt;/div&gt;&lt;br&gt;\
&lt;div style="display:inline;"&gt;&lt;div style="display:inline; font-size:21px;"&gt;&lt;div style="display: inline; font-weight: bold;"&gt;+1 Carte&lt;/div&gt;; &lt;div style="display: inline; font-weight: bold;"&gt;+1 Action&lt;/div&gt;;&lt;/div&gt;&lt;/div&gt;&lt;br&gt;\
&lt;div style="display:inline;"&gt;&lt;div style="display:inline; font-size:21px;"&gt;&lt;div style="display: inline; font-weight: bold;"&gt;+1 Achat&lt;/div&gt;; +     .&lt;/div&gt;&lt;/div&gt;&lt;br&gt;\
&lt;div style="display:inline;"&gt;&lt;div style="display:inline; font-size:21px;"&gt;Les choix doivent être différents.&lt;/div&gt;&lt;/div&gt;&lt;br&gt;\
&lt;/div&gt;&lt;/div&gt;\
&lt;div class="card-text-coin-icon" style="transform:scale(0.19); top:50px; display: inline;left:178px;"&gt;\
&lt;div class="card-text-coin-text-container" style="display:inline;"&gt;\
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s="19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SUBSTITUTE(    artwork.xlsx!$K$1&amp;": '\\n" &amp;
SUBSTITUTE(SUBSTITUTE(SUBSTITUTE(SUBSTITUTE(SUBSTITUTE(INDEX(artwork.xlsx!K:K,QUOTIENT(ROW(A417)-1,3)+2),"'","\'"),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s="19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SUBSTITUTE(    artwork.xlsx!$K$1&amp;": '\\n" &amp;
SUBSTITUTE(SUBSTITUTE(SUBSTITUTE(SUBSTITUTE(SUBSTITUTE(INDEX(artwork.xlsx!K:K,QUOTIENT(ROW(A418)-1,3)+2),"'","\'"),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IF(MOD(ROW(A418)-1,3)=2,"","")))</f>
        <v>id: "courtyard",  frenchName: "Cour",  artwork: "http://wiki.dominionstrategy.com/images/1/13/CourtyardArt.jpg",</v>
      </c>
    </row>
    <row r="424" spans="1:3" ht="105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s="19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SUBSTITUTE(    artwork.xlsx!$K$1&amp;": '\\n" &amp;
SUBSTITUTE(SUBSTITUTE(SUBSTITUTE(SUBSTITUTE(SUBSTITUTE(INDEX(artwork.xlsx!K:K,QUOTIENT(ROW(A419)-1,3)+2),"'","\'"),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IF(MOD(ROW(A419)-1,3)=2,"","")))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font-size:28px;"&gt;+3 Cartes&lt;/div&gt;&lt;/div&gt;&lt;br&gt;\
&lt;/div&gt;&lt;/div&gt;&lt;/div&gt;&lt;div style="position:relative; top:10px;"&gt;&lt;div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s="19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SUBSTITUTE(    artwork.xlsx!$K$1&amp;": '\\n" &amp;
SUBSTITUTE(SUBSTITUTE(SUBSTITUTE(SUBSTITUTE(SUBSTITUTE(INDEX(artwork.xlsx!K:K,QUOTIENT(ROW(A420)-1,3)+2),"'","\'"),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s="19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SUBSTITUTE(    artwork.xlsx!$K$1&amp;": '\\n" &amp;
SUBSTITUTE(SUBSTITUTE(SUBSTITUTE(SUBSTITUTE(SUBSTITUTE(INDEX(artwork.xlsx!K:K,QUOTIENT(ROW(A421)-1,3)+2),"'","\'"),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IF(MOD(ROW(A421)-1,3)=2,"","")))</f>
        <v>id: "tradingpost",  frenchName: "Comptoir",  artwork: "http://wiki.dominionstrategy.com/images/c/c3/Trading_PostArt.jpg",</v>
      </c>
    </row>
    <row r="427" spans="1:3" ht="90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s="19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SUBSTITUTE(    artwork.xlsx!$K$1&amp;": '\\n" &amp;
SUBSTITUTE(SUBSTITUTE(SUBSTITUTE(SUBSTITUTE(SUBSTITUTE(INDEX(artwork.xlsx!K:K,QUOTIENT(ROW(A422)-1,3)+2),"'","\'"),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IF(MOD(ROW(A422)-1,3)=2,"","")))</f>
        <v>text_html: '\
&lt;div class="card-text" style="top:47px;"&gt;&lt;div style="position:relative; top:10px;"&gt;&lt;div style="line-height:19px;"&gt;\
&lt;div style="display:inline;"&gt;&lt;div style="display:inline; font-size:19px;"&gt;Écartez 2 cartes de votre main.&lt;/div&gt;&lt;/div&gt;&lt;br&gt;\
&lt;div style="display:inline;"&gt;&lt;div style="display:inline; font-size:19px;"&gt;Dans ce cas, recevez un Argent&lt;/div&gt;&lt;/div&gt;&lt;br&gt;\
&lt;div style="display:inline;"&gt;&lt;div style="display:inline; font-size:19px;"&gt;dans votre main.&lt;/div&gt;&lt;/div&gt;&lt;br&gt;\
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s="19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SUBSTITUTE(    artwork.xlsx!$K$1&amp;": '\\n" &amp;
SUBSTITUTE(SUBSTITUTE(SUBSTITUTE(SUBSTITUTE(SUBSTITUTE(INDEX(artwork.xlsx!K:K,QUOTIENT(ROW(A423)-1,3)+2),"'","\'"),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s="1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SUBSTITUTE(    artwork.xlsx!$K$1&amp;": '\\n" &amp;
SUBSTITUTE(SUBSTITUTE(SUBSTITUTE(SUBSTITUTE(SUBSTITUTE(INDEX(artwork.xlsx!K:K,QUOTIENT(ROW(A424)-1,3)+2),"'","\'"),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IF(MOD(ROW(A424)-1,3)=2,"","")))</f>
        <v>id: "scout",  frenchName: "Éclaireur",  artwork: "http://wiki.dominionstrategy.com/images/7/79/ScoutArt.jpg",</v>
      </c>
    </row>
    <row r="430" spans="1:3" ht="150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s="19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SUBSTITUTE(    artwork.xlsx!$K$1&amp;": '\\n" &amp;
SUBSTITUTE(SUBSTITUTE(SUBSTITUTE(SUBSTITUTE(SUBSTITUTE(INDEX(artwork.xlsx!K:K,QUOTIENT(ROW(A425)-1,3)+2),"'","\'"),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IF(MOD(ROW(A425)-1,3)=2,"","")))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top:15px;"&gt;&lt;div style="line-height:18px;"&gt;\
&lt;div style="display:inline;"&gt;&lt;div style="display:inline; font-size:18px;"&gt;Dévoilez les 4 premières cartes de&lt;/div&gt;&lt;/div&gt;&lt;br&gt;\
&lt;div style="display:inline;"&gt;&lt;div style="display:inline; font-size:18px;"&gt;votre deck.  Placez les cartes &lt;b&gt;&lt;i&gt;Victoire&lt;/i&gt;&lt;/b&gt;&lt;/div&gt;&lt;/div&gt;&lt;br&gt;\
&lt;div style="display:inline;"&gt;&lt;div style="display:inline; font-size:18px;"&gt;dévoilées dans votre main. Placez les&lt;/div&gt;&lt;/div&gt;&lt;br&gt;\
&lt;div style="display:inline;"&gt;&lt;div style="display:inline; font-size:18px;"&gt;autres cartes sur le dessus de votre&lt;/div&gt;&lt;/div&gt;&lt;br&gt;\
&lt;div style="display:inline;"&gt;&lt;div style="display:inline; font-size:18px;"&gt;deck dans l\'ordre de votre choix.&lt;/div&gt;&lt;/div&gt;&lt;br&gt;\
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s="19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SUBSTITUTE(    artwork.xlsx!$K$1&amp;": '\\n" &amp;
SUBSTITUTE(SUBSTITUTE(SUBSTITUTE(SUBSTITUTE(SUBSTITUTE(INDEX(artwork.xlsx!K:K,QUOTIENT(ROW(A426)-1,3)+2),"'","\'"),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s="19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SUBSTITUTE(    artwork.xlsx!$K$1&amp;": '\\n" &amp;
SUBSTITUTE(SUBSTITUTE(SUBSTITUTE(SUBSTITUTE(SUBSTITUTE(INDEX(artwork.xlsx!K:K,QUOTIENT(ROW(A427)-1,3)+2),"'","\'"),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IF(MOD(ROW(A427)-1,3)=2,"","")))</f>
        <v>id: "duke",  frenchName: "Duc",  artwork: "http://wiki.dominionstrategy.com/images/6/6e/DukeArt.jpg",</v>
      </c>
    </row>
    <row r="433" spans="1:3" ht="135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s="19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SUBSTITUTE(    artwork.xlsx!$K$1&amp;": '\\n" &amp;
SUBSTITUTE(SUBSTITUTE(SUBSTITUTE(SUBSTITUTE(SUBSTITUTE(INDEX(artwork.xlsx!K:K,QUOTIENT(ROW(A428)-1,3)+2),"'","\'"),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IF(MOD(ROW(A428)-1,3)=2,"","")))</f>
        <v>text_html: '\
&lt;div class="card-text" style="top:55px;"&gt;&lt;div style="position:relative; top:undefinedpx;"&gt;&lt;div style="line-height:20px;"&gt;\
&lt;div style="display:inline;"&gt;&lt;div style="display:inline; font-size:20px;"&gt;Vaut         pour chaque Duché&lt;/div&gt;&lt;/div&gt;&lt;br&gt;\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transform:scale(0.2); top:1px;left:78px;"&gt;\
&lt;div class="card-text-vp-text-container"&gt;\
&lt;div class="card-text-vp-text" style="top:8px;"&gt;1&lt;/div&gt;&lt;/div&gt;\
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s="19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SUBSTITUTE(    artwork.xlsx!$K$1&amp;": '\\n" &amp;
SUBSTITUTE(SUBSTITUTE(SUBSTITUTE(SUBSTITUTE(SUBSTITUTE(INDEX(artwork.xlsx!K:K,QUOTIENT(ROW(A429)-1,3)+2),"'","\'"),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s="19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SUBSTITUTE(    artwork.xlsx!$K$1&amp;": '\\n" &amp;
SUBSTITUTE(SUBSTITUTE(SUBSTITUTE(SUBSTITUTE(SUBSTITUTE(INDEX(artwork.xlsx!K:K,QUOTIENT(ROW(A430)-1,3)+2),"'","\'"),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IF(MOD(ROW(A430)-1,3)=2,"","")))</f>
        <v>id: "baron",  frenchName: "Baron",  artwork: "http://wiki.dominionstrategy.com/images/d/dc/BaronArt.jpg",</v>
      </c>
    </row>
    <row r="436" spans="1:3" ht="165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s="19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SUBSTITUTE(    artwork.xlsx!$K$1&amp;": '\\n" &amp;
SUBSTITUTE(SUBSTITUTE(SUBSTITUTE(SUBSTITUTE(SUBSTITUTE(INDEX(artwork.xlsx!K:K,QUOTIENT(ROW(A431)-1,3)+2),"'","\'"),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IF(MOD(ROW(A431)-1,3)=2,"","")))</f>
        <v>text_html: '\
&lt;div class="card-text" style="top:30px;"&gt;&lt;div style="position:relative; top:10px;"&gt;&lt;div style="font-weight: bold;"&gt;&lt;div style="line-height:20px;"&gt;\
&lt;div style="display:inline;"&gt;&lt;div style="display:inline; font-size:28px;"&gt;+1 Achat&lt;/div&gt;&lt;/div&gt;&lt;br&gt;\
&lt;/div&gt;&lt;/div&gt;&lt;/div&gt;&lt;div style="position:relative; top:20px;"&gt;&lt;div style="line-height:20px;"&gt;\
&lt;div style="display:inline;"&gt;&lt;div style="display:inline; font-size:20px;"&gt;Vous pouvez défausser un&lt;/div&gt;&lt;/div&gt;&lt;br&gt;\
&lt;div style="display:inline;"&gt;&lt;div style="display:inline; font-size:20px;"&gt;Domaine pour +      . Si vous ne&lt;/div&gt;&lt;/div&gt;&lt;br&gt;\
&lt;div style="display:inline;"&gt;&lt;div style="display:inline; font-size:20px;"&gt;le faites pas, recevez un Domaine.&lt;/div&gt;&lt;/div&gt;&lt;br&gt;\
&lt;/div&gt;&lt;/div&gt;\
&lt;div class="card-text-coin-icon" style="transform:scale(0.19); top:65px; display: inline;left:148px;"&gt;\
&lt;div class="card-text-coin-text-container" style="display:inline;"&gt;\
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s="19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SUBSTITUTE(    artwork.xlsx!$K$1&amp;": '\\n" &amp;
SUBSTITUTE(SUBSTITUTE(SUBSTITUTE(SUBSTITUTE(SUBSTITUTE(INDEX(artwork.xlsx!K:K,QUOTIENT(ROW(A432)-1,3)+2),"'","\'"),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s="19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SUBSTITUTE(    artwork.xlsx!$K$1&amp;": '\\n" &amp;
SUBSTITUTE(SUBSTITUTE(SUBSTITUTE(SUBSTITUTE(SUBSTITUTE(INDEX(artwork.xlsx!K:K,QUOTIENT(ROW(A433)-1,3)+2),"'","\'"),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IF(MOD(ROW(A433)-1,3)=2,"","")))</f>
        <v>id: "swindler",  frenchName: "Escroc",  artwork: "http://wiki.dominionstrategy.com/images/2/27/SwindlerArt.jpg",</v>
      </c>
    </row>
    <row r="439" spans="1:3" ht="180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s="1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SUBSTITUTE(    artwork.xlsx!$K$1&amp;": '\\n" &amp;
SUBSTITUTE(SUBSTITUTE(SUBSTITUTE(SUBSTITUTE(SUBSTITUTE(INDEX(artwork.xlsx!K:K,QUOTIENT(ROW(A434)-1,3)+2),"'","\'"),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IF(MOD(ROW(A434)-1,3)=2,"","")))</f>
        <v>text_html: '\
&lt;div class="card-text" style="top:20px;"&gt;&lt;div style="position: relative; left:-15px;"&gt;&lt;div style="font-weight: bold;"&gt;\
&lt;div style="display:inline;"&gt;+&lt;/div&gt;&lt;br&gt;\
&lt;/div&gt;&lt;/div&gt;&lt;div style="position:relative; top:15px;"&gt;&lt;div style="line-height:19px;"&gt;\
&lt;div style="display:inline;"&gt;&lt;div style="display:inline; font-size:19px;"&gt;Tous vos adversaires écartent&lt;/div&gt;&lt;/div&gt;&lt;br&gt;\
&lt;div style="display:inline;"&gt;&lt;div style="display:inline; font-size:19px;"&gt;la carte du haut de leur pioche et&lt;/div&gt;&lt;/div&gt;&lt;br&gt;\
&lt;div style="display:inline;"&gt;&lt;div style="display:inline; font-size:19px;"&gt;reçoivent une carte de même coût&lt;/div&gt;&lt;/div&gt;&lt;br&gt;\
&lt;div style="display:inline;"&gt;&lt;div style="display:inline; font-size:19px;"&gt;de votre choix.&lt;/div&gt;&lt;/div&gt;&lt;br&gt;\
&lt;/div&gt;&lt;/div&gt;\
&lt;div class="card-text-coin-icon" style="transform:scale(0.22);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s="19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SUBSTITUTE(    artwork.xlsx!$K$1&amp;": '\\n" &amp;
SUBSTITUTE(SUBSTITUTE(SUBSTITUTE(SUBSTITUTE(SUBSTITUTE(INDEX(artwork.xlsx!K:K,QUOTIENT(ROW(A435)-1,3)+2),"'","\'"),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s="19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SUBSTITUTE(    artwork.xlsx!$K$1&amp;": '\\n" &amp;
SUBSTITUTE(SUBSTITUTE(SUBSTITUTE(SUBSTITUTE(SUBSTITUTE(INDEX(artwork.xlsx!K:K,QUOTIENT(ROW(A436)-1,3)+2),"'","\'"),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IF(MOD(ROW(A436)-1,3)=2,"","")))</f>
        <v>id: "bridge",  frenchName: "Pont",  artwork: "http://wiki.dominionstrategy.com/images/7/7c/BridgeArt.jpg",</v>
      </c>
    </row>
    <row r="442" spans="1:3" ht="210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s="19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SUBSTITUTE(    artwork.xlsx!$K$1&amp;": '\\n" &amp;
SUBSTITUTE(SUBSTITUTE(SUBSTITUTE(SUBSTITUTE(SUBSTITUTE(INDEX(artwork.xlsx!K:K,QUOTIENT(ROW(A437)-1,3)+2),"'","\'"),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IF(MOD(ROW(A437)-1,3)=2,"","")))</f>
        <v>text_html: '\
&lt;div class="card-text" style="top:29px;"&gt;&lt;div style="font-weight: bold;"&gt;&lt;div style="line-height:24px;"&gt;\
&lt;div style="display:inline;"&gt;&lt;div style="display:inline; font-size:28px;"&gt;+1 Achat&lt;/div&gt;&lt;/div&gt;&lt;br&gt;\
&lt;div style="display:inline;"&gt;&lt;div style="display:inline; font-size:28px;"&gt;&lt;div style="position: relative; left:-12px;top:7px;"&gt;+&lt;/div&gt;&lt;/div&gt;&lt;/div&gt;&lt;br&gt;\
&lt;/div&gt;&lt;/div&gt;&lt;div style="position:relative; top:-5px;"&gt;&lt;div style="line-height:19px;"&gt;\
&lt;div style="display:inline;"&gt;&lt;div style="display:inline; font-size:19px;"&gt;Ce tour-ci, les cartes (où qu\'elles&lt;/div&gt;&lt;/div&gt;&lt;br&gt;\
&lt;div style="display:inline;"&gt;&lt;div style="display:inline; font-size:19px;"&gt;soient) coûtent      de moins.&lt;/div&gt;&lt;/div&gt;&lt;br&gt;\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top:94px; display: inline;left:149px;"&gt;\
&lt;div class="card-text-coin-text-container" style="display:inline;"&gt;\
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s="19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SUBSTITUTE(    artwork.xlsx!$K$1&amp;": '\\n" &amp;
SUBSTITUTE(SUBSTITUTE(SUBSTITUTE(SUBSTITUTE(SUBSTITUTE(INDEX(artwork.xlsx!K:K,QUOTIENT(ROW(A438)-1,3)+2),"'","\'"),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s="19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SUBSTITUTE(    artwork.xlsx!$K$1&amp;": '\\n" &amp;
SUBSTITUTE(SUBSTITUTE(SUBSTITUTE(SUBSTITUTE(SUBSTITUTE(INDEX(artwork.xlsx!K:K,QUOTIENT(ROW(A439)-1,3)+2),"'","\'"),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IF(MOD(ROW(A439)-1,3)=2,"","")))</f>
        <v>id: "torturer",  frenchName: "Bourreau",  artwork: "http://wiki.dominionstrategy.com/images/6/6e/TorturerArt.jpg",</v>
      </c>
    </row>
    <row r="445" spans="1:3" ht="150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s="19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SUBSTITUTE(    artwork.xlsx!$K$1&amp;": '\\n" &amp;
SUBSTITUTE(SUBSTITUTE(SUBSTITUTE(SUBSTITUTE(SUBSTITUTE(INDEX(artwork.xlsx!K:K,QUOTIENT(ROW(A440)-1,3)+2),"'","\'"),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IF(MOD(ROW(A440)-1,3)=2,"","")))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top:15px;"&gt;&lt;div style="line-height:19px;"&gt;\
&lt;div style="display:inline;"&gt;&lt;div style="display:inline; font-size:19px;"&gt;Tous vos adversaires défaussent&lt;/div&gt;&lt;/div&gt;&lt;br&gt;\
&lt;div style="display:inline;"&gt;&lt;div style="display:inline; font-size:19px;"&gt;2 cartes, ou reçoivent en main&lt;/div&gt;&lt;/div&gt;&lt;br&gt;\
&lt;div style="display:inline;"&gt;&lt;div style="display:inline; font-size:19px;"&gt;une Malédiction, à leur choix.&lt;/div&gt;&lt;/div&gt;&lt;br&gt;\
&lt;div style="display:inline;"&gt;&lt;div style="display:inline; font-size:19px;"&gt;(Ils peuvent choisir une option&lt;/div&gt;&lt;/div&gt;&lt;br&gt;\
&lt;div style="display:inline;"&gt;&lt;div style="display:inline; font-size:19px;"&gt;qu\'ils ne peuvent pas réaliser.)&lt;/div&gt;&lt;/div&gt;&lt;br&gt;\
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s="19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SUBSTITUTE(    artwork.xlsx!$K$1&amp;": '\\n" &amp;
SUBSTITUTE(SUBSTITUTE(SUBSTITUTE(SUBSTITUTE(SUBSTITUTE(INDEX(artwork.xlsx!K:K,QUOTIENT(ROW(A441)-1,3)+2),"'","\'"),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s="19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SUBSTITUTE(    artwork.xlsx!$K$1&amp;": '\\n" &amp;
SUBSTITUTE(SUBSTITUTE(SUBSTITUTE(SUBSTITUTE(SUBSTITUTE(INDEX(artwork.xlsx!K:K,QUOTIENT(ROW(A442)-1,3)+2),"'","\'"),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IF(MOD(ROW(A442)-1,3)=2,"","")))</f>
        <v>id: "wishingwell",  frenchName: "Puits aux souhaits",  artwork: "http://wiki.dominionstrategy.com/images/a/a7/Wishing_WellArt.jpg",</v>
      </c>
    </row>
    <row r="448" spans="1:3" ht="135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s="19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SUBSTITUTE(    artwork.xlsx!$K$1&amp;": '\\n" &amp;
SUBSTITUTE(SUBSTITUTE(SUBSTITUTE(SUBSTITUTE(SUBSTITUTE(INDEX(artwork.xlsx!K:K,QUOTIENT(ROW(A443)-1,3)+2),"'","\'"),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IF(MOD(ROW(A443)-1,3)=2,"","")))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s="1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SUBSTITUTE(    artwork.xlsx!$K$1&amp;": '\\n" &amp;
SUBSTITUTE(SUBSTITUTE(SUBSTITUTE(SUBSTITUTE(SUBSTITUTE(INDEX(artwork.xlsx!K:K,QUOTIENT(ROW(A444)-1,3)+2),"'","\'"),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s="19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SUBSTITUTE(    artwork.xlsx!$K$1&amp;": '\\n" &amp;
SUBSTITUTE(SUBSTITUTE(SUBSTITUTE(SUBSTITUTE(SUBSTITUTE(INDEX(artwork.xlsx!K:K,QUOTIENT(ROW(A445)-1,3)+2),"'","\'"),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IF(MOD(ROW(A445)-1,3)=2,"","")))</f>
        <v>id: "masquerade",  frenchName: "Mascarade",  artwork: "http://wiki.dominionstrategy.com/images/b/b6/MasqueradeArt.jpg",</v>
      </c>
    </row>
    <row r="451" spans="1:3" ht="150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s="19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SUBSTITUTE(    artwork.xlsx!$K$1&amp;": '\\n" &amp;
SUBSTITUTE(SUBSTITUTE(SUBSTITUTE(SUBSTITUTE(SUBSTITUTE(INDEX(artwork.xlsx!K:K,QUOTIENT(ROW(A446)-1,3)+2),"'","\'"),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IF(MOD(ROW(A446)-1,3)=2,"","")))</f>
        <v>text_html: '\
&lt;div class="card-text" style="top:10px;"&gt;&lt;div style="position:relative; top:5px;"&gt;&lt;div style="font-weight: bold;"&gt;\
&lt;div style="display:inline;"&gt;&lt;div style="display:inline; font-size:28px;"&gt;+2 Cartes&lt;/div&gt;&lt;/div&gt;&lt;br&gt;\
&lt;/div&gt;&lt;/div&gt;&lt;div style="position:relative; top:10px;"&gt;&lt;div style="line-height:20px;"&gt;\
&lt;div style="display:inline;"&gt;&lt;div style="display:inline; font-size:20px;"&gt;Parmi les joueurs ayant au moins&lt;/div&gt;&lt;/div&gt;&lt;br&gt;\
&lt;div style="display:inline;"&gt;&lt;div style="display:inline; font-size:20px;"&gt;une carte en main, simultanément,&lt;/div&gt;&lt;/div&gt;&lt;br&gt;\
&lt;div style="display:inline;"&gt;&lt;div style="display:inline; font-size:20px;"&gt;chacun passe une carte au suivant&lt;/div&gt;&lt;/div&gt;&lt;br&gt;\
&lt;div style="display:inline;"&gt;&lt;div style="display:inline; font-size:20px;"&gt;à gauche. Ensuite, vous pouvez&lt;/div&gt;&lt;/div&gt;&lt;br&gt;\
&lt;div style="display:inline;"&gt;&lt;div style="display:inline; font-size:20px;"&gt;écarter une carte de votre main.&lt;/div&gt;&lt;/div&gt;&lt;br&gt;\
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s="19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SUBSTITUTE(    artwork.xlsx!$K$1&amp;": '\\n" &amp;
SUBSTITUTE(SUBSTITUTE(SUBSTITUTE(SUBSTITUTE(SUBSTITUTE(INDEX(artwork.xlsx!K:K,QUOTIENT(ROW(A447)-1,3)+2),"'","\'"),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s="19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SUBSTITUTE(    artwork.xlsx!$K$1&amp;": '\\n" &amp;
SUBSTITUTE(SUBSTITUTE(SUBSTITUTE(SUBSTITUTE(SUBSTITUTE(INDEX(artwork.xlsx!K:K,QUOTIENT(ROW(A448)-1,3)+2),"'","\'"),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IF(MOD(ROW(A448)-1,3)=2,"","")))</f>
        <v>id: "ironworks",  frenchName: "Fonderie",  artwork: "http://wiki.dominionstrategy.com/images/0/0d/IronworksArt.jpg",</v>
      </c>
    </row>
    <row r="454" spans="1:3" ht="300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s="19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SUBSTITUTE(    artwork.xlsx!$K$1&amp;": '\\n" &amp;
SUBSTITUTE(SUBSTITUTE(SUBSTITUTE(SUBSTITUTE(SUBSTITUTE(INDEX(artwork.xlsx!K:K,QUOTIENT(ROW(A449)-1,3)+2),"'","\'"),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IF(MOD(ROW(A449)-1,3)=2,"","")))</f>
        <v>text_html: '\
&lt;div class="card-text" style="top:15px;"&gt;&lt;div style="line-height:18px;"&gt;\
&lt;div style="display:inline;"&gt;&lt;div style="display:inline; font-size:18px;"&gt;Recevez une carte coûtant &lt;/div&gt;&lt;/div&gt;&lt;br&gt;\
&lt;div style="display:inline;"&gt;&lt;div style="display:inline; font-size:18px;"&gt;jusqu\'à      .&lt;/div&gt;&lt;/div&gt;&lt;br&gt;&lt;div style="line-height:16px;"&gt;\
&lt;div style="display:inline;"&gt;&lt;div style="display:inline; font-size:18px;"&gt;&lt;/div&gt;&lt;/div&gt;&lt;br&gt;\
&lt;div style="display:inline;"&gt;&lt;div style="display:inline; font-size:18px;"&gt;Si la carte reçue est une...&lt;/div&gt;&lt;/div&gt;&lt;br&gt;\
&lt;/div&gt;\
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Action&lt;/div&gt;&lt;/div&gt;&lt;/div&gt;&lt;/div&gt;&lt;br&gt;\
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left:-15px;"&gt;\
&lt;div class="card-text-coin-icon" style="transform:scale(0.18); top:0px; display: inline;left:-12px;"&gt;\
&lt;div class="card-text-coin-text-container" style="display:inline;"&gt;\
&lt;div class="card-text-coin-text" style="color: black; display:inline; top:50px;"&gt;1&lt;/div&gt;&lt;/div&gt;&lt;/div&gt;&lt;/div&gt;&lt;/div&gt;&lt;/div&gt;&lt;br&gt;\
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Carte&lt;/div&gt;&lt;/div&gt;&lt;/div&gt;&lt;/div&gt;&lt;br&gt;\
&lt;/div&gt;\
&lt;div class="card-text-coin-icon" style="transform:scale(0.18); top:22px; display: inline;left:153px;"&gt;\
&lt;div class="card-text-coin-text-container" style="display:inline;"&gt;\
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s="19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SUBSTITUTE(    artwork.xlsx!$K$1&amp;": '\\n" &amp;
SUBSTITUTE(SUBSTITUTE(SUBSTITUTE(SUBSTITUTE(SUBSTITUTE(INDEX(artwork.xlsx!K:K,QUOTIENT(ROW(A450)-1,3)+2),"'","\'"),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s="19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SUBSTITUTE(    artwork.xlsx!$K$1&amp;": '\\n" &amp;
SUBSTITUTE(SUBSTITUTE(SUBSTITUTE(SUBSTITUTE(SUBSTITUTE(INDEX(artwork.xlsx!K:K,QUOTIENT(ROW(A451)-1,3)+2),"'","\'"),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IF(MOD(ROW(A451)-1,3)=2,"","")))</f>
        <v>id: "steward",  frenchName: "Intendant",  artwork: "http://wiki.dominionstrategy.com/images/c/c3/StewardArt.jpg",</v>
      </c>
    </row>
    <row r="457" spans="1:3" ht="120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s="19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SUBSTITUTE(    artwork.xlsx!$K$1&amp;": '\\n" &amp;
SUBSTITUTE(SUBSTITUTE(SUBSTITUTE(SUBSTITUTE(SUBSTITUTE(INDEX(artwork.xlsx!K:K,QUOTIENT(ROW(A452)-1,3)+2),"'","\'"),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IF(MOD(ROW(A452)-1,3)=2,"","")))</f>
        <v>text_html: '\
&lt;div class="card-text" style="top:55px;"&gt;&lt;div style="position:relative; top:12px;"&gt;&lt;div style="line-height:20px;"&gt;\
&lt;div style="display:inline;"&gt;&lt;div style="display:inline; font-size:20px;"&gt;Choisissez : &lt;div style="display: inline; font-weight: bold;"&gt;+2 Cartes&lt;/div&gt;; ou +      ;&lt;/div&gt;&lt;/div&gt;&lt;br&gt;\
&lt;div style="display:inline;"&gt;&lt;div style="display:inline; font-size:20px;"&gt;ou écartez 2 cartes de votre main.&lt;/div&gt;&lt;/div&gt;&lt;br&gt;\
&lt;/div&gt;&lt;/div&gt;\
&lt;div class="card-text-coin-icon" style="transform:scale(0.18); top:14px; display: inline;left:242px;"&gt;\
&lt;div class="card-text-coin-text-container" style="display:inline;"&gt;\
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s="19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SUBSTITUTE(    artwork.xlsx!$K$1&amp;": '\\n" &amp;
SUBSTITUTE(SUBSTITUTE(SUBSTITUTE(SUBSTITUTE(SUBSTITUTE(INDEX(artwork.xlsx!K:K,QUOTIENT(ROW(A453)-1,3)+2),"'","\'"),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s="1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SUBSTITUTE(    artwork.xlsx!$K$1&amp;": '\\n" &amp;
SUBSTITUTE(SUBSTITUTE(SUBSTITUTE(SUBSTITUTE(SUBSTITUTE(INDEX(artwork.xlsx!K:K,QUOTIENT(ROW(A454)-1,3)+2),"'","\'"),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IF(MOD(ROW(A454)-1,3)=2,"","")))</f>
        <v>id: "harem",  frenchName: "Harem",  artwork: "http://wiki.dominionstrategy.com/images/9/90/HaremArt.jpg",</v>
      </c>
    </row>
    <row r="460" spans="1:3" ht="180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s="19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SUBSTITUTE(    artwork.xlsx!$K$1&amp;": '\\n" &amp;
SUBSTITUTE(SUBSTITUTE(SUBSTITUTE(SUBSTITUTE(SUBSTITUTE(INDEX(artwork.xlsx!K:K,QUOTIENT(ROW(A455)-1,3)+2),"'","\'"),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IF(MOD(ROW(A455)-1,3)=2,"","")))</f>
        <v>text_html: '\
&lt;div class="card-text" style="top:0px;"&gt;\
&lt;div style="display:inline;"&gt;&lt;div style="position: relative; left:-35px;"&gt;\
&lt;div class="card-text-coin-icon" style="transform:scale(0.55); top:10px;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left:0px;"&gt;\
&lt;div class="card-text-vp-icon-container" style="display:inline; transform:scale(0.55); top:70px;left:130px;"&gt;\
&lt;div class="card-text-vp-text-container"&gt;\
&lt;div class="card-text-vp-text" style="top:8px;"&gt;2&lt;/div&gt;&lt;/div&gt;\
&lt;div class="card-text-vp-icon"&gt;&lt;/div&gt;&lt;/div&gt;&lt;/div&gt;&lt;/div&gt;&lt;br&gt;\
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s="19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SUBSTITUTE(    artwork.xlsx!$K$1&amp;": '\\n" &amp;
SUBSTITUTE(SUBSTITUTE(SUBSTITUTE(SUBSTITUTE(SUBSTITUTE(INDEX(artwork.xlsx!K:K,QUOTIENT(ROW(A456)-1,3)+2),"'","\'"),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s="19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SUBSTITUTE(    artwork.xlsx!$K$1&amp;": '\\n" &amp;
SUBSTITUTE(SUBSTITUTE(SUBSTITUTE(SUBSTITUTE(SUBSTITUTE(INDEX(artwork.xlsx!K:K,QUOTIENT(ROW(A457)-1,3)+2),"'","\'"),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IF(MOD(ROW(A457)-1,3)=2,"","")))</f>
        <v>id: "minion",  frenchName: "Larbin",  artwork: "http://wiki.dominionstrategy.com/images/7/70/MinionArt.jpg",</v>
      </c>
    </row>
    <row r="463" spans="1:3" ht="195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s="19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SUBSTITUTE(    artwork.xlsx!$K$1&amp;": '\\n" &amp;
SUBSTITUTE(SUBSTITUTE(SUBSTITUTE(SUBSTITUTE(SUBSTITUTE(INDEX(artwork.xlsx!K:K,QUOTIENT(ROW(A458)-1,3)+2),"'","\'"),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IF(MOD(ROW(A458)-1,3)=2,"","")))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+      ; ou défaussez&lt;/div&gt;&lt;/div&gt;&lt;br&gt;\
&lt;div style="display:inline;"&gt;&lt;div style="display:inline; font-size:20px;"&gt;votre main, &lt;div style="display: inline; font-weight: bold;"&gt;+4 Cartes&lt;/div&gt;, et chaque&lt;/div&gt;&lt;/div&gt;&lt;br&gt;\
&lt;div style="display:inline;"&gt;&lt;div style="display:inline; font-size:20px;"&gt;adversaire avec au moins 5&lt;/div&gt;&lt;/div&gt;&lt;br&gt;\
&lt;div style="display:inline;"&gt;&lt;div style="display:inline; font-size:20px;"&gt;cartes en main défausse sa main&lt;/div&gt;&lt;/div&gt;&lt;br&gt;\
&lt;div style="display:inline;"&gt;&lt;div style="display:inline; font-size:20px;"&gt;et pioche 4 cartes.&lt;/div&gt;&lt;/div&gt;&lt;br&gt;\
&lt;/div&gt;&lt;/div&gt;\
&lt;div class="card-text-coin-icon" style="transform:scale(0.18); top:42px; display: inline;left:128px;"&gt;\
&lt;div class="card-text-coin-text-container" style="display:inline;"&gt;\
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s="19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SUBSTITUTE(    artwork.xlsx!$K$1&amp;": '\\n" &amp;
SUBSTITUTE(SUBSTITUTE(SUBSTITUTE(SUBSTITUTE(SUBSTITUTE(INDEX(artwork.xlsx!K:K,QUOTIENT(ROW(A459)-1,3)+2),"'","\'"),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s="19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SUBSTITUTE(    artwork.xlsx!$K$1&amp;": '\\n" &amp;
SUBSTITUTE(SUBSTITUTE(SUBSTITUTE(SUBSTITUTE(SUBSTITUTE(INDEX(artwork.xlsx!K:K,QUOTIENT(ROW(A460)-1,3)+2),"'","\'"),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IF(MOD(ROW(A460)-1,3)=2,"","")))</f>
        <v>id: "saboteur",  frenchName: "Saboteur",  artwork: "http://wiki.dominionstrategy.com/images/e/e5/SaboteurArt.jpg",</v>
      </c>
    </row>
    <row r="466" spans="1:3" ht="225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s="19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SUBSTITUTE(    artwork.xlsx!$K$1&amp;": '\\n" &amp;
SUBSTITUTE(SUBSTITUTE(SUBSTITUTE(SUBSTITUTE(SUBSTITUTE(INDEX(artwork.xlsx!K:K,QUOTIENT(ROW(A461)-1,3)+2),"'","\'"),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IF(MOD(ROW(A461)-1,3)=2,"","")))</f>
        <v>text_html: '\
&lt;div class="card-text" style="top:15px;"&gt;&lt;div style="position:relative; top:5px;"&gt;&lt;div style="line-height:16px;"&gt;\
&lt;div style="display:inline;"&gt;&lt;div style="display:inline; font-size:16px;"&gt;Tous vos adversaires dévoilent des&lt;/div&gt;&lt;/div&gt;&lt;br&gt;\
&lt;div style="display:inline;"&gt;&lt;div style="display:inline; font-size:16px;"&gt;cartes de leur deck jusqu\'à ce qu\'ils en&lt;/div&gt;&lt;/div&gt;&lt;br&gt;\
&lt;div style="display:inline;"&gt;&lt;div style="display:inline; font-size:16px;"&gt;dévoilent une coûtant        ou plus. Ils&lt;/div&gt;&lt;/div&gt;&lt;br&gt;\
&lt;div style="display:inline;"&gt;&lt;div style="display:inline; font-size:16px;"&gt;écartent cette carte et peuvent recevoir&lt;/div&gt;&lt;/div&gt;&lt;br&gt;\
&lt;div style="display:inline;"&gt;&lt;div style="display:inline; font-size:16px;"&gt;une carte coûtant au plus        de moins&lt;/div&gt;&lt;/div&gt;&lt;br&gt;\
&lt;div style="display:inline;"&gt;&lt;div style="display:inline; font-size:16px;"&gt;Ils défaussent les autres cartes dévoilées.&lt;/div&gt;&lt;/div&gt;&lt;br&gt;\
&lt;/div&gt;\
&lt;div class="card-text-coin-icon" style="transform:scale(0.17); top:44px; display: inline;left:164px;"&gt;\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top:86px; display: inline;left:180px;"&gt;\
&lt;div class="card-text-coin-text-container" style="display:inline;"&gt;\
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s="19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SUBSTITUTE(    artwork.xlsx!$K$1&amp;": '\\n" &amp;
SUBSTITUTE(SUBSTITUTE(SUBSTITUTE(SUBSTITUTE(SUBSTITUTE(INDEX(artwork.xlsx!K:K,QUOTIENT(ROW(A462)-1,3)+2),"'","\'"),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s="19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SUBSTITUTE(    artwork.xlsx!$K$1&amp;": '\\n" &amp;
SUBSTITUTE(SUBSTITUTE(SUBSTITUTE(SUBSTITUTE(SUBSTITUTE(INDEX(artwork.xlsx!K:K,QUOTIENT(ROW(A463)-1,3)+2),"'","\'"),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IF(MOD(ROW(A463)-1,3)=2,"","")))</f>
        <v>id: "upgrade",  frenchName: "Mise à niveau",  artwork: "http://wiki.dominionstrategy.com/images/b/b4/UpgradeArt.jpg",</v>
      </c>
    </row>
    <row r="469" spans="1:3" ht="180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s="1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SUBSTITUTE(    artwork.xlsx!$K$1&amp;": '\\n" &amp;
SUBSTITUTE(SUBSTITUTE(SUBSTITUTE(SUBSTITUTE(SUBSTITUTE(INDEX(artwork.xlsx!K:K,QUOTIENT(ROW(A464)-1,3)+2),"'","\'"),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IF(MOD(ROW(A464)-1,3)=2,"","")))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coûtant&lt;/div&gt;&lt;/div&gt;&lt;br&gt;\
&lt;div style="display:inline;"&gt;&lt;div style="display:inline; font-size:19px;"&gt;exactement      de plus.&lt;/div&gt;&lt;/div&gt;&lt;br&gt;\
&lt;/div&gt;&lt;/div&gt;\
&lt;div class="card-text-coin-icon" style="transform:scale(0.18); top:117px;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s="19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SUBSTITUTE(    artwork.xlsx!$K$1&amp;": '\\n" &amp;
SUBSTITUTE(SUBSTITUTE(SUBSTITUTE(SUBSTITUTE(SUBSTITUTE(INDEX(artwork.xlsx!K:K,QUOTIENT(ROW(A465)-1,3)+2),"'","\'"),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s="19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SUBSTITUTE(    artwork.xlsx!$K$1&amp;": '\\n" &amp;
SUBSTITUTE(SUBSTITUTE(SUBSTITUTE(SUBSTITUTE(SUBSTITUTE(INDEX(artwork.xlsx!K:K,QUOTIENT(ROW(A466)-1,3)+2),"'","\'"),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IF(MOD(ROW(A466)-1,3)=2,"","")))</f>
        <v>id: "tribute",  frenchName: "Hommage",  artwork: "http://wiki.dominionstrategy.com/images/5/5d/TributeArt.jpg",</v>
      </c>
    </row>
    <row r="472" spans="1:3" ht="255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s="19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SUBSTITUTE(    artwork.xlsx!$K$1&amp;": '\\n" &amp;
SUBSTITUTE(SUBSTITUTE(SUBSTITUTE(SUBSTITUTE(SUBSTITUTE(INDEX(artwork.xlsx!K:K,QUOTIENT(ROW(A467)-1,3)+2),"'","\'"),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IF(MOD(ROW(A467)-1,3)=2,"","")))</f>
        <v>text_html: '\
&lt;div class="card-text" style="top:10px;"&gt;&lt;div style="line-height:16px;"&gt;\
&lt;div style="display:inline;"&gt;&lt;div style="display:inline; font-size:16px;"&gt;Le joueur à votre gauche dévoile et&lt;/div&gt;&lt;/div&gt;&lt;br&gt;\
&lt;div style="display:inline;"&gt;&lt;div style="display:inline; font-size:16px;"&gt;défausse les 2 premières cartes de&lt;/div&gt;&lt;/div&gt;&lt;br&gt;\
&lt;div style="display:inline;"&gt;&lt;div style="display:inline; font-size:16px;"&gt;son deck. Pour chaque carte dévoilée&lt;/div&gt;&lt;/div&gt;&lt;br&gt;\
&lt;div style="display:inline;"&gt;&lt;div style="display:inline; font-size:16px;"&gt;ayant un nom différent, recevez&lt;/div&gt;&lt;/div&gt;&lt;br&gt;\
&lt;div style="display:inline;"&gt;&lt;div style="display:inline; font-size:16px;"&gt;pour une ...&lt;/div&gt;&lt;/div&gt;&lt;br&gt;\
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Actions&lt;/div&gt;&lt;/div&gt;&lt;/div&gt;&lt;/div&gt;&lt;br&gt;\
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left:-25px;"&gt;\
&lt;div class="card-text-coin-icon" style="transform:scale(0.16); top:0px; display: inline;left:-0.1px;"&gt;\
&lt;div class="card-text-coin-text-container" style="display:inline;"&gt;\
&lt;div class="card-text-coin-text" style="color: black; display:inline; top:48px;"&gt;2&lt;/div&gt;&lt;/div&gt;&lt;/div&gt;&lt;/div&gt;&lt;/div&gt;&lt;/div&gt;&lt;br&gt;\
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Cartes&lt;/div&gt;&lt;/div&gt;&lt;/div&gt;&lt;/div&gt;&lt;br&gt;\
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s="19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SUBSTITUTE(    artwork.xlsx!$K$1&amp;": '\\n" &amp;
SUBSTITUTE(SUBSTITUTE(SUBSTITUTE(SUBSTITUTE(SUBSTITUTE(INDEX(artwork.xlsx!K:K,QUOTIENT(ROW(A468)-1,3)+2),"'","\'"),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s="19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SUBSTITUTE(    artwork.xlsx!$K$1&amp;": '\\n" &amp;
SUBSTITUTE(SUBSTITUTE(SUBSTITUTE(SUBSTITUTE(SUBSTITUTE(INDEX(artwork.xlsx!K:K,QUOTIENT(ROW(A469)-1,3)+2),"'","\'"),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IF(MOD(ROW(A469)-1,3)=2,"","")))</f>
        <v>id: "greathall",  frenchName: "Grand hall",  artwork: "http://wiki.dominionstrategy.com/images/7/7e/Great_HallArt.jpg",</v>
      </c>
    </row>
    <row r="475" spans="1:3" ht="135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s="19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SUBSTITUTE(    artwork.xlsx!$K$1&amp;": '\\n" &amp;
SUBSTITUTE(SUBSTITUTE(SUBSTITUTE(SUBSTITUTE(SUBSTITUTE(INDEX(artwork.xlsx!K:K,QUOTIENT(ROW(A470)-1,3)+2),"'","\'"),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IF(MOD(ROW(A470)-1,3)=2,"","")))</f>
        <v>text_html: '\
&lt;div class="card-text" style="top:47px;"&gt;&lt;div style="position:relative; top:-32px;"&gt;&lt;div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height:3px;margin-top:-18px;"&gt;&lt;/div&gt;\
&lt;div class="card-text-vp-icon-container" style="display:inline; transform:scale(0.5); top:55px;left:130px;"&gt;\
&lt;div class="card-text-vp-text-container"&gt;\
&lt;div class="card-text-vp-text" style="top:8px;"&gt;1&lt;/div&gt;&lt;/div&gt;\
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s="19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SUBSTITUTE(    artwork.xlsx!$K$1&amp;": '\\n" &amp;
SUBSTITUTE(SUBSTITUTE(SUBSTITUTE(SUBSTITUTE(SUBSTITUTE(INDEX(artwork.xlsx!K:K,QUOTIENT(ROW(A471)-1,3)+2),"'","\'"),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s="19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SUBSTITUTE(    artwork.xlsx!$K$1&amp;": '\\n" &amp;
SUBSTITUTE(SUBSTITUTE(SUBSTITUTE(SUBSTITUTE(SUBSTITUTE(INDEX(artwork.xlsx!K:K,QUOTIENT(ROW(A472)-1,3)+2),"'","\'"),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IF(MOD(ROW(A472)-1,3)=2,"","")))</f>
        <v>id: "shantytown",  frenchName: "Taudis",  artwork: "http://wiki.dominionstrategy.com/images/3/36/Shanty_TownArt.jpg",</v>
      </c>
    </row>
    <row r="478" spans="1:3" ht="120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s="19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SUBSTITUTE(    artwork.xlsx!$K$1&amp;": '\\n" &amp;
SUBSTITUTE(SUBSTITUTE(SUBSTITUTE(SUBSTITUTE(SUBSTITUTE(INDEX(artwork.xlsx!K:K,QUOTIENT(ROW(A473)-1,3)+2),"'","\'"),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IF(MOD(ROW(A473)-1,3)=2,"","")))</f>
        <v>text_html: '\
&lt;div class="card-text" style="top:30px;"&gt;&lt;div style="position:relative; top:0px;"&gt;&lt;div style="font-weight: bold;"&gt;\
&lt;div style="display:inline;"&gt;&lt;div style="display:inline; font-size:28px;"&gt;+2 Actions&lt;/div&gt;&lt;/div&gt;&lt;br&gt;\
&lt;/div&gt;&lt;/div&gt;&lt;div style="position:relative; top:10px;"&gt;&lt;div style="line-height:19px;"&gt;\
&lt;div style="display:inline;"&gt;&lt;div style="display:inline; font-size:19px;"&gt;Dévoilez votre main.&lt;/div&gt;&lt;/div&gt;&lt;br&gt;\
&lt;div style="display:inline;"&gt;&lt;div style="display:inline; font-size:19px;"&gt;Si vous n\'avez aucune carte&lt;/div&gt;&lt;/div&gt;&lt;br&gt;\
&lt;div style="display:inline;"&gt;&lt;div style="display:inline; font-size:19px;"&gt;Action en main, &lt;div style="display: inline; font-weight: bold;"&gt;+2 Cartes&lt;/div&gt;.&lt;/div&gt;&lt;/div&gt;&lt;br&gt;\
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s="1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SUBSTITUTE(    artwork.xlsx!$K$1&amp;": '\\n" &amp;
SUBSTITUTE(SUBSTITUTE(SUBSTITUTE(SUBSTITUTE(SUBSTITUTE(INDEX(artwork.xlsx!K:K,QUOTIENT(ROW(A474)-1,3)+2),"'","\'"),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s="19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SUBSTITUTE(    artwork.xlsx!$K$1&amp;": '\\n" &amp;
SUBSTITUTE(SUBSTITUTE(SUBSTITUTE(SUBSTITUTE(SUBSTITUTE(INDEX(artwork.xlsx!K:K,QUOTIENT(ROW(A475)-1,3)+2),"'","\'"),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IF(MOD(ROW(A475)-1,3)=2,"","")))</f>
        <v>id: "copper2",  frenchName: "Cuivre",  artwork: "/img/artworks/copperArt.jpg",</v>
      </c>
    </row>
    <row r="481" spans="1:3" ht="30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s="19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SUBSTITUTE(    artwork.xlsx!$K$1&amp;": '\\n" &amp;
SUBSTITUTE(SUBSTITUTE(SUBSTITUTE(SUBSTITUTE(SUBSTITUTE(INDEX(artwork.xlsx!K:K,QUOTIENT(ROW(A476)-1,3)+2),"'","\'"),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IF(MOD(ROW(A476)-1,3)=2,"","")))</f>
        <v>text_html: '\
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s="19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SUBSTITUTE(    artwork.xlsx!$K$1&amp;": '\\n" &amp;
SUBSTITUTE(SUBSTITUTE(SUBSTITUTE(SUBSTITUTE(SUBSTITUTE(INDEX(artwork.xlsx!K:K,QUOTIENT(ROW(A477)-1,3)+2),"'","\'"),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s="19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SUBSTITUTE(    artwork.xlsx!$K$1&amp;": '\\n" &amp;
SUBSTITUTE(SUBSTITUTE(SUBSTITUTE(SUBSTITUTE(SUBSTITUTE(INDEX(artwork.xlsx!K:K,QUOTIENT(ROW(A478)-1,3)+2),"'","\'"),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IF(MOD(ROW(A478)-1,3)=2,"","")))</f>
        <v>id: "silver2",  frenchName: "Argent",  artwork: "/img/artworks/silverArt.jpg",</v>
      </c>
    </row>
    <row r="484" spans="1:3" ht="30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s="19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SUBSTITUTE(    artwork.xlsx!$K$1&amp;": '\\n" &amp;
SUBSTITUTE(SUBSTITUTE(SUBSTITUTE(SUBSTITUTE(SUBSTITUTE(INDEX(artwork.xlsx!K:K,QUOTIENT(ROW(A479)-1,3)+2),"'","\'"),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IF(MOD(ROW(A479)-1,3)=2,"","")))</f>
        <v>text_html: '\
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s="19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SUBSTITUTE(    artwork.xlsx!$K$1&amp;": '\\n" &amp;
SUBSTITUTE(SUBSTITUTE(SUBSTITUTE(SUBSTITUTE(SUBSTITUTE(INDEX(artwork.xlsx!K:K,QUOTIENT(ROW(A480)-1,3)+2),"'","\'"),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s="19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SUBSTITUTE(    artwork.xlsx!$K$1&amp;": '\\n" &amp;
SUBSTITUTE(SUBSTITUTE(SUBSTITUTE(SUBSTITUTE(SUBSTITUTE(INDEX(artwork.xlsx!K:K,QUOTIENT(ROW(A481)-1,3)+2),"'","\'"),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IF(MOD(ROW(A481)-1,3)=2,"","")))</f>
        <v>id: "gold2",  frenchName: "Or",  artwork: "/img/artworks/goldArt.jpg",</v>
      </c>
    </row>
    <row r="487" spans="1:3" ht="30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s="19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SUBSTITUTE(    artwork.xlsx!$K$1&amp;": '\\n" &amp;
SUBSTITUTE(SUBSTITUTE(SUBSTITUTE(SUBSTITUTE(SUBSTITUTE(INDEX(artwork.xlsx!K:K,QUOTIENT(ROW(A482)-1,3)+2),"'","\'"),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IF(MOD(ROW(A482)-1,3)=2,"","")))</f>
        <v>text_html: '\
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s="19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SUBSTITUTE(    artwork.xlsx!$K$1&amp;": '\\n" &amp;
SUBSTITUTE(SUBSTITUTE(SUBSTITUTE(SUBSTITUTE(SUBSTITUTE(INDEX(artwork.xlsx!K:K,QUOTIENT(ROW(A483)-1,3)+2),"'","\'"),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s="1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SUBSTITUTE(    artwork.xlsx!$K$1&amp;": '\\n" &amp;
SUBSTITUTE(SUBSTITUTE(SUBSTITUTE(SUBSTITUTE(SUBSTITUTE(INDEX(artwork.xlsx!K:K,QUOTIENT(ROW(A484)-1,3)+2),"'","\'"),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IF(MOD(ROW(A484)-1,3)=2,"","")))</f>
        <v>id: "estate2",  frenchName: "Domaine",  artwork: "/img/artworks/estateArt.jpg",</v>
      </c>
    </row>
    <row r="490" spans="1:3" ht="30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s="19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SUBSTITUTE(    artwork.xlsx!$K$1&amp;": '\\n" &amp;
SUBSTITUTE(SUBSTITUTE(SUBSTITUTE(SUBSTITUTE(SUBSTITUTE(INDEX(artwork.xlsx!K:K,QUOTIENT(ROW(A485)-1,3)+2),"'","\'"),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IF(MOD(ROW(A485)-1,3)=2,"","")))</f>
        <v>text_html: '\
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s="19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SUBSTITUTE(    artwork.xlsx!$K$1&amp;": '\\n" &amp;
SUBSTITUTE(SUBSTITUTE(SUBSTITUTE(SUBSTITUTE(SUBSTITUTE(INDEX(artwork.xlsx!K:K,QUOTIENT(ROW(A486)-1,3)+2),"'","\'"),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s="19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SUBSTITUTE(    artwork.xlsx!$K$1&amp;": '\\n" &amp;
SUBSTITUTE(SUBSTITUTE(SUBSTITUTE(SUBSTITUTE(SUBSTITUTE(INDEX(artwork.xlsx!K:K,QUOTIENT(ROW(A487)-1,3)+2),"'","\'"),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IF(MOD(ROW(A487)-1,3)=2,"","")))</f>
        <v>id: "duchy2",  frenchName: "Duché",  artwork: "/img/artworks/duchyArt.jpg",</v>
      </c>
    </row>
    <row r="493" spans="1:3" ht="30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s="19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SUBSTITUTE(    artwork.xlsx!$K$1&amp;": '\\n" &amp;
SUBSTITUTE(SUBSTITUTE(SUBSTITUTE(SUBSTITUTE(SUBSTITUTE(INDEX(artwork.xlsx!K:K,QUOTIENT(ROW(A488)-1,3)+2),"'","\'"),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IF(MOD(ROW(A488)-1,3)=2,"","")))</f>
        <v>text_html: '\
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s="19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SUBSTITUTE(    artwork.xlsx!$K$1&amp;": '\\n" &amp;
SUBSTITUTE(SUBSTITUTE(SUBSTITUTE(SUBSTITUTE(SUBSTITUTE(INDEX(artwork.xlsx!K:K,QUOTIENT(ROW(A489)-1,3)+2),"'","\'"),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s="19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SUBSTITUTE(    artwork.xlsx!$K$1&amp;": '\\n" &amp;
SUBSTITUTE(SUBSTITUTE(SUBSTITUTE(SUBSTITUTE(SUBSTITUTE(INDEX(artwork.xlsx!K:K,QUOTIENT(ROW(A490)-1,3)+2),"'","\'"),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IF(MOD(ROW(A490)-1,3)=2,"","")))</f>
        <v>id: "province2",  frenchName: "Province",  artwork: "/img/artworks/provinceArt.jpg",</v>
      </c>
    </row>
    <row r="496" spans="1:3" ht="30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s="19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SUBSTITUTE(    artwork.xlsx!$K$1&amp;": '\\n" &amp;
SUBSTITUTE(SUBSTITUTE(SUBSTITUTE(SUBSTITUTE(SUBSTITUTE(INDEX(artwork.xlsx!K:K,QUOTIENT(ROW(A491)-1,3)+2),"'","\'"),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IF(MOD(ROW(A491)-1,3)=2,"","")))</f>
        <v>text_html: '\
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s="19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SUBSTITUTE(    artwork.xlsx!$K$1&amp;": '\\n" &amp;
SUBSTITUTE(SUBSTITUTE(SUBSTITUTE(SUBSTITUTE(SUBSTITUTE(INDEX(artwork.xlsx!K:K,QUOTIENT(ROW(A492)-1,3)+2),"'","\'"),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s="19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SUBSTITUTE(    artwork.xlsx!$K$1&amp;": '\\n" &amp;
SUBSTITUTE(SUBSTITUTE(SUBSTITUTE(SUBSTITUTE(SUBSTITUTE(INDEX(artwork.xlsx!K:K,QUOTIENT(ROW(A493)-1,3)+2),"'","\'"),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IF(MOD(ROW(A493)-1,3)=2,"","")))</f>
        <v>id: "curse2",  frenchName: "Malédiction",  artwork: "http://wiki.dominionstrategy.com/images/1/11/CurseArt.jpg",</v>
      </c>
    </row>
    <row r="499" spans="1:3" ht="30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s="1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SUBSTITUTE(    artwork.xlsx!$K$1&amp;": '\\n" &amp;
SUBSTITUTE(SUBSTITUTE(SUBSTITUTE(SUBSTITUTE(SUBSTITUTE(INDEX(artwork.xlsx!K:K,QUOTIENT(ROW(A494)-1,3)+2),"'","\'"),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IF(MOD(ROW(A494)-1,3)=2,"","")))</f>
        <v>text_html: '\
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s="19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SUBSTITUTE(    artwork.xlsx!$K$1&amp;": '\\n" &amp;
SUBSTITUTE(SUBSTITUTE(SUBSTITUTE(SUBSTITUTE(SUBSTITUTE(INDEX(artwork.xlsx!K:K,QUOTIENT(ROW(A495)-1,3)+2),"'","\'"),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s="19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SUBSTITUTE(    artwork.xlsx!$K$1&amp;": '\\n" &amp;
SUBSTITUTE(SUBSTITUTE(SUBSTITUTE(SUBSTITUTE(SUBSTITUTE(INDEX(artwork.xlsx!K:K,QUOTIENT(ROW(A496)-1,3)+2),"'","\'"),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IF(MOD(ROW(A496)-1,3)=2,"","")))</f>
        <v>id: "lurker",  frenchName: "Rôdeur",  artwork: "http://wiki.dominionstrategy.com/images/7/78/LurkerArt.jpg",</v>
      </c>
    </row>
    <row r="502" spans="1:3" ht="120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s="19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SUBSTITUTE(    artwork.xlsx!$K$1&amp;": '\\n" &amp;
SUBSTITUTE(SUBSTITUTE(SUBSTITUTE(SUBSTITUTE(SUBSTITUTE(INDEX(artwork.xlsx!K:K,QUOTIENT(ROW(A497)-1,3)+2),"'","\'"),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IF(MOD(ROW(A497)-1,3)=2,"","")))</f>
        <v>text_html: '\
&lt;div class="card-text" style="top:29px;"&gt;&lt;div style="position:relative; top:-5px;"&gt;&lt;div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font-size:20px;"&gt;Choisissez : Écartez une carte&lt;/div&gt;&lt;/div&gt;&lt;br&gt;\
&lt;div style="display:inline;"&gt;&lt;div style="display:inline; font-size:20px;"&gt;Action de la réserve ; ou recevez&lt;/div&gt;&lt;/div&gt;&lt;br&gt;\
&lt;div style="display:inline;"&gt;&lt;div style="display:inline; font-size:20px;"&gt;une carte Action du rebut.&lt;/div&gt;&lt;/div&gt;&lt;br&gt;\
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s="19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SUBSTITUTE(    artwork.xlsx!$K$1&amp;": '\\n" &amp;
SUBSTITUTE(SUBSTITUTE(SUBSTITUTE(SUBSTITUTE(SUBSTITUTE(INDEX(artwork.xlsx!K:K,QUOTIENT(ROW(A498)-1,3)+2),"'","\'"),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s="19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SUBSTITUTE(    artwork.xlsx!$K$1&amp;": '\\n" &amp;
SUBSTITUTE(SUBSTITUTE(SUBSTITUTE(SUBSTITUTE(SUBSTITUTE(INDEX(artwork.xlsx!K:K,QUOTIENT(ROW(A499)-1,3)+2),"'","\'"),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IF(MOD(ROW(A499)-1,3)=2,"","")))</f>
        <v>id: "secretpassage",  frenchName: "Passage secret",  artwork: "http://wiki.dominionstrategy.com/images/5/5e/Secret_PassageArt.jpg",</v>
      </c>
    </row>
    <row r="505" spans="1:3" ht="135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s="19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SUBSTITUTE(    artwork.xlsx!$K$1&amp;": '\\n" &amp;
SUBSTITUTE(SUBSTITUTE(SUBSTITUTE(SUBSTITUTE(SUBSTITUTE(INDEX(artwork.xlsx!K:K,QUOTIENT(ROW(A500)-1,3)+2),"'","\'"),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style="line-height:19px;"&gt;\
&lt;div style="display:inline;"&gt;&lt;div style="display:inline; font-size:19px;"&gt;Prenez une carte de votre main et&lt;/div&gt;&lt;/div&gt;&lt;br&gt;\
&lt;div style="display:inline;"&gt;&lt;div style="display:inline; font-size:19px;"&gt;placez-la où vous voulez dans&lt;/div&gt;&lt;/div&gt;&lt;br&gt;\
&lt;div style="display:inline;"&gt;&lt;div style="display:inline; font-size:19px;"&gt;votre pioche.&lt;/div&gt;&lt;/div&gt;&lt;br&gt;\
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s="19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SUBSTITUTE(    artwork.xlsx!$K$1&amp;": '\\n" &amp;
SUBSTITUTE(SUBSTITUTE(SUBSTITUTE(SUBSTITUTE(SUBSTITUTE(INDEX(artwork.xlsx!K:K,QUOTIENT(ROW(A501)-1,3)+2),"'","\'"),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s="19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SUBSTITUTE(    artwork.xlsx!$K$1&amp;": '\\n" &amp;
SUBSTITUTE(SUBSTITUTE(SUBSTITUTE(SUBSTITUTE(SUBSTITUTE(INDEX(artwork.xlsx!K:K,QUOTIENT(ROW(A502)-1,3)+2),"'","\'"),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IF(MOD(ROW(A502)-1,3)=2,"","")))</f>
        <v>id: "diplomat",  frenchName: "Diplomate",  artwork: "http://wiki.dominionstrategy.com/images/9/92/DiplomatArt.jpg",</v>
      </c>
    </row>
    <row r="508" spans="1:3" ht="180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s="19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SUBSTITUTE(    artwork.xlsx!$K$1&amp;": '\\n" &amp;
SUBSTITUTE(SUBSTITUTE(SUBSTITUTE(SUBSTITUTE(SUBSTITUTE(INDEX(artwork.xlsx!K:K,QUOTIENT(ROW(A503)-1,3)+2),"'","\'"),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IF(MOD(ROW(A503)-1,3)=2,"","")))</f>
        <v>text_html: '\
&lt;div class="card-text" style="top:5px;"&gt;&lt;div style="position:relative; top:-2px;"&gt;&lt;div style="font-weight: bold;"&gt;\
&lt;div style="display:inline;"&gt;&lt;div style="display:inline; font-size:24px;"&gt;+2 Cartes&lt;/div&gt;&lt;/div&gt;&lt;br&gt;\
&lt;/div&gt;&lt;/div&gt;&lt;div style="position:relative; top:-5px;"&gt;&lt;div style="line-height:19px;"&gt;\
&lt;div style="display:inline;"&gt;&lt;div style="display:inline; font-size:19px;"&gt;Si après cela vous avez en main&lt;/div&gt;&lt;/div&gt;&lt;br&gt;\
&lt;div style="display:inline;"&gt;&lt;div style="display:inline; font-size:19px;"&gt;5 cartes ou moins, &lt;div style="display: inline; font-weight: bold;"&gt;+2 Actions&lt;/div&gt;.&lt;/div&gt;&lt;/div&gt;&lt;br&gt;\
&lt;/div&gt;&lt;/div&gt;&lt;div class="horizontal-line" style="width:200px; height:3px;margin-top:2px;"&gt;&lt;/div&gt;&lt;div style="position:relative; top:0px;"&gt;&lt;div style="line-height:16px;"&gt;\
&lt;div style="display:inline;"&gt;&lt;div style="display:inline; font-size:16px;"&gt;Quand un autre joueur joue une carte&lt;/div&gt;&lt;/div&gt;&lt;br&gt;\
&lt;div style="display:inline;"&gt;&lt;div style="display:inline; font-size:16px;"&gt;Attaque et que vous avez au moins 5&lt;/div&gt;&lt;/div&gt;&lt;br&gt;\
&lt;div style="display:inline;"&gt;&lt;div style="display:inline; font-size:16px;"&gt;cartes en main, vous pouvez dévoiler ceci&lt;/div&gt;&lt;/div&gt;&lt;br&gt;\
&lt;div style="display:inline;"&gt;&lt;div style="display:inline; font-size:16px;"&gt;pour piocher 2 cartes puis en défausser 3.&lt;/div&gt;&lt;/div&gt;&lt;br&gt;\
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s="1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SUBSTITUTE(    artwork.xlsx!$K$1&amp;": '\\n" &amp;
SUBSTITUTE(SUBSTITUTE(SUBSTITUTE(SUBSTITUTE(SUBSTITUTE(INDEX(artwork.xlsx!K:K,QUOTIENT(ROW(A504)-1,3)+2),"'","\'"),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s="19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SUBSTITUTE(    artwork.xlsx!$K$1&amp;": '\\n" &amp;
SUBSTITUTE(SUBSTITUTE(SUBSTITUTE(SUBSTITUTE(SUBSTITUTE(INDEX(artwork.xlsx!K:K,QUOTIENT(ROW(A505)-1,3)+2),"'","\'"),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IF(MOD(ROW(A505)-1,3)=2,"","")))</f>
        <v>id: "mill",  frenchName: "Moulin",  artwork: "http://wiki.dominionstrategy.com/images/f/f9/MillArt.jpg",</v>
      </c>
    </row>
    <row r="511" spans="1:3" ht="210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s="19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SUBSTITUTE(    artwork.xlsx!$K$1&amp;": '\\n" &amp;
SUBSTITUTE(SUBSTITUTE(SUBSTITUTE(SUBSTITUTE(SUBSTITUTE(INDEX(artwork.xlsx!K:K,QUOTIENT(ROW(A506)-1,3)+2),"'","\'"),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IF(MOD(ROW(A506)-1,3)=2,"","")))</f>
        <v>text_html: '\
&lt;div class="card-text" style="top:47px;"&gt;&lt;div style="position:relative; top:-35px;"&gt;&lt;div style="font-weight: bold;"&gt;&lt;div style="line-height:26px;"&gt;\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top:-30px;"&gt;&lt;div style="line-height:16px;"&gt;\
&lt;div style="display:inline;"&gt;&lt;div style="display:inline; font-size:16px;"&gt;Vous pouvez défausser 2 cartes pour +     .&lt;/div&gt;&lt;/div&gt;&lt;br&gt;\
&lt;/div&gt;&lt;/div&gt;\
&lt;div class="card-text-coin-icon" style="transform:scale(0.16); top:26px; display: inline;left:252px;"&gt;\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height:3px;margin-top:-18px;"&gt;&lt;/div&gt;\
&lt;div class="card-text-vp-icon-container" style="display:inline; transform:scale(0.5); top:65px;left:130px;"&gt;\
&lt;div class="card-text-vp-text-container"&gt;\
&lt;div class="card-text-vp-text" style="top:8px;"&gt;1&lt;/div&gt;&lt;/div&gt;\
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s="19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SUBSTITUTE(    artwork.xlsx!$K$1&amp;": '\\n" &amp;
SUBSTITUTE(SUBSTITUTE(SUBSTITUTE(SUBSTITUTE(SUBSTITUTE(INDEX(artwork.xlsx!K:K,QUOTIENT(ROW(A507)-1,3)+2),"'","\'"),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s="19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SUBSTITUTE(    artwork.xlsx!$K$1&amp;": '\\n" &amp;
SUBSTITUTE(SUBSTITUTE(SUBSTITUTE(SUBSTITUTE(SUBSTITUTE(INDEX(artwork.xlsx!K:K,QUOTIENT(ROW(A508)-1,3)+2),"'","\'"),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IF(MOD(ROW(A508)-1,3)=2,"","")))</f>
        <v>id: "courtier",  frenchName: "Courtisan",  artwork: "http://wiki.dominionstrategy.com/images/b/b5/CourtierArt.jpg",</v>
      </c>
    </row>
    <row r="514" spans="1:3" ht="195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s="19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SUBSTITUTE(    artwork.xlsx!$K$1&amp;": '\\n" &amp;
SUBSTITUTE(SUBSTITUTE(SUBSTITUTE(SUBSTITUTE(SUBSTITUTE(INDEX(artwork.xlsx!K:K,QUOTIENT(ROW(A509)-1,3)+2),"'","\'"),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IF(MOD(ROW(A509)-1,3)=2,"","")))</f>
        <v>text_html: '\
&lt;div class="card-text" style="top:10px;"&gt;&lt;div style="position:relative; top:12px;"&gt;&lt;div style="line-height:19px;"&gt;\
&lt;div style="display:inline;"&gt;&lt;div style="display:inline; font-size:18.5px;"&gt;Dévoilez une carte de votre main.&lt;/div&gt;&lt;/div&gt;&lt;br&gt;\
&lt;div style="display:inline;"&gt;&lt;div style="display:inline; font-size:18.5px;"&gt;Pour chacun de ses types (Action,&lt;/div&gt;&lt;/div&gt;&lt;br&gt;\
&lt;div style="display:inline;"&gt;&lt;div style="display:inline; font-size:18.5px;"&gt;Attaque, etc.), choisissez : &lt;/div&gt;&lt;/div&gt;&lt;br&gt;\
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&lt;/div&gt;&lt;/div&gt;&lt;br&gt;\
&lt;div style="display:inline;"&gt;&lt;div style="display:inline; font-size:18.5px;"&gt;ou +      ; ou recevez un Or. &lt;/div&gt;&lt;/div&gt;&lt;br&gt;\
&lt;div style="display:inline;"&gt;&lt;div style="display:inline; font-size:18.5px;"&gt;Les choix doivent être différents.&lt;/div&gt;&lt;/div&gt;&lt;br&gt;\
&lt;/div&gt;&lt;/div&gt;\
&lt;div class="card-text-coin-icon" style="transform:scale(0.18); top:110px; display: inline;left:75px;"&gt;\
&lt;div class="card-text-coin-text-container" style="display:inline;"&gt;\
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s="19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SUBSTITUTE(    artwork.xlsx!$K$1&amp;": '\\n" &amp;
SUBSTITUTE(SUBSTITUTE(SUBSTITUTE(SUBSTITUTE(SUBSTITUTE(INDEX(artwork.xlsx!K:K,QUOTIENT(ROW(A510)-1,3)+2),"'","\'"),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s="19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SUBSTITUTE(    artwork.xlsx!$K$1&amp;": '\\n" &amp;
SUBSTITUTE(SUBSTITUTE(SUBSTITUTE(SUBSTITUTE(SUBSTITUTE(INDEX(artwork.xlsx!K:K,QUOTIENT(ROW(A511)-1,3)+2),"'","\'"),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IF(MOD(ROW(A511)-1,3)=2,"","")))</f>
        <v>id: "patrol",  frenchName: "Patrouille",  artwork: "http://wiki.dominionstrategy.com/images/4/40/PatrolArt.jpg",</v>
      </c>
    </row>
    <row r="517" spans="1:3" ht="150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s="19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SUBSTITUTE(    artwork.xlsx!$K$1&amp;": '\\n" &amp;
SUBSTITUTE(SUBSTITUTE(SUBSTITUTE(SUBSTITUTE(SUBSTITUTE(INDEX(artwork.xlsx!K:K,QUOTIENT(ROW(A512)-1,3)+2),"'","\'"),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IF(MOD(ROW(A512)-1,3)=2,"","")))</f>
        <v>text_html: '\
&lt;div class="card-text" style="top:10px;"&gt;&lt;div style="position:relative; top:5px;"&gt;&lt;div style="font-weight: bold;"&gt;\
&lt;div style="display:inline;"&gt;&lt;div style="display:inline; font-size:28px;"&gt;+3 Cartes&lt;/div&gt;&lt;/div&gt;&lt;br&gt;\
&lt;/div&gt;&lt;/div&gt;&lt;div style="position:relative; top:10px;"&gt;&lt;div style="line-height:20px;"&gt;\
&lt;div style="display:inline;"&gt;&lt;div style="display:inline; font-size:20px;"&gt;Dévoilez les 4 premières cartes de&lt;/div&gt;&lt;/div&gt;&lt;br&gt;\
&lt;div style="display:inline;"&gt;&lt;div style="display:inline; font-size:20px;"&gt;votre pioche. Prenez en main les&lt;/div&gt;&lt;/div&gt;&lt;br&gt;\
&lt;div style="display:inline;"&gt;&lt;div style="display:inline; font-size:20px;"&gt;cartes Victoire et Malédiction.&lt;/div&gt;&lt;/div&gt;&lt;br&gt;\
&lt;div style="display:inline;"&gt;&lt;div style="display:inline; font-size:20px;"&gt;Replacez les autres sur votre&lt;/div&gt;&lt;/div&gt;&lt;br&gt;\
&lt;div style="display:inline;"&gt;&lt;div style="display:inline; font-size:20px;"&gt;pioche dans l\'ordre de votre choix.&lt;/div&gt;&lt;/div&gt;&lt;br&gt;\
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s="19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SUBSTITUTE(    artwork.xlsx!$K$1&amp;": '\\n" &amp;
SUBSTITUTE(SUBSTITUTE(SUBSTITUTE(SUBSTITUTE(SUBSTITUTE(INDEX(artwork.xlsx!K:K,QUOTIENT(ROW(A513)-1,3)+2),"'","\'"),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s="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SUBSTITUTE(    artwork.xlsx!$K$1&amp;": '\\n" &amp;
SUBSTITUTE(SUBSTITUTE(SUBSTITUTE(SUBSTITUTE(SUBSTITUTE(INDEX(artwork.xlsx!K:K,QUOTIENT(ROW(A514)-1,3)+2),"'","\'"),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IF(MOD(ROW(A514)-1,3)=2,"","")))</f>
        <v>id: "replace",  frenchName: "Remplacement",  artwork: "http://wiki.dominionstrategy.com/images/7/74/ReplaceArt.jpg",</v>
      </c>
    </row>
    <row r="520" spans="1:3" ht="195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s="19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SUBSTITUTE(    artwork.xlsx!$K$1&amp;": '\\n" &amp;
SUBSTITUTE(SUBSTITUTE(SUBSTITUTE(SUBSTITUTE(SUBSTITUTE(INDEX(artwork.xlsx!K:K,QUOTIENT(ROW(A515)-1,3)+2),"'","\'"),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IF(MOD(ROW(A515)-1,3)=2,"","")))</f>
        <v>text_html: '\
&lt;div class="card-text" style="top:5px;"&gt;&lt;div style="position:relative; top:10px;"&gt;&lt;div style="line-height:19px;"&gt;\
&lt;div style="display:inline;"&gt;&lt;div style="display:inline; font-size:19px;"&gt;Écartez une carte de votre main.&lt;/div&gt;&lt;/div&gt;&lt;br&gt;\
&lt;div style="display:inline;"&gt;&lt;div style="display:inline; font-size:19px;"&gt;Recevez une carte coûtant jusqu\'à&lt;/div&gt;&lt;/div&gt;&lt;br&gt;\
&lt;div style="display:inline;"&gt;&lt;div style="display:inline; font-size:19px;"&gt;      de plus. Si la carte reçue est une&lt;/div&gt;&lt;/div&gt;&lt;br&gt;\
&lt;div style="display:inline;"&gt;&lt;div style="display:inline; font-size:19px;"&gt;Action ou un Trésor, placez-la sur&lt;/div&gt;&lt;/div&gt;&lt;br&gt;\
&lt;div style="display:inline;"&gt;&lt;div style="display:inline; font-size:19px;"&gt;votre pioche; si c\'est une carte&lt;/div&gt;&lt;/div&gt;&lt;br&gt;\
&lt;div style="display:inline;"&gt;&lt;div style="display:inline; font-size:19px;"&gt;Victoire, tous vos adversaires&lt;/div&gt;&lt;/div&gt;&lt;br&gt;\
&lt;div style="display:inline;"&gt;&lt;div style="display:inline; font-size:19px;"&gt;reçoivent une Malédiction.&lt;/div&gt;&lt;/div&gt;&lt;br&gt;\
&lt;/div&gt;&lt;/div&gt;\
&lt;div class="card-text-coin-icon" style="transform:scale(0.18); top:58px; display: inline;left:8px;"&gt;\
&lt;div class="card-text-coin-text-container" style="display:inline;"&gt;\
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s="19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SUBSTITUTE(    artwork.xlsx!$K$1&amp;": '\\n" &amp;
SUBSTITUTE(SUBSTITUTE(SUBSTITUTE(SUBSTITUTE(SUBSTITUTE(INDEX(artwork.xlsx!K:K,QUOTIENT(ROW(A516)-1,3)+2),"'","\'"),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s="19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SUBSTITUTE(    artwork.xlsx!$K$1&amp;": '\\n" &amp;
SUBSTITUTE(SUBSTITUTE(SUBSTITUTE(SUBSTITUTE(SUBSTITUTE(INDEX(artwork.xlsx!K:K,QUOTIENT(ROW(A517)-1,3)+2),"'","\'"),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IF(MOD(ROW(A517)-1,3)=2,"","")))</f>
        <v>id: "copper2_2nd",  frenchName: "Cuivre",  artwork: "http://wiki.dominionstrategy.com/images/c/c3/CoppersmithArt.jpg",</v>
      </c>
    </row>
    <row r="523" spans="1:3" ht="30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s="19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SUBSTITUTE(    artwork.xlsx!$K$1&amp;": '\\n" &amp;
SUBSTITUTE(SUBSTITUTE(SUBSTITUTE(SUBSTITUTE(SUBSTITUTE(INDEX(artwork.xlsx!K:K,QUOTIENT(ROW(A518)-1,3)+2),"'","\'"),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IF(MOD(ROW(A518)-1,3)=2,"","")))</f>
        <v>text_html: '\
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s="19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SUBSTITUTE(    artwork.xlsx!$K$1&amp;": '\\n" &amp;
SUBSTITUTE(SUBSTITUTE(SUBSTITUTE(SUBSTITUTE(SUBSTITUTE(INDEX(artwork.xlsx!K:K,QUOTIENT(ROW(A519)-1,3)+2),"'","\'"),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s="19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SUBSTITUTE(    artwork.xlsx!$K$1&amp;": '\\n" &amp;
SUBSTITUTE(SUBSTITUTE(SUBSTITUTE(SUBSTITUTE(SUBSTITUTE(INDEX(artwork.xlsx!K:K,QUOTIENT(ROW(A520)-1,3)+2),"'","\'"),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IF(MOD(ROW(A520)-1,3)=2,"","")))</f>
        <v>id: "silver2_2nd",  frenchName: "Argent",  artwork: "http://wiki.dominionstrategy.com/images/3/30/SilverArt.jpg",</v>
      </c>
    </row>
    <row r="526" spans="1:3" ht="30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s="19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SUBSTITUTE(    artwork.xlsx!$K$1&amp;": '\\n" &amp;
SUBSTITUTE(SUBSTITUTE(SUBSTITUTE(SUBSTITUTE(SUBSTITUTE(INDEX(artwork.xlsx!K:K,QUOTIENT(ROW(A521)-1,3)+2),"'","\'"),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IF(MOD(ROW(A521)-1,3)=2,"","")))</f>
        <v>text_html: '\
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s="19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SUBSTITUTE(    artwork.xlsx!$K$1&amp;": '\\n" &amp;
SUBSTITUTE(SUBSTITUTE(SUBSTITUTE(SUBSTITUTE(SUBSTITUTE(INDEX(artwork.xlsx!K:K,QUOTIENT(ROW(A522)-1,3)+2),"'","\'"),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s="19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SUBSTITUTE(    artwork.xlsx!$K$1&amp;": '\\n" &amp;
SUBSTITUTE(SUBSTITUTE(SUBSTITUTE(SUBSTITUTE(SUBSTITUTE(INDEX(artwork.xlsx!K:K,QUOTIENT(ROW(A523)-1,3)+2),"'","\'"),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IF(MOD(ROW(A523)-1,3)=2,"","")))</f>
        <v>id: "gold2_2nd",  frenchName: "Or",  artwork: "http://wiki.dominionstrategy.com/images/9/93/GoldArt.jpg",</v>
      </c>
    </row>
    <row r="529" spans="1:3" ht="30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s="1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SUBSTITUTE(    artwork.xlsx!$K$1&amp;": '\\n" &amp;
SUBSTITUTE(SUBSTITUTE(SUBSTITUTE(SUBSTITUTE(SUBSTITUTE(INDEX(artwork.xlsx!K:K,QUOTIENT(ROW(A524)-1,3)+2),"'","\'"),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IF(MOD(ROW(A524)-1,3)=2,"","")))</f>
        <v>text_html: '\
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s="19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SUBSTITUTE(    artwork.xlsx!$K$1&amp;": '\\n" &amp;
SUBSTITUTE(SUBSTITUTE(SUBSTITUTE(SUBSTITUTE(SUBSTITUTE(INDEX(artwork.xlsx!K:K,QUOTIENT(ROW(A525)-1,3)+2),"'","\'"),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s="19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SUBSTITUTE(    artwork.xlsx!$K$1&amp;": '\\n" &amp;
SUBSTITUTE(SUBSTITUTE(SUBSTITUTE(SUBSTITUTE(SUBSTITUTE(INDEX(artwork.xlsx!K:K,QUOTIENT(ROW(A526)-1,3)+2),"'","\'"),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IF(MOD(ROW(A526)-1,3)=2,"","")))</f>
        <v>id: "estate2_2nd",  frenchName: "Domaine",  artwork: "http://wiki.dominionstrategy.com/images/7/71/Overgrown_EstateArt.jpg",</v>
      </c>
    </row>
    <row r="532" spans="1:3" ht="30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s="19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SUBSTITUTE(    artwork.xlsx!$K$1&amp;": '\\n" &amp;
SUBSTITUTE(SUBSTITUTE(SUBSTITUTE(SUBSTITUTE(SUBSTITUTE(INDEX(artwork.xlsx!K:K,QUOTIENT(ROW(A527)-1,3)+2),"'","\'"),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IF(MOD(ROW(A527)-1,3)=2,"","")))</f>
        <v>text_html: '\
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s="19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SUBSTITUTE(    artwork.xlsx!$K$1&amp;": '\\n" &amp;
SUBSTITUTE(SUBSTITUTE(SUBSTITUTE(SUBSTITUTE(SUBSTITUTE(INDEX(artwork.xlsx!K:K,QUOTIENT(ROW(A528)-1,3)+2),"'","\'"),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s="19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SUBSTITUTE(    artwork.xlsx!$K$1&amp;": '\\n" &amp;
SUBSTITUTE(SUBSTITUTE(SUBSTITUTE(SUBSTITUTE(SUBSTITUTE(INDEX(artwork.xlsx!K:K,QUOTIENT(ROW(A529)-1,3)+2),"'","\'"),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IF(MOD(ROW(A529)-1,3)=2,"","")))</f>
        <v>id: "duchy2_2nd",  frenchName: "Duché",  artwork: "http://wiki.dominionstrategy.com/images/3/30/DuchyArt.jpg",</v>
      </c>
    </row>
    <row r="535" spans="1:3" ht="30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s="19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SUBSTITUTE(    artwork.xlsx!$K$1&amp;": '\\n" &amp;
SUBSTITUTE(SUBSTITUTE(SUBSTITUTE(SUBSTITUTE(SUBSTITUTE(INDEX(artwork.xlsx!K:K,QUOTIENT(ROW(A530)-1,3)+2),"'","\'"),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IF(MOD(ROW(A530)-1,3)=2,"","")))</f>
        <v>text_html: '\
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s="19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SUBSTITUTE(    artwork.xlsx!$K$1&amp;": '\\n" &amp;
SUBSTITUTE(SUBSTITUTE(SUBSTITUTE(SUBSTITUTE(SUBSTITUTE(INDEX(artwork.xlsx!K:K,QUOTIENT(ROW(A531)-1,3)+2),"'","\'"),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s="19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SUBSTITUTE(    artwork.xlsx!$K$1&amp;": '\\n" &amp;
SUBSTITUTE(SUBSTITUTE(SUBSTITUTE(SUBSTITUTE(SUBSTITUTE(INDEX(artwork.xlsx!K:K,QUOTIENT(ROW(A532)-1,3)+2),"'","\'"),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IF(MOD(ROW(A532)-1,3)=2,"","")))</f>
        <v>id: "province2_2nd",  frenchName: "Province",  artwork: "http://wiki.dominionstrategy.com/images/4/4c/ProvinceArt.jpg",</v>
      </c>
    </row>
    <row r="538" spans="1:3" ht="30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s="19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SUBSTITUTE(    artwork.xlsx!$K$1&amp;": '\\n" &amp;
SUBSTITUTE(SUBSTITUTE(SUBSTITUTE(SUBSTITUTE(SUBSTITUTE(INDEX(artwork.xlsx!K:K,QUOTIENT(ROW(A533)-1,3)+2),"'","\'"),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IF(MOD(ROW(A533)-1,3)=2,"","")))</f>
        <v>text_html: '\
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s="1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SUBSTITUTE(    artwork.xlsx!$K$1&amp;": '\\n" &amp;
SUBSTITUTE(SUBSTITUTE(SUBSTITUTE(SUBSTITUTE(SUBSTITUTE(INDEX(artwork.xlsx!K:K,QUOTIENT(ROW(A534)-1,3)+2),"'","\'"),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s="19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SUBSTITUTE(    artwork.xlsx!$K$1&amp;": '\\n" &amp;
SUBSTITUTE(SUBSTITUTE(SUBSTITUTE(SUBSTITUTE(SUBSTITUTE(INDEX(artwork.xlsx!K:K,QUOTIENT(ROW(A535)-1,3)+2),"'","\'"),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IF(MOD(ROW(A535)-1,3)=2,"","")))</f>
        <v>id: "curse2_2nd",  frenchName: "Malédiction",  artwork: "/img/artworks/curse_2ndArt.jpg",</v>
      </c>
    </row>
    <row r="541" spans="1:3" ht="90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s="19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SUBSTITUTE(    artwork.xlsx!$K$1&amp;": '\\n" &amp;
SUBSTITUTE(SUBSTITUTE(SUBSTITUTE(SUBSTITUTE(SUBSTITUTE(INDEX(artwork.xlsx!K:K,QUOTIENT(ROW(A536)-1,3)+2),"'","\'"),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IF(MOD(ROW(A536)-1,3)=2,"","")))</f>
        <v>text_html: '\
&lt;div class="card-text" style="top:05px;"&gt;\
&lt;div class="card-text-vp-icon-container" style="display:inline; transform:scale(0.9); top:40px;left:125px;"&gt;\
&lt;div class="card-text-vp-text-container"&gt;\
&lt;div class="card-text-vp-text" style="top:8px;"&gt;-1&lt;/div&gt;&lt;/div&gt;\
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s="19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SUBSTITUTE(    artwork.xlsx!$K$1&amp;": '\\n" &amp;
SUBSTITUTE(SUBSTITUTE(SUBSTITUTE(SUBSTITUTE(SUBSTITUTE(INDEX(artwork.xlsx!K:K,QUOTIENT(ROW(A537)-1,3)+2),"'","\'"),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s="19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SUBSTITUTE(    artwork.xlsx!$K$1&amp;": '\\n" &amp;
SUBSTITUTE(SUBSTITUTE(SUBSTITUTE(SUBSTITUTE(SUBSTITUTE(INDEX(artwork.xlsx!K:K,QUOTIENT(ROW(A538)-1,3)+2),"'","\'"),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IF(MOD(ROW(A538)-1,3)=2,"","")))</f>
        <v>id: "advisor",  frenchName: "Conseiller",  artwork: "http://wiki.dominionstrategy.com/images/c/c8/AdvisorArt.jpg",</v>
      </c>
    </row>
    <row r="544" spans="1:3" ht="150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s="19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SUBSTITUTE(    artwork.xlsx!$K$1&amp;": '\\n" &amp;
SUBSTITUTE(SUBSTITUTE(SUBSTITUTE(SUBSTITUTE(SUBSTITUTE(INDEX(artwork.xlsx!K:K,QUOTIENT(ROW(A539)-1,3)+2),"'","\'"),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IF(MOD(ROW(A539)-1,3)=2,"","")))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top:5px;"&gt;&lt;div style="line-height:20px;"&gt;\
&lt;div style="display:inline;"&gt;&lt;div style="display:inline; font-size:20px;"&gt;Dévoilez les 3 première cartes&lt;/div&gt;&lt;/div&gt;&lt;br&gt;\
&lt;div style="display:inline;"&gt;&lt;div style="display:inline; font-size:20px;"&gt;de votre pioche. Le joueur à votre&lt;/div&gt;&lt;/div&gt;&lt;br&gt;\
&lt;div style="display:inline;"&gt;&lt;div style="display:inline; font-size:20px;"&gt;gauche en choisit une.&lt;/div&gt;&lt;/div&gt;&lt;br&gt;\
&lt;div style="display:inline;"&gt;&lt;div style="display:inline; font-size:20px;"&gt;Défaussez-la et prenez en main&lt;/div&gt;&lt;/div&gt;&lt;br&gt;\
&lt;div style="display:inline;"&gt;&lt;div style="display:inline; font-size:20px;"&gt;le reste.&lt;/div&gt;&lt;/div&gt;&lt;br&gt;\
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s="19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SUBSTITUTE(    artwork.xlsx!$K$1&amp;": '\\n" &amp;
SUBSTITUTE(SUBSTITUTE(SUBSTITUTE(SUBSTITUTE(SUBSTITUTE(INDEX(artwork.xlsx!K:K,QUOTIENT(ROW(A540)-1,3)+2),"'","\'"),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s="19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SUBSTITUTE(    artwork.xlsx!$K$1&amp;": '\\n" &amp;
SUBSTITUTE(SUBSTITUTE(SUBSTITUTE(SUBSTITUTE(SUBSTITUTE(INDEX(artwork.xlsx!K:K,QUOTIENT(ROW(A541)-1,3)+2),"'","\'"),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IF(MOD(ROW(A541)-1,3)=2,"","")))</f>
        <v>id: "baker",  frenchName: "Boulanger",  artwork: "http://wiki.dominionstrategy.com/images/1/16/BakerArt.jpg",</v>
      </c>
    </row>
    <row r="547" spans="1:3" ht="135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s="19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SUBSTITUTE(    artwork.xlsx!$K$1&amp;": '\\n" &amp;
SUBSTITUTE(SUBSTITUTE(SUBSTITUTE(SUBSTITUTE(SUBSTITUTE(INDEX(artwork.xlsx!K:K,QUOTIENT(ROW(A542)-1,3)+2),"'","\'"),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IF(MOD(ROW(A542)-1,3)=2,"","")))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Coffres&lt;/div&gt;&lt;/div&gt;&lt;br&gt;\
&lt;/div&gt;&lt;/div&gt;&lt;/div&gt;&lt;div class="horizontal-line" style="width:200px; height:3px;margin-top:4px;"&gt;&lt;/div&gt;&lt;div style="position:relative; top:5px;"&gt;&lt;div style="line-height:18px;"&gt;\
&lt;div style="display:inline;"&gt;&lt;div style="display:inline; font-size:18px;"&gt;Mise en place : pour tous les joueurs,&lt;/div&gt;&lt;/div&gt;&lt;br&gt;\
&lt;div style="display:inline;"&gt;&lt;div style="display:inline; font-size:18px;"&gt;&lt;div style="display: inline; font-weight: bold;"&gt;+1 Coffres&lt;/div&gt;.&lt;/div&gt;&lt;/div&gt;&lt;br&gt;\
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s="19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SUBSTITUTE(    artwork.xlsx!$K$1&amp;": '\\n" &amp;
SUBSTITUTE(SUBSTITUTE(SUBSTITUTE(SUBSTITUTE(SUBSTITUTE(INDEX(artwork.xlsx!K:K,QUOTIENT(ROW(A543)-1,3)+2),"'","\'"),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s="1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SUBSTITUTE(    artwork.xlsx!$K$1&amp;": '\\n" &amp;
SUBSTITUTE(SUBSTITUTE(SUBSTITUTE(SUBSTITUTE(SUBSTITUTE(INDEX(artwork.xlsx!K:K,QUOTIENT(ROW(A544)-1,3)+2),"'","\'"),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IF(MOD(ROW(A544)-1,3)=2,"","")))</f>
        <v>id: "butcher",  frenchName: "Boucher",  artwork: "http://wiki.dominionstrategy.com/images/5/56/ButcherArt.jpg",</v>
      </c>
    </row>
    <row r="550" spans="1:3" ht="165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s="19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SUBSTITUTE(    artwork.xlsx!$K$1&amp;": '\\n" &amp;
SUBSTITUTE(SUBSTITUTE(SUBSTITUTE(SUBSTITUTE(SUBSTITUTE(INDEX(artwork.xlsx!K:K,QUOTIENT(ROW(A545)-1,3)+2),"'","\'"),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IF(MOD(ROW(A545)-1,3)=2,"","")))</f>
        <v>text_html: '\
&lt;div class="card-text" style="top:5px;"&gt;&lt;div style="position:relative; top:undefinedpx;"&gt;&lt;div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top:2px;"&gt;&lt;div style="line-height:18px;"&gt;\
&lt;div style="display:inline;"&gt;&lt;div style="display:inline; font-size:18px;"&gt;Vous pouvez écarter une carte de votre&lt;/div&gt;&lt;/div&gt;&lt;br&gt;\
&lt;div style="display:inline;"&gt;&lt;div style="display:inline; font-size:18px;"&gt;main. Dans ce cas, dépensez autant&lt;/div&gt;&lt;/div&gt;&lt;br&gt;\
&lt;div style="display:inline;"&gt;&lt;div style="display:inline; font-size:18px;"&gt;de jetons de vos Coffres que souhaité,&lt;/div&gt;&lt;/div&gt;&lt;br&gt;\
&lt;div style="display:inline;"&gt;&lt;div style="display:inline; font-size:18px;"&gt;et recevez une carte coûtant au plus&lt;/div&gt;&lt;/div&gt;&lt;br&gt;\
&lt;div style="display:inline;"&gt;&lt;div style="display:inline; font-size:18px;"&gt;le coût de la carte écartée plus&lt;/div&gt;&lt;/div&gt;&lt;br&gt;\
&lt;div style="display:inline;"&gt;&lt;div style="display:inline; font-size:18px;"&gt;le nombre de jetons dépensés.&lt;/div&gt;&lt;/div&gt;&lt;br&gt;\
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s="19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SUBSTITUTE(    artwork.xlsx!$K$1&amp;": '\\n" &amp;
SUBSTITUTE(SUBSTITUTE(SUBSTITUTE(SUBSTITUTE(SUBSTITUTE(INDEX(artwork.xlsx!K:K,QUOTIENT(ROW(A546)-1,3)+2),"'","\'"),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s="19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SUBSTITUTE(    artwork.xlsx!$K$1&amp;": '\\n" &amp;
SUBSTITUTE(SUBSTITUTE(SUBSTITUTE(SUBSTITUTE(SUBSTITUTE(INDEX(artwork.xlsx!K:K,QUOTIENT(ROW(A547)-1,3)+2),"'","\'"),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IF(MOD(ROW(A547)-1,3)=2,"","")))</f>
        <v>id: "candlestickmaker",  frenchName: "Cirier",  artwork: "http://wiki.dominionstrategy.com/images/e/e2/Candlestick_MakerArt.jpg",</v>
      </c>
    </row>
    <row r="553" spans="1:3" ht="90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s="19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SUBSTITUTE(    artwork.xlsx!$K$1&amp;": '\\n" &amp;
SUBSTITUTE(SUBSTITUTE(SUBSTITUTE(SUBSTITUTE(SUBSTITUTE(INDEX(artwork.xlsx!K:K,QUOTIENT(ROW(A548)-1,3)+2),"'","\'"),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IF(MOD(ROW(A548)-1,3)=2,"","")))</f>
        <v>text_html: '\
&lt;div class="card-text" style="top:47px;"&gt;&lt;div style="position:relative; top:0px;"&gt;&lt;div style="font-weight: bold;"&gt;&lt;div style="line-height:28px;"&gt;\
&lt;div style="display:inline;"&gt;&lt;div style="display:inline; font-size:28px;"&gt;+1 Action&lt;/div&gt;&lt;/div&gt;&lt;br&gt;\
&lt;div style="display:inline;"&gt;&lt;div style="display:inline; font-size:28px;"&gt;+1 Achat&lt;/div&gt;&lt;/div&gt;&lt;br&gt;\
&lt;div style="display:inline;"&gt;&lt;div style="display:inline; font-size:28px;"&gt;+1 Coffres&lt;/div&gt;&lt;/div&gt;&lt;br&gt;\
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s="19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SUBSTITUTE(    artwork.xlsx!$K$1&amp;": '\\n" &amp;
SUBSTITUTE(SUBSTITUTE(SUBSTITUTE(SUBSTITUTE(SUBSTITUTE(INDEX(artwork.xlsx!K:K,QUOTIENT(ROW(A549)-1,3)+2),"'","\'"),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s="19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SUBSTITUTE(    artwork.xlsx!$K$1&amp;": '\\n" &amp;
SUBSTITUTE(SUBSTITUTE(SUBSTITUTE(SUBSTITUTE(SUBSTITUTE(INDEX(artwork.xlsx!K:K,QUOTIENT(ROW(A550)-1,3)+2),"'","\'"),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IF(MOD(ROW(A550)-1,3)=2,"","")))</f>
        <v>id: "doctor",  frenchName: "Médecin",  artwork: "http://wiki.dominionstrategy.com/images/c/cc/DoctorArt.jpg",</v>
      </c>
    </row>
    <row r="556" spans="1:3" ht="225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s="19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SUBSTITUTE(    artwork.xlsx!$K$1&amp;": '\\n" &amp;
SUBSTITUTE(SUBSTITUTE(SUBSTITUTE(SUBSTITUTE(SUBSTITUTE(INDEX(artwork.xlsx!K:K,QUOTIENT(ROW(A551)-1,3)+2),"'","\'"),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IF(MOD(ROW(A551)-1,3)=2,"","")))</f>
        <v>text_html: '\
&lt;div class="card-text" style="top:2px;"&gt;&lt;div style="position:relative; top:5px;"&gt;&lt;div style="line-height:16px;"&gt;\
&lt;div style="display:inline;"&gt;&lt;div style="display:inline; font-size:16px;"&gt;Nommez une carte. Dévoilez les 3&lt;/div&gt;&lt;/div&gt;&lt;br&gt;\
&lt;div style="display:inline;"&gt;&lt;div style="display:inline; font-size:16px;"&gt;premières cartes de votre pioche. Écartez&lt;/div&gt;&lt;/div&gt;&lt;br&gt;\
&lt;div style="display:inline;"&gt;&lt;div style="display:inline; font-size:16px;"&gt;celles dont le nom correspond, et remettez&lt;/div&gt;&lt;/div&gt;&lt;br&gt;\
&lt;div style="display:inline;"&gt;&lt;div style="display:inline; font-size:16px;"&gt;les autres sur votre pioche.&lt;/div&gt;&lt;/div&gt;&lt;br&gt;\
&lt;/div&gt;&lt;/div&gt;&lt;div class="horizontal-line" style="width:200px; height:3px;margin-top:8px;"&gt;&lt;/div&gt;&lt;div style="position:relative; top:-2px;"&gt;&lt;div style="line-height:15px;"&gt;\
&lt;div style="display:inline;"&gt;&lt;div style="display:inline; font-size:16px;"&gt;Quand vous achetez cette carte, vous&lt;/div&gt;&lt;/div&gt;&lt;br&gt;\
&lt;div style="display:inline;"&gt;&lt;div style="display:inline; font-size:16px;"&gt; pouvez surpayer. Pour chaque       surpayé,&lt;/div&gt;&lt;/div&gt;&lt;br&gt;\
&lt;div style="display:inline;"&gt;&lt;div style="display:inline; font-size:16px;"&gt;consultez la carte du haut de votre pioche;&lt;/div&gt;&lt;/div&gt;&lt;br&gt;\
&lt;div style="display:inline;"&gt;&lt;div style="display:inline; font-size:16px;"&gt;écartez-la, défaussez-la, ou replacez-la.&lt;/div&gt;&lt;/div&gt;&lt;br&gt;\
&lt;/div&gt;&lt;/div&gt;\
&lt;div class="card-text-coin-icon" style="transform:scale(0.16); top:115px; display: inline;left:200px;"&gt;\
&lt;div class="card-text-coin-text-container" style="display:inline;"&gt;\
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s="19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SUBSTITUTE(    artwork.xlsx!$K$1&amp;": '\\n" &amp;
SUBSTITUTE(SUBSTITUTE(SUBSTITUTE(SUBSTITUTE(SUBSTITUTE(INDEX(artwork.xlsx!K:K,QUOTIENT(ROW(A552)-1,3)+2),"'","\'"),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s="19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SUBSTITUTE(    artwork.xlsx!$K$1&amp;": '\\n" &amp;
SUBSTITUTE(SUBSTITUTE(SUBSTITUTE(SUBSTITUTE(SUBSTITUTE(INDEX(artwork.xlsx!K:K,QUOTIENT(ROW(A553)-1,3)+2),"'","\'"),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IF(MOD(ROW(A553)-1,3)=2,"","")))</f>
        <v>id: "herald",  frenchName: "Héraut",  artwork: "http://wiki.dominionstrategy.com/images/1/13/HeraldArt.jpg",</v>
      </c>
    </row>
    <row r="559" spans="1:3" ht="240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s="1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SUBSTITUTE(    artwork.xlsx!$K$1&amp;": '\\n" &amp;
SUBSTITUTE(SUBSTITUTE(SUBSTITUTE(SUBSTITUTE(SUBSTITUTE(INDEX(artwork.xlsx!K:K,QUOTIENT(ROW(A554)-1,3)+2),"'","\'"),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IF(MOD(ROW(A554)-1,3)=2,"","")))</f>
        <v>text_html: '\
&lt;div class="card-text" style="top:2px;"&gt;&lt;div style="position:relative; top:-2px;"&gt;&lt;div style="font-weight: bold;"&gt;&lt;div style="line-height:21px;"&gt;\
&lt;div style="display:inline;"&gt;&lt;div style="display:inline; font-size:21px;"&gt;+1 Carte&lt;/div&gt;&lt;/div&gt;&lt;br&gt;\
&lt;div style="display:inline;"&gt;&lt;div style="display:inline; font-size:21px;"&gt;+1 Action&lt;/div&gt;&lt;/div&gt;&lt;br&gt;\
&lt;/div&gt;&lt;/div&gt;&lt;/div&gt;&lt;div style="position:relative; top:-5px;"&gt;&lt;div style="line-height: 17px;"&gt;\
&lt;div style="display:inline;"&gt;&lt;div style="display:inline; font-size:18px;"&gt;Dévoilez la carte du haut de votre&lt;/div&gt;&lt;/div&gt;&lt;br&gt;\
&lt;div style="display:inline;"&gt;&lt;div style="display:inline; font-size:18px;"&gt;pioche. Si c\'est une Action, jouez-la.&lt;/div&gt;&lt;/div&gt;&lt;br&gt;\
&lt;/div&gt;&lt;/div&gt;&lt;div class="horizontal-line" style="width:200px; height:3px;margin-top:-2px;"&gt;&lt;/div&gt;&lt;div style="position:relative;top: -3px;"&gt;&lt;div style="line-height: 14px;"&gt;\
&lt;div style="display:inline;"&gt;&lt;div style="display:inline;font-size: 17px;"&gt;Quand vous achetez cette carte, vous&lt;/div&gt;&lt;/div&gt;&lt;br&gt;\
&lt;div style="display:inline;"&gt;&lt;div style="display:inline;font-size: 17px;"&gt;pouvez surpayer. Pour chaque       &lt;/div&gt;&lt;/div&gt;&lt;br&gt;\
&lt;div style="display:inline;"&gt;&lt;div style="display:inline;font-size: 17px;"&gt;surpayé, consultez votre défausse et&lt;/div&gt;&lt;/div&gt;&lt;br&gt;\
&lt;div style="display:inline;"&gt;&lt;div style="display:inline;font-size: 17px;"&gt;placez-en une carte sur votre pioche.&lt;/div&gt;&lt;/div&gt;&lt;br&gt;\
&lt;/div&gt;&lt;/div&gt;\
&lt;div class="card-text-coin-icon" style="transform:scale(0.19);top: 110px;display: inline;left: 235px;"&gt;\
&lt;div class="card-text-coin-text-container" style="display:inline;"&gt;\
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s="19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SUBSTITUTE(    artwork.xlsx!$K$1&amp;": '\\n" &amp;
SUBSTITUTE(SUBSTITUTE(SUBSTITUTE(SUBSTITUTE(SUBSTITUTE(INDEX(artwork.xlsx!K:K,QUOTIENT(ROW(A555)-1,3)+2),"'","\'"),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s="19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SUBSTITUTE(    artwork.xlsx!$K$1&amp;": '\\n" &amp;
SUBSTITUTE(SUBSTITUTE(SUBSTITUTE(SUBSTITUTE(SUBSTITUTE(INDEX(artwork.xlsx!K:K,QUOTIENT(ROW(A556)-1,3)+2),"'","\'"),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IF(MOD(ROW(A556)-1,3)=2,"","")))</f>
        <v>id: "journeyman",  frenchName: "Compagnon",  artwork: "http://wiki.dominionstrategy.com/images/a/a5/JourneymanArt.jpg",</v>
      </c>
    </row>
    <row r="562" spans="1:3" ht="120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s="19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SUBSTITUTE(    artwork.xlsx!$K$1&amp;": '\\n" &amp;
SUBSTITUTE(SUBSTITUTE(SUBSTITUTE(SUBSTITUTE(SUBSTITUTE(INDEX(artwork.xlsx!K:K,QUOTIENT(ROW(A557)-1,3)+2),"'","\'"),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IF(MOD(ROW(A557)-1,3)=2,"","")))</f>
        <v>text_html: '\
&lt;div class="card-text" style="top:20px;"&gt;&lt;div style="position:relative; top:10px;"&gt;&lt;div style="line-height:19.5px;"&gt;\
&lt;div style="display:inline;"&gt;&lt;div style="display:inline; font-size:19.5px;"&gt;Nommez une carte. Dévoilez des&lt;/div&gt;&lt;/div&gt;&lt;br&gt;\
&lt;div style="display:inline;"&gt;&lt;div style="display:inline; font-size:19.5px;"&gt;cartes de votre pioche jusqu\'à&lt;/div&gt;&lt;/div&gt;&lt;br&gt;\
&lt;div style="display:inline;"&gt;&lt;div style="display:inline; font-size:19.5px;"&gt;dévoiler 3 cartes dont le nom&lt;/div&gt;&lt;/div&gt;&lt;br&gt;\
&lt;div style="display:inline;"&gt;&lt;div style="display:inline; font-size:19.5px;"&gt;ne correspond pas. Prenez-les&lt;/div&gt;&lt;/div&gt;&lt;br&gt;\
&lt;div style="display:inline;"&gt;&lt;div style="display:inline; font-size:19.5px;"&gt;en main et défaussez le reste.&lt;/div&gt;&lt;/div&gt;&lt;br&gt;\
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s="19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SUBSTITUTE(    artwork.xlsx!$K$1&amp;": '\\n" &amp;
SUBSTITUTE(SUBSTITUTE(SUBSTITUTE(SUBSTITUTE(SUBSTITUTE(INDEX(artwork.xlsx!K:K,QUOTIENT(ROW(A558)-1,3)+2),"'","\'"),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s="19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SUBSTITUTE(    artwork.xlsx!$K$1&amp;": '\\n" &amp;
SUBSTITUTE(SUBSTITUTE(SUBSTITUTE(SUBSTITUTE(SUBSTITUTE(INDEX(artwork.xlsx!K:K,QUOTIENT(ROW(A559)-1,3)+2),"'","\'"),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IF(MOD(ROW(A559)-1,3)=2,"","")))</f>
        <v>id: "masterpiece",  frenchName: "Chef-d'œuvre",  artwork: "http://wiki.dominionstrategy.com/images/d/d9/MasterpieceArt.jpg",</v>
      </c>
    </row>
    <row r="565" spans="1:3" ht="195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s="19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SUBSTITUTE(    artwork.xlsx!$K$1&amp;": '\\n" &amp;
SUBSTITUTE(SUBSTITUTE(SUBSTITUTE(SUBSTITUTE(SUBSTITUTE(INDEX(artwork.xlsx!K:K,QUOTIENT(ROW(A560)-1,3)+2),"'","\'"),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IF(MOD(ROW(A560)-1,3)=2,"","")))</f>
        <v>text_html: '\
&lt;div class="card-text" style="top:47px;"&gt;\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style="line-height:18.2px;"&gt;\
&lt;div style="display:inline;"&gt;&lt;div style="display:inline; font-size:18.2px;"&gt;Quand vous achetez cette carte, vous&lt;/div&gt;&lt;/div&gt;&lt;br&gt;\
&lt;div style="display:inline;"&gt;&lt;div style="display:inline; font-size:18.2px;"&gt;pouvez surpayer. Pour chaque       &lt;/div&gt;&lt;/div&gt;&lt;br&gt;\
&lt;div style="display:inline;"&gt;&lt;div style="display:inline; font-size:18.2px;"&gt;surpayé, recevez un Argent.&lt;/div&gt;&lt;/div&gt;&lt;br&gt;\
&lt;/div&gt;&lt;/div&gt;\
&lt;div class="card-text-coin-icon" style="transform:scale(0.19); top:71px; display: inline;left:240px;"&gt;\
&lt;div class="card-text-coin-text-container" style="display:inline;"&gt;\
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s="19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SUBSTITUTE(    artwork.xlsx!$K$1&amp;": '\\n" &amp;
SUBSTITUTE(SUBSTITUTE(SUBSTITUTE(SUBSTITUTE(SUBSTITUTE(INDEX(artwork.xlsx!K:K,QUOTIENT(ROW(A561)-1,3)+2),"'","\'"),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s="19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SUBSTITUTE(    artwork.xlsx!$K$1&amp;": '\\n" &amp;
SUBSTITUTE(SUBSTITUTE(SUBSTITUTE(SUBSTITUTE(SUBSTITUTE(INDEX(artwork.xlsx!K:K,QUOTIENT(ROW(A562)-1,3)+2),"'","\'"),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IF(MOD(ROW(A562)-1,3)=2,"","")))</f>
        <v>id: "merchantguild",  frenchName: "Guilde des marchands",  artwork: "http://wiki.dominionstrategy.com/images/5/5e/Merchant_GuildArt.jpg",</v>
      </c>
    </row>
    <row r="568" spans="1:3" ht="180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s="19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SUBSTITUTE(    artwork.xlsx!$K$1&amp;": '\\n" &amp;
SUBSTITUTE(SUBSTITUTE(SUBSTITUTE(SUBSTITUTE(SUBSTITUTE(INDEX(artwork.xlsx!K:K,QUOTIENT(ROW(A563)-1,3)+2),"'","\'"),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IF(MOD(ROW(A563)-1,3)=2,"","")))</f>
        <v>text_html: '\
&lt;div class="card-text" style="top:20px;"&gt;&lt;div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&lt;/div&gt;&lt;/div&gt;&lt;div class="horizontal-line" style="width:200px; height:3px;margin-top:-10px;"&gt;&lt;/div&gt;&lt;div style="position:relative; top:5px;"&gt;&lt;div style="line-height:19px;"&gt;\
&lt;div style="display:inline;"&gt;&lt;div style="display:inline; font-size:19px;"&gt;Lorsque cette carte est en jeu,&lt;/div&gt;&lt;/div&gt;&lt;br&gt;\
&lt;div style="display:inline;"&gt;&lt;div style="display:inline; font-size:19px;"&gt;quand vous achetez une carte,&lt;/div&gt;&lt;/div&gt;&lt;br&gt;\
&lt;div style="display:inline;"&gt;&lt;div style="display:inline; font-size:19px;"&gt;&lt;div style="display: inline; font-weight: bold;"&gt;+1 Coffres&lt;/div&gt;&lt;/div&gt;&lt;/div&gt;&lt;br&gt;\
&lt;/div&gt;&lt;/div&gt;\
&lt;div class="card-text-coin-icon" style="transform:scale(0.22); top:30px;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s="1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SUBSTITUTE(    artwork.xlsx!$K$1&amp;": '\\n" &amp;
SUBSTITUTE(SUBSTITUTE(SUBSTITUTE(SUBSTITUTE(SUBSTITUTE(INDEX(artwork.xlsx!K:K,QUOTIENT(ROW(A564)-1,3)+2),"'","\'"),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s="19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SUBSTITUTE(    artwork.xlsx!$K$1&amp;": '\\n" &amp;
SUBSTITUTE(SUBSTITUTE(SUBSTITUTE(SUBSTITUTE(SUBSTITUTE(INDEX(artwork.xlsx!K:K,QUOTIENT(ROW(A565)-1,3)+2),"'","\'"),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IF(MOD(ROW(A565)-1,3)=2,"","")))</f>
        <v>id: "plaza",  frenchName: "Place du village",  artwork: "http://wiki.dominionstrategy.com/images/a/a1/PlazaArt.jpg",</v>
      </c>
    </row>
    <row r="571" spans="1:3" ht="120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s="19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SUBSTITUTE(    artwork.xlsx!$K$1&amp;": '\\n" &amp;
SUBSTITUTE(SUBSTITUTE(SUBSTITUTE(SUBSTITUTE(SUBSTITUTE(INDEX(artwork.xlsx!K:K,QUOTIENT(ROW(A566)-1,3)+2),"'","\'"),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IF(MOD(ROW(A566)-1,3)=2,"","")))</f>
        <v>text_html: '\
&lt;div class="card-text" style="top:29px;"&gt;&lt;div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font-size:20px;"&gt;Vous pouvez défausser une carte&lt;/div&gt;&lt;/div&gt;&lt;br&gt;\
&lt;div style="display:inline;"&gt;&lt;div style="display:inline; font-size:20px;"&gt;Trésor pour &lt;div style="display: inline; font-weight: bold;"&gt;+1 Coffres&lt;/div&gt;&lt;/div&gt;&lt;/div&gt;&lt;br&gt;\
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s="19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SUBSTITUTE(    artwork.xlsx!$K$1&amp;": '\\n" &amp;
SUBSTITUTE(SUBSTITUTE(SUBSTITUTE(SUBSTITUTE(SUBSTITUTE(INDEX(artwork.xlsx!K:K,QUOTIENT(ROW(A567)-1,3)+2),"'","\'"),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s="19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SUBSTITUTE(    artwork.xlsx!$K$1&amp;": '\\n" &amp;
SUBSTITUTE(SUBSTITUTE(SUBSTITUTE(SUBSTITUTE(SUBSTITUTE(INDEX(artwork.xlsx!K:K,QUOTIENT(ROW(A568)-1,3)+2),"'","\'"),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IF(MOD(ROW(A568)-1,3)=2,"","")))</f>
        <v>id: "soothsayer",  frenchName: "Devin",  artwork: "http://wiki.dominionstrategy.com/images/f/ff/SoothsayerArt.jpg",</v>
      </c>
    </row>
    <row r="574" spans="1:3" ht="105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s="19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SUBSTITUTE(    artwork.xlsx!$K$1&amp;": '\\n" &amp;
SUBSTITUTE(SUBSTITUTE(SUBSTITUTE(SUBSTITUTE(SUBSTITUTE(INDEX(artwork.xlsx!K:K,QUOTIENT(ROW(A569)-1,3)+2),"'","\'"),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IF(MOD(ROW(A569)-1,3)=2,"","")))</f>
        <v>text_html: '\
&lt;div class="card-text" style="top:29px;"&gt;&lt;div style="position:relative; top:5px;"&gt;&lt;div style="line-height:20px;"&gt;\
&lt;div style="display:inline;"&gt;&lt;div style="display:inline; font-size:20px;"&gt;Recevez un Or.&lt;/div&gt;&lt;/div&gt;&lt;br&gt;\
&lt;div style="display:inline;"&gt;&lt;div style="display:inline; font-size:20px;"&gt;Tous vos adversaires reçoivent&lt;/div&gt;&lt;/div&gt;&lt;br&gt;\
&lt;div style="display:inline;"&gt;&lt;div style="display:inline; font-size:20px;"&gt;une Malédiction, et dans ce cas,&lt;/div&gt;&lt;/div&gt;&lt;br&gt;\
&lt;div style="display:inline;"&gt;&lt;div style="display:inline; font-size:20px;"&gt;piochent une carte.&lt;/div&gt;&lt;/div&gt;&lt;br&gt;\
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s="19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SUBSTITUTE(    artwork.xlsx!$K$1&amp;": '\\n" &amp;
SUBSTITUTE(SUBSTITUTE(SUBSTITUTE(SUBSTITUTE(SUBSTITUTE(INDEX(artwork.xlsx!K:K,QUOTIENT(ROW(A570)-1,3)+2),"'","\'"),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s="19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SUBSTITUTE(    artwork.xlsx!$K$1&amp;": '\\n" &amp;
SUBSTITUTE(SUBSTITUTE(SUBSTITUTE(SUBSTITUTE(SUBSTITUTE(INDEX(artwork.xlsx!K:K,QUOTIENT(ROW(A571)-1,3)+2),"'","\'"),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IF(MOD(ROW(A571)-1,3)=2,"","")))</f>
        <v>id: "stonemason",  frenchName: "Tailleur de pierre",  artwork: "http://wiki.dominionstrategy.com/images/5/59/StonemasonArt.jpg",</v>
      </c>
    </row>
    <row r="577" spans="1:3" ht="150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s="19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SUBSTITUTE(    artwork.xlsx!$K$1&amp;": '\\n" &amp;
SUBSTITUTE(SUBSTITUTE(SUBSTITUTE(SUBSTITUTE(SUBSTITUTE(INDEX(artwork.xlsx!K:K,QUOTIENT(ROW(A572)-1,3)+2),"'","\'"),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IF(MOD(ROW(A572)-1,3)=2,"","")))</f>
        <v>text_html: '\
&lt;div class="card-text" style="top:10px;"&gt;&lt;div style="position:relative; top:8px;"&gt;&lt;div style="line-height:18.5px;"&gt;\
&lt;div style="display:inline;"&gt;&lt;div style="display:inline; font-size:18.5px;"&gt;Écartez une carte de votre main.&lt;/div&gt;&lt;/div&gt;&lt;br&gt;\
&lt;div style="display:inline;"&gt;&lt;div style="display:inline; font-size:18.5px;"&gt;Recevez 2 cartes de coût inférieur.&lt;/div&gt;&lt;/div&gt;&lt;br&gt;\
&lt;/div&gt;&lt;/div&gt;&lt;div class="horizontal-line" style="width:200px; height:3px;margin-top:18px;"&gt;&lt;/div&gt;&lt;div style="position:relative; top:3px;"&gt;&lt;div style="line-height:18.5px;"&gt;\
&lt;div style="display:inline;"&gt;&lt;div style="display:inline; font-size:18.5px;"&gt;Quand vous achetez cette carte, vous&lt;/div&gt;&lt;/div&gt;&lt;br&gt;\
&lt;div style="display:inline;"&gt;&lt;div style="display:inline; font-size:18.5px;"&gt;pouvez surpayer. Dans cas, recevez&lt;/div&gt;&lt;/div&gt;&lt;br&gt;\
&lt;div style="display:inline;"&gt;&lt;div style="display:inline; font-size:18.5px;"&gt;2 cartes Action coûtant exactement&lt;/div&gt;&lt;/div&gt;&lt;br&gt;\
&lt;div style="display:inline;"&gt;&lt;div style="display:inline; font-size:18.5px;"&gt;le montant surpayé.&lt;/div&gt;&lt;/div&gt;&lt;br&gt;\
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s="19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SUBSTITUTE(    artwork.xlsx!$K$1&amp;": '\\n" &amp;
SUBSTITUTE(SUBSTITUTE(SUBSTITUTE(SUBSTITUTE(SUBSTITUTE(INDEX(artwork.xlsx!K:K,QUOTIENT(ROW(A573)-1,3)+2),"'","\'"),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s="1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SUBSTITUTE(    artwork.xlsx!$K$1&amp;": '\\n" &amp;
SUBSTITUTE(SUBSTITUTE(SUBSTITUTE(SUBSTITUTE(SUBSTITUTE(INDEX(artwork.xlsx!K:K,QUOTIENT(ROW(A574)-1,3)+2),"'","\'"),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IF(MOD(ROW(A574)-1,3)=2,"","")))</f>
        <v>id: "taxman",  frenchName: "Percepteur",  artwork: "http://wiki.dominionstrategy.com/images/8/85/TaxmanArt.jpg",</v>
      </c>
    </row>
    <row r="580" spans="1:3" ht="195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s="19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SUBSTITUTE(    artwork.xlsx!$K$1&amp;": '\\n" &amp;
SUBSTITUTE(SUBSTITUTE(SUBSTITUTE(SUBSTITUTE(SUBSTITUTE(INDEX(artwork.xlsx!K:K,QUOTIENT(ROW(A575)-1,3)+2),"'","\'"),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IF(MOD(ROW(A575)-1,3)=2,"","")))</f>
        <v>text_html: '\
&lt;div class="card-text" style="top:5px;"&gt;&lt;div style="position:relative; top:5px;"&gt;&lt;div style="line-height:18px;"&gt;\
&lt;div style="display:inline;"&gt;&lt;div style="display:inline; font-size:18px;"&gt;Vous pouvez écarter une carte&lt;/div&gt;&lt;/div&gt;&lt;br&gt;\
&lt;div style="display:inline;"&gt;&lt;div style="display:inline; font-size:18px;"&gt;Trésor de votre main. Tous vos&lt;/div&gt;&lt;/div&gt;&lt;br&gt;\
&lt;div style="display:inline;"&gt;&lt;div style="display:inline; font-size:18px;"&gt;adversaires ayant au moins 5 cartes&lt;/div&gt;&lt;/div&gt;&lt;br&gt;\
&lt;div style="display:inline;"&gt;&lt;div style="display:inline; font-size:18px;"&gt;en main en défaussent un exemplaire&lt;/div&gt;&lt;/div&gt;&lt;br&gt;\
&lt;div style="display:inline;"&gt;&lt;div style="display:inline; font-size:18px;"&gt;(à défaut, dévoilent leur main).&lt;/div&gt;&lt;/div&gt;&lt;br&gt;\
&lt;div style="display:inline;"&gt;&lt;div style="display:inline; font-size:18px;"&gt;Recevez sur votre pioche une carte&lt;/div&gt;&lt;/div&gt;&lt;br&gt;\
&lt;div style="display:inline;"&gt;&lt;div style="display:inline; font-size:18px;"&gt;Trésor coûtant jusqu\'à       de plus.&lt;/div&gt;&lt;/div&gt;&lt;br&gt;\
&lt;/div&gt;&lt;/div&gt;\
&lt;div class="card-text-coin-icon" style="transform:scale(0.19); top:136px; display: inline;left:180px;"&gt;\
&lt;div class="card-text-coin-text-container" style="display:inline;"&gt;\
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s="19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SUBSTITUTE(    artwork.xlsx!$K$1&amp;": '\\n" &amp;
SUBSTITUTE(SUBSTITUTE(SUBSTITUTE(SUBSTITUTE(SUBSTITUTE(INDEX(artwork.xlsx!K:K,QUOTIENT(ROW(A576)-1,3)+2),"'","\'"),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s="19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SUBSTITUTE(    artwork.xlsx!$K$1&amp;": '\\n" &amp;
SUBSTITUTE(SUBSTITUTE(SUBSTITUTE(SUBSTITUTE(SUBSTITUTE(INDEX(artwork.xlsx!K:K,QUOTIENT(ROW(A577)-1,3)+2),"'","\'"),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IF(MOD(ROW(A577)-1,3)=2,"","")))</f>
        <v>id: "bordervillage",  frenchName: "Village frontalier",  artwork: "http://wiki.dominionstrategy.com/images/2/2b/Border_VillageArt.jpg",</v>
      </c>
    </row>
    <row r="583" spans="1:3" ht="120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s="19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SUBSTITUTE(    artwork.xlsx!$K$1&amp;": '\\n" &amp;
SUBSTITUTE(SUBSTITUTE(SUBSTITUTE(SUBSTITUTE(SUBSTITUTE(INDEX(artwork.xlsx!K:K,QUOTIENT(ROW(A578)-1,3)+2),"'","\'"),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class="horizontal-line" style="width:200px; height:3px;margin-top:10px;"&gt;&lt;/div&gt;&lt;div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une carte moins chère.&lt;/div&gt;&lt;/div&gt;&lt;br&gt;\
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s="19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SUBSTITUTE(    artwork.xlsx!$K$1&amp;": '\\n" &amp;
SUBSTITUTE(SUBSTITUTE(SUBSTITUTE(SUBSTITUTE(SUBSTITUTE(INDEX(artwork.xlsx!K:K,QUOTIENT(ROW(A579)-1,3)+2),"'","\'"),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s="19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SUBSTITUTE(    artwork.xlsx!$K$1&amp;": '\\n" &amp;
SUBSTITUTE(SUBSTITUTE(SUBSTITUTE(SUBSTITUTE(SUBSTITUTE(INDEX(artwork.xlsx!K:K,QUOTIENT(ROW(A580)-1,3)+2),"'","\'"),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IF(MOD(ROW(A580)-1,3)=2,"","")))</f>
        <v>id: "foolsgold",  frenchName: "Or des fous",  artwork: "http://wiki.dominionstrategy.com/images/6/6b/Fools_GoldArt.jpg",</v>
      </c>
    </row>
    <row r="586" spans="1:3" ht="255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s="19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SUBSTITUTE(    artwork.xlsx!$K$1&amp;": '\\n" &amp;
SUBSTITUTE(SUBSTITUTE(SUBSTITUTE(SUBSTITUTE(SUBSTITUTE(INDEX(artwork.xlsx!K:K,QUOTIENT(ROW(A581)-1,3)+2),"'","\'"),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IF(MOD(ROW(A581)-1,3)=2,"","")))</f>
        <v>text_html: '\
&lt;div class="card-text" style="top:5px;"&gt;&lt;div style="position:relative; top:0px;"&gt;&lt;div style="line-height:19px;"&gt;\
&lt;div style="display:inline;"&gt;&lt;div style="display:inline; font-size:19px;"&gt;Vaut       si c\'est la première fois&lt;/div&gt;&lt;/div&gt;&lt;br&gt;\
&lt;div style="display:inline;"&gt;&lt;div style="display:inline; font-size:19px;"&gt;que vous jouez un Or des Fous à&lt;/div&gt;&lt;/div&gt;&lt;br&gt;\
&lt;div style="display:inline;"&gt;&lt;div style="display:inline; font-size:19px;"&gt;ce tour, et      sinon.&lt;/div&gt;&lt;/div&gt;&lt;br&gt;\
&lt;/div&gt;&lt;/div&gt;&lt;div class="horizontal-line" style="width:200px; height:3px;margin-top:7px;"&gt;&lt;/div&gt;&lt;div style="position:relative; top:1px;"&gt;&lt;div style="line-height:19px;"&gt;\
&lt;div style="display:inline;"&gt;&lt;div style="display:inline; font-size:19px;"&gt;Quand un autre joueur reçoit une&lt;/div&gt;&lt;/div&gt;&lt;br&gt;\
&lt;div style="display:inline;"&gt;&lt;div style="display:inline; font-size:19px;"&gt;Province, vous pouvez écarter&lt;/div&gt;&lt;/div&gt;&lt;br&gt;\
&lt;div style="display:inline;"&gt;&lt;div style="display:inline; font-size:19px;"&gt;cette carte de votre main, pour&lt;/div&gt;&lt;/div&gt;&lt;br&gt;\
&lt;div style="display:inline;"&gt;&lt;div style="display:inline; font-size:19px;"&gt;recevoir un Or sur votre pioche.&lt;/div&gt;&lt;/div&gt;&lt;br&gt;\
&lt;/div&gt;&lt;/div&gt;\
&lt;div class="card-text-coin-icon" style="transform:scale(0.19); top:1px; display: inline;left:63px;"&gt;\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top:47px; display: inline;left:143px;"&gt;\
&lt;div class="card-text-coin-text-container" style="display:inline;"&gt;\
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s="19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SUBSTITUTE(    artwork.xlsx!$K$1&amp;": '\\n" &amp;
SUBSTITUTE(SUBSTITUTE(SUBSTITUTE(SUBSTITUTE(SUBSTITUTE(INDEX(artwork.xlsx!K:K,QUOTIENT(ROW(A582)-1,3)+2),"'","\'"),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s="19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SUBSTITUTE(    artwork.xlsx!$K$1&amp;": '\\n" &amp;
SUBSTITUTE(SUBSTITUTE(SUBSTITUTE(SUBSTITUTE(SUBSTITUTE(INDEX(artwork.xlsx!K:K,QUOTIENT(ROW(A583)-1,3)+2),"'","\'"),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IF(MOD(ROW(A583)-1,3)=2,"","")))</f>
        <v>id: "trader",  frenchName: "Troqueuse",  artwork: "http://wiki.dominionstrategy.com/images/7/72/TraderArt.jpg",</v>
      </c>
    </row>
    <row r="589" spans="1:3" ht="180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s="1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SUBSTITUTE(    artwork.xlsx!$K$1&amp;": '\\n" &amp;
SUBSTITUTE(SUBSTITUTE(SUBSTITUTE(SUBSTITUTE(SUBSTITUTE(INDEX(artwork.xlsx!K:K,QUOTIENT(ROW(A584)-1,3)+2),"'","\'"),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IF(MOD(ROW(A584)-1,3)=2,"","")))</f>
        <v>text_html: '\
&lt;div class="card-text" style="top:20px;"&gt;&lt;div style="position:relative; top:0px;"&gt;&lt;div style="line-height:17px;"&gt;\
&lt;div style="display:inline;"&gt;&lt;div style="display:inline; font-size:18px;"&gt;Écartez une carte de votre main.&lt;/div&gt;&lt;/div&gt;&lt;br&gt;\
&lt;div style="display:inline;"&gt;&lt;div style="display:inline; font-size:18px;"&gt;Recevez un Argent par       de son coût.&lt;/div&gt;&lt;/div&gt;&lt;br&gt;\
&lt;/div&gt;&lt;/div&gt;&lt;div class="horizontal-line" style="width:200px; height:3px;margin-top:15px;"&gt;&lt;/div&gt;&lt;div style="position:relative; top:8px;"&gt;&lt;div style="line-height:17px;"&gt;\
&lt;div style="display:inline;"&gt;&lt;div style="display:inline; font-size:17px;"&gt;Lorsque vous allez recevoir une carte,&lt;/div&gt;&lt;/div&gt;&lt;br&gt;\
&lt;div style="display:inline;"&gt;&lt;div style="display:inline; font-size:17px;"&gt;vous pouvez dévoiler cette carte de votre&lt;/div&gt;&lt;/div&gt;&lt;br&gt;\
&lt;div style="display:inline;"&gt;&lt;div style="display:inline; font-size:17px;"&gt;main pour recevoir un Argent à la place.&lt;/div&gt;&lt;/div&gt;&lt;br&gt;\
&lt;/div&gt;&lt;/div&gt;\
&lt;div class="card-text-coin-icon" style="transform:scale(0.18); top:22px; display: inline;left:171px;"&gt;\
&lt;div class="card-text-coin-text-container" style="display:inline;"&gt;\
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s="19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SUBSTITUTE(    artwork.xlsx!$K$1&amp;": '\\n" &amp;
SUBSTITUTE(SUBSTITUTE(SUBSTITUTE(SUBSTITUTE(SUBSTITUTE(INDEX(artwork.xlsx!K:K,QUOTIENT(ROW(A585)-1,3)+2),"'","\'"),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s="19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SUBSTITUTE(    artwork.xlsx!$K$1&amp;": '\\n" &amp;
SUBSTITUTE(SUBSTITUTE(SUBSTITUTE(SUBSTITUTE(SUBSTITUTE(INDEX(artwork.xlsx!K:K,QUOTIENT(ROW(A586)-1,3)+2),"'","\'"),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IF(MOD(ROW(A586)-1,3)=2,"","")))</f>
        <v>id: "highway",  frenchName: "Route",  artwork: "http://wiki.dominionstrategy.com/images/2/21/HighwayArt.jpg",</v>
      </c>
    </row>
    <row r="592" spans="1:3" ht="165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s="19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SUBSTITUTE(    artwork.xlsx!$K$1&amp;": '\\n" &amp;
SUBSTITUTE(SUBSTITUTE(SUBSTITUTE(SUBSTITUTE(SUBSTITUTE(INDEX(artwork.xlsx!K:K,QUOTIENT(ROW(A587)-1,3)+2),"'","\'"),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IF(MOD(ROW(A587)-1,3)=2,"","")))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class="horizontal-line" style="width:200px; height:3px;margin-top:10px;"&gt;&lt;/div&gt;&lt;div style="position:relative; top:5px;"&gt;&lt;div style="line-height:18px;"&gt;\
&lt;div style="display:inline;"&gt;&lt;div style="display:inline; font-size:20px;"&gt;Tant que cette carte est en jeu, les&lt;/div&gt;&lt;/div&gt;&lt;br&gt;\
&lt;div style="display:inline;"&gt;&lt;div style="display:inline; font-size:20px;"&gt;cartes coûtent       de moins.&lt;/div&gt;&lt;/div&gt;&lt;br&gt;\
&lt;/div&gt;&lt;/div&gt;\
&lt;div class="card-text-coin-icon" style="transform:scale(0.2); top:97px; display: inline;left:145px;"&gt;\
&lt;div class="card-text-coin-text-container" style="display:inline;"&gt;\
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s="19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SUBSTITUTE(    artwork.xlsx!$K$1&amp;": '\\n" &amp;
SUBSTITUTE(SUBSTITUTE(SUBSTITUTE(SUBSTITUTE(SUBSTITUTE(INDEX(artwork.xlsx!K:K,QUOTIENT(ROW(A588)-1,3)+2),"'","\'"),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s="19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SUBSTITUTE(    artwork.xlsx!$K$1&amp;": '\\n" &amp;
SUBSTITUTE(SUBSTITUTE(SUBSTITUTE(SUBSTITUTE(SUBSTITUTE(INDEX(artwork.xlsx!K:K,QUOTIENT(ROW(A589)-1,3)+2),"'","\'"),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IF(MOD(ROW(A589)-1,3)=2,"","")))</f>
        <v>id: "silkroad",  frenchName: "Route de la soie",  artwork: "http://wiki.dominionstrategy.com/images/b/b3/Silk_RoadArt.jpg",</v>
      </c>
    </row>
    <row r="595" spans="1:3" ht="150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s="19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SUBSTITUTE(    artwork.xlsx!$K$1&amp;": '\\n" &amp;
SUBSTITUTE(SUBSTITUTE(SUBSTITUTE(SUBSTITUTE(SUBSTITUTE(INDEX(artwork.xlsx!K:K,QUOTIENT(ROW(A590)-1,3)+2),"'","\'"),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IF(MOD(ROW(A590)-1,3)=2,"","")))</f>
        <v>text_html: '\
&lt;div class="card-text" style="top:47px;"&gt;&lt;div style="position:relative; top:10px;"&gt;&lt;div style="line-height:20px;"&gt;\
&lt;div style="display:inline;"&gt;&lt;div style="display:inline; font-size:20px;"&gt;Vaut        pour chaque 4 cartes&lt;/div&gt;&lt;/div&gt;&lt;br&gt;\
&lt;div style="display:inline;"&gt;&lt;div style="display:inline; font-size:20px;"&gt;Victoire que vous avez&lt;/div&gt;&lt;/div&gt;&lt;br&gt;\
&lt;div style="display:inline;"&gt;&lt;div style="display:inline; font-size:20px;"&gt;(arrondi inférieurement).&lt;/div&gt;&lt;/div&gt;&lt;br&gt;\
&lt;/div&gt;&lt;/div&gt;\
&lt;div class="card-text-vp-icon-container" style="display:inline; transform:scale(0.2); top:10px;left:75px;"&gt;\
&lt;div class="card-text-vp-text-container"&gt;\
&lt;div class="card-text-vp-text" style="top:8px;"&gt;1&lt;/div&gt;&lt;/div&gt;\
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s="19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SUBSTITUTE(    artwork.xlsx!$K$1&amp;": '\\n" &amp;
SUBSTITUTE(SUBSTITUTE(SUBSTITUTE(SUBSTITUTE(SUBSTITUTE(INDEX(artwork.xlsx!K:K,QUOTIENT(ROW(A591)-1,3)+2),"'","\'"),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s="19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SUBSTITUTE(    artwork.xlsx!$K$1&amp;": '\\n" &amp;
SUBSTITUTE(SUBSTITUTE(SUBSTITUTE(SUBSTITUTE(SUBSTITUTE(INDEX(artwork.xlsx!K:K,QUOTIENT(ROW(A592)-1,3)+2),"'","\'"),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IF(MOD(ROW(A592)-1,3)=2,"","")))</f>
        <v>id: "illgottengains",  frenchName: "Argent noir",  artwork: "http://wiki.dominionstrategy.com/images/e/ee/IllGotten_GainsArt.jpg",</v>
      </c>
    </row>
    <row r="598" spans="1:3" ht="165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s="19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SUBSTITUTE(    artwork.xlsx!$K$1&amp;": '\\n" &amp;
SUBSTITUTE(SUBSTITUTE(SUBSTITUTE(SUBSTITUTE(SUBSTITUTE(INDEX(artwork.xlsx!K:K,QUOTIENT(ROW(A593)-1,3)+2),"'","\'"),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IF(MOD(ROW(A593)-1,3)=2,"","")))</f>
        <v>text_html: '\
&lt;div class="card-text" style="top:29px;"&gt;\
&lt;div class="card-text-coin-icon" style="transform:scale(0.45); top:-20px; display: inline;left:113px;"&gt;\
&lt;div class="card-text-coin-text-container" style="display:inline;"&gt;\
&lt;div class="card-text-coin-text" style="color: black; display:inline; top:8px;"&gt;1&lt;/div&gt;&lt;/div&gt;&lt;/div&gt;&lt;div style="position:relative; top:38px;"&gt;&lt;div style="line-height:16px;"&gt;\
&lt;div style="display:inline;"&gt;&lt;div style="display:inline; font-size:16px;"&gt;Lorsque vous jouez cette carte, vous&lt;/div&gt;&lt;/div&gt;&lt;br&gt;\
&lt;div style="display:inline;"&gt;&lt;div style="display:inline; font-size:16px;"&gt;pouvez recevoir un Cuivre en main.&lt;/div&gt;&lt;/div&gt;&lt;br&gt;\
&lt;/div&gt;&lt;/div&gt;&lt;div class="horizontal-line" style="width:200px; height:3px;margin-top:44px;"&gt;&lt;/div&gt;&lt;div style="position:relative; top:0px;"&gt;&lt;div style="line-height:16px;"&gt;\
&lt;div style="display:inline;"&gt;&lt;div style="display:inline; font-size:16px;"&gt;Lorsque vous recevez cette carte, tous&lt;/div&gt;&lt;/div&gt;&lt;br&gt;\
&lt;div style="display:inline;"&gt;&lt;div style="display:inline; font-size:16px;"&gt;vos adversaires reçoivent une Malédiction.&lt;/div&gt;&lt;/div&gt;&lt;br&gt;\
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s="1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SUBSTITUTE(    artwork.xlsx!$K$1&amp;": '\\n" &amp;
SUBSTITUTE(SUBSTITUTE(SUBSTITUTE(SUBSTITUTE(SUBSTITUTE(INDEX(artwork.xlsx!K:K,QUOTIENT(ROW(A594)-1,3)+2),"'","\'"),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s="19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SUBSTITUTE(    artwork.xlsx!$K$1&amp;": '\\n" &amp;
SUBSTITUTE(SUBSTITUTE(SUBSTITUTE(SUBSTITUTE(SUBSTITUTE(INDEX(artwork.xlsx!K:K,QUOTIENT(ROW(A595)-1,3)+2),"'","\'"),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IF(MOD(ROW(A595)-1,3)=2,"","")))</f>
        <v>id: "embassy",  frenchName: "Ambasse",  artwork: "http://wiki.dominionstrategy.com/images/3/31/EmbassyArt.jpg",</v>
      </c>
    </row>
    <row r="601" spans="1:3" ht="150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s="19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SUBSTITUTE(    artwork.xlsx!$K$1&amp;": '\\n" &amp;
SUBSTITUTE(SUBSTITUTE(SUBSTITUTE(SUBSTITUTE(SUBSTITUTE(INDEX(artwork.xlsx!K:K,QUOTIENT(ROW(A596)-1,3)+2),"'","\'"),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IF(MOD(ROW(A596)-1,3)=2,"","")))</f>
        <v>text_html: '\
&lt;div class="card-text" style="top:20px;"&gt;&lt;div style="position:relative; top:-5px;"&gt;&lt;div style="font-weight: bold;"&gt;\
&lt;div style="display:inline;"&gt;&lt;div style="display:inline; font-size:28px;"&gt;+5 Cartes&lt;/div&gt;&lt;/div&gt;&lt;br&gt;\
&lt;/div&gt;&lt;/div&gt;&lt;div style="position:relative; top:-5px;"&gt;&lt;div style="line-height:21px;"&gt;\
&lt;div style="display:inline;"&gt;&lt;div style="display:inline; font-size:21px;"&gt;Défaussez 3 cartes.&lt;/div&gt;&lt;/div&gt;&lt;br&gt;\
&lt;/div&gt;&lt;/div&gt;&lt;div class="horizontal-line" style="width:200px; height:3px;margin-top:12px;"&gt;&lt;/div&gt;&lt;div style="position:relative; top:10px;"&gt;&lt;div style="line-height:21px;"&gt;\
&lt;div style="display:inline;"&gt;&lt;div style="display:inline; font-size:21px;"&gt;Lorsque vous recevez cette carte,&lt;/div&gt;&lt;/div&gt;&lt;br&gt;\
&lt;div style="display:inline;"&gt;&lt;div style="display:inline; font-size:21px;"&gt;tous vos adversaires reçoivent&lt;/div&gt;&lt;/div&gt;&lt;br&gt;\
&lt;div style="display:inline;"&gt;&lt;div style="display:inline; font-size:21px;"&gt;un Argent.&lt;/div&gt;&lt;/div&gt;&lt;br&gt;\
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s="19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SUBSTITUTE(    artwork.xlsx!$K$1&amp;": '\\n" &amp;
SUBSTITUTE(SUBSTITUTE(SUBSTITUTE(SUBSTITUTE(SUBSTITUTE(INDEX(artwork.xlsx!K:K,QUOTIENT(ROW(A597)-1,3)+2),"'","\'"),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s="19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SUBSTITUTE(    artwork.xlsx!$K$1&amp;": '\\n" &amp;
SUBSTITUTE(SUBSTITUTE(SUBSTITUTE(SUBSTITUTE(SUBSTITUTE(INDEX(artwork.xlsx!K:K,QUOTIENT(ROW(A598)-1,3)+2),"'","\'"),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IF(MOD(ROW(A598)-1,3)=2,"","")))</f>
        <v>id: "nomadcamp",  frenchName: "Campement nomade",  artwork: "http://wiki.dominionstrategy.com/images/e/ef/Nomad_CampArt.jpg",</v>
      </c>
    </row>
    <row r="604" spans="1:3" ht="165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s="19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SUBSTITUTE(    artwork.xlsx!$K$1&amp;": '\\n" &amp;
SUBSTITUTE(SUBSTITUTE(SUBSTITUTE(SUBSTITUTE(SUBSTITUTE(INDEX(artwork.xlsx!K:K,QUOTIENT(ROW(A599)-1,3)+2),"'","\'"),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IF(MOD(ROW(A599)-1,3)=2,"","")))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class="horizontal-line" style="width:200px; height:3px;margin-top:-15px;"&gt;&lt;/div&gt;&lt;div style="position:relative; top:10px;"&gt;&lt;div style="line-height:20px;"&gt;\
&lt;div style="display:inline;"&gt;&lt;div style="display:inline; font-size:20px;"&gt;Cette carte est reçue sur votre&lt;/div&gt;&lt;/div&gt;&lt;br&gt;\
&lt;div style="display:inline;"&gt;&lt;div style="display:inline; font-size:20px;"&gt;pioche (au lieu de votre défausse).&lt;/div&gt;&lt;/div&gt;&lt;br&gt;\
&lt;/div&gt;&lt;/div&gt;\
&lt;div class="card-text-coin-icon" style="transform:scale(0.22); top:25px;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s="19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SUBSTITUTE(    artwork.xlsx!$K$1&amp;": '\\n" &amp;
SUBSTITUTE(SUBSTITUTE(SUBSTITUTE(SUBSTITUTE(SUBSTITUTE(INDEX(artwork.xlsx!K:K,QUOTIENT(ROW(A600)-1,3)+2),"'","\'"),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s="19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SUBSTITUTE(    artwork.xlsx!$K$1&amp;": '\\n" &amp;
SUBSTITUTE(SUBSTITUTE(SUBSTITUTE(SUBSTITUTE(SUBSTITUTE(INDEX(artwork.xlsx!K:K,QUOTIENT(ROW(A601)-1,3)+2),"'","\'"),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IF(MOD(ROW(A601)-1,3)=2,"","")))</f>
        <v>id: "spicemerchant",  frenchName: "Marchand d'épices",  artwork: "http://wiki.dominionstrategy.com/images/4/4b/Spice_MerchantArt.jpg",</v>
      </c>
    </row>
    <row r="607" spans="1:3" ht="180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s="19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SUBSTITUTE(    artwork.xlsx!$K$1&amp;": '\\n" &amp;
SUBSTITUTE(SUBSTITUTE(SUBSTITUTE(SUBSTITUTE(SUBSTITUTE(INDEX(artwork.xlsx!K:K,QUOTIENT(ROW(A602)-1,3)+2),"'","\'"),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IF(MOD(ROW(A602)-1,3)=2,"","")))</f>
        <v>text_html: '\
&lt;div class="card-text" style="top:29px;"&gt;&lt;div style="position:relative; top:8px;"&gt;&lt;div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pour choisir&lt;/div&gt;&lt;/div&gt;&lt;br&gt;\
&lt;div style="display:inline;"&gt;&lt;div style="display:inline; font-size:21px;"&gt;&lt;div style="display: inline; font-weight: bold;"&gt;+2 Cartes&lt;/div&gt; et&lt;div style="display: inline; font-weight: bold;"&gt; +1 Action&lt;/div&gt;;&lt;/div&gt;&lt;/div&gt;&lt;br&gt;\
&lt;div style="display:inline;"&gt;&lt;div style="display:inline; font-size:21px;"&gt;ou&lt;div style="display: inline; font-weight: bold;"&gt; +&lt;/div&gt;      et&lt;div style="display: inline; font-weight: bold;"&gt; +1 Achat&lt;/div&gt;.&lt;/div&gt;&lt;/div&gt;&lt;br&gt;\
&lt;/div&gt;&lt;/div&gt;\
&lt;div class="card-text-coin-icon" style="transform:scale(0.2); top:82px; display: inline;left:93px;"&gt;\
&lt;div class="card-text-coin-text-container" style="display:inline;"&gt;\
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s="19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SUBSTITUTE(    artwork.xlsx!$K$1&amp;": '\\n" &amp;
SUBSTITUTE(SUBSTITUTE(SUBSTITUTE(SUBSTITUTE(SUBSTITUTE(INDEX(artwork.xlsx!K:K,QUOTIENT(ROW(A603)-1,3)+2),"'","\'"),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s="1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SUBSTITUTE(    artwork.xlsx!$K$1&amp;": '\\n" &amp;
SUBSTITUTE(SUBSTITUTE(SUBSTITUTE(SUBSTITUTE(SUBSTITUTE(INDEX(artwork.xlsx!K:K,QUOTIENT(ROW(A604)-1,3)+2),"'","\'"),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IF(MOD(ROW(A604)-1,3)=2,"","")))</f>
        <v>id: "oracle",  frenchName: "Oracle",  artwork: "http://wiki.dominionstrategy.com/images/e/eb/OracleArt.jpg",</v>
      </c>
    </row>
    <row r="610" spans="1:3" ht="135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s="19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SUBSTITUTE(    artwork.xlsx!$K$1&amp;": '\\n" &amp;
SUBSTITUTE(SUBSTITUTE(SUBSTITUTE(SUBSTITUTE(SUBSTITUTE(INDEX(artwork.xlsx!K:K,QUOTIENT(ROW(A605)-1,3)+2),"'","\'"),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IF(MOD(ROW(A605)-1,3)=2,"","")))</f>
        <v>text_html: '\
&lt;div class="card-text" style="top:10px;"&gt;&lt;div style="position:relative; top:10px;"&gt;&lt;div style="line-height:21px;"&gt;\
&lt;div style="display:inline;"&gt;&lt;div style="display:inline; font-size:21px;"&gt;Chaque joueur (vous compris)&lt;/div&gt;&lt;/div&gt;&lt;br&gt;\
&lt;div style="display:inline;"&gt;&lt;div style="display:inline; font-size:21px;"&gt;dévoile les deux premières cartes&lt;/div&gt;&lt;/div&gt;&lt;br&gt;\
&lt;div style="display:inline;"&gt;&lt;div style="display:inline; font-size:21px;"&gt;de sa pioche et les défausse ou&lt;/div&gt;&lt;/div&gt;&lt;br&gt;\
&lt;div style="display:inline;"&gt;&lt;div style="display:inline; font-size:21px;"&gt;les replace (votre choix). S\'il doit&lt;/div&gt;&lt;/div&gt;&lt;br&gt;\
&lt;div style="display:inline;"&gt;&lt;div style="display:inline; font-size:21px;"&gt;les replacer, il choisit l\'ordre.&lt;/div&gt;&lt;/div&gt;&lt;br&gt;\
&lt;div style="display:inline;"&gt;&lt;div style="display:inline; font-size:21px;"&gt;Ensuite, piochez 2 cartes.&lt;/div&gt;&lt;/div&gt;&lt;br&gt;\
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s="19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SUBSTITUTE(    artwork.xlsx!$K$1&amp;": '\\n" &amp;
SUBSTITUTE(SUBSTITUTE(SUBSTITUTE(SUBSTITUTE(SUBSTITUTE(INDEX(artwork.xlsx!K:K,QUOTIENT(ROW(A606)-1,3)+2),"'","\'"),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s="19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SUBSTITUTE(    artwork.xlsx!$K$1&amp;": '\\n" &amp;
SUBSTITUTE(SUBSTITUTE(SUBSTITUTE(SUBSTITUTE(SUBSTITUTE(INDEX(artwork.xlsx!K:K,QUOTIENT(ROW(A607)-1,3)+2),"'","\'"),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IF(MOD(ROW(A607)-1,3)=2,"","")))</f>
        <v>id: "cartographer",  frenchName: "Cartographe",  artwork: "http://wiki.dominionstrategy.com/images/7/75/CartographerArt.jpg",</v>
      </c>
    </row>
    <row r="613" spans="1:3" ht="150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s="19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SUBSTITUTE(    artwork.xlsx!$K$1&amp;": '\\n" &amp;
SUBSTITUTE(SUBSTITUTE(SUBSTITUTE(SUBSTITUTE(SUBSTITUTE(INDEX(artwork.xlsx!K:K,QUOTIENT(ROW(A608)-1,3)+2),"'","\'"),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IF(MOD(ROW(A608)-1,3)=2,"","")))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style="line-height:19px;"&gt;\
&lt;div style="display:inline;"&gt;&lt;div style="display:inline; font-size:19px;"&gt;Consultez les 4 premières cartes&lt;/div&gt;&lt;/div&gt;&lt;br&gt;\
&lt;div style="display:inline;"&gt;&lt;div style="display:inline; font-size:19px;"&gt; de votre pioche. Défaussez-en&lt;/div&gt;&lt;/div&gt;&lt;br&gt;\
&lt;div style="display:inline;"&gt;&lt;div style="display:inline; font-size:19px;"&gt;autant que souhaité, et replacez les&lt;/div&gt;&lt;/div&gt;&lt;br&gt;\
&lt;div style="display:inline;"&gt;&lt;div style="display:inline; font-size:19px;"&gt;autres dans l\'ordre de votre choix.&lt;/div&gt;&lt;/div&gt;&lt;br&gt;\
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s="19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SUBSTITUTE(    artwork.xlsx!$K$1&amp;": '\\n" &amp;
SUBSTITUTE(SUBSTITUTE(SUBSTITUTE(SUBSTITUTE(SUBSTITUTE(INDEX(artwork.xlsx!K:K,QUOTIENT(ROW(A609)-1,3)+2),"'","\'"),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s="19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SUBSTITUTE(    artwork.xlsx!$K$1&amp;": '\\n" &amp;
SUBSTITUTE(SUBSTITUTE(SUBSTITUTE(SUBSTITUTE(SUBSTITUTE(INDEX(artwork.xlsx!K:K,QUOTIENT(ROW(A610)-1,3)+2),"'","\'"),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IF(MOD(ROW(A610)-1,3)=2,"","")))</f>
        <v>id: "farmland",  frenchName: "Terre agricole",  artwork: "http://wiki.dominionstrategy.com/images/d/dd/FarmlandArt.jpg",</v>
      </c>
    </row>
    <row r="616" spans="1:3" ht="210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s="19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SUBSTITUTE(    artwork.xlsx!$K$1&amp;": '\\n" &amp;
SUBSTITUTE(SUBSTITUTE(SUBSTITUTE(SUBSTITUTE(SUBSTITUTE(INDEX(artwork.xlsx!K:K,QUOTIENT(ROW(A611)-1,3)+2),"'","\'"),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IF(MOD(ROW(A611)-1,3)=2,"","")))</f>
        <v>text_html: '\
&lt;div class="card-text" style="top:29px;"&gt;\
&lt;div class="card-text-vp-icon-container" style="display:inline; transform:scale(0.55); top:-30px;left:130px;"&gt;\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style="line-height:20px;"&gt;\
&lt;div style="display:inline;"&gt;&lt;div style="display:inline; font-size:20px;"&gt;Lorsque vous achetez cette carte,&lt;/div&gt;&lt;/div&gt;&lt;br&gt;\
&lt;div style="display:inline;"&gt;&lt;div style="display:inline; font-size:20px;"&gt;écartez une carte de votre main et&lt;/div&gt;&lt;/div&gt;&lt;br&gt;\
&lt;div style="display:inline;"&gt;&lt;div style="display:inline; font-size:20px;"&gt;recevez une carte coûtant&lt;/div&gt;&lt;/div&gt;&lt;br&gt;\
&lt;div style="display:inline;"&gt;&lt;div style="display:inline; font-size:20px;"&gt;exactement       de plus.&lt;/div&gt;&lt;/div&gt;&lt;br&gt;\
&lt;/div&gt;&lt;/div&gt;\
&lt;div class="card-text-coin-icon" style="transform:scale(0.2); top:118px;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s="19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SUBSTITUTE(    artwork.xlsx!$K$1&amp;": '\\n" &amp;
SUBSTITUTE(SUBSTITUTE(SUBSTITUTE(SUBSTITUTE(SUBSTITUTE(INDEX(artwork.xlsx!K:K,QUOTIENT(ROW(A612)-1,3)+2),"'","\'"),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s="19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SUBSTITUTE(    artwork.xlsx!$K$1&amp;": '\\n" &amp;
SUBSTITUTE(SUBSTITUTE(SUBSTITUTE(SUBSTITUTE(SUBSTITUTE(INDEX(artwork.xlsx!K:K,QUOTIENT(ROW(A613)-1,3)+2),"'","\'"),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IF(MOD(ROW(A613)-1,3)=2,"","")))</f>
        <v>id: "noblebrigand",  frenchName: "Noble brigand",  artwork: "http://wiki.dominionstrategy.com/images/6/6b/Noble_BrigandArt.jpg",</v>
      </c>
    </row>
    <row r="619" spans="1:3" ht="225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s="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SUBSTITUTE(    artwork.xlsx!$K$1&amp;": '\\n" &amp;
SUBSTITUTE(SUBSTITUTE(SUBSTITUTE(SUBSTITUTE(SUBSTITUTE(INDEX(artwork.xlsx!K:K,QUOTIENT(ROW(A614)-1,3)+2),"'","\'"),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IF(MOD(ROW(A614)-1,3)=2,"","")))</f>
        <v>text_html: '\
&lt;div class="card-text" style="top:2px;"&gt;&lt;div style="position: relative; left:-15px;top:2px;"&gt;&lt;div style="font-weight: bold;"&gt;\
&lt;div style="display:inline;"&gt;+&lt;/div&gt;&lt;br&gt;\
&lt;/div&gt;&lt;/div&gt;\
&lt;div class="card-text-coin-icon" style="transform:scale(0.2); top:4px; display: inline;left:142px;"&gt;\
&lt;div class="card-text-coin-text-container" style="display:inline;"&gt;\
&lt;div class="card-text-coin-text" style="color: black; display:inline; top:8px;"&gt;1&lt;/div&gt;&lt;/div&gt;&lt;/div&gt;&lt;div style="position:relative; top:-3px;"&gt;&lt;div style="line-height:16px;"&gt;\
&lt;div style="display:inline;"&gt;&lt;div style="display:inline; font-size:16px;"&gt;Lorsque vous achetez ou jouez cette carte,&lt;/div&gt;&lt;/div&gt;&lt;br&gt;\
&lt;div style="display:inline;"&gt;&lt;div style="display:inline; font-size:16px;"&gt;tous vos adversaires dévoilent les 2&lt;/div&gt;&lt;/div&gt;&lt;br&gt;\
&lt;div style="display:inline;"&gt;&lt;div style="display:inline; font-size:16px;"&gt;premières cartes de leur pioche, écartent&lt;/div&gt;&lt;/div&gt;&lt;br&gt;\
&lt;div style="display:inline;"&gt;&lt;div style="display:inline; font-size:16px;"&gt;un Argent ou Or dévoilé que vous&lt;/div&gt;&lt;/div&gt;&lt;br&gt;\
&lt;div style="display:inline;"&gt;&lt;div style="display:inline; font-size:16px;"&gt;choisissez, défaussent le reste, et&lt;/div&gt;&lt;/div&gt;&lt;br&gt;\
&lt;div style="display:inline;"&gt;&lt;div style="display:inline; font-size:16px;"&gt;reçoivent un Cuivre s\'ils n\'ont pas dévoilé&lt;/div&gt;&lt;/div&gt;&lt;br&gt;\
&lt;div style="display:inline;"&gt;&lt;div style="display:inline; font-size:16px;"&gt;de Trésor. Vous recevez les cartes écartées.&lt;/div&gt;&lt;/div&gt;&lt;br&gt;\
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s="19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SUBSTITUTE(    artwork.xlsx!$K$1&amp;": '\\n" &amp;
SUBSTITUTE(SUBSTITUTE(SUBSTITUTE(SUBSTITUTE(SUBSTITUTE(INDEX(artwork.xlsx!K:K,QUOTIENT(ROW(A615)-1,3)+2),"'","\'"),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s="19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SUBSTITUTE(    artwork.xlsx!$K$1&amp;": '\\n" &amp;
SUBSTITUTE(SUBSTITUTE(SUBSTITUTE(SUBSTITUTE(SUBSTITUTE(INDEX(artwork.xlsx!K:K,QUOTIENT(ROW(A616)-1,3)+2),"'","\'"),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IF(MOD(ROW(A616)-1,3)=2,"","")))</f>
        <v>id: "margrave",  frenchName: "Margrave",  artwork: "http://wiki.dominionstrategy.com/images/f/f0/MargraveArt.jpg",</v>
      </c>
    </row>
    <row r="622" spans="1:3" ht="135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s="19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SUBSTITUTE(    artwork.xlsx!$K$1&amp;": '\\n" &amp;
SUBSTITUTE(SUBSTITUTE(SUBSTITUTE(SUBSTITUTE(SUBSTITUTE(INDEX(artwork.xlsx!K:K,QUOTIENT(ROW(A617)-1,3)+2),"'","\'"),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IF(MOD(ROW(A617)-1,3)=2,"","")))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&lt;/div&gt;&lt;/div&gt;&lt;/div&gt;&lt;div style="position:relative; top:7px;"&gt;&lt;div style="line-height:21px;"&gt;\
&lt;div style="display:inline;"&gt;&lt;div style="display:inline; font-size:20px;"&gt;Tous vos adversaires piochent une&lt;/div&gt;&lt;/div&gt;&lt;br&gt;\
&lt;div style="display:inline;"&gt;&lt;div style="display:inline; font-size:20px;"&gt;carte, puis défaussent jusqu\'à&lt;/div&gt;&lt;/div&gt;&lt;br&gt;\
&lt;div style="display:inline;"&gt;&lt;div style="display:inline; font-size:20px;"&gt;avoir 3 cartes en main.&lt;/div&gt;&lt;/div&gt;&lt;br&gt;\
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s="19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SUBSTITUTE(    artwork.xlsx!$K$1&amp;": '\\n" &amp;
SUBSTITUTE(SUBSTITUTE(SUBSTITUTE(SUBSTITUTE(SUBSTITUTE(INDEX(artwork.xlsx!K:K,QUOTIENT(ROW(A618)-1,3)+2),"'","\'"),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s="19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SUBSTITUTE(    artwork.xlsx!$K$1&amp;": '\\n" &amp;
SUBSTITUTE(SUBSTITUTE(SUBSTITUTE(SUBSTITUTE(SUBSTITUTE(INDEX(artwork.xlsx!K:K,QUOTIENT(ROW(A619)-1,3)+2),"'","\'"),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IF(MOD(ROW(A619)-1,3)=2,"","")))</f>
        <v>id: "haggler",  frenchName: "Marchandeur",  artwork: "http://wiki.dominionstrategy.com/images/b/b5/HagglerArt.jpg",</v>
      </c>
    </row>
    <row r="625" spans="1:3" ht="195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s="19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SUBSTITUTE(    artwork.xlsx!$K$1&amp;": '\\n" &amp;
SUBSTITUTE(SUBSTITUTE(SUBSTITUTE(SUBSTITUTE(SUBSTITUTE(INDEX(artwork.xlsx!K:K,QUOTIENT(ROW(A620)-1,3)+2),"'","\'"),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IF(MOD(ROW(A620)-1,3)=2,"","")))</f>
        <v>text_html: '\
&lt;div class="card-text" style="top:20px;"&gt;&lt;div style="position:relative; top:-7px;"&gt;&lt;div style="font-weight: bold;"&gt;\
&lt;div style="display:inline;"&gt;&lt;div style="display:inline; font-size:26px;"&gt;+   &lt;/div&gt;&lt;/div&gt;&lt;br&gt;\
&lt;/div&gt;&lt;/div&gt;\
&lt;div class="card-text-coin-icon" style="transform:scale(0.24); top:-7px; display: inline;left:143px;"&gt;\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font-size:20px;"&gt;Tant que cette carte est en jeu,&lt;/div&gt;&lt;/div&gt;&lt;br&gt;\
&lt;div style="display:inline;"&gt;&lt;div style="display:inline; font-size:20px;"&gt;quand vous achetez une carte,&lt;/div&gt;&lt;/div&gt;&lt;br&gt;\
&lt;div style="display:inline;"&gt;&lt;div style="display:inline; font-size:20px;"&gt;recevez une carte non-Victoire&lt;/div&gt;&lt;/div&gt;&lt;br&gt;\
&lt;div style="display:inline;"&gt;&lt;div style="display:inline; font-size:20px;"&gt;moins chère.&lt;/div&gt;&lt;/div&gt;&lt;br&gt;\
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s="19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SUBSTITUTE(    artwork.xlsx!$K$1&amp;": '\\n" &amp;
SUBSTITUTE(SUBSTITUTE(SUBSTITUTE(SUBSTITUTE(SUBSTITUTE(INDEX(artwork.xlsx!K:K,QUOTIENT(ROW(A621)-1,3)+2),"'","\'"),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s="19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SUBSTITUTE(    artwork.xlsx!$K$1&amp;": '\\n" &amp;
SUBSTITUTE(SUBSTITUTE(SUBSTITUTE(SUBSTITUTE(SUBSTITUTE(INDEX(artwork.xlsx!K:K,QUOTIENT(ROW(A622)-1,3)+2),"'","\'"),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IF(MOD(ROW(A622)-1,3)=2,"","")))</f>
        <v>id: "scheme",  frenchName: "Complot",  artwork: "http://wiki.dominionstrategy.com/images/a/ab/SchemeArt.jpg",</v>
      </c>
    </row>
    <row r="628" spans="1:3" ht="150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s="19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SUBSTITUTE(    artwork.xlsx!$K$1&amp;": '\\n" &amp;
SUBSTITUTE(SUBSTITUTE(SUBSTITUTE(SUBSTITUTE(SUBSTITUTE(INDEX(artwork.xlsx!K:K,QUOTIENT(ROW(A623)-1,3)+2),"'","\'"),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IF(MOD(ROW(A623)-1,3)=2,"","")))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top:2px;"&gt;&lt;div style="line-height:21px;"&gt;\
&lt;div style="display:inline;"&gt;&lt;div style="display:inline; font-size:21px;"&gt;A ce tour, vous pouvez replacer&lt;/div&gt;&lt;/div&gt;&lt;br&gt;\
&lt;div style="display:inline;"&gt;&lt;div style="display:inline; font-size:21px;"&gt;une carte Action sur votre pioche&lt;/div&gt;&lt;/div&gt;&lt;br&gt;\
&lt;div style="display:inline;"&gt;&lt;div style="display:inline; font-size:21px;"&gt;quand vous la défaussez&lt;/div&gt;&lt;/div&gt;&lt;br&gt;\
&lt;div style="display:inline;"&gt;&lt;div style="display:inline; font-size:21px;"&gt;de votre zone de jeu.&lt;/div&gt;&lt;/div&gt;&lt;br&gt;\
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s="1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SUBSTITUTE(    artwork.xlsx!$K$1&amp;": '\\n" &amp;
SUBSTITUTE(SUBSTITUTE(SUBSTITUTE(SUBSTITUTE(SUBSTITUTE(INDEX(artwork.xlsx!K:K,QUOTIENT(ROW(A624)-1,3)+2),"'","\'"),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s="19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SUBSTITUTE(    artwork.xlsx!$K$1&amp;": '\\n" &amp;
SUBSTITUTE(SUBSTITUTE(SUBSTITUTE(SUBSTITUTE(SUBSTITUTE(INDEX(artwork.xlsx!K:K,QUOTIENT(ROW(A625)-1,3)+2),"'","\'"),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IF(MOD(ROW(A625)-1,3)=2,"","")))</f>
        <v>id: "inn",  frenchName: "Auberge",  artwork: "http://wiki.dominionstrategy.com/images/3/3d/InnArt.jpg",</v>
      </c>
    </row>
    <row r="631" spans="1:3" ht="180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s="19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SUBSTITUTE(    artwork.xlsx!$K$1&amp;": '\\n" &amp;
SUBSTITUTE(SUBSTITUTE(SUBSTITUTE(SUBSTITUTE(SUBSTITUTE(INDEX(artwork.xlsx!K:K,QUOTIENT(ROW(A626)-1,3)+2),"'","\'"),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IF(MOD(ROW(A626)-1,3)=2,"","")))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font-size:26px;"&gt;+2 Actions&lt;/div&gt;&lt;/div&gt;&lt;br&gt;\
&lt;/div&gt;&lt;/div&gt;&lt;/div&gt;&lt;div style="position:relative; top:-2px;"&gt;&lt;div style="line-height:19px;"&gt;\
&lt;div style="display:inline;"&gt;&lt;div style="display:inline; font-size:19px;"&gt;Défaussez 2 cartes.&lt;/div&gt;&lt;/div&gt;&lt;br&gt;\
&lt;/div&gt;&lt;/div&gt;&lt;div class="horizontal-line" style="width:200px; height:3px;margin-top:1px;"&gt;&lt;/div&gt;&lt;div style="position:relative; top:2px;"&gt;&lt;div style="line-height:16px;"&gt;\
&lt;div style="display:inline;"&gt;&lt;div style="display:inline; font-size:16px;"&gt;Lorsque vous recevez cette carte, consultez&lt;/div&gt;&lt;/div&gt;&lt;br&gt;\
&lt;div style="display:inline;"&gt;&lt;div style="display:inline; font-size:16px;"&gt;votre défausse, dévoilez-en autant de cartes&lt;/div&gt;&lt;/div&gt;&lt;br&gt;\
&lt;div style="display:inline;"&gt;&lt;div style="display:inline; font-size:16px;"&gt;Action que souhaité (y compris celle-ci), et&lt;/div&gt;&lt;/div&gt;&lt;br&gt;\
&lt;div style="display:inline;"&gt;&lt;div style="display:inline; font-size:16px;"&gt;mélangez-les à votre pioche.&lt;/div&gt;&lt;/div&gt;&lt;br&gt;\
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s="19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SUBSTITUTE(    artwork.xlsx!$K$1&amp;": '\\n" &amp;
SUBSTITUTE(SUBSTITUTE(SUBSTITUTE(SUBSTITUTE(SUBSTITUTE(INDEX(artwork.xlsx!K:K,QUOTIENT(ROW(A627)-1,3)+2),"'","\'"),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s="19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SUBSTITUTE(    artwork.xlsx!$K$1&amp;": '\\n" &amp;
SUBSTITUTE(SUBSTITUTE(SUBSTITUTE(SUBSTITUTE(SUBSTITUTE(INDEX(artwork.xlsx!K:K,QUOTIENT(ROW(A628)-1,3)+2),"'","\'"),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IF(MOD(ROW(A628)-1,3)=2,"","")))</f>
        <v>id: "tunnel",  frenchName: "Tunnel",  artwork: "http://wiki.dominionstrategy.com/images/a/ad/TunnelArt.jpg",</v>
      </c>
    </row>
    <row r="634" spans="1:3" ht="150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s="19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SUBSTITUTE(    artwork.xlsx!$K$1&amp;": '\\n" &amp;
SUBSTITUTE(SUBSTITUTE(SUBSTITUTE(SUBSTITUTE(SUBSTITUTE(INDEX(artwork.xlsx!K:K,QUOTIENT(ROW(A629)-1,3)+2),"'","\'"),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IF(MOD(ROW(A629)-1,3)=2,"","")))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top:6px;"&gt;&lt;div style="line-height:18px;"&gt;\
&lt;div style="display:inline;"&gt;&lt;div style="display:inline; font-size:17px;"&gt;Quand vous défaussez cette carte en&lt;/div&gt;&lt;/div&gt;&lt;br&gt;\
&lt;div style="display:inline;"&gt;&lt;div style="display:inline; font-size:17px;"&gt;dehors de la phase Ajustement, vous&lt;/div&gt;&lt;/div&gt;&lt;br&gt;\
&lt;div style="display:inline;"&gt;&lt;div style="display:inline; font-size:17px;"&gt;pouvez la dévoiler pour recevoir un Or.&lt;/div&gt;&lt;/div&gt;&lt;br&gt;\
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s="19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SUBSTITUTE(    artwork.xlsx!$K$1&amp;": '\\n" &amp;
SUBSTITUTE(SUBSTITUTE(SUBSTITUTE(SUBSTITUTE(SUBSTITUTE(INDEX(artwork.xlsx!K:K,QUOTIENT(ROW(A630)-1,3)+2),"'","\'"),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s="19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SUBSTITUTE(    artwork.xlsx!$K$1&amp;": '\\n" &amp;
SUBSTITUTE(SUBSTITUTE(SUBSTITUTE(SUBSTITUTE(SUBSTITUTE(INDEX(artwork.xlsx!K:K,QUOTIENT(ROW(A631)-1,3)+2),"'","\'"),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IF(MOD(ROW(A631)-1,3)=2,"","")))</f>
        <v>id: "crossroads",  frenchName: "Carrefour",  artwork: "http://wiki.dominionstrategy.com/images/7/7f/CrossroadsArt.jpg",</v>
      </c>
    </row>
    <row r="637" spans="1:3" ht="120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s="19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SUBSTITUTE(    artwork.xlsx!$K$1&amp;": '\\n" &amp;
SUBSTITUTE(SUBSTITUTE(SUBSTITUTE(SUBSTITUTE(SUBSTITUTE(INDEX(artwork.xlsx!K:K,QUOTIENT(ROW(A632)-1,3)+2),"'","\'"),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IF(MOD(ROW(A632)-1,3)=2,"","")))</f>
        <v>text_html: '\
&lt;div class="card-text" style="top:20px;"&gt;&lt;div style="position:relative; top:10px;"&gt;&lt;div style="line-height:21px;"&gt;\
&lt;div style="display:inline;"&gt;&lt;div style="display:inline; font-size:21px;"&gt;Dévoilez votre main.&lt;div style="display: inline; font-weight: bold;"&gt; +1 Carte&lt;/div&gt;&lt;/div&gt;&lt;/div&gt;&lt;br&gt;\
&lt;div style="display:inline;"&gt;&lt;div style="display:inline; font-size:21px;"&gt;par carte Victoire dévoilée.&lt;/div&gt;&lt;/div&gt;&lt;br&gt;\
&lt;div style="display:inline;"&gt;&lt;div style="display:inline; font-size:21px;"&gt;Si c\'est la première fois que&lt;/div&gt;&lt;/div&gt;&lt;br&gt;\
&lt;div style="display:inline;"&gt;&lt;div style="display:inline; font-size:21px;"&gt;vous jouez un Carrefour&lt;/div&gt;&lt;/div&gt;&lt;br&gt;\
&lt;div style="display:inline;"&gt;&lt;div style="display:inline; font-size:21px;"&gt;à ce tour,&lt;div style="display: inline; font-weight: bold;"&gt; +3 Actions&lt;/div&gt;.&lt;/div&gt;&lt;/div&gt;&lt;br&gt;\
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s="19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SUBSTITUTE(    artwork.xlsx!$K$1&amp;": '\\n" &amp;
SUBSTITUTE(SUBSTITUTE(SUBSTITUTE(SUBSTITUTE(SUBSTITUTE(INDEX(artwork.xlsx!K:K,QUOTIENT(ROW(A633)-1,3)+2),"'","\'"),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s="1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SUBSTITUTE(    artwork.xlsx!$K$1&amp;": '\\n" &amp;
SUBSTITUTE(SUBSTITUTE(SUBSTITUTE(SUBSTITUTE(SUBSTITUTE(INDEX(artwork.xlsx!K:K,QUOTIENT(ROW(A634)-1,3)+2),"'","\'"),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IF(MOD(ROW(A634)-1,3)=2,"","")))</f>
        <v>id: "develop",  frenchName: "Développement",  artwork: "http://wiki.dominionstrategy.com/images/0/00/DevelopArt.jpg",</v>
      </c>
    </row>
    <row r="640" spans="1:3" ht="225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s="19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SUBSTITUTE(    artwork.xlsx!$K$1&amp;": '\\n" &amp;
SUBSTITUTE(SUBSTITUTE(SUBSTITUTE(SUBSTITUTE(SUBSTITUTE(INDEX(artwork.xlsx!K:K,QUOTIENT(ROW(A635)-1,3)+2),"'","\'"),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IF(MOD(ROW(A635)-1,3)=2,"","")))</f>
        <v>text_html: '\
&lt;div class="card-text" style="top:10px;"&gt;&lt;div style="position:relative; top:10px;"&gt;&lt;div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font-size:21px;"&gt;Recevez deux cartes sur votre&lt;/div&gt;&lt;/div&gt;&lt;br&gt;\
&lt;div style="display:inline;"&gt;&lt;div style="display:inline; font-size:21px;"&gt;pioche, une coûtant exactement&lt;/div&gt;&lt;/div&gt;&lt;br&gt;\
&lt;div style="display:inline;"&gt;&lt;div style="display:inline; font-size:21px;"&gt;       de plus, et une coûtant&lt;/div&gt;&lt;/div&gt;&lt;br&gt;\
&lt;div style="display:inline;"&gt;&lt;div style="display:inline; font-size:21px;"&gt;exactement       de moins,&lt;/div&gt;&lt;/div&gt;&lt;br&gt;\
&lt;div style="display:inline;"&gt;&lt;div style="display:inline; font-size:21px;"&gt;dans l\'ordre de votre choix.&lt;/div&gt;&lt;/div&gt;&lt;br&gt;\
&lt;/div&gt;&lt;/div&gt;\
&lt;div class="card-text-coin-icon" style="transform:scale(0.2);top: 111px;display: inline;left:135px;"&gt;\
&lt;div class="card-text-coin-text-container" style="display:inline;"&gt;\
&lt;div class="card-text-coin-text" style="color: black; display:inline; top:8px;"&gt;1&lt;/div&gt;&lt;/div&gt;&lt;/div&gt;\
&lt;div class="card-text-coin-icon" style="transform:scale(0.2);top: 85px;display: inline;left:34px;"&gt;\
&lt;div class="card-text-coin-text-container" style="display:inline;"&gt;\
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s="19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SUBSTITUTE(    artwork.xlsx!$K$1&amp;": '\\n" &amp;
SUBSTITUTE(SUBSTITUTE(SUBSTITUTE(SUBSTITUTE(SUBSTITUTE(INDEX(artwork.xlsx!K:K,QUOTIENT(ROW(A636)-1,3)+2),"'","\'"),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s="19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SUBSTITUTE(    artwork.xlsx!$K$1&amp;": '\\n" &amp;
SUBSTITUTE(SUBSTITUTE(SUBSTITUTE(SUBSTITUTE(SUBSTITUTE(INDEX(artwork.xlsx!K:K,QUOTIENT(ROW(A637)-1,3)+2),"'","\'"),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IF(MOD(ROW(A637)-1,3)=2,"","")))</f>
        <v>id: "oasis",  frenchName: "Oasis",  artwork: "http://wiki.dominionstrategy.com/images/d/d3/OasisArt.jpg",</v>
      </c>
    </row>
    <row r="643" spans="1:3" ht="165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s="19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SUBSTITUTE(    artwork.xlsx!$K$1&amp;": '\\n" &amp;
SUBSTITUTE(SUBSTITUTE(SUBSTITUTE(SUBSTITUTE(SUBSTITUTE(INDEX(artwork.xlsx!K:K,QUOTIENT(ROW(A638)-1,3)+2),"'","\'"),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IF(MOD(ROW(A638)-1,3)=2,"","")))</f>
        <v>text_html: '\
&lt;div class="card-text" style="top:29px;"&gt;&lt;div style="position:relative; top:-5px;"&gt;&lt;div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    &lt;/div&gt;&lt;/div&gt;&lt;br&gt;\
&lt;/div&gt;&lt;/div&gt;&lt;/div&gt;&lt;div style="position:relative; top:0px;"&gt;\
&lt;div style="display:inline;"&gt;&lt;div style="display:inline; font-size:21px;"&gt;Défaussez une carte.&lt;/div&gt;&lt;/div&gt;&lt;br&gt;\
&lt;/div&gt;\
&lt;div class="card-text-coin-icon" style="transform:scale(0.22); top:54px;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s="19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SUBSTITUTE(    artwork.xlsx!$K$1&amp;": '\\n" &amp;
SUBSTITUTE(SUBSTITUTE(SUBSTITUTE(SUBSTITUTE(SUBSTITUTE(INDEX(artwork.xlsx!K:K,QUOTIENT(ROW(A639)-1,3)+2),"'","\'"),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s="19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SUBSTITUTE(    artwork.xlsx!$K$1&amp;": '\\n" &amp;
SUBSTITUTE(SUBSTITUTE(SUBSTITUTE(SUBSTITUTE(SUBSTITUTE(INDEX(artwork.xlsx!K:K,QUOTIENT(ROW(A640)-1,3)+2),"'","\'"),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IF(MOD(ROW(A640)-1,3)=2,"","")))</f>
        <v>id: "mandarin",  frenchName: "Mandarin",  artwork: "http://wiki.dominionstrategy.com/images/c/cf/MandarinArt.jpg",</v>
      </c>
    </row>
    <row r="646" spans="1:3" ht="225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s="19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SUBSTITUTE(    artwork.xlsx!$K$1&amp;": '\\n" &amp;
SUBSTITUTE(SUBSTITUTE(SUBSTITUTE(SUBSTITUTE(SUBSTITUTE(INDEX(artwork.xlsx!K:K,QUOTIENT(ROW(A641)-1,3)+2),"'","\'"),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IF(MOD(ROW(A641)-1,3)=2,"","")))</f>
        <v>text_html: '\
&lt;div class="card-text" style="top:10px;"&gt;&lt;div style="position: relative; left:-15px;top:2px;"&gt;&lt;div style="font-weight: bold;"&gt;\
&lt;div style="display:inline;"&gt;+&lt;/div&gt;&lt;br&gt;\
&lt;/div&gt;&lt;/div&gt;&lt;div style="position:relative; top:0px;"&gt;&lt;div style="line-height:20px;"&gt;\
&lt;div style="display:inline;"&gt;&lt;div style="display:inline; font-size:20px;"&gt;Placez une carte de votre main&lt;/div&gt;&lt;/div&gt;&lt;br&gt;\
&lt;div style="display:inline;"&gt;&lt;div style="display:inline; font-size:20px;"&gt;sur votre pioche.&lt;/div&gt;&lt;/div&gt;&lt;br&gt;\
&lt;/div&gt;&lt;/div&gt;\
&lt;div class="card-text-coin-icon" style="transform:scale(0.22); top:3px; display: inline;left:140px;"&gt;\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font-size:19px;"&gt;placez vos Trésors en jeu sur votre&lt;/div&gt;&lt;/div&gt;&lt;br&gt;\
&lt;div style="display:inline;"&gt;&lt;div style="display:inline; font-size:19px;"&gt;pioche, dans l\'ordre de votre choix.&lt;/div&gt;&lt;/div&gt;&lt;br&gt;\
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s="19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SUBSTITUTE(    artwork.xlsx!$K$1&amp;": '\\n" &amp;
SUBSTITUTE(SUBSTITUTE(SUBSTITUTE(SUBSTITUTE(SUBSTITUTE(INDEX(artwork.xlsx!K:K,QUOTIENT(ROW(A642)-1,3)+2),"'","\'"),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s="19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SUBSTITUTE(    artwork.xlsx!$K$1&amp;": '\\n" &amp;
SUBSTITUTE(SUBSTITUTE(SUBSTITUTE(SUBSTITUTE(SUBSTITUTE(INDEX(artwork.xlsx!K:K,QUOTIENT(ROW(A643)-1,3)+2),"'","\'"),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IF(MOD(ROW(A643)-1,3)=2,"","")))</f>
        <v>id: "cache",  frenchName: "Cache",  artwork: "http://wiki.dominionstrategy.com/images/7/79/CacheArt.jpg",</v>
      </c>
    </row>
    <row r="649" spans="1:3" ht="135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s="1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SUBSTITUTE(    artwork.xlsx!$K$1&amp;": '\\n" &amp;
SUBSTITUTE(SUBSTITUTE(SUBSTITUTE(SUBSTITUTE(SUBSTITUTE(INDEX(artwork.xlsx!K:K,QUOTIENT(ROW(A644)-1,3)+2),"'","\'"),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IF(MOD(ROW(A644)-1,3)=2,"","")))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deux Cuivres.&lt;/div&gt;&lt;/div&gt;&lt;br&gt;\
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s="19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SUBSTITUTE(    artwork.xlsx!$K$1&amp;": '\\n" &amp;
SUBSTITUTE(SUBSTITUTE(SUBSTITUTE(SUBSTITUTE(SUBSTITUTE(INDEX(artwork.xlsx!K:K,QUOTIENT(ROW(A645)-1,3)+2),"'","\'"),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s="19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SUBSTITUTE(    artwork.xlsx!$K$1&amp;": '\\n" &amp;
SUBSTITUTE(SUBSTITUTE(SUBSTITUTE(SUBSTITUTE(SUBSTITUTE(INDEX(artwork.xlsx!K:K,QUOTIENT(ROW(A646)-1,3)+2),"'","\'"),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IF(MOD(ROW(A646)-1,3)=2,"","")))</f>
        <v>id: "duchess",  frenchName: "Duchesse",  artwork: "http://wiki.dominionstrategy.com/images/b/bb/DuchessArt.jpg",</v>
      </c>
    </row>
    <row r="652" spans="1:3" ht="225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s="19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SUBSTITUTE(    artwork.xlsx!$K$1&amp;": '\\n" &amp;
SUBSTITUTE(SUBSTITUTE(SUBSTITUTE(SUBSTITUTE(SUBSTITUTE(INDEX(artwork.xlsx!K:K,QUOTIENT(ROW(A647)-1,3)+2),"'","\'"),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IF(MOD(ROW(A647)-1,3)=2,"","")))</f>
        <v>text_html: '\
&lt;div class="card-text" style="top:5px;"&gt;&lt;div style="position:relative; top:-2px;"&gt;\
&lt;div style="display:inline;"&gt;&lt;div style="display:inline; font-size:26px;"&gt;+   &lt;/div&gt;&lt;/div&gt;&lt;br&gt;\
&lt;/div&gt;\
&lt;div class="card-text-coin-icon" style="transform:scale(0.24); top:-2px; display: inline;left:143px;"&gt;\
&lt;div class="card-text-coin-text-container" style="display:inline;"&gt;\
&lt;div class="card-text-coin-text" style="color: black; display:inline; top:8px;"&gt;2&lt;/div&gt;&lt;/div&gt;&lt;/div&gt;&lt;div style="position:relative; top:-2px;"&gt;&lt;div style="line-height:18px;"&gt;\
&lt;div style="display:inline;"&gt;&lt;div style="display:inline; font-size:19px;"&gt;Tous les joueurs (vous inclus)&lt;/div&gt;&lt;/div&gt;&lt;br&gt;\
&lt;div style="display:inline;"&gt;&lt;div style="display:inline; font-size:19px;"&gt;consultent la carte du haut de leur&lt;/div&gt;&lt;/div&gt;&lt;br&gt;\
&lt;div style="display:inline;"&gt;&lt;div style="display:inline; font-size:19px;"&gt;pioche et peuvent la défausser.&lt;/div&gt;&lt;/div&gt;&lt;br&gt;\
&lt;/div&gt;&lt;/div&gt;&lt;div class="horizontal-line" style="width:200px; height:3px;margin-top:5px;"&gt;&lt;/div&gt;&lt;div style="position:relative; top:-2px;"&gt;&lt;div style="line-height:18px;"&gt;\
&lt;div style="display:inline;"&gt;&lt;div style="display:inline; font-size:19px;"&gt;Si la Duchesse est dans le royaume,&lt;/div&gt;&lt;/div&gt;&lt;br&gt;\
&lt;div style="display:inline;"&gt;&lt;div style="display:inline; font-size:19px;"&gt;vous pouvez en recevoir une&lt;/div&gt;&lt;/div&gt;&lt;br&gt;\
&lt;div style="display:inline;"&gt;&lt;div style="display:inline; font-size:19px;"&gt;lorsque vous recevez un Duché.&lt;/div&gt;&lt;/div&gt;&lt;br&gt;\
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s="19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SUBSTITUTE(    artwork.xlsx!$K$1&amp;": '\\n" &amp;
SUBSTITUTE(SUBSTITUTE(SUBSTITUTE(SUBSTITUTE(SUBSTITUTE(INDEX(artwork.xlsx!K:K,QUOTIENT(ROW(A648)-1,3)+2),"'","\'"),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s="19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SUBSTITUTE(    artwork.xlsx!$K$1&amp;": '\\n" &amp;
SUBSTITUTE(SUBSTITUTE(SUBSTITUTE(SUBSTITUTE(SUBSTITUTE(INDEX(artwork.xlsx!K:K,QUOTIENT(ROW(A649)-1,3)+2),"'","\'"),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IF(MOD(ROW(A649)-1,3)=2,"","")))</f>
        <v>id: "stables",  frenchName: "Écuries",  artwork: "http://wiki.dominionstrategy.com/images/3/38/StablesArt.jpg",</v>
      </c>
    </row>
    <row r="655" spans="1:3" ht="105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s="19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SUBSTITUTE(    artwork.xlsx!$K$1&amp;": '\\n" &amp;
SUBSTITUTE(SUBSTITUTE(SUBSTITUTE(SUBSTITUTE(SUBSTITUTE(INDEX(artwork.xlsx!K:K,QUOTIENT(ROW(A650)-1,3)+2),"'","\'"),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IF(MOD(ROW(A650)-1,3)=2,"","")))</f>
        <v>text_html: '\
&lt;div class="card-text" style="top:47px;"&gt;&lt;div style="position:relative; top:8px;"&gt;&lt;div style="line-height:20px;"&gt;\
&lt;div style="display:inline;"&gt;&lt;div style="display:inline; font-size:20px;"&gt;Vous pouvez défausser&lt;/div&gt;&lt;/div&gt;&lt;br&gt;\
&lt;div style="display:inline;"&gt;&lt;div style="display:inline; font-size:20px;"&gt;une carte Trésor pour&lt;/div&gt;&lt;/div&gt;&lt;br&gt;\
&lt;div style="display:inline;"&gt;&lt;div style="display:inline; font-size:20px;"&gt;&lt;div style="display: inline; font-weight: bold;"&gt;+3 Cartes&lt;/div&gt; et&lt;div style="display: inline; font-weight: bold;"&gt; +1 Action&lt;/div&gt;.&lt;/div&gt;&lt;/div&gt;&lt;br&gt;\
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s="19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SUBSTITUTE(    artwork.xlsx!$K$1&amp;": '\\n" &amp;
SUBSTITUTE(SUBSTITUTE(SUBSTITUTE(SUBSTITUTE(SUBSTITUTE(INDEX(artwork.xlsx!K:K,QUOTIENT(ROW(A651)-1,3)+2),"'","\'"),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s="19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SUBSTITUTE(    artwork.xlsx!$K$1&amp;": '\\n" &amp;
SUBSTITUTE(SUBSTITUTE(SUBSTITUTE(SUBSTITUTE(SUBSTITUTE(INDEX(artwork.xlsx!K:K,QUOTIENT(ROW(A652)-1,3)+2),"'","\'"),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IF(MOD(ROW(A652)-1,3)=2,"","")))</f>
        <v>id: "jackofalltrades",  frenchName: "Touche-à-tout",  artwork: "http://wiki.dominionstrategy.com/images/a/ae/Jack_of_all_TradesArt.jpg",</v>
      </c>
    </row>
    <row r="658" spans="1:3" ht="195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s="19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SUBSTITUTE(    artwork.xlsx!$K$1&amp;": '\\n" &amp;
SUBSTITUTE(SUBSTITUTE(SUBSTITUTE(SUBSTITUTE(SUBSTITUTE(INDEX(artwork.xlsx!K:K,QUOTIENT(ROW(A653)-1,3)+2),"'","\'"),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IF(MOD(ROW(A653)-1,3)=2,"","")))</f>
        <v>text_html: '\
&lt;div class="card-text" style="top:5px;"&gt;&lt;div style="position:relative; top:0px;"&gt;\
&lt;div style="display:inline;"&gt;&lt;div style="display:inline; font-size:20px;"&gt;Recevez un Argent.&lt;/div&gt;&lt;/div&gt;&lt;br&gt;\
&lt;/div&gt;&lt;div style="position:relative; top:2px;"&gt;&lt;div style="line-height:19px;"&gt;\
&lt;div style="display:inline;"&gt;&lt;div style="display:inline; font-size:20px;"&gt;Consultez la carte du haut de votre&lt;/div&gt;&lt;/div&gt;&lt;br&gt;\
&lt;div style="display:inline;"&gt;&lt;div style="display:inline; font-size:20px;"&gt;pioche; vous pouvez la défausser.&lt;/div&gt;&lt;/div&gt;&lt;br&gt;\
&lt;/div&gt;&lt;/div&gt;&lt;div style="position:relative; top:4px;"&gt;&lt;div style="line-height:19px;"&gt;\
&lt;div style="display:inline;"&gt;&lt;div style="display:inline; font-size:20px;"&gt;Piochez jusqu\'à avoir 5 cartes&lt;/div&gt;&lt;/div&gt;&lt;br&gt;\
&lt;div style="display:inline;"&gt;&lt;div style="display:inline; font-size:20px;"&gt;en main.&lt;/div&gt;&lt;/div&gt;&lt;br&gt;\
&lt;/div&gt;&lt;/div&gt;&lt;div style="position:relative; top:6px;"&gt;&lt;div style="line-height:19px;"&gt;\
&lt;div style="display:inline;"&gt;&lt;div style="display:inline; font-size:20px;"&gt;Vous pouvez écarter une carte&lt;/div&gt;&lt;/div&gt;&lt;br&gt;\
&lt;div style="display:inline;"&gt;&lt;div style="display:inline; font-size:20px;"&gt;non-Trésor de votre main.&lt;/div&gt;&lt;/div&gt;&lt;br&gt;\
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s="1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SUBSTITUTE(    artwork.xlsx!$K$1&amp;": '\\n" &amp;
SUBSTITUTE(SUBSTITUTE(SUBSTITUTE(SUBSTITUTE(SUBSTITUTE(INDEX(artwork.xlsx!K:K,QUOTIENT(ROW(A654)-1,3)+2),"'","\'"),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s="19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SUBSTITUTE(    artwork.xlsx!$K$1&amp;": '\\n" &amp;
SUBSTITUTE(SUBSTITUTE(SUBSTITUTE(SUBSTITUTE(SUBSTITUTE(INDEX(artwork.xlsx!K:K,QUOTIENT(ROW(A655)-1,3)+2),"'","\'"),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IF(MOD(ROW(A655)-1,3)=2,"","")))</f>
        <v>id: "armory",  frenchName: "Armurerie",  artwork: "http://wiki.dominionstrategy.com/images/9/91/ArmoryArt.jpg",</v>
      </c>
    </row>
    <row r="661" spans="1:3" ht="120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s="19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SUBSTITUTE(    artwork.xlsx!$K$1&amp;": '\\n" &amp;
SUBSTITUTE(SUBSTITUTE(SUBSTITUTE(SUBSTITUTE(SUBSTITUTE(INDEX(artwork.xlsx!K:K,QUOTIENT(ROW(A656)-1,3)+2),"'","\'"),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IF(MOD(ROW(A656)-1,3)=2,"","")))</f>
        <v>text_html: '\
&lt;div class="card-text" style="top:55px;"&gt;&lt;div style="position:relative; top:5px;"&gt;&lt;div style="line-height:22px;"&gt;\
&lt;div style="display:inline;"&gt;&lt;div style="display:inline; font-size:22px;"&gt;Recevez sur votre pioche&lt;/div&gt;&lt;/div&gt;&lt;br&gt;\
&lt;div style="display:inline;"&gt;&lt;div style="display:inline; font-size:22px;"&gt;une carte coûtant jusqu\'à      .&lt;/div&gt;&lt;/div&gt;&lt;br&gt;\
&lt;/div&gt;&lt;/div&gt;\
&lt;div class="card-text-coin-icon" style="transform:scale(0.19); top:32px; display: inline;left:236px;"&gt;\
&lt;div class="card-text-coin-text-container" style="display:inline;"&gt;\
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s="19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SUBSTITUTE(    artwork.xlsx!$K$1&amp;": '\\n" &amp;
SUBSTITUTE(SUBSTITUTE(SUBSTITUTE(SUBSTITUTE(SUBSTITUTE(INDEX(artwork.xlsx!K:K,QUOTIENT(ROW(A657)-1,3)+2),"'","\'"),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s="19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SUBSTITUTE(    artwork.xlsx!$K$1&amp;": '\\n" &amp;
SUBSTITUTE(SUBSTITUTE(SUBSTITUTE(SUBSTITUTE(SUBSTITUTE(INDEX(artwork.xlsx!K:K,QUOTIENT(ROW(A658)-1,3)+2),"'","\'"),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IF(MOD(ROW(A658)-1,3)=2,"","")))</f>
        <v>id: "vagrant",  frenchName: "Vagabond",  artwork: "http://wiki.dominionstrategy.com/images/0/0c/VagrantArt.jpg",</v>
      </c>
    </row>
    <row r="664" spans="1:3" ht="165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s="19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SUBSTITUTE(    artwork.xlsx!$K$1&amp;": '\\n" &amp;
SUBSTITUTE(SUBSTITUTE(SUBSTITUTE(SUBSTITUTE(SUBSTITUTE(INDEX(artwork.xlsx!K:K,QUOTIENT(ROW(A659)-1,3)+2),"'","\'"),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IF(MOD(ROW(A659)-1,3)=2,"","")))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top:3px;"&gt;&lt;div style="line-height:19px;"&gt;\
&lt;div style="display:inline;"&gt;&lt;div style="display:inline; font-size:19.5px;"&gt;Dévoilez la première carte de&lt;/div&gt;&lt;/div&gt;&lt;br&gt;\
&lt;div style="display:inline;"&gt;&lt;div style="display:inline; font-size:19.5px;"&gt;votre pioche. Si c\'est une&lt;/div&gt;&lt;/div&gt;&lt;br&gt;\
&lt;div style="display:inline;"&gt;&lt;div style="display:inline; font-size:19.5px;"&gt;Malédiction, une Ruine, un&lt;/div&gt;&lt;/div&gt;&lt;br&gt;\
&lt;div style="display:inline;"&gt;&lt;div style="display:inline; font-size:19.5px;"&gt;Refuge ou une carte&lt;/div&gt;&lt;/div&gt;&lt;br&gt;\
&lt;div style="display:inline;"&gt;&lt;div style="display:inline; font-size:19.5px;"&gt;Victoire, prenez-la en main.&lt;/div&gt;&lt;/div&gt;&lt;br&gt;\
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s="19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SUBSTITUTE(    artwork.xlsx!$K$1&amp;": '\\n" &amp;
SUBSTITUTE(SUBSTITUTE(SUBSTITUTE(SUBSTITUTE(SUBSTITUTE(INDEX(artwork.xlsx!K:K,QUOTIENT(ROW(A660)-1,3)+2),"'","\'"),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s="19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SUBSTITUTE(    artwork.xlsx!$K$1&amp;": '\\n" &amp;
SUBSTITUTE(SUBSTITUTE(SUBSTITUTE(SUBSTITUTE(SUBSTITUTE(INDEX(artwork.xlsx!K:K,QUOTIENT(ROW(A661)-1,3)+2),"'","\'"),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IF(MOD(ROW(A661)-1,3)=2,"","")))</f>
        <v>id: "catacombs",  frenchName: "Catacombes",  artwork: "http://wiki.dominionstrategy.com/images/5/5b/CatacombsArt.jpg",</v>
      </c>
    </row>
    <row r="667" spans="1:3" ht="135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s="19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SUBSTITUTE(    artwork.xlsx!$K$1&amp;": '\\n" &amp;
SUBSTITUTE(SUBSTITUTE(SUBSTITUTE(SUBSTITUTE(SUBSTITUTE(INDEX(artwork.xlsx!K:K,QUOTIENT(ROW(A662)-1,3)+2),"'","\'"),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IF(MOD(ROW(A662)-1,3)=2,"","")))</f>
        <v>text_html: '\
&lt;div class="card-text" style="top:20px;"&gt;&lt;div style="position:relative; top:10px;"&gt;&lt;div style="line-height:18px;"&gt;\
&lt;div style="display:inline;"&gt;&lt;div style="display:inline; font-size:18px;"&gt;Consultez les 3 premières cartes de&lt;/div&gt;&lt;/div&gt;&lt;br&gt;\
&lt;div style="display:inline;"&gt;&lt;div style="display:inline; font-size:18px;"&gt;votre pioche. Choisissez : prenez-les en&lt;/div&gt;&lt;/div&gt;&lt;br&gt;\
&lt;div style="display:inline;"&gt;&lt;div style="display:inline; font-size:18px;"&gt;main, ou défaussez-les et &lt;div style="display: inline; font-weight: bold;"&gt;+3 Cartes&lt;/div&gt;.&lt;/div&gt;&lt;/div&gt;&lt;br&gt;\
&lt;/div&gt;&lt;/div&gt;&lt;div class="horizontal-line" style="width:200px; height:3px;margin-top:20px;"&gt;&lt;/div&gt;&lt;div style="position:relative; top:5px;"&gt;&lt;div style="line-height:18px;"&gt;\
&lt;div style="display:inline;"&gt;&lt;div style="display:inline; font-size:18.2px;"&gt;Lorsque vous écartez cette carte,&lt;/div&gt;&lt;/div&gt;&lt;br&gt;\
&lt;div style="display:inline;"&gt;&lt;div style="display:inline; font-size:18.2px;"&gt;recevez une carte moins chère.&lt;/div&gt;&lt;/div&gt;&lt;br&gt;\
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s="19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SUBSTITUTE(    artwork.xlsx!$K$1&amp;": '\\n" &amp;
SUBSTITUTE(SUBSTITUTE(SUBSTITUTE(SUBSTITUTE(SUBSTITUTE(INDEX(artwork.xlsx!K:K,QUOTIENT(ROW(A663)-1,3)+2),"'","\'"),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s="1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SUBSTITUTE(    artwork.xlsx!$K$1&amp;": '\\n" &amp;
SUBSTITUTE(SUBSTITUTE(SUBSTITUTE(SUBSTITUTE(SUBSTITUTE(INDEX(artwork.xlsx!K:K,QUOTIENT(ROW(A664)-1,3)+2),"'","\'"),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IF(MOD(ROW(A664)-1,3)=2,"","")))</f>
        <v>id: "count",  frenchName: "Comte",  artwork: "http://wiki.dominionstrategy.com/images/f/f8/CountArt.jpg",</v>
      </c>
    </row>
    <row r="670" spans="1:3" ht="180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s="19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SUBSTITUTE(    artwork.xlsx!$K$1&amp;": '\\n" &amp;
SUBSTITUTE(SUBSTITUTE(SUBSTITUTE(SUBSTITUTE(SUBSTITUTE(INDEX(artwork.xlsx!K:K,QUOTIENT(ROW(A665)-1,3)+2),"'","\'"),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IF(MOD(ROW(A665)-1,3)=2,"","")))</f>
        <v>text_html: '\
&lt;div class="card-text" style="top:20px;"&gt;&lt;div style="position:relative; top:7px;"&gt;&lt;div style="line-height:18px;"&gt;\
&lt;div style="display:inline;"&gt;&lt;div style="display:inline; font-size:18px;"&gt;Choisissez : défaussez 2 cartes ;&lt;/div&gt;&lt;/div&gt;&lt;br&gt;\
&lt;div style="display:inline;"&gt;&lt;div style="display:inline; font-size:18px;"&gt;ou placez une carte de votre main sur&lt;/div&gt;&lt;/div&gt;&lt;br&gt;\
&lt;div style="display:inline;"&gt;&lt;div style="display:inline; font-size:18px;"&gt;votre pioche , ou recevez un Cuivre.&lt;/div&gt;&lt;/div&gt;&lt;br&gt;\
&lt;/div&gt;&lt;/div&gt;&lt;div style="position:relative; top:30px;"&gt;&lt;div style="line-height:18px;"&gt;\
&lt;div style="display:inline;"&gt;&lt;div style="display:inline; font-size:18px;"&gt;Choisissez : +      ; ou écartez&lt;/div&gt;&lt;/div&gt;&lt;br&gt;\
&lt;div style="display:inline;"&gt;&lt;div style="display:inline; font-size:18px;"&gt;votre main ; ou recevez un Duché.&lt;/div&gt;&lt;/div&gt;&lt;br&gt;\
&lt;/div&gt;&lt;/div&gt;\
&lt;div class="card-text-coin-icon" style="transform:scale(0.18); top:97px; display: inline;left:139px;"&gt;\
&lt;div class="card-text-coin-text-container" style="display:inline;"&gt;\
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s="19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SUBSTITUTE(    artwork.xlsx!$K$1&amp;": '\\n" &amp;
SUBSTITUTE(SUBSTITUTE(SUBSTITUTE(SUBSTITUTE(SUBSTITUTE(INDEX(artwork.xlsx!K:K,QUOTIENT(ROW(A666)-1,3)+2),"'","\'"),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s="19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SUBSTITUTE(    artwork.xlsx!$K$1&amp;": '\\n" &amp;
SUBSTITUTE(SUBSTITUTE(SUBSTITUTE(SUBSTITUTE(SUBSTITUTE(INDEX(artwork.xlsx!K:K,QUOTIENT(ROW(A667)-1,3)+2),"'","\'"),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IF(MOD(ROW(A667)-1,3)=2,"","")))</f>
        <v>id: "fortress",  frenchName: "Forteresse",  artwork: "http://wiki.dominionstrategy.com/images/f/f5/FortressArt.jpg",</v>
      </c>
    </row>
    <row r="673" spans="1:3" ht="120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s="19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SUBSTITUTE(    artwork.xlsx!$K$1&amp;": '\\n" &amp;
SUBSTITUTE(SUBSTITUTE(SUBSTITUTE(SUBSTITUTE(SUBSTITUTE(INDEX(artwork.xlsx!K:K,QUOTIENT(ROW(A668)-1,3)+2),"'","\'"),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IF(MOD(ROW(A668)-1,3)=2,"","")))</f>
        <v>text_html: '\
&lt;div class="card-text" style="top:29px;"&gt;&lt;div style="position:relative; top:0px;"&gt;&lt;div style="font-weight: bold;"&gt;&lt;div style="line-height:22px;"&gt;\
&lt;div style="display:inline;"&gt;&lt;div style="display:inline; font-size:25px;"&gt;+1 Carte&lt;/div&gt;&lt;/div&gt;&lt;br&gt;\
&lt;div style="display:inline;"&gt;&lt;div style="display:inline; font-size:25px;"&gt;+2 Actions&lt;/div&gt;&lt;/div&gt;&lt;br&gt;\
&lt;/div&gt;&lt;/div&gt;&lt;/div&gt;&lt;div class="horizontal-line" style="width:200px; height:3px;margin-top:10px;"&gt;&lt;/div&gt;&lt;div style="position:relative; top:5px;"&gt;&lt;div style="line-height:19px;"&gt;\
&lt;div style="display:inline;"&gt;&lt;div style="display:inline; font-size:21px;"&gt;Quand vous écartez cette carte,&lt;/div&gt;&lt;/div&gt;&lt;br&gt;\
&lt;div style="display:inline;"&gt;&lt;div style="display:inline; font-size:21px;"&gt;prenez-la en main.&lt;/div&gt;&lt;/div&gt;&lt;br&gt;\
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s="19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SUBSTITUTE(    artwork.xlsx!$K$1&amp;": '\\n" &amp;
SUBSTITUTE(SUBSTITUTE(SUBSTITUTE(SUBSTITUTE(SUBSTITUTE(INDEX(artwork.xlsx!K:K,QUOTIENT(ROW(A669)-1,3)+2),"'","\'"),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s="19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SUBSTITUTE(    artwork.xlsx!$K$1&amp;": '\\n" &amp;
SUBSTITUTE(SUBSTITUTE(SUBSTITUTE(SUBSTITUTE(SUBSTITUTE(INDEX(artwork.xlsx!K:K,QUOTIENT(ROW(A670)-1,3)+2),"'","\'"),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IF(MOD(ROW(A670)-1,3)=2,"","")))</f>
        <v>id: "scavenger",  frenchName: "Pilleur",  artwork: "http://wiki.dominionstrategy.com/images/2/21/ScavengerArt.jpg",</v>
      </c>
    </row>
    <row r="676" spans="1:3" ht="180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s="19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SUBSTITUTE(    artwork.xlsx!$K$1&amp;": '\\n" &amp;
SUBSTITUTE(SUBSTITUTE(SUBSTITUTE(SUBSTITUTE(SUBSTITUTE(INDEX(artwork.xlsx!K:K,QUOTIENT(ROW(A671)-1,3)+2),"'","\'"),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font-size:19px;"&gt;Vous pouvez mettre votre pioche&lt;/div&gt;&lt;/div&gt;&lt;br&gt;\
&lt;div style="display:inline;"&gt;&lt;div style="display:inline; font-size:19px;"&gt;dans votre défausse. Consultez&lt;/div&gt;&lt;/div&gt;&lt;br&gt;\
&lt;div style="display:inline;"&gt;&lt;div style="display:inline; font-size:19px;"&gt;votre défausse et placez-en une&lt;/div&gt;&lt;/div&gt;&lt;br&gt;\
&lt;div style="display:inline;"&gt;&lt;div style="display:inline; font-size:19px;"&gt;carte sur votre pioche.&lt;/div&gt;&lt;/div&gt;&lt;br&gt;\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s="19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SUBSTITUTE(    artwork.xlsx!$K$1&amp;": '\\n" &amp;
SUBSTITUTE(SUBSTITUTE(SUBSTITUTE(SUBSTITUTE(SUBSTITUTE(INDEX(artwork.xlsx!K:K,QUOTIENT(ROW(A672)-1,3)+2),"'","\'"),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s="19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SUBSTITUTE(    artwork.xlsx!$K$1&amp;": '\\n" &amp;
SUBSTITUTE(SUBSTITUTE(SUBSTITUTE(SUBSTITUTE(SUBSTITUTE(INDEX(artwork.xlsx!K:K,QUOTIENT(ROW(A673)-1,3)+2),"'","\'"),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IF(MOD(ROW(A673)-1,3)=2,"","")))</f>
        <v>id: "marketsquare",  frenchName: "Place du marché",  artwork: "http://wiki.dominionstrategy.com/images/d/dd/Market_SquareArt.jpg",</v>
      </c>
    </row>
    <row r="679" spans="1:3" ht="150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s="1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SUBSTITUTE(    artwork.xlsx!$K$1&amp;": '\\n" &amp;
SUBSTITUTE(SUBSTITUTE(SUBSTITUTE(SUBSTITUTE(SUBSTITUTE(INDEX(artwork.xlsx!K:K,QUOTIENT(ROW(A674)-1,3)+2),"'","\'"),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IF(MOD(ROW(A674)-1,3)=2,"","")))</f>
        <v>text_html: '\
&lt;div class="card-text" style="top:10px;"&gt;&lt;div style="position:relative; top:3px;"&gt;&lt;div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&lt;div style="display:inline;"&gt;&lt;div style="display:inline; font-size:23px;"&gt;+1 Achat&lt;/div&gt;&lt;/div&gt;&lt;br&gt;\
&lt;/div&gt;&lt;/div&gt;&lt;/div&gt;&lt;div class="horizontal-line" style="width:200px; height:3px;margin-top:15px;"&gt;&lt;/div&gt;&lt;div style="position:relative; top:6px;"&gt;&lt;div style="line-height:18px;"&gt;\
&lt;div style="display:inline;"&gt;&lt;div style="display:inline; font-size:19px;"&gt;Quand une de vos cartes est écartée,&lt;/div&gt;&lt;/div&gt;&lt;br&gt;\
&lt;div style="display:inline;"&gt;&lt;div style="display:inline; font-size:19px;"&gt;vous pouvez défausser cette carte&lt;/div&gt;&lt;/div&gt;&lt;br&gt;\
&lt;div style="display:inline;"&gt;&lt;div style="display:inline; font-size:19px;"&gt;de votre main pour recevoir un Or.&lt;/div&gt;&lt;/div&gt;&lt;br&gt;\
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s="19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SUBSTITUTE(    artwork.xlsx!$K$1&amp;": '\\n" &amp;
SUBSTITUTE(SUBSTITUTE(SUBSTITUTE(SUBSTITUTE(SUBSTITUTE(INDEX(artwork.xlsx!K:K,QUOTIENT(ROW(A675)-1,3)+2),"'","\'"),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s="19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SUBSTITUTE(    artwork.xlsx!$K$1&amp;": '\\n" &amp;
SUBSTITUTE(SUBSTITUTE(SUBSTITUTE(SUBSTITUTE(SUBSTITUTE(INDEX(artwork.xlsx!K:K,QUOTIENT(ROW(A676)-1,3)+2),"'","\'"),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IF(MOD(ROW(A676)-1,3)=2,"","")))</f>
        <v>id: "urchin",  frenchName: "Orphelin",  artwork: "http://wiki.dominionstrategy.com/images/1/15/UrchinArt.jpg",</v>
      </c>
    </row>
    <row r="682" spans="1:3" ht="195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s="19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SUBSTITUTE(    artwork.xlsx!$K$1&amp;": '\\n" &amp;
SUBSTITUTE(SUBSTITUTE(SUBSTITUTE(SUBSTITUTE(SUBSTITUTE(INDEX(artwork.xlsx!K:K,QUOTIENT(ROW(A677)-1,3)+2),"'","\'"),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IF(MOD(ROW(A677)-1,3)=2,"","")))</f>
        <v>text_html: '\
&lt;div class="card-text" style="top:2px;"&gt;&lt;div style="position:relative; top:3px;"&gt;&lt;div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&lt;/div&gt;&lt;/div&gt;&lt;/div&gt;&lt;div style="position:relative; top:0px;"&gt;&lt;div style="line-height:16px;"&gt;\
&lt;div style="display:inline;"&gt;&lt;div style="display:inline; font-size:18px;"&gt;Tous vos adversaires défaussent&lt;/div&gt;&lt;/div&gt;&lt;br&gt;\
&lt;div style="display:inline;"&gt;&lt;div style="display:inline; font-size:18px;"&gt;jusqu\'à avoir 4 cartes en main.&lt;/div&gt;&lt;/div&gt;&lt;br&gt;\
&lt;/div&gt;&lt;/div&gt;&lt;div class="horizontal-line" style="width:200px; height:2px;margin-top:7px;"&gt;&lt;/div&gt;&lt;div style="position:relative; top:0px;"&gt;&lt;div style="line-height:14px;"&gt;\
&lt;div style="display:inline;"&gt;&lt;div style="display:inline; font-size:16px;"&gt;Quand vous jouez une autre carte Attaque&lt;/div&gt;&lt;/div&gt;&lt;br&gt;\
&lt;div style="display:inline;"&gt;&lt;div style="display:inline; font-size:16px;"&gt; alors que cette carte est en jeu, vous pouvez&lt;/div&gt;&lt;/div&gt;&lt;br&gt;\
&lt;div style="display:inline;"&gt;&lt;div style="display:inline; font-size:16px;"&gt;d\'abord écarter cette carte pour recevoir un&lt;/div&gt;&lt;/div&gt;&lt;br&gt;\
&lt;div style="display:inline;"&gt;&lt;div style="display:inline; font-size:16px;"&gt;Mercenaire de la pile des Mercenaires.&lt;/div&gt;&lt;/div&gt;&lt;br&gt;\
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s="19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SUBSTITUTE(    artwork.xlsx!$K$1&amp;": '\\n" &amp;
SUBSTITUTE(SUBSTITUTE(SUBSTITUTE(SUBSTITUTE(SUBSTITUTE(INDEX(artwork.xlsx!K:K,QUOTIENT(ROW(A678)-1,3)+2),"'","\'"),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s="19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SUBSTITUTE(    artwork.xlsx!$K$1&amp;": '\\n" &amp;
SUBSTITUTE(SUBSTITUTE(SUBSTITUTE(SUBSTITUTE(SUBSTITUTE(INDEX(artwork.xlsx!K:K,QUOTIENT(ROW(A679)-1,3)+2),"'","\'"),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IF(MOD(ROW(A679)-1,3)=2,"","")))</f>
        <v>id: "rats",  frenchName: "Rats",  artwork: "http://wiki.dominionstrategy.com/images/3/3b/RatsArt.jpg",</v>
      </c>
    </row>
    <row r="685" spans="1:3" ht="180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s="19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SUBSTITUTE(    artwork.xlsx!$K$1&amp;": '\\n" &amp;
SUBSTITUTE(SUBSTITUTE(SUBSTITUTE(SUBSTITUTE(SUBSTITUTE(INDEX(artwork.xlsx!K:K,QUOTIENT(ROW(A680)-1,3)+2),"'","\'"),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IF(MOD(ROW(A680)-1,3)=2,"","")))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top:2px;"&gt;&lt;div style="line-height:19px;"&gt;\
&lt;div style="display:inline;"&gt;&lt;div style="display:inline; font-size:19px;"&gt;Recevez un Rats. Écartez une carte&lt;/div&gt;&lt;/div&gt;&lt;br&gt;\
&lt;div style="display:inline;"&gt;&lt;div style="display:inline; font-size:19px;"&gt;de votre main autre qu\'un Rats&lt;/div&gt;&lt;/div&gt;&lt;br&gt;\
&lt;div style="display:inline;"&gt;&lt;div style="display:inline; font-size:19px;"&gt;(ou dévoilez une main de Rats).&lt;/div&gt;&lt;/div&gt;&lt;br&gt;\
&lt;/div&gt;&lt;/div&gt;&lt;div class="horizontal-line" style="width:200px; height:3px;margin-top:7px;"&gt;&lt;/div&gt;&lt;div style="position:relative; top:-3px;"&gt;&lt;div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s="19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SUBSTITUTE(    artwork.xlsx!$K$1&amp;": '\\n" &amp;
SUBSTITUTE(SUBSTITUTE(SUBSTITUTE(SUBSTITUTE(SUBSTITUTE(INDEX(artwork.xlsx!K:K,QUOTIENT(ROW(A681)-1,3)+2),"'","\'"),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s="19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SUBSTITUTE(    artwork.xlsx!$K$1&amp;": '\\n" &amp;
SUBSTITUTE(SUBSTITUTE(SUBSTITUTE(SUBSTITUTE(SUBSTITUTE(INDEX(artwork.xlsx!K:K,QUOTIENT(ROW(A682)-1,3)+2),"'","\'"),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IF(MOD(ROW(A682)-1,3)=2,"","")))</f>
        <v>id: "sage",  frenchName: "Sage",  artwork: "http://wiki.dominionstrategy.com/images/d/d6/SageArt.jpg",</v>
      </c>
    </row>
    <row r="688" spans="1:3" ht="180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s="19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SUBSTITUTE(    artwork.xlsx!$K$1&amp;": '\\n" &amp;
SUBSTITUTE(SUBSTITUTE(SUBSTITUTE(SUBSTITUTE(SUBSTITUTE(INDEX(artwork.xlsx!K:K,QUOTIENT(ROW(A683)-1,3)+2),"'","\'"),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IF(MOD(ROW(A683)-1,3)=2,"","")))</f>
        <v>text_html: '\
&lt;div class="card-text" style="top:20px;"&gt;&lt;div style="position:relative; top:0px;"&gt;&lt;div style="font-weight: bold;"&gt;&lt;div style="line-height:24px;"&gt;\
&lt;div style="display:inline;"&gt;&lt;div style="display:inline; font-size:26px;"&gt;+1 Action&lt;/div&gt;&lt;/div&gt;&lt;br&gt;\
&lt;/div&gt;&lt;/div&gt;&lt;/div&gt;&lt;div style="position:relative; top:10px;"&gt;&lt;div style="line-height:19px;"&gt;\
&lt;div style="display:inline;"&gt;&lt;div style="display:inline; font-size:19px;"&gt;Dévoilez des cartes de votre pioche&lt;/div&gt;&lt;/div&gt;&lt;br&gt;\
&lt;div style="display:inline;"&gt;&lt;div style="display:inline; font-size:19px;"&gt;jusqu\'à dévoiler une carte coûtant&lt;/div&gt;&lt;/div&gt;&lt;br&gt;\
&lt;div style="display:inline;"&gt;&lt;div style="display:inline; font-size:19px;"&gt;       ou plus. Prenez-la en main et&lt;/div&gt;&lt;/div&gt;&lt;br&gt;\
&lt;div style="display:inline;"&gt;&lt;div style="display:inline; font-size:19px;"&gt;défaussez le reste&lt;/div&gt;&lt;/div&gt;&lt;br&gt;\
&lt;/div&gt;&lt;/div&gt;\
&lt;div class="card-text-coin-icon" style="transform:scale(0.19); top:82px; display: inline;left:19px;"&gt;\
&lt;div class="card-text-coin-text-container" style="display:inline;"&gt;\
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s="1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SUBSTITUTE(    artwork.xlsx!$K$1&amp;": '\\n" &amp;
SUBSTITUTE(SUBSTITUTE(SUBSTITUTE(SUBSTITUTE(SUBSTITUTE(INDEX(artwork.xlsx!K:K,QUOTIENT(ROW(A684)-1,3)+2),"'","\'"),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s="19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SUBSTITUTE(    artwork.xlsx!$K$1&amp;": '\\n" &amp;
SUBSTITUTE(SUBSTITUTE(SUBSTITUTE(SUBSTITUTE(SUBSTITUTE(INDEX(artwork.xlsx!K:K,QUOTIENT(ROW(A685)-1,3)+2),"'","\'"),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IF(MOD(ROW(A685)-1,3)=2,"","")))</f>
        <v>id: "forager",  frenchName: "Cueilleur",  artwork: "http://wiki.dominionstrategy.com/images/8/8d/ForagerArt.jpg",</v>
      </c>
    </row>
    <row r="691" spans="1:3" ht="180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s="19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SUBSTITUTE(    artwork.xlsx!$K$1&amp;": '\\n" &amp;
SUBSTITUTE(SUBSTITUTE(SUBSTITUTE(SUBSTITUTE(SUBSTITUTE(INDEX(artwork.xlsx!K:K,QUOTIENT(ROW(A686)-1,3)+2),"'","\'"),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font-size:25px;"&gt;+1 Action&lt;/div&gt;&lt;/div&gt;&lt;br&gt;\
&lt;div style="display:inline;"&gt;&lt;div style="display:inline; font-size:25px;"&gt;+1 Achat&lt;/div&gt;&lt;/div&gt;&lt;br&gt;\
&lt;/div&gt;&lt;/div&gt;&lt;/div&gt;&lt;div style="position:relative; top:10px;"&gt;&lt;div style="line-height:20px;"&gt;\
&lt;div style="display:inline;"&gt;&lt;div style="display:inline; font-size:20px;"&gt;Écartez une carte de votre main,&lt;/div&gt;&lt;/div&gt;&lt;br&gt;\
&lt;div style="display:inline;"&gt;&lt;div style="display:inline; font-size:20px;"&gt;puis &lt;div style="display: inline; font-weight: bold;"&gt;+&lt;/div&gt;       par carte Trésor de&lt;/div&gt;&lt;/div&gt;&lt;br&gt;\
&lt;div style="display:inline;"&gt;&lt;div style="display:inline; font-size:20px;"&gt;nom différent dans le rebut.&lt;/div&gt;&lt;/div&gt;&lt;br&gt;\
&lt;/div&gt;&lt;/div&gt;\
&lt;div class="card-text-coin-icon" style="transform:scale(0.2); top:81px;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s="19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SUBSTITUTE(    artwork.xlsx!$K$1&amp;": '\\n" &amp;
SUBSTITUTE(SUBSTITUTE(SUBSTITUTE(SUBSTITUTE(SUBSTITUTE(INDEX(artwork.xlsx!K:K,QUOTIENT(ROW(A687)-1,3)+2),"'","\'"),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s="19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SUBSTITUTE(    artwork.xlsx!$K$1&amp;": '\\n" &amp;
SUBSTITUTE(SUBSTITUTE(SUBSTITUTE(SUBSTITUTE(SUBSTITUTE(INDEX(artwork.xlsx!K:K,QUOTIENT(ROW(A688)-1,3)+2),"'","\'"),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IF(MOD(ROW(A688)-1,3)=2,"","")))</f>
        <v>id: "altar",  frenchName: "Autel",  artwork: "http://wiki.dominionstrategy.com/images/4/4b/AltarArt.jpg",</v>
      </c>
    </row>
    <row r="694" spans="1:3" ht="135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s="19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SUBSTITUTE(    artwork.xlsx!$K$1&amp;": '\\n" &amp;
SUBSTITUTE(SUBSTITUTE(SUBSTITUTE(SUBSTITUTE(SUBSTITUTE(INDEX(artwork.xlsx!K:K,QUOTIENT(ROW(A689)-1,3)+2),"'","\'"),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IF(MOD(ROW(A689)-1,3)=2,"","")))</f>
        <v>text_html: '\
&lt;div class="card-text" style="top:47px;"&gt;&lt;div style="position:relative; top:5px;"&gt;&lt;div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font-size:20px;"&gt;Recevez une carte coûtant&lt;/div&gt;&lt;/div&gt;&lt;br&gt;\
&lt;div style="display:inline;"&gt;&lt;div style="display:inline; font-size:20px;"&gt;jusqu\'à      .&lt;/div&gt;&lt;/div&gt;&lt;br&gt;\
&lt;/div&gt;&lt;/div&gt;\
&lt;div class="card-text-coin-icon" style="transform:scale(0.17); top:55px; display: inline;left:158px;"&gt;\
&lt;div class="card-text-coin-text-container" style="display:inline;"&gt;\
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s="19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SUBSTITUTE(    artwork.xlsx!$K$1&amp;": '\\n" &amp;
SUBSTITUTE(SUBSTITUTE(SUBSTITUTE(SUBSTITUTE(SUBSTITUTE(INDEX(artwork.xlsx!K:K,QUOTIENT(ROW(A690)-1,3)+2),"'","\'"),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s="19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SUBSTITUTE(    artwork.xlsx!$K$1&amp;": '\\n" &amp;
SUBSTITUTE(SUBSTITUTE(SUBSTITUTE(SUBSTITUTE(SUBSTITUTE(INDEX(artwork.xlsx!K:K,QUOTIENT(ROW(A691)-1,3)+2),"'","\'"),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IF(MOD(ROW(A691)-1,3)=2,"","")))</f>
        <v>id: "procession",  frenchName: "Procession",  artwork: "http://wiki.dominionstrategy.com/images/2/29/ProcessionArt.jpg",</v>
      </c>
    </row>
    <row r="697" spans="1:3" ht="165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s="19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SUBSTITUTE(    artwork.xlsx!$K$1&amp;": '\\n" &amp;
SUBSTITUTE(SUBSTITUTE(SUBSTITUTE(SUBSTITUTE(SUBSTITUTE(INDEX(artwork.xlsx!K:K,QUOTIENT(ROW(A692)-1,3)+2),"'","\'"),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IF(MOD(ROW(A692)-1,3)=2,"","")))</f>
        <v>text_html: '\
&lt;div class="card-text" style="top:20px;"&gt;&lt;div style="position:relative; top:20px;"&gt;&lt;div style="line-height:19px;"&gt;\
&lt;div style="display:inline;"&gt;&lt;div style="display:inline; font-size:20px;"&gt;Vous pouvez jouer deux fois une&lt;/div&gt;&lt;/div&gt;&lt;br&gt;\
&lt;div style="display:inline;"&gt;&lt;div style="display:inline; font-size:20px;"&gt;carte Action non-Durée de votre&lt;/div&gt;&lt;/div&gt;&lt;br&gt;\
&lt;div style="display:inline;"&gt;&lt;div style="display:inline; font-size:20px;"&gt;main. Écartez-la. Recevez une&lt;/div&gt;&lt;/div&gt;&lt;br&gt;\
&lt;div style="display:inline;"&gt;&lt;div style="display:inline; font-size:20px;"&gt;carte Action coûtant&lt;/div&gt;&lt;/div&gt;&lt;br&gt;\
&lt;div style="display:inline;"&gt;&lt;div style="display:inline; font-size:20px;"&gt;exactement      de plus.&lt;/div&gt;&lt;/div&gt;&lt;br&gt;\
&lt;/div&gt;&lt;/div&gt;\
&lt;div class="card-text-coin-icon" style="transform:scale(0.19); top:110px; display: inline;left:144px;"&gt;\
&lt;div class="card-text-coin-text-container" style="display:inline;"&gt;\
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s="19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SUBSTITUTE(    artwork.xlsx!$K$1&amp;": '\\n" &amp;
SUBSTITUTE(SUBSTITUTE(SUBSTITUTE(SUBSTITUTE(SUBSTITUTE(INDEX(artwork.xlsx!K:K,QUOTIENT(ROW(A693)-1,3)+2),"'","\'"),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s="1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SUBSTITUTE(    artwork.xlsx!$K$1&amp;": '\\n" &amp;
SUBSTITUTE(SUBSTITUTE(SUBSTITUTE(SUBSTITUTE(SUBSTITUTE(INDEX(artwork.xlsx!K:K,QUOTIENT(ROW(A694)-1,3)+2),"'","\'"),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IF(MOD(ROW(A694)-1,3)=2,"","")))</f>
        <v>id: "squire",  frenchName: "Écuyer",  artwork: "http://wiki.dominionstrategy.com/images/8/8e/SquireArt.jpg",</v>
      </c>
    </row>
    <row r="700" spans="1:3" ht="195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s="19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SUBSTITUTE(    artwork.xlsx!$K$1&amp;": '\\n" &amp;
SUBSTITUTE(SUBSTITUTE(SUBSTITUTE(SUBSTITUTE(SUBSTITUTE(INDEX(artwork.xlsx!K:K,QUOTIENT(ROW(A695)-1,3)+2),"'","\'"),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IF(MOD(ROW(A695)-1,3)=2,"","")))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top:10px;"&gt;&lt;div style="line-height:19px;"&gt;\
&lt;div style="display:inline;"&gt;&lt;div style="display:inline; font-size:20px;"&gt;Choisissez : &lt;div style="display: inline; font-weight: bold;"&gt;+2 Actions&lt;/div&gt;; &lt;/div&gt;&lt;/div&gt;&lt;br&gt;\
&lt;div style="display:inline;"&gt;&lt;div style="display:inline; font-size:20px;"&gt;&lt;div style="display: inline; font-weight: bold;"&gt;+2 Achats&lt;/div&gt;; ou recevez un Argent.&lt;/div&gt;&lt;/div&gt;&lt;br&gt;\
&lt;/div&gt;&lt;/div&gt;&lt;div class="horizontal-line" style="width:200px; height:3px;margin-top:20px;"&gt;&lt;/div&gt;&lt;div style="position:relative; top:5px;"&gt;&lt;div style="line-height:19px;"&gt;\
&lt;div style="display:inline;"&gt;&lt;div style="display:inline; font-size:20px;"&gt;Quand vous écartez cette carte,&lt;/div&gt;&lt;/div&gt;&lt;br&gt;\
&lt;div style="display:inline;"&gt;&lt;div style="display:inline; font-size:20px;"&gt;recevez une carte Attaque.&lt;/div&gt;&lt;/div&gt;&lt;br&gt;\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s="19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SUBSTITUTE(    artwork.xlsx!$K$1&amp;": '\\n" &amp;
SUBSTITUTE(SUBSTITUTE(SUBSTITUTE(SUBSTITUTE(SUBSTITUTE(INDEX(artwork.xlsx!K:K,QUOTIENT(ROW(A696)-1,3)+2),"'","\'"),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s="19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SUBSTITUTE(    artwork.xlsx!$K$1&amp;": '\\n" &amp;
SUBSTITUTE(SUBSTITUTE(SUBSTITUTE(SUBSTITUTE(SUBSTITUTE(INDEX(artwork.xlsx!K:K,QUOTIENT(ROW(A697)-1,3)+2),"'","\'"),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IF(MOD(ROW(A697)-1,3)=2,"","")))</f>
        <v>id: "beggar",  frenchName: "Mendiant",  artwork: "http://wiki.dominionstrategy.com/images/e/e3/BeggarArt.jpg",</v>
      </c>
    </row>
    <row r="703" spans="1:3" ht="135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s="19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SUBSTITUTE(    artwork.xlsx!$K$1&amp;": '\\n" &amp;
SUBSTITUTE(SUBSTITUTE(SUBSTITUTE(SUBSTITUTE(SUBSTITUTE(INDEX(artwork.xlsx!K:K,QUOTIENT(ROW(A698)-1,3)+2),"'","\'"),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IF(MOD(ROW(A698)-1,3)=2,"","")))</f>
        <v>text_html: '\
&lt;div class="card-text" style="top:20px;"&gt;&lt;div style="position:relative; top:5px;"&gt;&lt;div style="line-height:18px;"&gt;\
&lt;div style="display:inline;"&gt;&lt;div style="display:inline; font-size:20px;"&gt;Recevez 3 Cuivres en main.&lt;/div&gt;&lt;/div&gt;&lt;br&gt;\
&lt;/div&gt;&lt;/div&gt;&lt;div class="horizontal-line" style="width:200px; height:3px;margin-top:20px;"&gt;&lt;/div&gt;&lt;div style="position:relative; top:10px;"&gt;&lt;div style="line-height:18px;"&gt;\
&lt;div style="display:inline;"&gt;&lt;div style="display:inline; font-size:19px;"&gt;Quand un adversaire joue une&lt;/div&gt;&lt;/div&gt;&lt;br&gt;\
&lt;div style="display:inline;"&gt;&lt;div style="display:inline; font-size:19px;"&gt;carte Attaque, vous pouvez d\'abord&lt;/div&gt;&lt;/div&gt;&lt;br&gt;\
&lt;div style="display:inline;"&gt;&lt;div style="display:inline; font-size:19px;"&gt;défausser cette carte pour recevoir&lt;/div&gt;&lt;/div&gt;&lt;br&gt;\
&lt;div style="display:inline;"&gt;&lt;div style="display:inline; font-size:19px;"&gt;2 Argents, dont 1 sur votre pioche.&lt;/div&gt;&lt;/div&gt;&lt;br&gt;\
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s="19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SUBSTITUTE(    artwork.xlsx!$K$1&amp;": '\\n" &amp;
SUBSTITUTE(SUBSTITUTE(SUBSTITUTE(SUBSTITUTE(SUBSTITUTE(INDEX(artwork.xlsx!K:K,QUOTIENT(ROW(A699)-1,3)+2),"'","\'"),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s="19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SUBSTITUTE(    artwork.xlsx!$K$1&amp;": '\\n" &amp;
SUBSTITUTE(SUBSTITUTE(SUBSTITUTE(SUBSTITUTE(SUBSTITUTE(INDEX(artwork.xlsx!K:K,QUOTIENT(ROW(A700)-1,3)+2),"'","\'"),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IF(MOD(ROW(A700)-1,3)=2,"","")))</f>
        <v>id: "poorhouse",  frenchName: "Hospice",  artwork: "http://wiki.dominionstrategy.com/images/0/02/Poor_HouseArt.jpg",</v>
      </c>
    </row>
    <row r="706" spans="1:3" ht="270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s="19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SUBSTITUTE(    artwork.xlsx!$K$1&amp;": '\\n" &amp;
SUBSTITUTE(SUBSTITUTE(SUBSTITUTE(SUBSTITUTE(SUBSTITUTE(INDEX(artwork.xlsx!K:K,QUOTIENT(ROW(A701)-1,3)+2),"'","\'"),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IF(MOD(ROW(A701)-1,3)=2,"","")))</f>
        <v>text_html: '\
&lt;div class="card-text" style="top:20px;"&gt;&lt;div style="position:relative; top:0px;"&gt;\
&lt;div style="display:inline;"&gt;&lt;div style="display:inline; font-size:26px;"&gt;+   &lt;/div&gt;&lt;/div&gt;&lt;br&gt;\
&lt;/div&gt;&lt;div style="position:relative; top:15px;"&gt;&lt;div style="line-height:19px;"&gt;\
&lt;div style="display:inline;"&gt;&lt;div style="display:inline; font-size:21px;"&gt;Dévoilez votre main. -      par&lt;/div&gt;&lt;/div&gt;&lt;br&gt;\
&lt;div style="display:inline;"&gt;&lt;div style="display:inline; font-size:21px;"&gt;carte Trésor en main.&lt;/div&gt;&lt;/div&gt;&lt;br&gt;\
&lt;div style="display:inline;"&gt;&lt;div style="display:inline; font-size:21px;"&gt;(Vous ne pouvez pas descendre&lt;/div&gt;&lt;/div&gt;&lt;br&gt;\
&lt;div style="display:inline;"&gt;&lt;div style="display:inline; font-size:21px;"&gt;en dessous de      .)&lt;/div&gt;&lt;/div&gt;&lt;br&gt;\
&lt;/div&gt;&lt;/div&gt;\
&lt;div class="card-text-coin-icon" style="transform:scale(0.24); top:1px;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style="transform:scale(0.2); top:46px; display: inline;left:210px;"&gt;\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top:112px; display: inline;left:183px;"&gt;\
&lt;div class="card-text-coin-text-container" style="display:inline;"&gt;\
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s="19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SUBSTITUTE(    artwork.xlsx!$K$1&amp;": '\\n" &amp;
SUBSTITUTE(SUBSTITUTE(SUBSTITUTE(SUBSTITUTE(SUBSTITUTE(INDEX(artwork.xlsx!K:K,QUOTIENT(ROW(A702)-1,3)+2),"'","\'"),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s="19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SUBSTITUTE(    artwork.xlsx!$K$1&amp;": '\\n" &amp;
SUBSTITUTE(SUBSTITUTE(SUBSTITUTE(SUBSTITUTE(SUBSTITUTE(INDEX(artwork.xlsx!K:K,QUOTIENT(ROW(A703)-1,3)+2),"'","\'"),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IF(MOD(ROW(A703)-1,3)=2,"","")))</f>
        <v>id: "deathcart",  frenchName: "Charrette de cadavres",  artwork: "http://wiki.dominionstrategy.com/images/2/2e/Death_CartArt.jpg",</v>
      </c>
    </row>
    <row r="709" spans="1:3" ht="180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s="1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SUBSTITUTE(    artwork.xlsx!$K$1&amp;": '\\n" &amp;
SUBSTITUTE(SUBSTITUTE(SUBSTITUTE(SUBSTITUTE(SUBSTITUTE(INDEX(artwork.xlsx!K:K,QUOTIENT(ROW(A704)-1,3)+2),"'","\'"),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IF(MOD(ROW(A704)-1,3)=2,"","")))</f>
        <v>text_html: '\
&lt;div class="card-text" style="top:20px;"&gt;&lt;div style="position:relative; top:0px;"&gt;&lt;div style="line-height:19px;"&gt;\
&lt;div style="display:inline;"&gt;&lt;div style="display:inline; font-size:19px;"&gt;Vous pouvez écarter cette carte&lt;/div&gt;&lt;/div&gt;&lt;br&gt;\
&lt;div style="display:inline;"&gt;&lt;div style="display:inline; font-size:19px;"&gt;ou une carte Action de votre main&lt;/div&gt;&lt;/div&gt;&lt;br&gt;\
&lt;div style="display:inline;"&gt;&lt;div style="display:inline; font-size:19px;"&gt;pour +      .&lt;/div&gt;&lt;/div&gt;&lt;br&gt;\
&lt;/div&gt;&lt;/div&gt;&lt;div class="horizontal-line" style="width:200px; height:3px;margin-top:12px;"&gt;&lt;/div&gt;&lt;div style="position:relative; top:5px;"&gt;&lt;div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2 ruines.&lt;/div&gt;&lt;/div&gt;&lt;br&gt;\
&lt;/div&gt;&lt;/div&gt;\
&lt;div class="card-text-coin-icon" style="transform:scale(0.19); top:47px; display: inline;left:154px;"&gt;\
&lt;div class="card-text-coin-text-container" style="display:inline;"&gt;\
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s="19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SUBSTITUTE(    artwork.xlsx!$K$1&amp;": '\\n" &amp;
SUBSTITUTE(SUBSTITUTE(SUBSTITUTE(SUBSTITUTE(SUBSTITUTE(INDEX(artwork.xlsx!K:K,QUOTIENT(ROW(A705)-1,3)+2),"'","\'"),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s="19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SUBSTITUTE(    artwork.xlsx!$K$1&amp;": '\\n" &amp;
SUBSTITUTE(SUBSTITUTE(SUBSTITUTE(SUBSTITUTE(SUBSTITUTE(INDEX(artwork.xlsx!K:K,QUOTIENT(ROW(A706)-1,3)+2),"'","\'"),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IF(MOD(ROW(A706)-1,3)=2,"","")))</f>
        <v>id: "wanderingminstrel",  frenchName: "Ménestrel errant",  artwork: "http://wiki.dominionstrategy.com/images/f/fc/Wandering_MinstrelArt.jpg",</v>
      </c>
    </row>
    <row r="712" spans="1:3" ht="150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s="19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SUBSTITUTE(    artwork.xlsx!$K$1&amp;": '\\n" &amp;
SUBSTITUTE(SUBSTITUTE(SUBSTITUTE(SUBSTITUTE(SUBSTITUTE(INDEX(artwork.xlsx!K:K,QUOTIENT(ROW(A707)-1,3)+2),"'","\'"),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IF(MOD(ROW(A707)-1,3)=2,"","")))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style="line-height:19px;"&gt;\
&lt;div style="display:inline;"&gt;&lt;div style="display:inline; font-size:19px;"&gt;Dévoilez les 3 premières cartes&lt;/div&gt;&lt;/div&gt;&lt;br&gt;\
&lt;div style="display:inline;"&gt;&lt;div style="display:inline; font-size:19px;"&gt;de votre pioche. Replacez les&lt;/div&gt;&lt;/div&gt;&lt;br&gt;\
&lt;div style="display:inline;"&gt;&lt;div style="display:inline; font-size:19px;"&gt;cartes Action dans l\'ordre de votre&lt;/div&gt;&lt;/div&gt;&lt;br&gt;\
&lt;div style="display:inline;"&gt;&lt;div style="display:inline; font-size:19px;"&gt;choix et défaussez le reste.&lt;/div&gt;&lt;/div&gt;&lt;br&gt;\
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s="19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SUBSTITUTE(    artwork.xlsx!$K$1&amp;": '\\n" &amp;
SUBSTITUTE(SUBSTITUTE(SUBSTITUTE(SUBSTITUTE(SUBSTITUTE(INDEX(artwork.xlsx!K:K,QUOTIENT(ROW(A708)-1,3)+2),"'","\'"),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s="19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SUBSTITUTE(    artwork.xlsx!$K$1&amp;": '\\n" &amp;
SUBSTITUTE(SUBSTITUTE(SUBSTITUTE(SUBSTITUTE(SUBSTITUTE(INDEX(artwork.xlsx!K:K,QUOTIENT(ROW(A709)-1,3)+2),"'","\'"),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IF(MOD(ROW(A709)-1,3)=2,"","")))</f>
        <v>id: "ironmonger",  frenchName: "Ferronnier",  artwork: "http://wiki.dominionstrategy.com/images/9/96/IronmongerArt.jpg",</v>
      </c>
    </row>
    <row r="715" spans="1:3" ht="240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s="19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SUBSTITUTE(    artwork.xlsx!$K$1&amp;": '\\n" &amp;
SUBSTITUTE(SUBSTITUTE(SUBSTITUTE(SUBSTITUTE(SUBSTITUTE(INDEX(artwork.xlsx!K:K,QUOTIENT(ROW(A710)-1,3)+2),"'","\'"),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IF(MOD(ROW(A710)-1,3)=2,"","")))</f>
        <v>text_html: '\
&lt;div class="card-text" style="top:2px;"&gt;&lt;div style="position:relative; top:0px;"&gt;&lt;div style="font-weight: bold;"&gt;&lt;div style="line-height:22px;"&gt;\
&lt;div style="display:inline;"&gt;&lt;div style="display:inline; font-size:23px;"&gt;+1 Carte&lt;/div&gt;&lt;/div&gt;&lt;br&gt;\
&lt;div style="display:inline;"&gt;&lt;div style="display:inline; font-size:23px;"&gt;+1 Action&lt;/div&gt;&lt;/div&gt;&lt;br&gt;\
&lt;/div&gt;&lt;/div&gt;&lt;/div&gt;&lt;div style="line-height:17px;"&gt;\
&lt;div style="display:inline;"&gt;&lt;div style="display:inline; font-size:18px;"&gt;Dévoilez la carte du haut de votre&lt;/div&gt;&lt;/div&gt;&lt;br&gt;\
&lt;div style="display:inline;"&gt;&lt;div style="display:inline; font-size:18px;"&gt;pioche. Vous pouvez la défausser.&lt;/div&gt;&lt;/div&gt;&lt;br&gt;\
&lt;div style="display:inline;"&gt;&lt;div style="display:inline; font-size:18px;"&gt;Dans tous les cas, si c\'est une carte...&lt;/div&gt;&lt;/div&gt;&lt;br&gt;\
&lt;/div&gt;&lt;div style="line-height:16px;"&gt;\
&lt;div style="display:inline;"&gt;&lt;div style="display:inline; font-size:17px;"&gt;Action : &lt;div style="display: inline; font-weight: bold;"&gt;+1 Action&lt;/div&gt;&lt;/div&gt;&lt;/div&gt;&lt;br&gt;\
&lt;div style="display:inline;"&gt;&lt;div style="display:inline; font-size:17px;"&gt;Trésor : &lt;div style="display: inline; font-weight: bold;"&gt;+      &lt;/div&gt;&lt;/div&gt;&lt;/div&gt;&lt;br&gt;\
&lt;div style="display:inline;"&gt;&lt;div style="display:inline; font-size:17px;"&gt;Victoire : &lt;div style="display: inline; font-weight: bold;"&gt;+1 Carte&lt;/div&gt;&lt;/div&gt;&lt;/div&gt;&lt;br&gt;\
&lt;/div&gt;\
&lt;div class="card-text-coin-icon" style="transform:scale(0.17);top: 138px; display:inline; left:165px;"&gt;\
&lt;div class="card-text-coin-text-container" style="display:inline;"&gt;\
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s="19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SUBSTITUTE(    artwork.xlsx!$K$1&amp;": '\\n" &amp;
SUBSTITUTE(SUBSTITUTE(SUBSTITUTE(SUBSTITUTE(SUBSTITUTE(INDEX(artwork.xlsx!K:K,QUOTIENT(ROW(A711)-1,3)+2),"'","\'"),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s="19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SUBSTITUTE(    artwork.xlsx!$K$1&amp;": '\\n" &amp;
SUBSTITUTE(SUBSTITUTE(SUBSTITUTE(SUBSTITUTE(SUBSTITUTE(INDEX(artwork.xlsx!K:K,QUOTIENT(ROW(A712)-1,3)+2),"'","\'"),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IF(MOD(ROW(A712)-1,3)=2,"","")))</f>
        <v>id: "hermit",  frenchName: "Ermite",  artwork: "http://wiki.dominionstrategy.com/images/5/5b/HermitArt.jpg",</v>
      </c>
    </row>
    <row r="718" spans="1:3" ht="225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s="19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SUBSTITUTE(    artwork.xlsx!$K$1&amp;": '\\n" &amp;
SUBSTITUTE(SUBSTITUTE(SUBSTITUTE(SUBSTITUTE(SUBSTITUTE(INDEX(artwork.xlsx!K:K,QUOTIENT(ROW(A713)-1,3)+2),"'","\'"),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IF(MOD(ROW(A713)-1,3)=2,"","")))</f>
        <v>text_html: '\
&lt;div class="card-text" style="top:2px;"&gt;&lt;div style="position:relative; top:7px;"&gt;&lt;div style="line-height:16px;"&gt;\
&lt;div style="display:inline;"&gt;&lt;div style="display:inline; font-size:18px;"&gt;Consultez votre défausse. Vous&lt;/div&gt;&lt;/div&gt;&lt;br&gt;\
&lt;div style="display:inline;"&gt;&lt;div style="display:inline; font-size:18px;"&gt;pouvez écarter une carte non-Trésor&lt;/div&gt;&lt;/div&gt;&lt;br&gt;\
&lt;div style="display:inline;"&gt;&lt;div style="display:inline; font-size:18px;"&gt;de votre défausse ou de votre main.&lt;/div&gt;&lt;/div&gt;&lt;br&gt;\
&lt;div style="display:inline;"&gt;&lt;div style="display:inline; font-size:18px;"&gt;Recevez une carte coûtant jusqu\'à      .&lt;/div&gt;&lt;/div&gt;&lt;br&gt;\
&lt;/div&gt;&lt;/div&gt;&lt;div class="horizontal-line" style="width:200px; height:2px;margin-top:13px;"&gt;&lt;/div&gt;&lt;div style="position:relative; top:0px;"&gt;&lt;div style="line-height:16px;"&gt;\
&lt;div style="display:inline;"&gt;&lt;div style="display:inline; font-size:18px;"&gt;Quand vous défaussez cette carte de la&lt;/div&gt;&lt;/div&gt;&lt;br&gt;\
&lt;div style="display:inline;"&gt;&lt;div style="display:inline; font-size:18px;"&gt;zone de jeu, si vous n\'avez pas acheté&lt;/div&gt;&lt;/div&gt;&lt;br&gt;\
&lt;div style="display:inline;"&gt;&lt;div style="display:inline; font-size:18px;"&gt;de carte à ce tour, écartez-la et recevez&lt;/div&gt;&lt;/div&gt;&lt;br&gt;\
&lt;div style="display:inline;"&gt;&lt;div style="display:inline; font-size:18px;"&gt;un Fou de la pile des Fous.&lt;/div&gt;&lt;/div&gt;&lt;br&gt;\
&lt;/div&gt;&lt;/div&gt;\
&lt;div class="card-text-coin-icon" style="transform:scale(0.18); top:66px; display: inline;left:250px;"&gt;\
&lt;div class="card-text-coin-text-container" style="display:inline;"&gt;\
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s="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SUBSTITUTE(    artwork.xlsx!$K$1&amp;": '\\n" &amp;
SUBSTITUTE(SUBSTITUTE(SUBSTITUTE(SUBSTITUTE(SUBSTITUTE(INDEX(artwork.xlsx!K:K,QUOTIENT(ROW(A714)-1,3)+2),"'","\'"),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s="19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SUBSTITUTE(    artwork.xlsx!$K$1&amp;": '\\n" &amp;
SUBSTITUTE(SUBSTITUTE(SUBSTITUTE(SUBSTITUTE(SUBSTITUTE(INDEX(artwork.xlsx!K:K,QUOTIENT(ROW(A715)-1,3)+2),"'","\'"),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IF(MOD(ROW(A715)-1,3)=2,"","")))</f>
        <v>id: "pillage",  frenchName: "Pillage",  artwork: "http://wiki.dominionstrategy.com/images/0/07/PillageArt.jpg",</v>
      </c>
    </row>
    <row r="721" spans="1:3" ht="135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s="19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SUBSTITUTE(    artwork.xlsx!$K$1&amp;": '\\n" &amp;
SUBSTITUTE(SUBSTITUTE(SUBSTITUTE(SUBSTITUTE(SUBSTITUTE(INDEX(artwork.xlsx!K:K,QUOTIENT(ROW(A716)-1,3)+2),"'","\'"),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IF(MOD(ROW(A716)-1,3)=2,"","")))</f>
        <v>text_html: '\
&lt;div class="card-text" style="top:10px;"&gt;&lt;div style="position:relative; top:15px;"&gt;&lt;div style="line-height:19px;"&gt;\
&lt;div style="display:inline;"&gt;&lt;div style="display:inline; font-size:20px;"&gt;Écartez cette carte. Dans ce cas,&lt;/div&gt;&lt;/div&gt;&lt;br&gt;\
&lt;div style="display:inline;"&gt;&lt;div style="display:inline; font-size:20px;"&gt;Recevez 2 Butins, et tous vos&lt;/div&gt;&lt;/div&gt;&lt;br&gt;\
&lt;div style="display:inline;"&gt;&lt;div style="display:inline; font-size:20px;"&gt;adversaires ayant au moins&lt;/div&gt;&lt;/div&gt;&lt;br&gt;\
&lt;div style="display:inline;"&gt;&lt;div style="display:inline; font-size:20px;"&gt;5 cartes en main dévoilent&lt;/div&gt;&lt;/div&gt;&lt;br&gt;\
&lt;div style="display:inline;"&gt;&lt;div style="display:inline; font-size:20px;"&gt;leur main et défaussent&lt;/div&gt;&lt;/div&gt;&lt;br&gt;\
&lt;div style="display:inline;"&gt;&lt;div style="display:inline; font-size:20px;"&gt;une carte de votre choix.&lt;/div&gt;&lt;/div&gt;&lt;br&gt;\
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s="19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SUBSTITUTE(    artwork.xlsx!$K$1&amp;": '\\n" &amp;
SUBSTITUTE(SUBSTITUTE(SUBSTITUTE(SUBSTITUTE(SUBSTITUTE(INDEX(artwork.xlsx!K:K,QUOTIENT(ROW(A717)-1,3)+2),"'","\'"),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s="19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SUBSTITUTE(    artwork.xlsx!$K$1&amp;": '\\n" &amp;
SUBSTITUTE(SUBSTITUTE(SUBSTITUTE(SUBSTITUTE(SUBSTITUTE(INDEX(artwork.xlsx!K:K,QUOTIENT(ROW(A718)-1,3)+2),"'","\'"),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IF(MOD(ROW(A718)-1,3)=2,"","")))</f>
        <v>id: "mystic",  frenchName: "Mystique",  artwork: "http://wiki.dominionstrategy.com/images/2/21/MysticArt.jpg",</v>
      </c>
    </row>
    <row r="724" spans="1:3" ht="180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s="19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SUBSTITUTE(    artwork.xlsx!$K$1&amp;": '\\n" &amp;
SUBSTITUTE(SUBSTITUTE(SUBSTITUTE(SUBSTITUTE(SUBSTITUTE(INDEX(artwork.xlsx!K:K,QUOTIENT(ROW(A719)-1,3)+2),"'","\'"),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IF(MOD(ROW(A719)-1,3)=2,"","")))</f>
        <v>text_html: '\
&lt;div class="card-text" style="top:20px;"&gt;&lt;div style="font-weight: bold;"&gt;&lt;div style="line-height:24px;"&gt;\
&lt;div style="display:inline;"&gt;&lt;div style="display:inline; font-size:24px;"&gt;+1 Action&lt;/div&gt;&lt;/div&gt;&lt;br&gt;\
&lt;div style="display:inline;"&gt;&lt;div style="display:inline; font-size:24px;"&gt;&lt;div style="position: relative; left:-13px;top:1px;"&gt;+&lt;/div&gt;&lt;/div&gt;&lt;/div&gt;&lt;br&gt;\
&lt;/div&gt;&lt;/div&gt;&lt;div style="position:relative; top:-15px;"&gt;&lt;div style="line-height:18px;"&gt;\
&lt;div style="display:inline;"&gt;&lt;div style="display:inline; font-size:18px;"&gt;Nommez une carte, puis dévoilez la&lt;/div&gt;&lt;/div&gt;&lt;br&gt;\
&lt;div style="display:inline;"&gt;&lt;div style="display:inline; font-size:18px;"&gt;carte du haut de votre pioche. Si le&lt;/div&gt;&lt;/div&gt;&lt;br&gt;\
&lt;div style="display:inline;"&gt;&lt;div style="display:inline; font-size:18px;"&gt;nom correspond, prenez-la en main.&lt;/div&gt;&lt;/div&gt;&lt;br&gt;\
&lt;/div&gt;&lt;/div&gt;\
&lt;div class="card-text-coin-icon" style="transform:scale(0.22); top:24px;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s="19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SUBSTITUTE(    artwork.xlsx!$K$1&amp;": '\\n" &amp;
SUBSTITUTE(SUBSTITUTE(SUBSTITUTE(SUBSTITUTE(SUBSTITUTE(INDEX(artwork.xlsx!K:K,QUOTIENT(ROW(A720)-1,3)+2),"'","\'"),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s="19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SUBSTITUTE(    artwork.xlsx!$K$1&amp;": '\\n" &amp;
SUBSTITUTE(SUBSTITUTE(SUBSTITUTE(SUBSTITUTE(SUBSTITUTE(INDEX(artwork.xlsx!K:K,QUOTIENT(ROW(A721)-1,3)+2),"'","\'"),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IF(MOD(ROW(A721)-1,3)=2,"","")))</f>
        <v>id: "storeroom",  frenchName: "Salle d'entreposage",  artwork: "http://wiki.dominionstrategy.com/images/1/1e/StoreroomArt.jpg",</v>
      </c>
    </row>
    <row r="727" spans="1:3" ht="180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s="19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SUBSTITUTE(    artwork.xlsx!$K$1&amp;": '\\n" &amp;
SUBSTITUTE(SUBSTITUTE(SUBSTITUTE(SUBSTITUTE(SUBSTITUTE(INDEX(artwork.xlsx!K:K,QUOTIENT(ROW(A722)-1,3)+2),"'","\'"),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IF(MOD(ROW(A722)-1,3)=2,"","")))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font-size:28px;"&gt;+1 Achat&lt;/div&gt;&lt;/div&gt;&lt;br&gt;\
&lt;/div&gt;&lt;/div&gt;&lt;/div&gt;&lt;div style="position:relative; top:7px;"&gt;&lt;div style="line-height:20px;"&gt;\
&lt;div style="display:inline;"&gt;&lt;div style="display:inline; font-size:20px;"&gt;Défaussez autant de cartes que&lt;/div&gt;&lt;/div&gt;&lt;br&gt;\
&lt;div style="display:inline;"&gt;&lt;div style="display:inline; font-size:20px;"&gt;souhaité, puis piochez-en autant.&lt;/div&gt;&lt;/div&gt;&lt;br&gt;\
&lt;div style="display:inline;"&gt;&lt;div style="display:inline; font-size:20px;"&gt;Ensuite, défaussez autant de cartes&lt;/div&gt;&lt;/div&gt;&lt;br&gt;\
&lt;div style="display:inline;"&gt;&lt;div style="display:inline; font-size:20px;"&gt;que souhaité pour +      par carte.&lt;/div&gt;&lt;/div&gt;&lt;br&gt;\
&lt;/div&gt;&lt;/div&gt;\
&lt;div class="card-text-coin-icon" style="transform:scale(0.19); top:108px; display: inline;left:172px;"&gt;\
&lt;div class="card-text-coin-text-container" style="display:inline;"&gt;\
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s="19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SUBSTITUTE(    artwork.xlsx!$K$1&amp;": '\\n" &amp;
SUBSTITUTE(SUBSTITUTE(SUBSTITUTE(SUBSTITUTE(SUBSTITUTE(INDEX(artwork.xlsx!K:K,QUOTIENT(ROW(A723)-1,3)+2),"'","\'"),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s="1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SUBSTITUTE(    artwork.xlsx!$K$1&amp;": '\\n" &amp;
SUBSTITUTE(SUBSTITUTE(SUBSTITUTE(SUBSTITUTE(SUBSTITUTE(INDEX(artwork.xlsx!K:K,QUOTIENT(ROW(A724)-1,3)+2),"'","\'"),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IF(MOD(ROW(A724)-1,3)=2,"","")))</f>
        <v>id: "huntinggrounds",  frenchName: "Territoire de chasse",  artwork: "http://wiki.dominionstrategy.com/images/3/38/Hunting_GroundsArt.jpg",</v>
      </c>
    </row>
    <row r="730" spans="1:3" ht="105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s="19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SUBSTITUTE(    artwork.xlsx!$K$1&amp;": '\\n" &amp;
SUBSTITUTE(SUBSTITUTE(SUBSTITUTE(SUBSTITUTE(SUBSTITUTE(INDEX(artwork.xlsx!K:K,QUOTIENT(ROW(A725)-1,3)+2),"'","\'"),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IF(MOD(ROW(A725)-1,3)=2,"","")))</f>
        <v>text_html: '\
&lt;div class="card-text" style="top:47px;"&gt;&lt;div style="position:relative; top:-15px;"&gt;&lt;div style="font-weight: bold;"&gt;&lt;div style="line-height:22px;"&gt;\
&lt;div style="display:inline;"&gt;&lt;div style="display:inline; font-size:28px;"&gt;+4 Cartes&lt;/div&gt;&lt;/div&gt;&lt;br&gt;\
&lt;/div&gt;&lt;/div&gt;&lt;/div&gt;&lt;div class="horizontal-line" style="width:200px; height:3px;margin-top:10px;"&gt;&lt;/div&gt;&lt;div style="position:relative; top:15px;"&gt;&lt;div style="line-height:22px;"&gt;\
&lt;div style="display:inline;"&gt;&lt;div style="display:inline; font-size:20px;"&gt;Quand vous écartez cette carte,&lt;/div&gt;&lt;/div&gt;&lt;br&gt;\
&lt;div style="display:inline;"&gt;&lt;div style="display:inline; font-size:20px;"&gt;recevez un Duché ou 3 Domaines.&lt;/div&gt;&lt;/div&gt;&lt;br&gt;\
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s="19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SUBSTITUTE(    artwork.xlsx!$K$1&amp;": '\\n" &amp;
SUBSTITUTE(SUBSTITUTE(SUBSTITUTE(SUBSTITUTE(SUBSTITUTE(INDEX(artwork.xlsx!K:K,QUOTIENT(ROW(A726)-1,3)+2),"'","\'"),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s="19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SUBSTITUTE(    artwork.xlsx!$K$1&amp;": '\\n" &amp;
SUBSTITUTE(SUBSTITUTE(SUBSTITUTE(SUBSTITUTE(SUBSTITUTE(INDEX(artwork.xlsx!K:K,QUOTIENT(ROW(A727)-1,3)+2),"'","\'"),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IF(MOD(ROW(A727)-1,3)=2,"","")))</f>
        <v>id: "graverobber",  frenchName: "Pilleur de tombe",  artwork: "http://wiki.dominionstrategy.com/images/2/29/GraverobberArt.jpg",</v>
      </c>
    </row>
    <row r="733" spans="1:3" ht="270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s="19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SUBSTITUTE(    artwork.xlsx!$K$1&amp;": '\\n" &amp;
SUBSTITUTE(SUBSTITUTE(SUBSTITUTE(SUBSTITUTE(SUBSTITUTE(INDEX(artwork.xlsx!K:K,QUOTIENT(ROW(A728)-1,3)+2),"'","\'"),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IF(MOD(ROW(A728)-1,3)=2,"","")))</f>
        <v>text_html: '\
&lt;div class="card-text" style="top:10px;"&gt;&lt;div style="position:relative; top:10px;"&gt;&lt;div style="line-height:19px;"&gt;\
&lt;div style="display:inline;"&gt;&lt;div style="display:inline; font-size:19px;"&gt;Choisissez : recevez sur votre&lt;/div&gt;&lt;/div&gt;&lt;br&gt;\
&lt;div style="display:inline;"&gt;&lt;div style="display:inline; font-size:19px;"&gt;pioche une carte du rebut coûtant&lt;/div&gt;&lt;/div&gt;&lt;br&gt;\
&lt;div style="display:inline;"&gt;&lt;div style="display:inline; font-size:19px;"&gt;entre        et        ; ou écartez une&lt;/div&gt;&lt;/div&gt;&lt;br&gt;\
&lt;div style="display:inline;"&gt;&lt;div style="display:inline; font-size:19px;"&gt;carte Action de votre main et&lt;/div&gt;&lt;/div&gt;&lt;br&gt;\
&lt;div style="display:inline;"&gt;&lt;div style="display:inline; font-size:19px;"&gt;recevez une carte coûtant&lt;/div&gt;&lt;/div&gt;&lt;br&gt;\
&lt;div style="display:inline;"&gt;&lt;div style="display:inline; font-size:19px;"&gt;jusqu\'à        de plus.&lt;/div&gt;&lt;/div&gt;&lt;br&gt;\
&lt;/div&gt;&lt;/div&gt;\
&lt;div class="card-text-coin-icon" style="transform:scale(0.19); top:58px; display: inline;left:63px;"&gt;\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top:58px; display: inline;left:115px;"&gt;\
&lt;div class="card-text-coin-text-container" style="display:inline;"&gt;\
&lt;div class="card-text-coin-text" style="color: black; display:inline; top:8px;"&gt;6&lt;/div&gt;&lt;/div&gt;&lt;/div&gt;\
&lt;div class="card-text-coin-icon" style="transform:scale(0.19); top:126px; display: inline;left:127px;"&gt;\
&lt;div class="card-text-coin-text-container" style="display:inline;"&gt;\
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s="19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SUBSTITUTE(    artwork.xlsx!$K$1&amp;": '\\n" &amp;
SUBSTITUTE(SUBSTITUTE(SUBSTITUTE(SUBSTITUTE(SUBSTITUTE(INDEX(artwork.xlsx!K:K,QUOTIENT(ROW(A729)-1,3)+2),"'","\'"),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s="19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SUBSTITUTE(    artwork.xlsx!$K$1&amp;": '\\n" &amp;
SUBSTITUTE(SUBSTITUTE(SUBSTITUTE(SUBSTITUTE(SUBSTITUTE(INDEX(artwork.xlsx!K:K,QUOTIENT(ROW(A730)-1,3)+2),"'","\'"),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IF(MOD(ROW(A730)-1,3)=2,"","")))</f>
        <v>id: "counterfeit",  frenchName: "Contrefaçon",  artwork: "http://wiki.dominionstrategy.com/images/2/24/CounterfeitArt.jpg",</v>
      </c>
    </row>
    <row r="736" spans="1:3" ht="180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s="19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SUBSTITUTE(    artwork.xlsx!$K$1&amp;": '\\n" &amp;
SUBSTITUTE(SUBSTITUTE(SUBSTITUTE(SUBSTITUTE(SUBSTITUTE(INDEX(artwork.xlsx!K:K,QUOTIENT(ROW(A731)-1,3)+2),"'","\'"),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IF(MOD(ROW(A731)-1,3)=2,"","")))</f>
        <v>text_html: '\
&lt;div class="card-text" style="top:29px;"&gt;&lt;div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top:47px;"&gt;&lt;div style="font-weight: bold;"&gt;&lt;div style="line-height:19px;"&gt;\
&lt;div style="display:inline;"&gt;&lt;div style="display:inline; font-size:23px;"&gt;+1 Achat&lt;/div&gt;&lt;/div&gt;&lt;br&gt;\
&lt;/div&gt;&lt;/div&gt;&lt;/div&gt;&lt;div style="position:relative; top:50px;"&gt;&lt;div style="line-height:20px;"&gt;\
&lt;div style="display:inline;"&gt;&lt;div style="display:inline; font-size:20px;"&gt;Vous pouvez jouez deux fois une&lt;/div&gt;&lt;/div&gt;&lt;br&gt;\
&lt;div style="display:inline;"&gt;&lt;div style="display:inline; font-size:20px;"&gt;carte Trésor de votre main. Dans&lt;/div&gt;&lt;/div&gt;&lt;br&gt;\
&lt;div style="display:inline;"&gt;&lt;div style="display:inline; font-size:20px;"&gt;ce cas, écartez la carte Trésor.&lt;/div&gt;&lt;/div&gt;&lt;br&gt;\
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s="19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SUBSTITUTE(    artwork.xlsx!$K$1&amp;": '\\n" &amp;
SUBSTITUTE(SUBSTITUTE(SUBSTITUTE(SUBSTITUTE(SUBSTITUTE(INDEX(artwork.xlsx!K:K,QUOTIENT(ROW(A732)-1,3)+2),"'","\'"),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s="19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SUBSTITUTE(    artwork.xlsx!$K$1&amp;": '\\n" &amp;
SUBSTITUTE(SUBSTITUTE(SUBSTITUTE(SUBSTITUTE(SUBSTITUTE(INDEX(artwork.xlsx!K:K,QUOTIENT(ROW(A733)-1,3)+2),"'","\'"),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IF(MOD(ROW(A733)-1,3)=2,"","")))</f>
        <v>id: "cultist",  frenchName: "Cultiste",  artwork: "http://wiki.dominionstrategy.com/images/1/1b/CultistArt.jpg",</v>
      </c>
    </row>
    <row r="739" spans="1:3" ht="165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s="1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SUBSTITUTE(    artwork.xlsx!$K$1&amp;": '\\n" &amp;
SUBSTITUTE(SUBSTITUTE(SUBSTITUTE(SUBSTITUTE(SUBSTITUTE(INDEX(artwork.xlsx!K:K,QUOTIENT(ROW(A734)-1,3)+2),"'","\'"),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IF(MOD(ROW(A734)-1,3)=2,"","")))</f>
        <v>text_html: '\
&lt;div class="card-text" style="top:10px;"&gt;&lt;div style="position:relative; top:0px;"&gt;&lt;div style="font-weight: bold;"&gt;&lt;div style="line-height:22px;"&gt;\
&lt;div style="display:inline;"&gt;&lt;div style="display:inline; font-size:25px;"&gt;+2 Cartes&lt;/div&gt;&lt;/div&gt;&lt;br&gt;\
&lt;/div&gt;&lt;/div&gt;&lt;/div&gt;&lt;div style="position:relative; top:0px;"&gt;&lt;div style="line-height:17px;"&gt;\
&lt;div style="display:inline;"&gt;&lt;div style="display:inline; font-size:17.4px;"&gt;Tous vos adversaires reçoivent&lt;/div&gt;&lt;/div&gt;&lt;br&gt;\
&lt;div style="display:inline;"&gt;&lt;div style="display:inline; font-size:17.4px;"&gt;une Ruine. Vous pouvez jouer&lt;/div&gt;&lt;/div&gt;&lt;br&gt;\
&lt;div style="display:inline;"&gt;&lt;div style="display:inline; font-size:17.4px;"&gt;un Cultiste de votre main.&lt;/div&gt;&lt;/div&gt;&lt;br&gt;\
&lt;/div&gt;&lt;/div&gt;&lt;div class="horizontal-line" style="width:200px; height:3px;margin-top:15px;"&gt;&lt;/div&gt;&lt;div style="position:relative; top:10px;"&gt;&lt;div style="line-height:20px;"&gt;\
&lt;div style="display:inline;"&gt;&lt;div style="display:inline; font-size:19px;"&gt;Lorsque vous écartez cette carte,&lt;/div&gt;&lt;/div&gt;&lt;br&gt;\
&lt;div style="display:inline;"&gt;&lt;div style="display:inline; font-size:19px;"&gt;&lt;div style="display: inline; font-weight: bold;"&gt;+3 Cartes&lt;/div&gt;.&lt;/div&gt;&lt;/div&gt;&lt;br&gt;\
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s="19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SUBSTITUTE(    artwork.xlsx!$K$1&amp;": '\\n" &amp;
SUBSTITUTE(SUBSTITUTE(SUBSTITUTE(SUBSTITUTE(SUBSTITUTE(INDEX(artwork.xlsx!K:K,QUOTIENT(ROW(A735)-1,3)+2),"'","\'"),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s="19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SUBSTITUTE(    artwork.xlsx!$K$1&amp;": '\\n" &amp;
SUBSTITUTE(SUBSTITUTE(SUBSTITUTE(SUBSTITUTE(SUBSTITUTE(INDEX(artwork.xlsx!K:K,QUOTIENT(ROW(A736)-1,3)+2),"'","\'"),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IF(MOD(ROW(A736)-1,3)=2,"","")))</f>
        <v>id: "rogue",  frenchName: "Bandit",  artwork: "http://wiki.dominionstrategy.com/images/f/fa/RogueArt.jpg",</v>
      </c>
    </row>
    <row r="742" spans="1:3" ht="390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s="19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SUBSTITUTE(    artwork.xlsx!$K$1&amp;": '\\n" &amp;
SUBSTITUTE(SUBSTITUTE(SUBSTITUTE(SUBSTITUTE(SUBSTITUTE(INDEX(artwork.xlsx!K:K,QUOTIENT(ROW(A737)-1,3)+2),"'","\'"),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IF(MOD(ROW(A737)-1,3)=2,"","")))</f>
        <v>text_html: '\
&lt;div class="card-text" style="top:5px;"&gt;&lt;div style="position:relative; top:0px;"&gt;\
&lt;div style="display:inline;"&gt;&lt;div style="display:inline; font-size:26px;"&gt;+   &lt;/div&gt;&lt;/div&gt;&lt;br&gt;\
&lt;/div&gt;&lt;div style="position:relative; top:0px;"&gt;&lt;div style="line-height:18px;"&gt;\
&lt;div style="display:inline;"&gt;&lt;div style="display:inline; font-size:18px;"&gt;S\'il y a dans le rebut des cartes coûtant&lt;/div&gt;&lt;/div&gt;&lt;br&gt;\
&lt;div style="display:inline;"&gt;&lt;div style="display:inline; font-size:18px;"&gt;entre       et      , recevez-en une.&lt;/div&gt;&lt;/div&gt;&lt;br&gt;\
&lt;div style="display:inline;"&gt;&lt;div style="display:inline; font-size:18px;"&gt;Sinon, tous vos adversaires dévoilent&lt;/div&gt;&lt;/div&gt;&lt;br&gt;\
&lt;div style="display:inline;"&gt;&lt;div style="display:inline; font-size:18px;"&gt;les deux premières cartes de leur&lt;/div&gt;&lt;/div&gt;&lt;br&gt;\
&lt;div style="display:inline;"&gt;&lt;div style="display:inline; font-size:18px;"&gt;pioche, en écartent une coûtant entre&lt;/div&gt;&lt;/div&gt;&lt;br&gt;\
&lt;div style="display:inline;"&gt;&lt;div style="display:inline; font-size:18px;"&gt;      et      , et défaussent le reste.&lt;/div&gt;&lt;/div&gt;&lt;br&gt;\
&lt;/div&gt;&lt;/div&gt;\
&lt;div class="card-text-coin-icon" style="transform:scale(0.24); top:1px; display: inline;left:143px;"&gt;\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top:54px; display: inline;left:65px;"&gt;\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top:140px; display: inline;left:70px;"&gt;\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top:140px; display: inline;left:24px;"&gt;\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inline;left:112px;"&gt;\
&lt;div class="card-text-coin-text-container" style="display:inline;"&gt;\
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s="19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SUBSTITUTE(    artwork.xlsx!$K$1&amp;": '\\n" &amp;
SUBSTITUTE(SUBSTITUTE(SUBSTITUTE(SUBSTITUTE(SUBSTITUTE(INDEX(artwork.xlsx!K:K,QUOTIENT(ROW(A738)-1,3)+2),"'","\'"),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s="19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SUBSTITUTE(    artwork.xlsx!$K$1&amp;": '\\n" &amp;
SUBSTITUTE(SUBSTITUTE(SUBSTITUTE(SUBSTITUTE(SUBSTITUTE(INDEX(artwork.xlsx!K:K,QUOTIENT(ROW(A739)-1,3)+2),"'","\'"),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IF(MOD(ROW(A739)-1,3)=2,"","")))</f>
        <v>id: "marauder",  frenchName: "Maraudeur",  artwork: "http://wiki.dominionstrategy.com/images/1/10/MarauderArt.jpg",</v>
      </c>
    </row>
    <row r="745" spans="1:3" ht="90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s="19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SUBSTITUTE(    artwork.xlsx!$K$1&amp;": '\\n" &amp;
SUBSTITUTE(SUBSTITUTE(SUBSTITUTE(SUBSTITUTE(SUBSTITUTE(INDEX(artwork.xlsx!K:K,QUOTIENT(ROW(A740)-1,3)+2),"'","\'"),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IF(MOD(ROW(A740)-1,3)=2,"","")))</f>
        <v>text_html: '\
&lt;div class="card-text" style="top:47px;"&gt;&lt;div style="position:relative; top:15px;"&gt;&lt;div style="line-height:18px;"&gt;\
&lt;div style="display:inline;"&gt;&lt;div style="display:inline; font-size:20px;"&gt;Recevez un Butin de la pile des&lt;/div&gt;&lt;/div&gt;&lt;br&gt;\
&lt;div style="display:inline;"&gt;&lt;div style="display:inline; font-size:20px;"&gt;Butins. Tous vos adversaires&lt;/div&gt;&lt;/div&gt;&lt;br&gt;\
&lt;div style="display:inline;"&gt;&lt;div style="display:inline; font-size:20px;"&gt;reçoivent une Ruine.&lt;/div&gt;&lt;/div&gt;&lt;br&gt;\
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s="19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SUBSTITUTE(    artwork.xlsx!$K$1&amp;": '\\n" &amp;
SUBSTITUTE(SUBSTITUTE(SUBSTITUTE(SUBSTITUTE(SUBSTITUTE(INDEX(artwork.xlsx!K:K,QUOTIENT(ROW(A741)-1,3)+2),"'","\'"),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s="19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SUBSTITUTE(    artwork.xlsx!$K$1&amp;": '\\n" &amp;
SUBSTITUTE(SUBSTITUTE(SUBSTITUTE(SUBSTITUTE(SUBSTITUTE(INDEX(artwork.xlsx!K:K,QUOTIENT(ROW(A742)-1,3)+2),"'","\'"),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IF(MOD(ROW(A742)-1,3)=2,"","")))</f>
        <v>id: "bandofmisfits",  frenchName: "Malfaiteurs",  artwork: "http://wiki.dominionstrategy.com/images/d/d9/Band_of_MisfitsArt.jpg",</v>
      </c>
    </row>
    <row r="748" spans="1:3" ht="90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s="19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SUBSTITUTE(    artwork.xlsx!$K$1&amp;": '\\n" &amp;
SUBSTITUTE(SUBSTITUTE(SUBSTITUTE(SUBSTITUTE(SUBSTITUTE(INDEX(artwork.xlsx!K:K,QUOTIENT(ROW(A743)-1,3)+2),"'","\'"),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IF(MOD(ROW(A743)-1,3)=2,"","")))</f>
        <v>text_html: '\
&lt;div class="card-text" style="top:47px;"&gt;&lt;div style="position:relative; top:5px;"&gt;&lt;div style="line-height:19px;"&gt;\
&lt;div style="display:inline;"&gt;&lt;div style="display:inline; font-size:18px;"&gt;Jouez une carte Action non-Ordre de&lt;/div&gt;&lt;/div&gt;&lt;br&gt;\
&lt;div style="display:inline;"&gt;&lt;div style="display:inline; font-size:18px;"&gt;la réserve moins chère que celle-ci,&lt;/div&gt;&lt;/div&gt;&lt;br&gt;\
&lt;div style="display:inline;"&gt;&lt;div style="display:inline; font-size:18px;"&gt;en la laissant dans la réserve.&lt;/div&gt;&lt;/div&gt;&lt;br&gt;\
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s="1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SUBSTITUTE(    artwork.xlsx!$K$1&amp;": '\\n" &amp;
SUBSTITUTE(SUBSTITUTE(SUBSTITUTE(SUBSTITUTE(SUBSTITUTE(INDEX(artwork.xlsx!K:K,QUOTIENT(ROW(A744)-1,3)+2),"'","\'"),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s="19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SUBSTITUTE(    artwork.xlsx!$K$1&amp;": '\\n" &amp;
SUBSTITUTE(SUBSTITUTE(SUBSTITUTE(SUBSTITUTE(SUBSTITUTE(INDEX(artwork.xlsx!K:K,QUOTIENT(ROW(A745)-1,3)+2),"'","\'"),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IF(MOD(ROW(A745)-1,3)=2,"","")))</f>
        <v>id: "junkdealer",  frenchName: "Brocanteur",  artwork: "http://wiki.dominionstrategy.com/images/8/80/Junk_DealerArt.jpg",</v>
      </c>
    </row>
    <row r="751" spans="1:3" ht="165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s="19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SUBSTITUTE(    artwork.xlsx!$K$1&amp;": '\\n" &amp;
SUBSTITUTE(SUBSTITUTE(SUBSTITUTE(SUBSTITUTE(SUBSTITUTE(INDEX(artwork.xlsx!K:K,QUOTIENT(ROW(A746)-1,3)+2),"'","\'"),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IF(MOD(ROW(A746)-1,3)=2,"","")))</f>
        <v>text_html: '\
&lt;div class="card-text" style="top:29px;"&gt;&lt;div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font-size:24px;"&gt;+     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&lt;/div&gt;&lt;/div&gt;\
&lt;div class="card-text-coin-icon" style="transform:scale(0.22); top:52px; display: inline;left:138px;"&gt;\
&lt;div class="card-text-coin-text-container" style="display:inline;"&gt;\
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s="19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SUBSTITUTE(    artwork.xlsx!$K$1&amp;": '\\n" &amp;
SUBSTITUTE(SUBSTITUTE(SUBSTITUTE(SUBSTITUTE(SUBSTITUTE(INDEX(artwork.xlsx!K:K,QUOTIENT(ROW(A747)-1,3)+2),"'","\'"),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s="19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SUBSTITUTE(    artwork.xlsx!$K$1&amp;": '\\n" &amp;
SUBSTITUTE(SUBSTITUTE(SUBSTITUTE(SUBSTITUTE(SUBSTITUTE(INDEX(artwork.xlsx!K:K,QUOTIENT(ROW(A748)-1,3)+2),"'","\'"),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IF(MOD(ROW(A748)-1,3)=2,"","")))</f>
        <v>id: "feodum",  frenchName: "Fief",  artwork: "http://wiki.dominionstrategy.com/images/5/56/FeodumArt.jpg",</v>
      </c>
    </row>
    <row r="754" spans="1:3" ht="180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s="19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SUBSTITUTE(    artwork.xlsx!$K$1&amp;": '\\n" &amp;
SUBSTITUTE(SUBSTITUTE(SUBSTITUTE(SUBSTITUTE(SUBSTITUTE(INDEX(artwork.xlsx!K:K,QUOTIENT(ROW(A749)-1,3)+2),"'","\'"),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IF(MOD(ROW(A749)-1,3)=2,"","")))</f>
        <v>text_html: '\
&lt;div class="card-text" style="top:29px;"&gt;&lt;div style="position:relative; top:0px;"&gt;&lt;div style="line-height:18px;"&gt;\
&lt;div style="display:inline;"&gt;&lt;div style="display:inline; font-size:18px;"&gt;Vaut        pour chaque 3 Argents&lt;/div&gt;&lt;/div&gt;&lt;br&gt;\
&lt;div style="display:inline;"&gt;&lt;div style="display:inline; font-size:18px;"&gt;que vous avez (arrondi inférieurement).&lt;/div&gt;&lt;/div&gt;&lt;br&gt;\
&lt;/div&gt;&lt;/div&gt;&lt;div class="horizontal-line" style="width:200px; height:3px;margin-top:12px;"&gt;&lt;/div&gt;&lt;div style="position:relative; top:5px;"&gt;&lt;div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3 Argents.&lt;/div&gt;&lt;/div&gt;&lt;br&gt;\
&lt;/div&gt;&lt;/div&gt;\
&lt;div class="card-text-vp-icon-container" style="display:inline; transform:scale(0.18); top:1px;left:75px;"&gt;\
&lt;div class="card-text-vp-text-container"&gt;\
&lt;div class="card-text-vp-text" style="top:8px;"&gt;1&lt;/div&gt;&lt;/div&gt;\
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s="19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SUBSTITUTE(    artwork.xlsx!$K$1&amp;": '\\n" &amp;
SUBSTITUTE(SUBSTITUTE(SUBSTITUTE(SUBSTITUTE(SUBSTITUTE(INDEX(artwork.xlsx!K:K,QUOTIENT(ROW(A750)-1,3)+2),"'","\'"),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s="19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SUBSTITUTE(    artwork.xlsx!$K$1&amp;": '\\n" &amp;
SUBSTITUTE(SUBSTITUTE(SUBSTITUTE(SUBSTITUTE(SUBSTITUTE(INDEX(artwork.xlsx!K:K,QUOTIENT(ROW(A751)-1,3)+2),"'","\'"),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IF(MOD(ROW(A751)-1,3)=2,"","")))</f>
        <v>id: "rebuild",  frenchName: "Reconstruction",  artwork: "http://wiki.dominionstrategy.com/images/4/4d/RebuildArt.jpg",</v>
      </c>
    </row>
    <row r="757" spans="1:3" ht="210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s="19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SUBSTITUTE(    artwork.xlsx!$K$1&amp;": '\\n" &amp;
SUBSTITUTE(SUBSTITUTE(SUBSTITUTE(SUBSTITUTE(SUBSTITUTE(INDEX(artwork.xlsx!K:K,QUOTIENT(ROW(A752)-1,3)+2),"'","\'"),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IF(MOD(ROW(A752)-1,3)=2,"","")))</f>
        <v>text_html: '\
&lt;div class="card-text" style="top:5px;"&gt;&lt;div style="position:relative; top:5px;"&gt;&lt;div style="font-weight: bold;"&gt;&lt;div style="line-height:19px;"&gt;\
&lt;div style="display:inline;"&gt;&lt;div style="display:inline; font-size:26px;"&gt;+1 Action&lt;/div&gt;&lt;/div&gt;&lt;br&gt;\
&lt;/div&gt;&lt;/div&gt;&lt;/div&gt;&lt;div style="position:relative; top:10px;"&gt;&lt;div style="line-height:17px;"&gt;\
&lt;div style="display:inline;"&gt;&lt;div style="display:inline; font-size:17px;"&gt;Nommez une carte. Dévoilez des cartes&lt;/div&gt;&lt;/div&gt;&lt;br&gt;\
&lt;div style="display:inline;"&gt;&lt;div style="display:inline; font-size:17px;"&gt;de votre pioche jusqu\'à dévoiler une&lt;/div&gt;&lt;/div&gt;&lt;br&gt;\
&lt;div style="display:inline;"&gt;&lt;div style="display:inline; font-size:17px;"&gt;carte Victoire différente de la carte&lt;/div&gt;&lt;/div&gt;&lt;br&gt;\
&lt;div style="display:inline;"&gt;&lt;div style="display:inline; font-size:17px;"&gt;nommée. Défaussez le reste, écartez&lt;/div&gt;&lt;/div&gt;&lt;br&gt;\
&lt;div style="display:inline;"&gt;&lt;div style="display:inline; font-size:17px;"&gt;la carte Victoire, puis recevez une carte&lt;/div&gt;&lt;/div&gt;&lt;br&gt;\
&lt;div style="display:inline;"&gt;&lt;div style="display:inline; font-size:17px;"&gt;Victoire coûtant jusqu\'à       de plus.&lt;/div&gt;&lt;/div&gt;&lt;br&gt;\
&lt;/div&gt;&lt;/div&gt;\
&lt;div class="card-text-coin-icon" style="transform:scale(0.17);top: 142px;display: inline;left: 185px;"&gt;\
&lt;div class="card-text-coin-text-container" style="display:inline;"&gt;\
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s="19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SUBSTITUTE(    artwork.xlsx!$K$1&amp;": '\\n" &amp;
SUBSTITUTE(SUBSTITUTE(SUBSTITUTE(SUBSTITUTE(SUBSTITUTE(INDEX(artwork.xlsx!K:K,QUOTIENT(ROW(A753)-1,3)+2),"'","\'"),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s="1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SUBSTITUTE(    artwork.xlsx!$K$1&amp;": '\\n" &amp;
SUBSTITUTE(SUBSTITUTE(SUBSTITUTE(SUBSTITUTE(SUBSTITUTE(INDEX(artwork.xlsx!K:K,QUOTIENT(ROW(A754)-1,3)+2),"'","\'"),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IF(MOD(ROW(A754)-1,3)=2,"","")))</f>
        <v>id: "banditcamp",  frenchName: "Camp de bandits",  artwork: "http://wiki.dominionstrategy.com/images/6/6f/Bandit_CampArt.jpg",</v>
      </c>
    </row>
    <row r="760" spans="1:3" ht="120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s="19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SUBSTITUTE(    artwork.xlsx!$K$1&amp;": '\\n" &amp;
SUBSTITUTE(SUBSTITUTE(SUBSTITUTE(SUBSTITUTE(SUBSTITUTE(INDEX(artwork.xlsx!K:K,QUOTIENT(ROW(A755)-1,3)+2),"'","\'"),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IF(MOD(ROW(A755)-1,3)=2,"","")))</f>
        <v>text_html: '\
&lt;div class="card-text" style="top:29px;"&gt;&lt;div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&lt;/div&gt;&lt;/div&gt;&lt;/div&gt;&lt;div style="position:relative; top:10px;"&gt;&lt;div style="line-height:20px;"&gt;\
&lt;div style="display:inline;"&gt;&lt;div style="display:inline; font-size:20px;"&gt;Recevez un Butin&lt;/div&gt;&lt;/div&gt;&lt;br&gt;\
&lt;div style="display:inline;"&gt;&lt;div style="display:inline; font-size:20px;"&gt;de la pile des Butins.&lt;/div&gt;&lt;/div&gt;&lt;br&gt;\
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s="19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SUBSTITUTE(    artwork.xlsx!$K$1&amp;": '\\n" &amp;
SUBSTITUTE(SUBSTITUTE(SUBSTITUTE(SUBSTITUTE(SUBSTITUTE(INDEX(artwork.xlsx!K:K,QUOTIENT(ROW(A756)-1,3)+2),"'","\'"),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s="19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SUBSTITUTE(    artwork.xlsx!$K$1&amp;": '\\n" &amp;
SUBSTITUTE(SUBSTITUTE(SUBSTITUTE(SUBSTITUTE(SUBSTITUTE(INDEX(artwork.xlsx!K:K,QUOTIENT(ROW(A757)-1,3)+2),"'","\'"),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IF(MOD(ROW(A757)-1,3)=2,"","")))</f>
        <v>id: "spoils",  frenchName: "Butin",  artwork: "http://wiki.dominionstrategy.com/images/3/3a/SpoilsArt.jpg",</v>
      </c>
    </row>
    <row r="763" spans="1:3" ht="150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s="19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SUBSTITUTE(    artwork.xlsx!$K$1&amp;": '\\n" &amp;
SUBSTITUTE(SUBSTITUTE(SUBSTITUTE(SUBSTITUTE(SUBSTITUTE(INDEX(artwork.xlsx!K:K,QUOTIENT(ROW(A758)-1,3)+2),"'","\'"),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IF(MOD(ROW(A758)-1,3)=2,"","")))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font-size:20px;"&gt;Quand vous jouez cette carte,&lt;/div&gt;&lt;/div&gt;&lt;br&gt;\
&lt;div style="display:inline;"&gt;&lt;div style="display:inline; font-size:20px;"&gt;retournez-la sur la pile des Butins.&lt;/div&gt;&lt;/div&gt;&lt;br&gt;\
&lt;/div&gt;&lt;/div&gt;&lt;div class="card-text" style="position:absolute; top:100px;"&gt;&lt;div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s="19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SUBSTITUTE(    artwork.xlsx!$K$1&amp;": '\\n" &amp;
SUBSTITUTE(SUBSTITUTE(SUBSTITUTE(SUBSTITUTE(SUBSTITUTE(INDEX(artwork.xlsx!K:K,QUOTIENT(ROW(A759)-1,3)+2),"'","\'"),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s="19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SUBSTITUTE(    artwork.xlsx!$K$1&amp;": '\\n" &amp;
SUBSTITUTE(SUBSTITUTE(SUBSTITUTE(SUBSTITUTE(SUBSTITUTE(INDEX(artwork.xlsx!K:K,QUOTIENT(ROW(A760)-1,3)+2),"'","\'"),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IF(MOD(ROW(A760)-1,3)=2,"","")))</f>
        <v>id: "abandonedmine",  frenchName: "Mine abandonnée",  artwork: "http://wiki.dominionstrategy.com/images/a/ae/Abandoned_MineArt.jpg",</v>
      </c>
    </row>
    <row r="766" spans="1:3" ht="105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s="19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SUBSTITUTE(    artwork.xlsx!$K$1&amp;": '\\n" &amp;
SUBSTITUTE(SUBSTITUTE(SUBSTITUTE(SUBSTITUTE(SUBSTITUTE(INDEX(artwork.xlsx!K:K,QUOTIENT(ROW(A761)-1,3)+2),"'","\'"),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IF(MOD(ROW(A761)-1,3)=2,"","")))</f>
        <v>text_html: '\
&lt;div class="card-text" style="top:73px;"&gt;&lt;div style="position: relative; left:-15px;"&gt;&lt;div style="font-weight: bold;"&gt;\
&lt;div style="display:inline;"&gt;+&lt;/div&gt;&lt;br&gt;\
&lt;/div&gt;&lt;/div&gt;\
&lt;div class="card-text-coin-icon" style="transform:scale(0.3); top:-5px;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s="19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SUBSTITUTE(    artwork.xlsx!$K$1&amp;": '\\n" &amp;
SUBSTITUTE(SUBSTITUTE(SUBSTITUTE(SUBSTITUTE(SUBSTITUTE(INDEX(artwork.xlsx!K:K,QUOTIENT(ROW(A762)-1,3)+2),"'","\'"),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s="19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SUBSTITUTE(    artwork.xlsx!$K$1&amp;": '\\n" &amp;
SUBSTITUTE(SUBSTITUTE(SUBSTITUTE(SUBSTITUTE(SUBSTITUTE(INDEX(artwork.xlsx!K:K,QUOTIENT(ROW(A763)-1,3)+2),"'","\'"),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IF(MOD(ROW(A763)-1,3)=2,"","")))</f>
        <v>id: "ruinedlibrary",  frenchName: "Bibliothèque en ruines",  artwork: "http://wiki.dominionstrategy.com/images/f/ff/Ruined_LibraryArt.jpg",</v>
      </c>
    </row>
    <row r="769" spans="1:3" ht="60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s="1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SUBSTITUTE(    artwork.xlsx!$K$1&amp;": '\\n" &amp;
SUBSTITUTE(SUBSTITUTE(SUBSTITUTE(SUBSTITUTE(SUBSTITUTE(INDEX(artwork.xlsx!K:K,QUOTIENT(ROW(A764)-1,3)+2),"'","\'"),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IF(MOD(ROW(A764)-1,3)=2,"","")))</f>
        <v>text_html: '\
&lt;div class="card-text" style="top:73px;"&gt;&lt;div style="font-weight: bold;"&gt;\
&lt;div style="display:inline;"&gt;+1 Carte&lt;/div&gt;&lt;br&gt;\
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s="19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SUBSTITUTE(    artwork.xlsx!$K$1&amp;": '\\n" &amp;
SUBSTITUTE(SUBSTITUTE(SUBSTITUTE(SUBSTITUTE(SUBSTITUTE(INDEX(artwork.xlsx!K:K,QUOTIENT(ROW(A765)-1,3)+2),"'","\'"),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s="19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SUBSTITUTE(    artwork.xlsx!$K$1&amp;": '\\n" &amp;
SUBSTITUTE(SUBSTITUTE(SUBSTITUTE(SUBSTITUTE(SUBSTITUTE(INDEX(artwork.xlsx!K:K,QUOTIENT(ROW(A766)-1,3)+2),"'","\'"),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IF(MOD(ROW(A766)-1,3)=2,"","")))</f>
        <v>id: "ruinedmarket",  frenchName: "Marché en ruines",  artwork: "http://wiki.dominionstrategy.com/images/0/0e/Ruined_MarketArt.jpg",</v>
      </c>
    </row>
    <row r="772" spans="1:3" ht="60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s="19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SUBSTITUTE(    artwork.xlsx!$K$1&amp;": '\\n" &amp;
SUBSTITUTE(SUBSTITUTE(SUBSTITUTE(SUBSTITUTE(SUBSTITUTE(INDEX(artwork.xlsx!K:K,QUOTIENT(ROW(A767)-1,3)+2),"'","\'"),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IF(MOD(ROW(A767)-1,3)=2,"","")))</f>
        <v>text_html: '\
&lt;div class="card-text" style="top:73px;"&gt;&lt;div style="font-weight: bold;"&gt;\
&lt;div style="display:inline;"&gt;+1 Achat&lt;/div&gt;&lt;br&gt;\
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s="19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SUBSTITUTE(    artwork.xlsx!$K$1&amp;": '\\n" &amp;
SUBSTITUTE(SUBSTITUTE(SUBSTITUTE(SUBSTITUTE(SUBSTITUTE(INDEX(artwork.xlsx!K:K,QUOTIENT(ROW(A768)-1,3)+2),"'","\'"),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s="19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SUBSTITUTE(    artwork.xlsx!$K$1&amp;": '\\n" &amp;
SUBSTITUTE(SUBSTITUTE(SUBSTITUTE(SUBSTITUTE(SUBSTITUTE(INDEX(artwork.xlsx!K:K,QUOTIENT(ROW(A769)-1,3)+2),"'","\'"),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IF(MOD(ROW(A769)-1,3)=2,"","")))</f>
        <v>id: "ruinedvillage",  frenchName: "Village en ruines",  artwork: "http://wiki.dominionstrategy.com/images/2/21/Ruined_VillageArt.jpg",</v>
      </c>
    </row>
    <row r="775" spans="1:3" ht="60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s="19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SUBSTITUTE(    artwork.xlsx!$K$1&amp;": '\\n" &amp;
SUBSTITUTE(SUBSTITUTE(SUBSTITUTE(SUBSTITUTE(SUBSTITUTE(INDEX(artwork.xlsx!K:K,QUOTIENT(ROW(A770)-1,3)+2),"'","\'"),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IF(MOD(ROW(A770)-1,3)=2,"","")))</f>
        <v>text_html: '\
&lt;div class="card-text" style="top:73px;"&gt;&lt;div style="font-weight: bold;"&gt;\
&lt;div style="display:inline;"&gt;+1 Action&lt;/div&gt;&lt;br&gt;\
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s="19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SUBSTITUTE(    artwork.xlsx!$K$1&amp;": '\\n" &amp;
SUBSTITUTE(SUBSTITUTE(SUBSTITUTE(SUBSTITUTE(SUBSTITUTE(INDEX(artwork.xlsx!K:K,QUOTIENT(ROW(A771)-1,3)+2),"'","\'"),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s="19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SUBSTITUTE(    artwork.xlsx!$K$1&amp;": '\\n" &amp;
SUBSTITUTE(SUBSTITUTE(SUBSTITUTE(SUBSTITUTE(SUBSTITUTE(INDEX(artwork.xlsx!K:K,QUOTIENT(ROW(A772)-1,3)+2),"'","\'"),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IF(MOD(ROW(A772)-1,3)=2,"","")))</f>
        <v>id: "survivors",  frenchName: "rescapés",  artwork: "http://wiki.dominionstrategy.com/images/a/a4/SurvivorsArt.jpg",</v>
      </c>
    </row>
    <row r="778" spans="1:3" ht="105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s="19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SUBSTITUTE(    artwork.xlsx!$K$1&amp;": '\\n" &amp;
SUBSTITUTE(SUBSTITUTE(SUBSTITUTE(SUBSTITUTE(SUBSTITUTE(INDEX(artwork.xlsx!K:K,QUOTIENT(ROW(A773)-1,3)+2),"'","\'"),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IF(MOD(ROW(A773)-1,3)=2,"","")))</f>
        <v>text_html: '\
&lt;div class="card-text" style="top:29px;"&gt;&lt;div style="position:relative; top:10px;"&gt;&lt;div style="line-height:19px;"&gt;\
&lt;div style="display:inline;"&gt;&lt;div style="display:inline; font-size:20px;"&gt;Consultez les deux premières&lt;/div&gt;&lt;/div&gt;&lt;br&gt;\
&lt;div style="display:inline;"&gt;&lt;div style="display:inline; font-size:20px;"&gt;cartes de votre pioche.&lt;/div&gt;&lt;/div&gt;&lt;br&gt;\
&lt;div style="display:inline;"&gt;&lt;div style="display:inline; font-size:20px;"&gt;Défaussez-les ou replacez-les&lt;/div&gt;&lt;/div&gt;&lt;br&gt;\
&lt;div style="display:inline;"&gt;&lt;div style="display:inline; font-size:20px;"&gt;dans l\'ordre de votre choix.&lt;/div&gt;&lt;/div&gt;&lt;br&gt;\
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s="1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SUBSTITUTE(    artwork.xlsx!$K$1&amp;": '\\n" &amp;
SUBSTITUTE(SUBSTITUTE(SUBSTITUTE(SUBSTITUTE(SUBSTITUTE(INDEX(artwork.xlsx!K:K,QUOTIENT(ROW(A774)-1,3)+2),"'","\'"),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s="19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SUBSTITUTE(    artwork.xlsx!$K$1&amp;": '\\n" &amp;
SUBSTITUTE(SUBSTITUTE(SUBSTITUTE(SUBSTITUTE(SUBSTITUTE(INDEX(artwork.xlsx!K:K,QUOTIENT(ROW(A775)-1,3)+2),"'","\'"),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IF(MOD(ROW(A775)-1,3)=2,"","")))</f>
        <v>id: "madman",  frenchName: "Fou",  artwork: "http://wiki.dominionstrategy.com/images/c/c1/MadmanArt.jpg",</v>
      </c>
    </row>
    <row r="781" spans="1:3" ht="150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s="19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SUBSTITUTE(    artwork.xlsx!$K$1&amp;": '\\n" &amp;
SUBSTITUTE(SUBSTITUTE(SUBSTITUTE(SUBSTITUTE(SUBSTITUTE(INDEX(artwork.xlsx!K:K,QUOTIENT(ROW(A776)-1,3)+2),"'","\'"),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IF(MOD(ROW(A776)-1,3)=2,"","")))</f>
        <v>text_html: '\
&lt;div class="card-text" style="top:20px;"&gt;&lt;div style="position:relative; top:0px;"&gt;&lt;div style="font-weight: bold;"&gt;&lt;div style="line-height:22px;"&gt;\
&lt;div style="display:inline;"&gt;&lt;div style="display:inline; font-size:26px;"&gt;+2 Actions&lt;/div&gt;&lt;/div&gt;&lt;br&gt;\
&lt;/div&gt;&lt;/div&gt;&lt;/div&gt;&lt;div style="position:relative; top:15px;"&gt;&lt;div style="line-height:20px;"&gt;\
&lt;div style="display:inline;"&gt;&lt;div style="display:inline; font-size:20px;"&gt;Retournez cette carte sur la pile&lt;/div&gt;&lt;/div&gt;&lt;br&gt;\
&lt;div style="display:inline;"&gt;&lt;div style="display:inline; font-size:20px;"&gt;des Fous. Dans ce cas, &lt;div style="display: inline; font-weight: bold;"&gt;+1 Carte&lt;/div&gt;&lt;/div&gt;&lt;/div&gt;&lt;br&gt;\
&lt;div style="display:inline;"&gt;&lt;div style="display:inline; font-size:20px;"&gt;par carte en main.&lt;/div&gt;&lt;/div&gt;&lt;br&gt;\
&lt;/div&gt;&lt;/div&gt;&lt;div class="card-text" style="position:absolute; top:127px;"&gt;&lt;div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s="19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SUBSTITUTE(    artwork.xlsx!$K$1&amp;": '\\n" &amp;
SUBSTITUTE(SUBSTITUTE(SUBSTITUTE(SUBSTITUTE(SUBSTITUTE(INDEX(artwork.xlsx!K:K,QUOTIENT(ROW(A777)-1,3)+2),"'","\'"),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s="19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SUBSTITUTE(    artwork.xlsx!$K$1&amp;": '\\n" &amp;
SUBSTITUTE(SUBSTITUTE(SUBSTITUTE(SUBSTITUTE(SUBSTITUTE(INDEX(artwork.xlsx!K:K,QUOTIENT(ROW(A778)-1,3)+2),"'","\'"),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IF(MOD(ROW(A778)-1,3)=2,"","")))</f>
        <v>id: "mercenary",  frenchName: "Mercenaire",  artwork: "http://wiki.dominionstrategy.com/images/b/bb/MercenaryArt.jpg",</v>
      </c>
    </row>
    <row r="784" spans="1:3" ht="195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s="19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SUBSTITUTE(    artwork.xlsx!$K$1&amp;": '\\n" &amp;
SUBSTITUTE(SUBSTITUTE(SUBSTITUTE(SUBSTITUTE(SUBSTITUTE(INDEX(artwork.xlsx!K:K,QUOTIENT(ROW(A779)-1,3)+2),"'","\'"),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IF(MOD(ROW(A779)-1,3)=2,"","")))</f>
        <v>text_html: '\
&lt;div class="card-text" style="top:10px;"&gt;&lt;div style="position:relative; top:15px;"&gt;&lt;div style="line-height:19px;"&gt;\
&lt;div style="display:inline;"&gt;&lt;div style="display:inline; font-size:20px;"&gt;Vous pouvez écarter 2 cartes de&lt;/div&gt;&lt;/div&gt;&lt;br&gt;\
&lt;div style="display:inline;"&gt;&lt;div style="display:inline; font-size:20px;"&gt;votre main. Dans ce cas, &lt;/div&gt;&lt;/div&gt;&lt;br&gt;\
&lt;div style="display:inline;"&gt;&lt;div style="display:inline; font-size:20px;"&gt;&lt;div style="display: inline; font-weight: bold;"&gt;+2 Cartes&lt;/div&gt;, +      , et tous vos&lt;/div&gt;&lt;/div&gt;&lt;br&gt;\
&lt;div style="display:inline;"&gt;&lt;div style="display:inline; font-size:20px;"&gt;adversaires défaussent jusqu\'à&lt;/div&gt;&lt;/div&gt;&lt;br&gt;\
&lt;div style="display:inline;"&gt;&lt;div style="display:inline; font-size:20px;"&gt;avoir 3 cartes en main.&lt;/div&gt;&lt;/div&gt;&lt;br&gt;\
&lt;/div&gt;&lt;/div&gt;&lt;div class="card-text" style="position:absolute; top:137px;"&gt;&lt;div style="line-height:19px;"&gt;\
&lt;div style="display:inline;"&gt;&lt;div style="display:inline; font-size:20px;"&gt;&lt;div style="display: inline; font-style: italic;"&gt;(Ne fait pas partie de la réserve.)&lt;/div&gt;&lt;/div&gt;&lt;/div&gt;&lt;br&gt;\
&lt;/div&gt;&lt;/div&gt;\
&lt;div class="card-text-coin-icon" style="transform:scale(0.2);top: 61px;display: inline;left:133px;"&gt;\
&lt;div class="card-text-coin-text-container" style="display:inline;"&gt;\
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s="19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SUBSTITUTE(    artwork.xlsx!$K$1&amp;": '\\n" &amp;
SUBSTITUTE(SUBSTITUTE(SUBSTITUTE(SUBSTITUTE(SUBSTITUTE(INDEX(artwork.xlsx!K:K,QUOTIENT(ROW(A780)-1,3)+2),"'","\'"),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s="19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SUBSTITUTE(    artwork.xlsx!$K$1&amp;": '\\n" &amp;
SUBSTITUTE(SUBSTITUTE(SUBSTITUTE(SUBSTITUTE(SUBSTITUTE(INDEX(artwork.xlsx!K:K,QUOTIENT(ROW(A781)-1,3)+2),"'","\'"),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IF(MOD(ROW(A781)-1,3)=2,"","")))</f>
        <v>id: "hovel",  frenchName: "Cabane",  artwork: "http://wiki.dominionstrategy.com/images/4/4a/HovelArt.jpg",</v>
      </c>
    </row>
    <row r="787" spans="1:3" ht="90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s="19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SUBSTITUTE(    artwork.xlsx!$K$1&amp;": '\\n" &amp;
SUBSTITUTE(SUBSTITUTE(SUBSTITUTE(SUBSTITUTE(SUBSTITUTE(INDEX(artwork.xlsx!K:K,QUOTIENT(ROW(A782)-1,3)+2),"'","\'"),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IF(MOD(ROW(A782)-1,3)=2,"","")))</f>
        <v>text_html: '\
&lt;div class="card-text" style="top:47px;"&gt;&lt;div style="position:relative; top:10px;"&gt;&lt;div style="line-height:18px;"&gt;\
&lt;div style="display:inline;"&gt;&lt;div style="display:inline; font-size:19px;"&gt;Quand vous achetez une carte&lt;/div&gt;&lt;/div&gt;&lt;br&gt;\
&lt;div style="display:inline;"&gt;&lt;div style="display:inline; font-size:19px;"&gt;Victoire, vous pouvez écarter&lt;/div&gt;&lt;/div&gt;&lt;br&gt;\
&lt;div style="display:inline;"&gt;&lt;div style="display:inline; font-size:19px;"&gt;cette carte de votre main.&lt;/div&gt;&lt;/div&gt;&lt;br&gt;\
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s="19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SUBSTITUTE(    artwork.xlsx!$K$1&amp;": '\\n" &amp;
SUBSTITUTE(SUBSTITUTE(SUBSTITUTE(SUBSTITUTE(SUBSTITUTE(INDEX(artwork.xlsx!K:K,QUOTIENT(ROW(A783)-1,3)+2),"'","\'"),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s="1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SUBSTITUTE(    artwork.xlsx!$K$1&amp;": '\\n" &amp;
SUBSTITUTE(SUBSTITUTE(SUBSTITUTE(SUBSTITUTE(SUBSTITUTE(INDEX(artwork.xlsx!K:K,QUOTIENT(ROW(A784)-1,3)+2),"'","\'"),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IF(MOD(ROW(A784)-1,3)=2,"","")))</f>
        <v>id: "necropolis",  frenchName: "Nécropole",  artwork: "http://wiki.dominionstrategy.com/images/f/fe/NecropolisArt.jpg",</v>
      </c>
    </row>
    <row r="790" spans="1:3" ht="60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s="19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SUBSTITUTE(    artwork.xlsx!$K$1&amp;": '\\n" &amp;
SUBSTITUTE(SUBSTITUTE(SUBSTITUTE(SUBSTITUTE(SUBSTITUTE(INDEX(artwork.xlsx!K:K,QUOTIENT(ROW(A785)-1,3)+2),"'","\'"),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IF(MOD(ROW(A785)-1,3)=2,"","")))</f>
        <v>text_html: '\
&lt;div class="card-text" style="top:73px;"&gt;&lt;div style="font-weight: bold;"&gt;\
&lt;div style="display:inline;"&gt;+2 Actions&lt;/div&gt;&lt;br&gt;\
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s="19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SUBSTITUTE(    artwork.xlsx!$K$1&amp;": '\\n" &amp;
SUBSTITUTE(SUBSTITUTE(SUBSTITUTE(SUBSTITUTE(SUBSTITUTE(INDEX(artwork.xlsx!K:K,QUOTIENT(ROW(A786)-1,3)+2),"'","\'"),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s="19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SUBSTITUTE(    artwork.xlsx!$K$1&amp;": '\\n" &amp;
SUBSTITUTE(SUBSTITUTE(SUBSTITUTE(SUBSTITUTE(SUBSTITUTE(INDEX(artwork.xlsx!K:K,QUOTIENT(ROW(A787)-1,3)+2),"'","\'"),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IF(MOD(ROW(A787)-1,3)=2,"","")))</f>
        <v>id: "overgrownestate",  frenchName: "Domaine luxuriant",  artwork: "http://wiki.dominionstrategy.com/images/7/71/Overgrown_EstateArt.jpg",</v>
      </c>
    </row>
    <row r="793" spans="1:3" ht="150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s="19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SUBSTITUTE(    artwork.xlsx!$K$1&amp;": '\\n" &amp;
SUBSTITUTE(SUBSTITUTE(SUBSTITUTE(SUBSTITUTE(SUBSTITUTE(INDEX(artwork.xlsx!K:K,QUOTIENT(ROW(A788)-1,3)+2),"'","\'"),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IF(MOD(ROW(A788)-1,3)=2,"","")))</f>
        <v>text_html: '\
&lt;div class="card-text" style="top:55px;"&gt;&lt;div style="position: relative; left:-15px;top:-30px;"&gt;\
&lt;div class="card-text-vp-icon-container" style="display:inline; transform:scale(0.5); top:-10px;"&gt;\
&lt;div class="card-text-vp-text-container"&gt;\
&lt;div class="card-text-vp-text" style="top:8px;"&gt;0&lt;/div&gt;&lt;/div&gt;\
&lt;div class="card-text-vp-icon"&gt;&lt;/div&gt;&lt;/div&gt;&lt;/div&gt;&lt;div class="horizontal-line" style="width:200px; height:3px;margin-top:30px;"&gt;&lt;/div&gt;&lt;div style="position:relative; top:23px;"&gt;&lt;div style="line-height:19px;"&gt;\
&lt;div style="display:inline;"&gt;&lt;div style="display:inline; font-size:19px;"&gt;Quand vous écartez cette carte, &lt;/div&gt;&lt;/div&gt;&lt;br&gt;\
&lt;div style="display:inline;"&gt;&lt;div style="display:inline; font-size:19px;"&gt;&lt;div style="display: inline; font-weight: bold;"&gt;+1 Carte&lt;/div&gt;.&lt;/div&gt;&lt;/div&gt;&lt;br&gt;\
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s="19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SUBSTITUTE(    artwork.xlsx!$K$1&amp;": '\\n" &amp;
SUBSTITUTE(SUBSTITUTE(SUBSTITUTE(SUBSTITUTE(SUBSTITUTE(INDEX(artwork.xlsx!K:K,QUOTIENT(ROW(A789)-1,3)+2),"'","\'"),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s="19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SUBSTITUTE(    artwork.xlsx!$K$1&amp;": '\\n" &amp;
SUBSTITUTE(SUBSTITUTE(SUBSTITUTE(SUBSTITUTE(SUBSTITUTE(INDEX(artwork.xlsx!K:K,QUOTIENT(ROW(A790)-1,3)+2),"'","\'"),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IF(MOD(ROW(A790)-1,3)=2,"","")))</f>
        <v>id: "knights",  frenchName: "Chevaliers",  artwork: "http://wiki.dominionstrategy.com/images/7/7b/KnightsArt.jpg",</v>
      </c>
    </row>
    <row r="796" spans="1:3" ht="135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s="19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SUBSTITUTE(    artwork.xlsx!$K$1&amp;": '\\n" &amp;
SUBSTITUTE(SUBSTITUTE(SUBSTITUTE(SUBSTITUTE(SUBSTITUTE(INDEX(artwork.xlsx!K:K,QUOTIENT(ROW(A791)-1,3)+2),"'","\'"),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IF(MOD(ROW(A791)-1,3)=2,"","")))</f>
        <v>text_html: '\
&lt;div class="card-text" style="top:10px;"&gt;&lt;div style="position:relative; top:15px;"&gt;&lt;div style="line-height:18px;"&gt;\
&lt;div style="display:inline;"&gt;&lt;div style="display:inline; font-size:18px;"&gt;Au début de chaque partie avec les&lt;/div&gt;&lt;/div&gt;&lt;br&gt;\
&lt;div style="display:inline;"&gt;&lt;div style="display:inline; font-size:18px;"&gt;cartes &lt;i&gt;Chevalier&lt;/i&gt;, mélangez la pile&lt;/div&gt;&lt;/div&gt;&lt;br&gt;\
&lt;div style="display:inline;"&gt;&lt;div style="display:inline; font-size:18px;"&gt;&lt;i&gt;Chevalier&lt;/i&gt;. Gardez cette pile face&lt;/div&gt;&lt;/div&gt;&lt;br&gt;\
&lt;div style="display:inline;"&gt;&lt;div style="display:inline; font-size:18px;"&gt;cachée, à l\'exception de la première&lt;/div&gt;&lt;/div&gt;&lt;br&gt;\
&lt;div style="display:inline;"&gt;&lt;div style="display:inline; font-size:18px;"&gt;carte qui est la seule carte pouvant&lt;/div&gt;&lt;/div&gt;&lt;br&gt;\
&lt;div style="display:inline;"&gt;&lt;div style="display:inline; font-size:18px;"&gt;être achetée ou reçue.&lt;/div&gt;&lt;/div&gt;&lt;br&gt;\
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s="19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SUBSTITUTE(    artwork.xlsx!$K$1&amp;": '\\n" &amp;
SUBSTITUTE(SUBSTITUTE(SUBSTITUTE(SUBSTITUTE(SUBSTITUTE(INDEX(artwork.xlsx!K:K,QUOTIENT(ROW(A792)-1,3)+2),"'","\'"),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s="19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SUBSTITUTE(    artwork.xlsx!$K$1&amp;": '\\n" &amp;
SUBSTITUTE(SUBSTITUTE(SUBSTITUTE(SUBSTITUTE(SUBSTITUTE(INDEX(artwork.xlsx!K:K,QUOTIENT(ROW(A793)-1,3)+2),"'","\'"),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IF(MOD(ROW(A793)-1,3)=2,"","")))</f>
        <v>id: "dameanna",  frenchName: "Dame Anna",  artwork: "/img/artworks/Dame_AnnaArt.jpg",</v>
      </c>
    </row>
    <row r="799" spans="1:3" ht="255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s="1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SUBSTITUTE(    artwork.xlsx!$K$1&amp;": '\\n" &amp;
SUBSTITUTE(SUBSTITUTE(SUBSTITUTE(SUBSTITUTE(SUBSTITUTE(INDEX(artwork.xlsx!K:K,QUOTIENT(ROW(A794)-1,3)+2),"'","\'"),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IF(MOD(ROW(A794)-1,3)=2,"","")))</f>
        <v>text_html: '\
&lt;div class="card-text" style="top:5px;"&gt;&lt;div style="position:relative; top:0px;"&gt;&lt;div style="line-height:19px;"&gt;\
&lt;div style="display:inline;"&gt;&lt;div style="display:inline; font-size:20px;"&gt;Vous pouvez écarter jusqu\'à&lt;/div&gt;&lt;/div&gt;&lt;br&gt;\
&lt;div style="display:inline;"&gt;&lt;div style="display:inline; font-size:20px;"&gt;deux cartes de votre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top:100px;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top:100px;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s="19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SUBSTITUTE(    artwork.xlsx!$K$1&amp;": '\\n" &amp;
SUBSTITUTE(SUBSTITUTE(SUBSTITUTE(SUBSTITUTE(SUBSTITUTE(INDEX(artwork.xlsx!K:K,QUOTIENT(ROW(A795)-1,3)+2),"'","\'"),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s="19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SUBSTITUTE(    artwork.xlsx!$K$1&amp;": '\\n" &amp;
SUBSTITUTE(SUBSTITUTE(SUBSTITUTE(SUBSTITUTE(SUBSTITUTE(INDEX(artwork.xlsx!K:K,QUOTIENT(ROW(A796)-1,3)+2),"'","\'"),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IF(MOD(ROW(A796)-1,3)=2,"","")))</f>
        <v>id: "damejosephine",  frenchName: "Dame Josephine",  artwork: "http://wiki.dominionstrategy.com/images/8/89/Dame_JosephineArt.jpg",</v>
      </c>
    </row>
    <row r="802" spans="1:3" ht="270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s="19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SUBSTITUTE(    artwork.xlsx!$K$1&amp;": '\\n" &amp;
SUBSTITUTE(SUBSTITUTE(SUBSTITUTE(SUBSTITUTE(SUBSTITUTE(INDEX(artwork.xlsx!K:K,QUOTIENT(ROW(A797)-1,3)+2),"'","\'"),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IF(MOD(ROW(A797)-1,3)=2,"","")))</f>
        <v>text_html: '\
&lt;div class="card-text" style="top:20px;"&gt;&lt;div style="position:relative; top:-10px;"&gt;&lt;div style="line-height:15px;"&gt;\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style="transform:scale(0.17); top:30px;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style="transform:scale(0.17); top:30px; display: inline;left:245px;"&gt;\
&lt;div class="card-text-coin-text-container" style="display:inline;"&gt;\
&lt;div class="card-text-coin-text" style="color: black; display:inline; top:8px;"&gt;6&lt;/div&gt;&lt;/div&gt;&lt;/div&gt;&lt;div class="horizontal-line" style="width:200px; height:2px;margin-top:-5px;"&gt;&lt;/div&gt;\
&lt;div class="card-text-vp-icon-container" style="display:inline; transform:scale(0.47); top:100px;"&gt;\
&lt;div class="card-text-vp-text-container"&gt;\
&lt;div class="card-text-vp-text" style="top:8px;"&gt;2&lt;/div&gt;&lt;/div&gt;\
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s="19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SUBSTITUTE(    artwork.xlsx!$K$1&amp;": '\\n" &amp;
SUBSTITUTE(SUBSTITUTE(SUBSTITUTE(SUBSTITUTE(SUBSTITUTE(INDEX(artwork.xlsx!K:K,QUOTIENT(ROW(A798)-1,3)+2),"'","\'"),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s="19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SUBSTITUTE(    artwork.xlsx!$K$1&amp;": '\\n" &amp;
SUBSTITUTE(SUBSTITUTE(SUBSTITUTE(SUBSTITUTE(SUBSTITUTE(INDEX(artwork.xlsx!K:K,QUOTIENT(ROW(A799)-1,3)+2),"'","\'"),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IF(MOD(ROW(A799)-1,3)=2,"","")))</f>
        <v>id: "damemolly",  frenchName: "Dame Molly",  artwork: "http://wiki.dominionstrategy.com/images/5/5a/Dame_MollyArt.jpg",</v>
      </c>
    </row>
    <row r="805" spans="1:3" ht="240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s="19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SUBSTITUTE(    artwork.xlsx!$K$1&amp;": '\\n" &amp;
SUBSTITUTE(SUBSTITUTE(SUBSTITUTE(SUBSTITUTE(SUBSTITUTE(INDEX(artwork.xlsx!K:K,QUOTIENT(ROW(A800)-1,3)+2),"'","\'"),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IF(MOD(ROW(A800)-1,3)=2,"","")))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Actions&lt;/div&gt;&lt;/div&gt;&lt;br&gt;\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s="19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SUBSTITUTE(    artwork.xlsx!$K$1&amp;": '\\n" &amp;
SUBSTITUTE(SUBSTITUTE(SUBSTITUTE(SUBSTITUTE(SUBSTITUTE(INDEX(artwork.xlsx!K:K,QUOTIENT(ROW(A801)-1,3)+2),"'","\'"),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s="19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SUBSTITUTE(    artwork.xlsx!$K$1&amp;": '\\n" &amp;
SUBSTITUTE(SUBSTITUTE(SUBSTITUTE(SUBSTITUTE(SUBSTITUTE(INDEX(artwork.xlsx!K:K,QUOTIENT(ROW(A802)-1,3)+2),"'","\'"),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IF(MOD(ROW(A802)-1,3)=2,"","")))</f>
        <v>id: "damenatalie",  frenchName: "Dame Natalie",  artwork: "http://wiki.dominionstrategy.com/images/1/1a/Dame_NatalieArt.jpg",</v>
      </c>
    </row>
    <row r="808" spans="1:3" ht="300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s="19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SUBSTITUTE(    artwork.xlsx!$K$1&amp;": '\\n" &amp;
SUBSTITUTE(SUBSTITUTE(SUBSTITUTE(SUBSTITUTE(SUBSTITUTE(INDEX(artwork.xlsx!K:K,QUOTIENT(ROW(A803)-1,3)+2),"'","\'"),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IF(MOD(ROW(A803)-1,3)=2,"","")))</f>
        <v>text_html: '\
&lt;div class="card-text" style="top:5px;"&gt;&lt;div style="position:relative; top:0px;"&gt;&lt;div style="line-height:18px;"&gt;\
&lt;div style="display:inline;"&gt;&lt;div style="display:inline; font-size:18px;"&gt;Recevez une carte&lt;/div&gt;&lt;/div&gt;&lt;br&gt;\
&lt;div style="display:inline;"&gt;&lt;div style="display:inline; font-size:18px;"&gt;coûtant jusqu\'à      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style="transform:scale(0.18);top: 98px;display: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style="transform:scale(0.18);top: 98px;display: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style="transform:scale(0.18); top:23px; display: inline;left:183px;"&gt;\
&lt;div class="card-text-coin-text-container" style="display:inline;"&gt;\
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s="1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SUBSTITUTE(    artwork.xlsx!$K$1&amp;": '\\n" &amp;
SUBSTITUTE(SUBSTITUTE(SUBSTITUTE(SUBSTITUTE(SUBSTITUTE(INDEX(artwork.xlsx!K:K,QUOTIENT(ROW(A804)-1,3)+2),"'","\'"),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s="19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SUBSTITUTE(    artwork.xlsx!$K$1&amp;": '\\n" &amp;
SUBSTITUTE(SUBSTITUTE(SUBSTITUTE(SUBSTITUTE(SUBSTITUTE(INDEX(artwork.xlsx!K:K,QUOTIENT(ROW(A805)-1,3)+2),"'","\'"),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IF(MOD(ROW(A805)-1,3)=2,"","")))</f>
        <v>id: "damesylvia",  frenchName: "Dame Sylvia",  artwork: "http://wiki.dominionstrategy.com/images/6/66/Dame_SylviaArt.jpg",</v>
      </c>
    </row>
    <row r="811" spans="1:3" ht="285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s="19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SUBSTITUTE(    artwork.xlsx!$K$1&amp;": '\\n" &amp;
SUBSTITUTE(SUBSTITUTE(SUBSTITUTE(SUBSTITUTE(SUBSTITUTE(INDEX(artwork.xlsx!K:K,QUOTIENT(ROW(A806)-1,3)+2),"'","\'"),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IF(MOD(ROW(A806)-1,3)=2,"","")))</f>
        <v>text_html: '\
&lt;div class="card-text" style="top:10px;"&gt;&lt;div style="position:relative; top:5px;"&gt;\
&lt;div style="display:inline;"&gt;&lt;div style="display:inline; font-size:26px;"&gt;+   &lt;/div&gt;&lt;/div&gt;&lt;br&gt;\
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top:8px;"&gt;6&lt;/div&gt;&lt;/div&gt;&lt;/div&gt;\
&lt;div class="card-text-coin-icon" style="transform:scale(0.24); top:6px; display: inline;left:142px;"&gt;\
&lt;div class="card-text-coin-text-container" style="display:inline;"&gt;\
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s="19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SUBSTITUTE(    artwork.xlsx!$K$1&amp;": '\\n" &amp;
SUBSTITUTE(SUBSTITUTE(SUBSTITUTE(SUBSTITUTE(SUBSTITUTE(INDEX(artwork.xlsx!K:K,QUOTIENT(ROW(A807)-1,3)+2),"'","\'"),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s="19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SUBSTITUTE(    artwork.xlsx!$K$1&amp;": '\\n" &amp;
SUBSTITUTE(SUBSTITUTE(SUBSTITUTE(SUBSTITUTE(SUBSTITUTE(INDEX(artwork.xlsx!K:K,QUOTIENT(ROW(A808)-1,3)+2),"'","\'"),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IF(MOD(ROW(A808)-1,3)=2,"","")))</f>
        <v>id: "sirbailey",  frenchName: "Sir Bailey",  artwork: "http://wiki.dominionstrategy.com/images/d/d2/Sir_BaileyArt.jpg",</v>
      </c>
    </row>
    <row r="814" spans="1:3" ht="255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s="19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SUBSTITUTE(    artwork.xlsx!$K$1&amp;": '\\n" &amp;
SUBSTITUTE(SUBSTITUTE(SUBSTITUTE(SUBSTITUTE(SUBSTITUTE(INDEX(artwork.xlsx!K:K,QUOTIENT(ROW(A809)-1,3)+2),"'","\'"),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IF(MOD(ROW(A809)-1,3)=2,"","")))</f>
        <v>text_html: '\
&lt;div class="card-text" style="top:5px;"&gt;&lt;div style="position:relative; top:0px;"&gt;&lt;div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top:96px;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top:96px;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s="19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SUBSTITUTE(    artwork.xlsx!$K$1&amp;": '\\n" &amp;
SUBSTITUTE(SUBSTITUTE(SUBSTITUTE(SUBSTITUTE(SUBSTITUTE(INDEX(artwork.xlsx!K:K,QUOTIENT(ROW(A810)-1,3)+2),"'","\'"),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s="19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SUBSTITUTE(    artwork.xlsx!$K$1&amp;": '\\n" &amp;
SUBSTITUTE(SUBSTITUTE(SUBSTITUTE(SUBSTITUTE(SUBSTITUTE(INDEX(artwork.xlsx!K:K,QUOTIENT(ROW(A811)-1,3)+2),"'","\'"),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IF(MOD(ROW(A811)-1,3)=2,"","")))</f>
        <v>id: "sirdestry",  frenchName: "Sir Destry",  artwork: "http://wiki.dominionstrategy.com/images/7/7f/Sir_DestryArt.jpg",</v>
      </c>
    </row>
    <row r="817" spans="1:3" ht="240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s="19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SUBSTITUTE(    artwork.xlsx!$K$1&amp;": '\\n" &amp;
SUBSTITUTE(SUBSTITUTE(SUBSTITUTE(SUBSTITUTE(SUBSTITUTE(INDEX(artwork.xlsx!K:K,QUOTIENT(ROW(A812)-1,3)+2),"'","\'"),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IF(MOD(ROW(A812)-1,3)=2,"","")))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Cartes&lt;/div&gt;&lt;/div&gt;&lt;br&gt;\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s="19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SUBSTITUTE(    artwork.xlsx!$K$1&amp;": '\\n" &amp;
SUBSTITUTE(SUBSTITUTE(SUBSTITUTE(SUBSTITUTE(SUBSTITUTE(INDEX(artwork.xlsx!K:K,QUOTIENT(ROW(A813)-1,3)+2),"'","\'"),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s="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SUBSTITUTE(    artwork.xlsx!$K$1&amp;": '\\n" &amp;
SUBSTITUTE(SUBSTITUTE(SUBSTITUTE(SUBSTITUTE(SUBSTITUTE(INDEX(artwork.xlsx!K:K,QUOTIENT(ROW(A814)-1,3)+2),"'","\'"),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IF(MOD(ROW(A814)-1,3)=2,"","")))</f>
        <v>id: "sirmartin",  frenchName: "Sir Martin",  artwork: "http://wiki.dominionstrategy.com/images/a/ab/Sir_MartinArt.jpg",</v>
      </c>
    </row>
    <row r="820" spans="1:3" ht="240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s="19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SUBSTITUTE(    artwork.xlsx!$K$1&amp;": '\\n" &amp;
SUBSTITUTE(SUBSTITUTE(SUBSTITUTE(SUBSTITUTE(SUBSTITUTE(INDEX(artwork.xlsx!K:K,QUOTIENT(ROW(A815)-1,3)+2),"'","\'"),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IF(MOD(ROW(A815)-1,3)=2,"","")))</f>
        <v>text_html: '\
&lt;div class="card-text" style="top:10px;"&gt;&lt;div style="position:relative; top:10px;"&gt;&lt;div style="font-weight: bold;"&gt;&lt;div style="line-height:19px;"&gt;\
&lt;div style="display:inline;"&gt;&lt;div style="display:inline; font-size:26px;"&gt;+2 Achats&lt;/div&gt;&lt;/div&gt;&lt;br&gt;\
&lt;/div&gt;&lt;/div&gt;&lt;/div&gt;&lt;div style="position:relative; top:20px;"&gt;&lt;div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top:85px;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top:85px;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s="19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SUBSTITUTE(    artwork.xlsx!$K$1&amp;": '\\n" &amp;
SUBSTITUTE(SUBSTITUTE(SUBSTITUTE(SUBSTITUTE(SUBSTITUTE(INDEX(artwork.xlsx!K:K,QUOTIENT(ROW(A816)-1,3)+2),"'","\'"),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s="19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SUBSTITUTE(    artwork.xlsx!$K$1&amp;": '\\n" &amp;
SUBSTITUTE(SUBSTITUTE(SUBSTITUTE(SUBSTITUTE(SUBSTITUTE(INDEX(artwork.xlsx!K:K,QUOTIENT(ROW(A817)-1,3)+2),"'","\'"),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IF(MOD(ROW(A817)-1,3)=2,"","")))</f>
        <v>id: "sirmichael",  frenchName: "Sir Michael",  artwork: "http://wiki.dominionstrategy.com/images/5/5a/Sir_MichaelArt.jpg",</v>
      </c>
    </row>
    <row r="823" spans="1:3" ht="255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s="19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SUBSTITUTE(    artwork.xlsx!$K$1&amp;": '\\n" &amp;
SUBSTITUTE(SUBSTITUTE(SUBSTITUTE(SUBSTITUTE(SUBSTITUTE(INDEX(artwork.xlsx!K:K,QUOTIENT(ROW(A818)-1,3)+2),"'","\'"),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IF(MOD(ROW(A818)-1,3)=2,"","")))</f>
        <v>text_html: '\
&lt;div class="card-text" style="top:5px;"&gt;&lt;div style="position:relative; top:0px;"&gt;&lt;div style="line-height:18px;"&gt;\
&lt;div style="display:inline;"&gt;&lt;div style="display:inline; font-size:18px;"&gt;Tous vos adversaires défaussent&lt;/div&gt;&lt;/div&gt;&lt;br&gt;\
&lt;div style="display:inline;"&gt;&lt;div style="display:inline; font-size:18px;"&gt;jusqu\'à avoir 3 cartes en main.&lt;/div&gt;&lt;/div&gt;&lt;br&gt;\
&lt;/div&gt;&lt;/div&gt;&lt;div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&lt;/div&gt;&lt;/div&gt;\
&lt;div class="card-text-coin-icon" style="transform:scale(0.18); top:98px;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top:98px;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s="19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SUBSTITUTE(    artwork.xlsx!$K$1&amp;": '\\n" &amp;
SUBSTITUTE(SUBSTITUTE(SUBSTITUTE(SUBSTITUTE(SUBSTITUTE(INDEX(artwork.xlsx!K:K,QUOTIENT(ROW(A819)-1,3)+2),"'","\'"),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s="19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SUBSTITUTE(    artwork.xlsx!$K$1&amp;": '\\n" &amp;
SUBSTITUTE(SUBSTITUTE(SUBSTITUTE(SUBSTITUTE(SUBSTITUTE(INDEX(artwork.xlsx!K:K,QUOTIENT(ROW(A820)-1,3)+2),"'","\'"),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IF(MOD(ROW(A820)-1,3)=2,"","")))</f>
        <v>id: "sirvander",  frenchName: "Sir Vander",  artwork: "http://wiki.dominionstrategy.com/images/1/1d/Sir_VanderArt.jpg",</v>
      </c>
    </row>
    <row r="826" spans="1:3" ht="255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s="19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SUBSTITUTE(    artwork.xlsx!$K$1&amp;": '\\n" &amp;
SUBSTITUTE(SUBSTITUTE(SUBSTITUTE(SUBSTITUTE(SUBSTITUTE(INDEX(artwork.xlsx!K:K,QUOTIENT(ROW(A821)-1,3)+2),"'","\'"),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IF(MOD(ROW(A821)-1,3)=2,"","")))</f>
        <v>text_html: '\
&lt;div class="card-text" style="top:5px;"&gt;&lt;div style="position:relative; top:10px;"&gt;&lt;div style="line-height:18px;"&gt;\
&lt;div style="display:inline;"&gt;&lt;div style="display:inline; font-size:18px;"&gt;Tous vos adversaires dévoilent les&lt;/div&gt;&lt;/div&gt;&lt;br&gt;\
&lt;div style="display:inline;"&gt;&lt;div style="display:inline; font-size:18px;"&gt;deux cartes du haut de leur pioche, en&lt;/div&gt;&lt;/div&gt;&lt;br&gt;\
&lt;div style="display:inline;"&gt;&lt;div style="display:inline; font-size:18px;"&gt;écartent une coûtant entre       et       ,&lt;/div&gt;&lt;/div&gt;&lt;br&gt;\
&lt;div style="display:inline;"&gt;&lt;div style="display:inline; font-size:18px;"&gt;et défaussent le reste. Si un Chevalier&lt;/div&gt;&lt;/div&gt;&lt;br&gt;\
&lt;div style="display:inline;"&gt;&lt;div style="display:inline; font-size:18px;"&gt;a été écarté, écartez cette carte.&lt;/div&gt;&lt;/div&gt;&lt;br&gt;\
&lt;/div&gt;&lt;/div&gt;&lt;div class="horizontal-line" style="width:200px; height:2px;margin-top:15px;"&gt;&lt;/div&gt;&lt;div style="position:relative; top:0px;"&gt;&lt;div style="line-height:18px;"&gt;\
&lt;div style="display:inline;"&gt;&lt;div style="display:inline; font-size:18px;"&gt;Quand vous écartez cette carte,&lt;/div&gt;&lt;/div&gt;&lt;br&gt;\
&lt;div style="display:inline;"&gt;&lt;div style="display:inline; font-size:18px;"&gt;recevez un Or.&lt;/div&gt;&lt;/div&gt;&lt;br&gt;\
&lt;/div&gt;&lt;/div&gt;\
&lt;div class="card-text-coin-icon" style="transform:scale(0.18); top:54px; display: inline;left:197px;"&gt;\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top:54px; display: inline;left:245px;"&gt;\
&lt;div class="card-text-coin-text-container" style="display:inline;"&gt;\
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s="19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SUBSTITUTE(    artwork.xlsx!$K$1&amp;": '\\n" &amp;
SUBSTITUTE(SUBSTITUTE(SUBSTITUTE(SUBSTITUTE(SUBSTITUTE(INDEX(artwork.xlsx!K:K,QUOTIENT(ROW(A822)-1,3)+2),"'","\'"),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s="19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SUBSTITUTE(    artwork.xlsx!$K$1&amp;": '\\n" &amp;
SUBSTITUTE(SUBSTITUTE(SUBSTITUTE(SUBSTITUTE(SUBSTITUTE(INDEX(artwork.xlsx!K:K,QUOTIENT(ROW(A823)-1,3)+2),"'","\'"),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IF(MOD(ROW(A823)-1,3)=2,"","")))</f>
        <v>id: "amulet",  frenchName: "Amulette",  artwork: "http://wiki.dominionstrategy.com/images/4/48/AmuletArt.jpg",</v>
      </c>
    </row>
    <row r="829" spans="1:3" ht="150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s="1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SUBSTITUTE(    artwork.xlsx!$K$1&amp;": '\\n" &amp;
SUBSTITUTE(SUBSTITUTE(SUBSTITUTE(SUBSTITUTE(SUBSTITUTE(INDEX(artwork.xlsx!K:K,QUOTIENT(ROW(A824)-1,3)+2),"'","\'"),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IF(MOD(ROW(A824)-1,3)=2,"","")))</f>
        <v>text_html: '\
&lt;div class="card-text" style="top:29px;"&gt;&lt;div style="position:relative; top:15px;"&gt;&lt;div style="line-height:20px;"&gt;\
&lt;div style="display:inline;"&gt;&lt;div style="display:inline; font-size:20px;"&gt;Maintenant et au début de votre&lt;/div&gt;&lt;/div&gt;&lt;br&gt;\
&lt;div style="display:inline;"&gt;&lt;div style="display:inline; font-size:20px;"&gt;prochain tour, choisissez : +      ;&lt;/div&gt;&lt;/div&gt;&lt;br&gt;\
&lt;div style="display:inline;"&gt;&lt;div style="display:inline; font-size:20px;"&gt;ou écartez une carte de votre main;&lt;/div&gt;&lt;/div&gt;&lt;br&gt;\
&lt;div style="display:inline;"&gt;&lt;div style="display:inline; font-size:20px;"&gt;ou recevez un Argent.&lt;/div&gt;&lt;/div&gt;&lt;br&gt;\
&lt;/div&gt;&lt;/div&gt;\
&lt;div class="card-text-coin-icon" style="transform:scale(0.2); top:40px; display: inline;left:239px;"&gt;\
&lt;div class="card-text-coin-text-container" style="display:inline;"&gt;\
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s="19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SUBSTITUTE(    artwork.xlsx!$K$1&amp;": '\\n" &amp;
SUBSTITUTE(SUBSTITUTE(SUBSTITUTE(SUBSTITUTE(SUBSTITUTE(INDEX(artwork.xlsx!K:K,QUOTIENT(ROW(A825)-1,3)+2),"'","\'"),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s="19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SUBSTITUTE(    artwork.xlsx!$K$1&amp;": '\\n" &amp;
SUBSTITUTE(SUBSTITUTE(SUBSTITUTE(SUBSTITUTE(SUBSTITUTE(INDEX(artwork.xlsx!K:K,QUOTIENT(ROW(A826)-1,3)+2),"'","\'"),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IF(MOD(ROW(A826)-1,3)=2,"","")))</f>
        <v>id: "artificer",  frenchName: "Maître artisan",  artwork: "http://wiki.dominionstrategy.com/images/6/6b/ArtificerArt.jpg",</v>
      </c>
    </row>
    <row r="832" spans="1:3" ht="255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s="19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SUBSTITUTE(    artwork.xlsx!$K$1&amp;": '\\n" &amp;
SUBSTITUTE(SUBSTITUTE(SUBSTITUTE(SUBSTITUTE(SUBSTITUTE(INDEX(artwork.xlsx!K:K,QUOTIENT(ROW(A827)-1,3)+2),"'","\'"),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IF(MOD(ROW(A827)-1,3)=2,"","")))</f>
        <v>text_html: '\
&lt;div class="card-text" style="top:5px;"&gt;&lt;div style="font-weight: bold;"&gt;&lt;div style="line-height:22px;"&gt;\
&lt;div style="display:inline;"&gt;&lt;div style="display:inline; font-size:24px;"&gt;+1 Carte&lt;/div&gt;&lt;/div&gt;&lt;br&gt;\
&lt;div style="display:inline;"&gt;&lt;div style="display:inline; font-size:24px;"&gt;+1 Action&lt;/div&gt;&lt;/div&gt;&lt;br&gt;\
&lt;div style="display:inline;"&gt;&lt;div style="display:inline; font-size:24px;"&gt;&lt;div style="position: relative; left:-12px;top:3px;"&gt;+&lt;/div&gt;&lt;/div&gt;&lt;/div&gt;&lt;br&gt;\
&lt;/div&gt;&lt;/div&gt;&lt;div style="position:relative; top:-24px;"&gt;&lt;div style="line-height:19px;"&gt;\
&lt;div style="display:inline;"&gt;&lt;div style="display:inline; font-size:19px;"&gt;Défaussez autant de cartes que&lt;/div&gt;&lt;/div&gt;&lt;br&gt;\
&lt;div style="display:inline;"&gt;&lt;div style="display:inline; font-size:19px;"&gt;souhaité. Vous pouvez recevoir sur&lt;/div&gt;&lt;/div&gt;&lt;br&gt;\
&lt;div style="display:inline;"&gt;&lt;div style="display:inline; font-size:19px;"&gt;votre pioche une carte coûtant&lt;/div&gt;&lt;/div&gt;&lt;br&gt;\
&lt;div style="display:inline;"&gt;&lt;div style="display:inline; font-size:19px;"&gt;exactement       par carte défaussée.&lt;/div&gt;&lt;/div&gt;&lt;br&gt;\
&lt;/div&gt;&lt;/div&gt;\
&lt;div class="card-text-coin-icon" style="transform:scale(0.22); top:47px;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top:141px; display: inline;left:98px;"&gt;\
&lt;div class="card-text-coin-text-container" style="display:inline;"&gt;\
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s="19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SUBSTITUTE(    artwork.xlsx!$K$1&amp;": '\\n" &amp;
SUBSTITUTE(SUBSTITUTE(SUBSTITUTE(SUBSTITUTE(SUBSTITUTE(INDEX(artwork.xlsx!K:K,QUOTIENT(ROW(A828)-1,3)+2),"'","\'"),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s="19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SUBSTITUTE(    artwork.xlsx!$K$1&amp;": '\\n" &amp;
SUBSTITUTE(SUBSTITUTE(SUBSTITUTE(SUBSTITUTE(SUBSTITUTE(INDEX(artwork.xlsx!K:K,QUOTIENT(ROW(A829)-1,3)+2),"'","\'"),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IF(MOD(ROW(A829)-1,3)=2,"","")))</f>
        <v>id: "bridgetroll",  frenchName: "Pont aux trolls",  artwork: "http://wiki.dominionstrategy.com/images/a/a1/BridgeTrollArt.jpg",</v>
      </c>
    </row>
    <row r="835" spans="1:3" ht="240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s="19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SUBSTITUTE(    artwork.xlsx!$K$1&amp;": '\\n" &amp;
SUBSTITUTE(SUBSTITUTE(SUBSTITUTE(SUBSTITUTE(SUBSTITUTE(INDEX(artwork.xlsx!K:K,QUOTIENT(ROW(A830)-1,3)+2),"'","\'"),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IF(MOD(ROW(A830)-1,3)=2,"","")))</f>
        <v>text_html: '\
&lt;div class="card-text" style="top:10px;"&gt;&lt;div style="position:relative; top:10px;"&gt;&lt;div style="line-height:18px;"&gt;\
&lt;div style="display:inline;"&gt;&lt;div style="display:inline; font-size:19px;"&gt;Tous vos adversaires prennent leur&lt;/div&gt;&lt;/div&gt;&lt;br&gt;\
&lt;div style="display:inline;"&gt;&lt;div style="display:inline; font-size:19px;"&gt;jeton -     . Maintenant et au début&lt;/div&gt;&lt;/div&gt;&lt;br&gt;\
&lt;div style="display:inline;"&gt;&lt;div style="display:inline; font-size:19px;"&gt;de votre prochain tour : &lt;div style="display: inline; font-weight: bold;"&gt;+1 Achat&lt;/div&gt;.&lt;/div&gt;&lt;/div&gt;&lt;br&gt;\
&lt;/div&gt;&lt;/div&gt;&lt;div class="horizontal-line" style="width:200px; height:3px;margin-top:18px;"&gt;&lt;/div&gt;&lt;div style="position:relative; top:5px;"&gt;&lt;div style="line-height:18px;"&gt;\
&lt;div style="display:inline;"&gt;&lt;div style="display:inline; font-size:19px;"&gt;Tant que cette carte est en jeu, les&lt;/div&gt;&lt;/div&gt;&lt;br&gt;\
&lt;div style="display:inline;"&gt;&lt;div style="display:inline; font-size:19px;"&gt;cartes coûtent       de moins à votre&lt;/div&gt;&lt;/div&gt;&lt;br&gt;\
&lt;div style="display:inline;"&gt;&lt;div style="display:inline; font-size:19px;"&gt;tour.&lt;/div&gt;&lt;/div&gt;&lt;br&gt;\
&lt;/div&gt;&lt;/div&gt;\
&lt;div class="card-text-coin-icon" style="transform:scale(0.19); top:32px; display: inline;left:61px;"&gt;\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top:113px; display: inline;left:118px;"&gt;\
&lt;div class="card-text-coin-text-container" style="display:inline;"&gt;\
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s="19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SUBSTITUTE(    artwork.xlsx!$K$1&amp;": '\\n" &amp;
SUBSTITUTE(SUBSTITUTE(SUBSTITUTE(SUBSTITUTE(SUBSTITUTE(INDEX(artwork.xlsx!K:K,QUOTIENT(ROW(A831)-1,3)+2),"'","\'"),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s="19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SUBSTITUTE(    artwork.xlsx!$K$1&amp;": '\\n" &amp;
SUBSTITUTE(SUBSTITUTE(SUBSTITUTE(SUBSTITUTE(SUBSTITUTE(INDEX(artwork.xlsx!K:K,QUOTIENT(ROW(A832)-1,3)+2),"'","\'"),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IF(MOD(ROW(A832)-1,3)=2,"","")))</f>
        <v>id: "caravanguard",  frenchName: "Escorte",  artwork: "http://wiki.dominionstrategy.com/images/9/96/Caravan_GuardArt.jpg",</v>
      </c>
    </row>
    <row r="838" spans="1:3" ht="240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s="19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SUBSTITUTE(    artwork.xlsx!$K$1&amp;": '\\n" &amp;
SUBSTITUTE(SUBSTITUTE(SUBSTITUTE(SUBSTITUTE(SUBSTITUTE(INDEX(artwork.xlsx!K:K,QUOTIENT(ROW(A833)-1,3)+2),"'","\'"),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IF(MOD(ROW(A833)-1,3)=2,"","")))</f>
        <v>text_html: '\
&lt;div class="card-text" style="top:5px;"&gt;&lt;div style="font-weight: bold;"&gt;&lt;div style="line-height:22px;"&gt;\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top:undefinedpx;"&gt;\
&lt;div style="display:inline;"&gt;&lt;div style="display:inline; font-size:18px;"&gt;Au début de votre prochain tour, &lt;div style="display: inline; font-weight: bold;"&gt;+&lt;/div&gt;     .&lt;/div&gt;&lt;/div&gt;&lt;br&gt;\
&lt;/div&gt;&lt;div class="horizontal-line" style="width:200px; height:3px;margin-top:2px;"&gt;&lt;/div&gt;&lt;div style="position:relative; top:0px;"&gt;&lt;div style="line-height:17px;"&gt;\
&lt;div style="display:inline;"&gt;&lt;div style="display:inline; font-size:18px;"&gt;Quand un adversaire joue une carte&lt;/div&gt;&lt;/div&gt;&lt;br&gt;\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Action&lt;/div&gt;&lt;/div&gt;&lt;/div&gt;&lt;/div&gt;&lt;br&gt;\
&lt;div style="display:inline;"&gt;&lt;div style="display:inline; font-size:16px;"&gt;&lt;div style="display: inline; font-style: italic;"&gt;n\'a pas d\'effet en dehors de votre tour.)&lt;/div&gt;&lt;/div&gt;&lt;/div&gt;&lt;br&gt;\
&lt;/div&gt;&lt;/div&gt;\
&lt;div class="card-text-coin-icon" style="transform:scale(0.19); top:52px; display: inline;left:254px;"&gt;\
&lt;div class="card-text-coin-text-container" style="display:inline;"&gt;\
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s="1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SUBSTITUTE(    artwork.xlsx!$K$1&amp;": '\\n" &amp;
SUBSTITUTE(SUBSTITUTE(SUBSTITUTE(SUBSTITUTE(SUBSTITUTE(INDEX(artwork.xlsx!K:K,QUOTIENT(ROW(A834)-1,3)+2),"'","\'"),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s="19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SUBSTITUTE(    artwork.xlsx!$K$1&amp;": '\\n" &amp;
SUBSTITUTE(SUBSTITUTE(SUBSTITUTE(SUBSTITUTE(SUBSTITUTE(INDEX(artwork.xlsx!K:K,QUOTIENT(ROW(A835)-1,3)+2),"'","\'"),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IF(MOD(ROW(A835)-1,3)=2,"","")))</f>
        <v>id: "distantlands",  frenchName: "Terres lointaines",  artwork: "http://wiki.dominionstrategy.com/images/c/c4/Distant_LandsArt.jpg",</v>
      </c>
    </row>
    <row r="841" spans="1:3" ht="255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s="19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SUBSTITUTE(    artwork.xlsx!$K$1&amp;": '\\n" &amp;
SUBSTITUTE(SUBSTITUTE(SUBSTITUTE(SUBSTITUTE(SUBSTITUTE(INDEX(artwork.xlsx!K:K,QUOTIENT(ROW(A836)-1,3)+2),"'","\'"),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IF(MOD(ROW(A836)-1,3)=2,"","")))</f>
        <v>text_html: '\
&lt;div class="card-text" style="top:20px;"&gt;&lt;div style="position:relative; top:0px;"&gt;&lt;div style="line-height:22px;"&gt;\
&lt;div style="display:inline;"&gt;&lt;div style="display:inline; font-size:21px;"&gt;Placez cette carte&lt;/div&gt;&lt;/div&gt;&lt;br&gt;\
&lt;div style="display:inline;"&gt;&lt;div style="display:inline; font-size:21px;"&gt;sur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font-size:21px;"&gt;Cette carte vaut         si elle est&lt;/div&gt;&lt;/div&gt;&lt;br&gt;\
&lt;div style="display:inline;"&gt;&lt;div style="display:inline; font-size:21px;"&gt;sur votre plateau Taverne à la fin&lt;/div&gt;&lt;/div&gt;&lt;br&gt;\
&lt;div style="display:inline;"&gt;&lt;div style="display:inline; font-size:21px;"&gt;de la partie (        sinon).&lt;/div&gt;&lt;/div&gt;&lt;br&gt;\
&lt;/div&gt;&lt;/div&gt;\
&lt;div class="card-text-vp-icon-container" style="display:inline; transform:scale(0.2); top:74px;left:167px;"&gt;\
&lt;div class="card-text-vp-text-container"&gt;\
&lt;div class="card-text-vp-text" style="top:8px;"&gt;4&lt;/div&gt;&lt;/div&gt;\
&lt;div class="card-text-vp-icon"&gt;&lt;/div&gt;&lt;/div&gt;\
&lt;div class="card-text-vp-icon-container" style="display:inline; transform:scale(0.19); top:120px;left:161px;"&gt;\
&lt;div class="card-text-vp-text-container"&gt;\
&lt;div class="card-text-vp-text" style="top:8px;"&gt;0&lt;/div&gt;&lt;/div&gt;\
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s="19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SUBSTITUTE(    artwork.xlsx!$K$1&amp;": '\\n" &amp;
SUBSTITUTE(SUBSTITUTE(SUBSTITUTE(SUBSTITUTE(SUBSTITUTE(INDEX(artwork.xlsx!K:K,QUOTIENT(ROW(A837)-1,3)+2),"'","\'"),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s="19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SUBSTITUTE(    artwork.xlsx!$K$1&amp;": '\\n" &amp;
SUBSTITUTE(SUBSTITUTE(SUBSTITUTE(SUBSTITUTE(SUBSTITUTE(INDEX(artwork.xlsx!K:K,QUOTIENT(ROW(A838)-1,3)+2),"'","\'"),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IF(MOD(ROW(A838)-1,3)=2,"","")))</f>
        <v>id: "dungeon",  frenchName: "Donjon",  artwork: "http://wiki.dominionstrategy.com/images/4/4b/DungeonArt.jpg",</v>
      </c>
    </row>
    <row r="844" spans="1:3" ht="120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s="19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SUBSTITUTE(    artwork.xlsx!$K$1&amp;": '\\n" &amp;
SUBSTITUTE(SUBSTITUTE(SUBSTITUTE(SUBSTITUTE(SUBSTITUTE(INDEX(artwork.xlsx!K:K,QUOTIENT(ROW(A839)-1,3)+2),"'","\'"),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IF(MOD(ROW(A839)-1,3)=2,"","")))</f>
        <v>text_html: '\
&lt;div class="card-text" style="top:29px;"&gt;&lt;div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font-size:21px;"&gt;Maintenant et au début de votre&lt;/div&gt;&lt;/div&gt;&lt;br&gt;\
&lt;div style="display:inline;"&gt;&lt;div style="display:inline; font-size:21px;"&gt;prochain tour : &lt;div style="display: inline; font-weight: bold;"&gt;+2 Cartes&lt;/div&gt;,&lt;/div&gt;&lt;/div&gt;&lt;br&gt;\
&lt;div style="display:inline;"&gt;&lt;div style="display:inline; font-size:21px;"&gt;puis défaussez 2 cartes.&lt;/div&gt;&lt;/div&gt;&lt;br&gt;\
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s="19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SUBSTITUTE(    artwork.xlsx!$K$1&amp;": '\\n" &amp;
SUBSTITUTE(SUBSTITUTE(SUBSTITUTE(SUBSTITUTE(SUBSTITUTE(INDEX(artwork.xlsx!K:K,QUOTIENT(ROW(A840)-1,3)+2),"'","\'"),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s="19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SUBSTITUTE(    artwork.xlsx!$K$1&amp;": '\\n" &amp;
SUBSTITUTE(SUBSTITUTE(SUBSTITUTE(SUBSTITUTE(SUBSTITUTE(INDEX(artwork.xlsx!K:K,QUOTIENT(ROW(A841)-1,3)+2),"'","\'"),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IF(MOD(ROW(A841)-1,3)=2,"","")))</f>
        <v>id: "duplicate",  frenchName: "Copie",  artwork: "http://wiki.dominionstrategy.com/images/0/09/DuplicateArt.jpg",</v>
      </c>
    </row>
    <row r="847" spans="1:3" ht="195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s="19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SUBSTITUTE(    artwork.xlsx!$K$1&amp;": '\\n" &amp;
SUBSTITUTE(SUBSTITUTE(SUBSTITUTE(SUBSTITUTE(SUBSTITUTE(INDEX(artwork.xlsx!K:K,QUOTIENT(ROW(A842)-1,3)+2),"'","\'"),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IF(MOD(ROW(A842)-1,3)=2,"","")))</f>
        <v>text_html: '\
&lt;div class="card-text" style="top:10px;"&gt;&lt;div style="position:relative; top:0px;"&gt;&lt;div style="line-height:18.5px;"&gt;\
&lt;div style="display:inline;"&gt;&lt;div style="display:inline; font-size:22px;"&gt;Placez cette carte&lt;/div&gt;&lt;/div&gt;&lt;br&gt;\
&lt;div style="display:inline;"&gt;&lt;div style="display:inline; font-size:22px;"&gt;sur votre plateau Taverne.&lt;/div&gt;&lt;/div&gt;&lt;br&gt;\
&lt;/div&gt;&lt;/div&gt;&lt;div class="horizontal-line" style="width:200px; height:3px;margin-top:10px;"&gt;&lt;/div&gt;&lt;div style="position:relative; top:10px;"&gt;&lt;div style="line-height:20px;"&gt;\
&lt;div style="display:inline;"&gt;&lt;div style="display:inline; font-size:20px;"&gt;Quand vous recevez une carte&lt;/div&gt;&lt;/div&gt;&lt;br&gt;\
&lt;div style="display:inline;"&gt;&lt;div style="display:inline; font-size:20px;"&gt;coûtant jusqu\'à      , vous pouvez&lt;/div&gt;&lt;/div&gt;&lt;br&gt;\
&lt;div style="display:inline;"&gt;&lt;div style="display:inline; font-size:20px;"&gt;recourir à cette carte pour&lt;/div&gt;&lt;/div&gt;&lt;br&gt;\
&lt;div style="display:inline;"&gt;&lt;div style="display:inline; font-size:20px;"&gt;en recevoir un exemplaire.&lt;/div&gt;&lt;/div&gt;&lt;br&gt;\
&lt;/div&gt;&lt;/div&gt;\
&lt;div class="card-text-coin-icon" style="transform:scale(0.2); top:90px; display: inline;left:135px;"&gt;\
&lt;div class="card-text-coin-text-container" style="display:inline;"&gt;\
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s="19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SUBSTITUTE(    artwork.xlsx!$K$1&amp;": '\\n" &amp;
SUBSTITUTE(SUBSTITUTE(SUBSTITUTE(SUBSTITUTE(SUBSTITUTE(INDEX(artwork.xlsx!K:K,QUOTIENT(ROW(A843)-1,3)+2),"'","\'"),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s="1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SUBSTITUTE(    artwork.xlsx!$K$1&amp;": '\\n" &amp;
SUBSTITUTE(SUBSTITUTE(SUBSTITUTE(SUBSTITUTE(SUBSTITUTE(INDEX(artwork.xlsx!K:K,QUOTIENT(ROW(A844)-1,3)+2),"'","\'"),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IF(MOD(ROW(A844)-1,3)=2,"","")))</f>
        <v>id: "gear",  frenchName: "Equipement",  artwork: "http://wiki.dominionstrategy.com/images/6/62/GearArt.jpg",</v>
      </c>
    </row>
    <row r="850" spans="1:3" ht="150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s="19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SUBSTITUTE(    artwork.xlsx!$K$1&amp;": '\\n" &amp;
SUBSTITUTE(SUBSTITUTE(SUBSTITUTE(SUBSTITUTE(SUBSTITUTE(INDEX(artwork.xlsx!K:K,QUOTIENT(ROW(A845)-1,3)+2),"'","\'"),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IF(MOD(ROW(A845)-1,3)=2,"","")))</f>
        <v>text_html: '\
&lt;div class="card-text" style="top:10px;"&gt;&lt;div style="font-weight: bold;"&gt;\
&lt;div style="display:inline;"&gt;&lt;div style="display:inline; font-size:28px;"&gt;+2 Cartes&lt;/div&gt;&lt;/div&gt;&lt;br&gt;\
&lt;/div&gt;&lt;div style="position:relative; top:10px;"&gt;&lt;div style="line-height:20px;"&gt;\
&lt;div style="display:inline;"&gt;&lt;div style="display:inline; font-size:21px;"&gt;Mettez de côté face cachée&lt;/div&gt;&lt;/div&gt;&lt;br&gt;\
&lt;div style="display:inline;"&gt;&lt;div style="display:inline; font-size:21px;"&gt;jusqu\'à 2 cartes de votre main&lt;/div&gt;&lt;/div&gt;&lt;br&gt;\
&lt;div style="display:inline;"&gt;&lt;div style="display:inline; font-size:21px;"&gt;(sous cette carte).&lt;/div&gt;&lt;/div&gt;&lt;br&gt;\
&lt;div style="display:inline;"&gt;&lt;div style="display:inline; font-size:21px;"&gt;Au début de votre prochain tour,&lt;/div&gt;&lt;/div&gt;&lt;br&gt;\
&lt;div style="display:inline;"&gt;&lt;div style="display:inline; font-size:21px;"&gt;prenez-les en main.&lt;/div&gt;&lt;/div&gt;&lt;br&gt;\
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s="19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SUBSTITUTE(    artwork.xlsx!$K$1&amp;": '\\n" &amp;
SUBSTITUTE(SUBSTITUTE(SUBSTITUTE(SUBSTITUTE(SUBSTITUTE(INDEX(artwork.xlsx!K:K,QUOTIENT(ROW(A846)-1,3)+2),"'","\'"),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s="19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SUBSTITUTE(    artwork.xlsx!$K$1&amp;": '\\n" &amp;
SUBSTITUTE(SUBSTITUTE(SUBSTITUTE(SUBSTITUTE(SUBSTITUTE(INDEX(artwork.xlsx!K:K,QUOTIENT(ROW(A847)-1,3)+2),"'","\'"),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IF(MOD(ROW(A847)-1,3)=2,"","")))</f>
        <v>id: "giant",  frenchName: "Géant",  artwork: "http://wiki.dominionstrategy.com/images/3/31/GiantArt.jpg",</v>
      </c>
    </row>
    <row r="853" spans="1:3" ht="345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s="19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SUBSTITUTE(    artwork.xlsx!$K$1&amp;": '\\n" &amp;
SUBSTITUTE(SUBSTITUTE(SUBSTITUTE(SUBSTITUTE(SUBSTITUTE(INDEX(artwork.xlsx!K:K,QUOTIENT(ROW(A848)-1,3)+2),"'","\'"),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IF(MOD(ROW(A848)-1,3)=2,"","")))</f>
        <v>text_html: '\
&lt;div class="card-text" style="top:5px;"&gt;&lt;div style="position:relative; top:5px;"&gt;&lt;div style="line-height:16px;"&gt;\
&lt;div style="display:inline;"&gt;&lt;div style="display:inline; font-size:17px;"&gt;Retournez votre jeton Voyage&lt;/div&gt;&lt;/div&gt;&lt;br&gt;\
&lt;div style="display:inline;"&gt;&lt;div style="display:inline; font-size:17px;"&gt;(mettez-le face visible au début de la &lt;/div&gt;&lt;/div&gt;&lt;br&gt;\
&lt;div style="display:inline;"&gt;&lt;div style="display:inline; font-size:17px;"&gt;partie). S\'il est face cachée, +       .&lt;/div&gt;&lt;/div&gt;&lt;br&gt;\
&lt;div style="display:inline;"&gt;&lt;div style="display:inline; font-size:17px;"&gt; S\'il est face visible, +      , et tous vos&lt;/div&gt;&lt;/div&gt;&lt;br&gt;\
&lt;div style="display:inline;"&gt;&lt;div style="display:inline; font-size:17px;"&gt;adversaires dévoilent la carte du haut&lt;/div&gt;&lt;/div&gt;&lt;br&gt;\
&lt;div style="display:inline;"&gt;&lt;div style="display:inline; font-size:17px;"&gt;de leur pioche, l\'écartent si elle coûte&lt;/div&gt;&lt;/div&gt;&lt;br&gt;\
&lt;div style="display:inline;"&gt;&lt;div style="display:inline; font-size:17px;"&gt; entre       et       , et sinon la défaussent&lt;/div&gt;&lt;/div&gt;&lt;br&gt;\
&lt;div style="display:inline;"&gt;&lt;div style="display:inline; font-size:17px;"&gt;et reçoivent une Malédiction.&lt;/div&gt;&lt;/div&gt;&lt;br&gt;\
&lt;/div&gt;&lt;/div&gt;\
&lt;div class="card-text-coin-icon" style="transform:scale(0.18); top:47px; display: inline;left:228px;"&gt;\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top:68px; display: inline;left:165px;"&gt;\
&lt;div class="card-text-coin-text-container" style="display:inline;"&gt;\
&lt;div class="card-text-coin-text" style="color: black; display:inline; top:8px;"&gt;5&lt;/div&gt;&lt;/div&gt;&lt;/div&gt;\
&lt;div class="card-text-coin-icon" style="transform:scale(0.18); top:132px; display: inline;left:52px;"&gt;\
&lt;div class="card-text-coin-text-container" style="display:inline;"&gt;\
&lt;div class="card-text-coin-text" style="color: black; display:inline; top:8px;"&gt;3&lt;/div&gt;&lt;/div&gt;&lt;/div&gt;\
&lt;div class="card-text-coin-icon" style="transform:scale(0.18); top:132px; display: inline;left:95px;"&gt;\
&lt;div class="card-text-coin-text-container" style="display:inline;"&gt;\
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s="19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SUBSTITUTE(    artwork.xlsx!$K$1&amp;": '\\n" &amp;
SUBSTITUTE(SUBSTITUTE(SUBSTITUTE(SUBSTITUTE(SUBSTITUTE(INDEX(artwork.xlsx!K:K,QUOTIENT(ROW(A849)-1,3)+2),"'","\'"),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s="19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SUBSTITUTE(    artwork.xlsx!$K$1&amp;": '\\n" &amp;
SUBSTITUTE(SUBSTITUTE(SUBSTITUTE(SUBSTITUTE(SUBSTITUTE(INDEX(artwork.xlsx!K:K,QUOTIENT(ROW(A850)-1,3)+2),"'","\'"),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IF(MOD(ROW(A850)-1,3)=2,"","")))</f>
        <v>id: "guide",  frenchName: "Guide",  artwork: "http://wiki.dominionstrategy.com/images/b/b7/GuideArt.jpg",</v>
      </c>
    </row>
    <row r="856" spans="1:3" ht="180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s="19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SUBSTITUTE(    artwork.xlsx!$K$1&amp;": '\\n" &amp;
SUBSTITUTE(SUBSTITUTE(SUBSTITUTE(SUBSTITUTE(SUBSTITUTE(INDEX(artwork.xlsx!K:K,QUOTIENT(ROW(A851)-1,3)+2),"'","\'"),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IF(MOD(ROW(A851)-1,3)=2,"","")))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height:3px;margin-top:1px;"&gt;&lt;/div&gt;&lt;div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 pour défausser&lt;/div&gt;&lt;/div&gt;&lt;br&gt;\
&lt;div style="display:inline;"&gt;&lt;div style="display:inline; font-size:18px;"&gt;votre main et piocher 5 cartes.&lt;/div&gt;&lt;/div&gt;&lt;br&gt;\
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s="19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SUBSTITUTE(    artwork.xlsx!$K$1&amp;": '\\n" &amp;
SUBSTITUTE(SUBSTITUTE(SUBSTITUTE(SUBSTITUTE(SUBSTITUTE(INDEX(artwork.xlsx!K:K,QUOTIENT(ROW(A852)-1,3)+2),"'","\'"),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s="19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SUBSTITUTE(    artwork.xlsx!$K$1&amp;": '\\n" &amp;
SUBSTITUTE(SUBSTITUTE(SUBSTITUTE(SUBSTITUTE(SUBSTITUTE(INDEX(artwork.xlsx!K:K,QUOTIENT(ROW(A853)-1,3)+2),"'","\'"),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IF(MOD(ROW(A853)-1,3)=2,"","")))</f>
        <v>id: "hauntedwoods",  frenchName: "Bois hantés",  artwork: "http://wiki.dominionstrategy.com/images/7/78/HauntedWoodsArt.jpg",</v>
      </c>
    </row>
    <row r="859" spans="1:3" ht="150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s="1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SUBSTITUTE(    artwork.xlsx!$K$1&amp;": '\\n" &amp;
SUBSTITUTE(SUBSTITUTE(SUBSTITUTE(SUBSTITUTE(SUBSTITUTE(INDEX(artwork.xlsx!K:K,QUOTIENT(ROW(A854)-1,3)+2),"'","\'"),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IF(MOD(ROW(A854)-1,3)=2,"","")))</f>
        <v>text_html: '\
&lt;div class="card-text" style="top:10px;"&gt;&lt;div style="position:relative; top:10px;"&gt;&lt;div style="line-height:19px;"&gt;\
&lt;div style="display:inline;"&gt;&lt;div style="display:inline; font-size:19px;"&gt;Jusqu\'à votre prochain tour, quand&lt;/div&gt;&lt;/div&gt;&lt;br&gt;\
&lt;div style="display:inline;"&gt;&lt;div style="display:inline; font-size:19px;"&gt;un adversaire achète une carte, il&lt;/div&gt;&lt;/div&gt;&lt;br&gt;\
&lt;div style="display:inline;"&gt;&lt;div style="display:inline; font-size:19px;"&gt;place sa main sur sa pioche dans&lt;/div&gt;&lt;/div&gt;&lt;br&gt;\
&lt;div style="display:inline;"&gt;&lt;div style="display:inline; font-size:19px;"&gt;l\'ordre de son choix.&lt;/div&gt;&lt;/div&gt;&lt;br&gt;\
&lt;div style="display:inline;"&gt;&lt;div style="display:inline; font-size:19px;"&gt;Au début de votre prochain tour,&lt;/div&gt;&lt;/div&gt;&lt;br&gt;\
&lt;/div&gt;&lt;/div&gt;&lt;div style="position:relative; top:15px;"&gt;&lt;div style="font-weight: bold;"&gt;\
&lt;div style="display:inline;"&gt;&lt;div style="display:inline; font-size:26px;"&gt;+3 Cartes&lt;/div&gt;&lt;/div&gt;&lt;br&gt;\
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s="19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SUBSTITUTE(    artwork.xlsx!$K$1&amp;": '\\n" &amp;
SUBSTITUTE(SUBSTITUTE(SUBSTITUTE(SUBSTITUTE(SUBSTITUTE(INDEX(artwork.xlsx!K:K,QUOTIENT(ROW(A855)-1,3)+2),"'","\'"),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s="19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SUBSTITUTE(    artwork.xlsx!$K$1&amp;": '\\n" &amp;
SUBSTITUTE(SUBSTITUTE(SUBSTITUTE(SUBSTITUTE(SUBSTITUTE(INDEX(artwork.xlsx!K:K,QUOTIENT(ROW(A856)-1,3)+2),"'","\'"),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IF(MOD(ROW(A856)-1,3)=2,"","")))</f>
        <v>id: "hireling",  frenchName: "Recrue",  artwork: "http://wiki.dominionstrategy.com/images/c/cf/HirelingArt.jpg",</v>
      </c>
    </row>
    <row r="862" spans="1:3" ht="135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s="19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SUBSTITUTE(    artwork.xlsx!$K$1&amp;": '\\n" &amp;
SUBSTITUTE(SUBSTITUTE(SUBSTITUTE(SUBSTITUTE(SUBSTITUTE(INDEX(artwork.xlsx!K:K,QUOTIENT(ROW(A857)-1,3)+2),"'","\'"),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IF(MOD(ROW(A857)-1,3)=2,"","")))</f>
        <v>text_html: '\
&lt;div class="card-text" style="top:29px;"&gt;&lt;div style="position:relative; top:10px;"&gt;&lt;div style="line-height:19px;"&gt;\
&lt;div style="display:inline;"&gt;&lt;div style="display:inline; font-size:19px;"&gt;Au début de tous vos tours,&lt;/div&gt;&lt;/div&gt;&lt;br&gt;\
&lt;div style="display:inline;"&gt;&lt;div style="display:inline; font-size:19px;"&gt;jusqu\'à la fin de la partie :&lt;/div&gt;&lt;/div&gt;&lt;br&gt;\
&lt;/div&gt;&lt;/div&gt;&lt;div style="position:relative; top:15px;"&gt;&lt;div style="font-weight: bold;"&gt;\
&lt;div style="display:inline;"&gt;&lt;div style="display:inline; font-size:26px;"&gt;+1 Carte&lt;/div&gt;&lt;/div&gt;&lt;br&gt;\
&lt;/div&gt;&lt;/div&gt;&lt;div style="position:relative; top:5px;"&gt;\
&lt;div style="display:inline;"&gt;&lt;div style="display:inline; font-size:19px;"&gt;&lt;div style="display: inline; font-style: italic;"&gt;(Cette carte reste en jeu.)&lt;/div&gt;&lt;/div&gt;&lt;/div&gt;&lt;br&gt;\
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s="19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SUBSTITUTE(    artwork.xlsx!$K$1&amp;": '\\n" &amp;
SUBSTITUTE(SUBSTITUTE(SUBSTITUTE(SUBSTITUTE(SUBSTITUTE(INDEX(artwork.xlsx!K:K,QUOTIENT(ROW(A858)-1,3)+2),"'","\'"),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s="19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SUBSTITUTE(    artwork.xlsx!$K$1&amp;": '\\n" &amp;
SUBSTITUTE(SUBSTITUTE(SUBSTITUTE(SUBSTITUTE(SUBSTITUTE(INDEX(artwork.xlsx!K:K,QUOTIENT(ROW(A859)-1,3)+2),"'","\'"),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IF(MOD(ROW(A859)-1,3)=2,"","")))</f>
        <v>id: "lostcity",  frenchName: "Cité perdue",  artwork: "http://wiki.dominionstrategy.com/images/b/b1/Lost_CityArt.jpg",</v>
      </c>
    </row>
    <row r="865" spans="1:3" ht="120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s="19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SUBSTITUTE(    artwork.xlsx!$K$1&amp;": '\\n" &amp;
SUBSTITUTE(SUBSTITUTE(SUBSTITUTE(SUBSTITUTE(SUBSTITUTE(INDEX(artwork.xlsx!K:K,QUOTIENT(ROW(A860)-1,3)+2),"'","\'"),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IF(MOD(ROW(A860)-1,3)=2,"","")))</f>
        <v>text_html: '\
&lt;div class="card-text" style="top:29px;"&gt;&lt;div style="font-weight: bold;"&gt;&lt;div style="line-height:26px;"&gt;\
&lt;div style="display:inline;"&gt;&lt;div style="display:inline; font-size:28px;"&gt;+2 Cartes&lt;/div&gt;&lt;/div&gt;&lt;br&gt;\
&lt;div style="display:inline;"&gt;&lt;div style="display:inline; font-size:28px;"&gt;+2 Actions&lt;/div&gt;&lt;/div&gt;&lt;br&gt;\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recevez cette carte, tous&lt;/div&gt;&lt;/div&gt;&lt;br&gt;\
&lt;div style="display:inline;"&gt;&lt;div style="display:inline; font-size:18px;"&gt;vos adversaires piochent une carte.&lt;/div&gt;&lt;/div&gt;&lt;br&gt;\
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s="19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SUBSTITUTE(    artwork.xlsx!$K$1&amp;": '\\n" &amp;
SUBSTITUTE(SUBSTITUTE(SUBSTITUTE(SUBSTITUTE(SUBSTITUTE(INDEX(artwork.xlsx!K:K,QUOTIENT(ROW(A861)-1,3)+2),"'","\'"),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s="19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SUBSTITUTE(    artwork.xlsx!$K$1&amp;": '\\n" &amp;
SUBSTITUTE(SUBSTITUTE(SUBSTITUTE(SUBSTITUTE(SUBSTITUTE(INDEX(artwork.xlsx!K:K,QUOTIENT(ROW(A862)-1,3)+2),"'","\'"),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IF(MOD(ROW(A862)-1,3)=2,"","")))</f>
        <v>id: "magpie",  frenchName: "Pie voleuse",  artwork: "http://wiki.dominionstrategy.com/images/b/b0/MagpieArt.jpg",</v>
      </c>
    </row>
    <row r="868" spans="1:3" ht="150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s="19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SUBSTITUTE(    artwork.xlsx!$K$1&amp;": '\\n" &amp;
SUBSTITUTE(SUBSTITUTE(SUBSTITUTE(SUBSTITUTE(SUBSTITUTE(INDEX(artwork.xlsx!K:K,QUOTIENT(ROW(A863)-1,3)+2),"'","\'"),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IF(MOD(ROW(A863)-1,3)=2,"","")))</f>
        <v>text_html: '\
&lt;div class="card-text" style="top:10px;"&gt;&lt;div style="position:relative; top:5px;"&gt;&lt;div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&lt;/div&gt;&lt;/div&gt;&lt;/div&gt;&lt;div style="position:relative; top:10px;"&gt;&lt;div style="line-height:18px;"&gt;\
&lt;div style="display:inline;"&gt;&lt;div style="display:inline; font-size:16px;"&gt;Dévoilez la carte du haut de votre pioche.&lt;/div&gt;&lt;/div&gt;&lt;br&gt;\
&lt;div style="display:inline;"&gt;&lt;div style="display:inline; font-size:16px;"&gt;Si c\'est une carte Trésor, prenez-la&lt;/div&gt;&lt;/div&gt;&lt;br&gt;\
&lt;div style="display:inline;"&gt;&lt;div style="display:inline; font-size:16px;"&gt;en main. Si c\'est une carte Action ou&lt;/div&gt;&lt;/div&gt;&lt;br&gt;\
&lt;div style="display:inline;"&gt;&lt;div style="display:inline; font-size:16px;"&gt;Victoire, recevez une Pie voleuse.&lt;/div&gt;&lt;/div&gt;&lt;br&gt;\
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s="1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SUBSTITUTE(    artwork.xlsx!$K$1&amp;": '\\n" &amp;
SUBSTITUTE(SUBSTITUTE(SUBSTITUTE(SUBSTITUTE(SUBSTITUTE(INDEX(artwork.xlsx!K:K,QUOTIENT(ROW(A864)-1,3)+2),"'","\'"),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s="19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SUBSTITUTE(    artwork.xlsx!$K$1&amp;": '\\n" &amp;
SUBSTITUTE(SUBSTITUTE(SUBSTITUTE(SUBSTITUTE(SUBSTITUTE(INDEX(artwork.xlsx!K:K,QUOTIENT(ROW(A865)-1,3)+2),"'","\'"),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IF(MOD(ROW(A865)-1,3)=2,"","")))</f>
        <v>id: "messenger",  frenchName: "Courrier",  artwork: "http://wiki.dominionstrategy.com/images/9/98/MessengerArt.jpg",</v>
      </c>
    </row>
    <row r="871" spans="1:3" ht="270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s="19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SUBSTITUTE(    artwork.xlsx!$K$1&amp;": '\\n" &amp;
SUBSTITUTE(SUBSTITUTE(SUBSTITUTE(SUBSTITUTE(SUBSTITUTE(INDEX(artwork.xlsx!K:K,QUOTIENT(ROW(A866)-1,3)+2),"'","\'"),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IF(MOD(ROW(A866)-1,3)=2,"","")))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top:-27px;"&gt;&lt;div style="line-height:18px;"&gt;\
&lt;div style="display:inline;"&gt;&lt;div style="display:inline; font-size:18.5px;"&gt;Vous pouvez placer votre pioche&lt;/div&gt;&lt;/div&gt;&lt;br&gt;\
&lt;div style="display:inline;"&gt;&lt;div style="display:inline; font-size:18.5px;"&gt;dans votre défausse.&lt;/div&gt;&lt;/div&gt;&lt;br&gt;\
&lt;/div&gt;&lt;/div&gt;&lt;div class="horizontal-line" style="width:200px; height:3px;margin-top:-22px;"&gt;&lt;/div&gt;&lt;div style="position:relative; top:-3px;"&gt;&lt;div style="line-height:15px;"&gt;\
&lt;div style="display:inline;"&gt;&lt;div style="display:inline; font-size:16px;"&gt;Si à un tour ceci est votre premier achat,&lt;/div&gt;&lt;/div&gt;&lt;br&gt;\
&lt;div style="display:inline;"&gt;&lt;div style="display:inline; font-size:16px;"&gt; recevez une carte coûtant jusqu\'à     , et tous&lt;/div&gt;&lt;/div&gt;&lt;br&gt;\
&lt;div style="display:inline;"&gt;&lt;div style="display:inline; font-size:16px;"&gt; vos adversaires en reçoivent un exemplaire.&lt;/div&gt;&lt;/div&gt;&lt;br&gt;\
&lt;/div&gt;&lt;/div&gt;\
&lt;div class="card-text-coin-icon" style="transform:scale(0.22); top:27px;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top:126px; display: inline;left:216px;"&gt;\
&lt;div class="card-text-coin-text-container" style="display:inline;"&gt;\
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s="19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SUBSTITUTE(    artwork.xlsx!$K$1&amp;": '\\n" &amp;
SUBSTITUTE(SUBSTITUTE(SUBSTITUTE(SUBSTITUTE(SUBSTITUTE(INDEX(artwork.xlsx!K:K,QUOTIENT(ROW(A867)-1,3)+2),"'","\'"),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s="19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SUBSTITUTE(    artwork.xlsx!$K$1&amp;": '\\n" &amp;
SUBSTITUTE(SUBSTITUTE(SUBSTITUTE(SUBSTITUTE(SUBSTITUTE(INDEX(artwork.xlsx!K:K,QUOTIENT(ROW(A868)-1,3)+2),"'","\'"),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IF(MOD(ROW(A868)-1,3)=2,"","")))</f>
        <v>id: "miser",  frenchName: "Miséreux",  artwork: "http://wiki.dominionstrategy.com/images/c/c0/MiserArt.jpg",</v>
      </c>
    </row>
    <row r="874" spans="1:3" ht="150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s="19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SUBSTITUTE(    artwork.xlsx!$K$1&amp;": '\\n" &amp;
SUBSTITUTE(SUBSTITUTE(SUBSTITUTE(SUBSTITUTE(SUBSTITUTE(INDEX(artwork.xlsx!K:K,QUOTIENT(ROW(A869)-1,3)+2),"'","\'"),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IF(MOD(ROW(A869)-1,3)=2,"","")))</f>
        <v>text_html: '\
&lt;div class="card-text" style="top:29px;"&gt;&lt;div style="position:relative; top:10px;"&gt;&lt;div style="line-height:20px;"&gt;\
&lt;div style="display:inline;"&gt;&lt;div style="display:inline; font-size:20.5px;"&gt;Choisissez : placez un Cuivre de&lt;/div&gt;&lt;/div&gt;&lt;br&gt;\
&lt;div style="display:inline;"&gt;&lt;div style="display:inline; font-size:20.5px;"&gt;votre main sur le plateau Taverne;&lt;/div&gt;&lt;/div&gt;&lt;br&gt;\
&lt;div style="display:inline;"&gt;&lt;div style="display:inline; font-size:20.5px;"&gt;ou &lt;div style="display: inline; font-weight: bold;"&gt;+&lt;/div&gt;      par Cuivre sur votre&lt;/div&gt;&lt;/div&gt;&lt;br&gt;\
&lt;div style="display:inline;"&gt;&lt;div style="display:inline; font-size:20.5px;"&gt;plateau Taverne.&lt;/div&gt;&lt;/div&gt;&lt;br&gt;\
&lt;/div&gt;&lt;/div&gt;\
&lt;div class="card-text-coin-icon" style="transform:scale(0.2); top:57px; display: inline;left:64px;"&gt;\
&lt;div class="card-text-coin-text-container" style="display:inline;"&gt;\
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s="19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SUBSTITUTE(    artwork.xlsx!$K$1&amp;": '\\n" &amp;
SUBSTITUTE(SUBSTITUTE(SUBSTITUTE(SUBSTITUTE(SUBSTITUTE(INDEX(artwork.xlsx!K:K,QUOTIENT(ROW(A870)-1,3)+2),"'","\'"),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s="19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SUBSTITUTE(    artwork.xlsx!$K$1&amp;": '\\n" &amp;
SUBSTITUTE(SUBSTITUTE(SUBSTITUTE(SUBSTITUTE(SUBSTITUTE(INDEX(artwork.xlsx!K:K,QUOTIENT(ROW(A871)-1,3)+2),"'","\'"),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IF(MOD(ROW(A871)-1,3)=2,"","")))</f>
        <v>id: "page",  frenchName: "Page",  artwork: "http://wiki.dominionstrategy.com/images/a/ac/PageArt.jpg",</v>
      </c>
    </row>
    <row r="877" spans="1:3" ht="135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s="19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SUBSTITUTE(    artwork.xlsx!$K$1&amp;": '\\n" &amp;
SUBSTITUTE(SUBSTITUTE(SUBSTITUTE(SUBSTITUTE(SUBSTITUTE(INDEX(artwork.xlsx!K:K,QUOTIENT(ROW(A872)-1,3)+2),"'","\'"),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IF(MOD(ROW(A872)-1,3)=2,"","")))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défaussez cette carte de&lt;/div&gt;&lt;/div&gt;&lt;br&gt;\
&lt;div style="display:inline;"&gt;&lt;div style="display:inline; font-size:17.5px;"&gt;votre zone de jeu, vous pouvez l\'échan-&lt;/div&gt;&lt;/div&gt;&lt;br&gt;\
&lt;div style="display:inline;"&gt;&lt;div style="display:inline; font-size:17.5px;"&gt;ger contre une Chasseuse de Trésors.&lt;/div&gt;&lt;/div&gt;&lt;br&gt;\
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s="19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SUBSTITUTE(    artwork.xlsx!$K$1&amp;": '\\n" &amp;
SUBSTITUTE(SUBSTITUTE(SUBSTITUTE(SUBSTITUTE(SUBSTITUTE(INDEX(artwork.xlsx!K:K,QUOTIENT(ROW(A873)-1,3)+2),"'","\'"),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s="1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SUBSTITUTE(    artwork.xlsx!$K$1&amp;": '\\n" &amp;
SUBSTITUTE(SUBSTITUTE(SUBSTITUTE(SUBSTITUTE(SUBSTITUTE(INDEX(artwork.xlsx!K:K,QUOTIENT(ROW(A874)-1,3)+2),"'","\'"),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IF(MOD(ROW(A874)-1,3)=2,"","")))</f>
        <v>id: "peasant",  frenchName: "Paysan",  artwork: "http://wiki.dominionstrategy.com/images/2/2a/PeasantArt.jpg",</v>
      </c>
    </row>
    <row r="880" spans="1:3" ht="180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s="19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SUBSTITUTE(    artwork.xlsx!$K$1&amp;": '\\n" &amp;
SUBSTITUTE(SUBSTITUTE(SUBSTITUTE(SUBSTITUTE(SUBSTITUTE(INDEX(artwork.xlsx!K:K,QUOTIENT(ROW(A875)-1,3)+2),"'","\'"),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IF(MOD(ROW(A875)-1,3)=2,"","")))</f>
        <v>text_html: '\
&lt;div class="card-text" style="top:20px;"&gt;&lt;div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class="horizontal-line" style="width:200px; height:3px;margin-top:-3px;"&gt;&lt;/div&gt;&lt;div style="position:relative; top:3px;"&gt;&lt;div style="line-height:17.5px;"&gt;\
&lt;div style="display:inline;"&gt;&lt;div style="display:inline; font-size:17.5px;"&gt;Quand vous défaussez cette carte&lt;/div&gt;&lt;/div&gt;&lt;br&gt;\
&lt;div style="display:inline;"&gt;&lt;div style="display:inline; font-size:17.5px;"&gt;de votre zone de jeu, vous pouvez&lt;/div&gt;&lt;/div&gt;&lt;br&gt;\
&lt;div style="display:inline;"&gt;&lt;div style="display:inline; font-size:17.5px;"&gt;l\'échanger contre un Soldat.&lt;/div&gt;&lt;/div&gt;&lt;br&gt;\
&lt;/div&gt;&lt;/div&gt;\
&lt;div class="card-text-coin-icon" style="transform:scale(0.21); top:27px;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s="19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SUBSTITUTE(    artwork.xlsx!$K$1&amp;": '\\n" &amp;
SUBSTITUTE(SUBSTITUTE(SUBSTITUTE(SUBSTITUTE(SUBSTITUTE(INDEX(artwork.xlsx!K:K,QUOTIENT(ROW(A876)-1,3)+2),"'","\'"),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s="19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SUBSTITUTE(    artwork.xlsx!$K$1&amp;": '\\n" &amp;
SUBSTITUTE(SUBSTITUTE(SUBSTITUTE(SUBSTITUTE(SUBSTITUTE(INDEX(artwork.xlsx!K:K,QUOTIENT(ROW(A877)-1,3)+2),"'","\'"),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IF(MOD(ROW(A877)-1,3)=2,"","")))</f>
        <v>id: "port",  frenchName: "Ville portuaire",  artwork: "http://wiki.dominionstrategy.com/images/7/71/PortArt.jpg",</v>
      </c>
    </row>
    <row r="883" spans="1:3" ht="120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s="19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SUBSTITUTE(    artwork.xlsx!$K$1&amp;": '\\n" &amp;
SUBSTITUTE(SUBSTITUTE(SUBSTITUTE(SUBSTITUTE(SUBSTITUTE(INDEX(artwork.xlsx!K:K,QUOTIENT(ROW(A878)-1,3)+2),"'","\'"),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IF(MOD(ROW(A878)-1,3)=2,"","")))</f>
        <v>text_html: '\
&lt;div class="card-text" style="top:29px;"&gt;&lt;div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style="line-height:21px;"&gt;\
&lt;div style="display:inline;"&gt;&lt;div style="display:inline; font-size:21px;"&gt;Quand vous achetez cette carte,&lt;/div&gt;&lt;/div&gt;&lt;br&gt;\
&lt;div style="display:inline;"&gt;&lt;div style="display:inline; font-size:21px;"&gt; recevez une autre Ville portuaire.&lt;/div&gt;&lt;/div&gt;&lt;br&gt;\
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s="19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SUBSTITUTE(    artwork.xlsx!$K$1&amp;": '\\n" &amp;
SUBSTITUTE(SUBSTITUTE(SUBSTITUTE(SUBSTITUTE(SUBSTITUTE(INDEX(artwork.xlsx!K:K,QUOTIENT(ROW(A879)-1,3)+2),"'","\'"),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s="19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SUBSTITUTE(    artwork.xlsx!$K$1&amp;": '\\n" &amp;
SUBSTITUTE(SUBSTITUTE(SUBSTITUTE(SUBSTITUTE(SUBSTITUTE(INDEX(artwork.xlsx!K:K,QUOTIENT(ROW(A880)-1,3)+2),"'","\'"),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IF(MOD(ROW(A880)-1,3)=2,"","")))</f>
        <v>id: "ranger",  frenchName: "Forestier",  artwork: "http://wiki.dominionstrategy.com/images/9/94/RangerArt.jpg",</v>
      </c>
    </row>
    <row r="886" spans="1:3" ht="135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s="19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SUBSTITUTE(    artwork.xlsx!$K$1&amp;": '\\n" &amp;
SUBSTITUTE(SUBSTITUTE(SUBSTITUTE(SUBSTITUTE(SUBSTITUTE(INDEX(artwork.xlsx!K:K,QUOTIENT(ROW(A881)-1,3)+2),"'","\'"),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IF(MOD(ROW(A881)-1,3)=2,"","")))</f>
        <v>text_html: '\
&lt;div class="card-text" style="top:20px;"&gt;&lt;div style="font-weight: bold;"&gt;\
&lt;div style="display:inline;"&gt;&lt;div style="display:inline; font-size:25px;"&gt;+1 Achat&lt;/div&gt;&lt;/div&gt;&lt;br&gt;\
&lt;/div&gt;&lt;div style="position:relative; top:5px;"&gt;&lt;div style="line-height:19px;"&gt;\
&lt;div style="display:inline;"&gt;&lt;div style="display:inline; font-size:19px;"&gt;Retournez votre jeton Voyage&lt;/div&gt;&lt;/div&gt;&lt;br&gt;\
&lt;div style="display:inline;"&gt;&lt;div style="display:inline; font-size:19px;"&gt;(placez-le face visible au début de&lt;/div&gt;&lt;/div&gt;&lt;br&gt;\
&lt;div style="display:inline;"&gt;&lt;div style="display:inline; font-size:19px;"&gt;la partie). S\'il est face visible,&lt;/div&gt;&lt;/div&gt;&lt;br&gt;\
&lt;div style="display:inline;"&gt;&lt;div style="display:inline; font-size:19px;"&gt;&lt;div style="display: inline; font-weight: bold;"&gt;+5 Cartes&lt;/div&gt;.&lt;/div&gt;&lt;/div&gt;&lt;br&gt;\
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s="19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SUBSTITUTE(    artwork.xlsx!$K$1&amp;": '\\n" &amp;
SUBSTITUTE(SUBSTITUTE(SUBSTITUTE(SUBSTITUTE(SUBSTITUTE(INDEX(artwork.xlsx!K:K,QUOTIENT(ROW(A882)-1,3)+2),"'","\'"),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s="19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SUBSTITUTE(    artwork.xlsx!$K$1&amp;": '\\n" &amp;
SUBSTITUTE(SUBSTITUTE(SUBSTITUTE(SUBSTITUTE(SUBSTITUTE(INDEX(artwork.xlsx!K:K,QUOTIENT(ROW(A883)-1,3)+2),"'","\'"),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IF(MOD(ROW(A883)-1,3)=2,"","")))</f>
        <v>id: "ratcatcher",  frenchName: "Chasseur de rats",  artwork: "http://wiki.dominionstrategy.com/images/8/81/RatcatcherArt.jpg",</v>
      </c>
    </row>
    <row r="889" spans="1:3" ht="180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s="1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SUBSTITUTE(    artwork.xlsx!$K$1&amp;": '\\n" &amp;
SUBSTITUTE(SUBSTITUTE(SUBSTITUTE(SUBSTITUTE(SUBSTITUTE(INDEX(artwork.xlsx!K:K,QUOTIENT(ROW(A884)-1,3)+2),"'","\'"),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IF(MOD(ROW(A884)-1,3)=2,"","")))</f>
        <v>text_html: '\
&lt;div class="card-text" style="top:5px;"&gt;&lt;div style="font-weight: bold;"&gt;&lt;div style="line-height:24px;"&gt;\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top:-5px;"&gt;&lt;div style="line-height:19px;"&gt;\
&lt;div style="display:inline;"&gt;&lt;div style="display:inline; font-size:20px;"&gt;Placez cette carte&lt;/div&gt;&lt;/div&gt;&lt;br&gt;\
&lt;div style="display:inline;"&gt;&lt;div style="display:inline; font-size:20px;"&gt;sur votre plateau Taverne&lt;/div&gt;&lt;/div&gt;&lt;br&gt;\
&lt;/div&gt;&lt;/div&gt;&lt;div class="horizontal-line" style="width:200px; height:3px;"&gt;&lt;/div&gt;&lt;div style="position:relative; top:0px;"&gt;&lt;div style="line-height:19px;"&gt;\
&lt;div style="display:inline;"&gt;&lt;div style="display:inline; font-size:19px;"&gt;Au début de votre tour, vous&lt;/div&gt;&lt;/div&gt;&lt;br&gt;\
&lt;div style="display:inline;"&gt;&lt;div style="display:inline; font-size:19px;"&gt;pouvez recourir à cette carte pour&lt;/div&gt;&lt;/div&gt;&lt;br&gt;\
&lt;div style="display:inline;"&gt;&lt;div style="display:inline; font-size:19px;"&gt;écarter une carte de votre main.&lt;/div&gt;&lt;/div&gt;&lt;br&gt;\
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s="19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SUBSTITUTE(    artwork.xlsx!$K$1&amp;": '\\n" &amp;
SUBSTITUTE(SUBSTITUTE(SUBSTITUTE(SUBSTITUTE(SUBSTITUTE(INDEX(artwork.xlsx!K:K,QUOTIENT(ROW(A885)-1,3)+2),"'","\'"),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s="19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SUBSTITUTE(    artwork.xlsx!$K$1&amp;": '\\n" &amp;
SUBSTITUTE(SUBSTITUTE(SUBSTITUTE(SUBSTITUTE(SUBSTITUTE(INDEX(artwork.xlsx!K:K,QUOTIENT(ROW(A886)-1,3)+2),"'","\'"),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IF(MOD(ROW(A886)-1,3)=2,"","")))</f>
        <v>id: "raze",  frenchName: "Démolition",  artwork: "http://wiki.dominionstrategy.com/images/c/c8/RazeArt.jpg",</v>
      </c>
    </row>
    <row r="892" spans="1:3" ht="195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s="19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SUBSTITUTE(    artwork.xlsx!$K$1&amp;": '\\n" &amp;
SUBSTITUTE(SUBSTITUTE(SUBSTITUTE(SUBSTITUTE(SUBSTITUTE(INDEX(artwork.xlsx!K:K,QUOTIENT(ROW(A887)-1,3)+2),"'","\'"),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style="line-height:21px;"&gt;\
&lt;div style="display:inline;"&gt;&lt;div style="display:inline; font-size:19px;"&gt;Écartez cette carte ou une carte de&lt;/div&gt;&lt;/div&gt;&lt;br&gt;\
&lt;div style="display:inline;"&gt;&lt;div style="display:inline; font-size:19px;"&gt;votre main. Consultez une carte&lt;/div&gt;&lt;/div&gt;&lt;br&gt;\
&lt;div style="display:inline;"&gt;&lt;div style="display:inline; font-size:19px;"&gt;du haut de votre pioche par       que&lt;/div&gt;&lt;/div&gt;&lt;br&gt;\
&lt;div style="display:inline;"&gt;&lt;div style="display:inline; font-size:19px;"&gt;coûte la carte écartée. Prenez-en&lt;/div&gt;&lt;/div&gt;&lt;br&gt;\
&lt;div style="display:inline;"&gt;&lt;div style="display:inline; font-size:19px;"&gt;une en main et défaussez le reste.&lt;/div&gt;&lt;/div&gt;&lt;br&gt;\
&lt;/div&gt;&lt;/div&gt;\
&lt;div class="card-text-coin-icon" style="transform:scale(0.19); top:91px; display: inline;left:220px;"&gt;\
&lt;div class="card-text-coin-text-container" style="display:inline;"&gt;\
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s="19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SUBSTITUTE(    artwork.xlsx!$K$1&amp;": '\\n" &amp;
SUBSTITUTE(SUBSTITUTE(SUBSTITUTE(SUBSTITUTE(SUBSTITUTE(INDEX(artwork.xlsx!K:K,QUOTIENT(ROW(A888)-1,3)+2),"'","\'"),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s="19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SUBSTITUTE(    artwork.xlsx!$K$1&amp;": '\\n" &amp;
SUBSTITUTE(SUBSTITUTE(SUBSTITUTE(SUBSTITUTE(SUBSTITUTE(INDEX(artwork.xlsx!K:K,QUOTIENT(ROW(A889)-1,3)+2),"'","\'"),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IF(MOD(ROW(A889)-1,3)=2,"","")))</f>
        <v>id: "relic",  frenchName: "Relique",  artwork: "http://wiki.dominionstrategy.com/images/9/93/RelicArt.jpg",</v>
      </c>
    </row>
    <row r="895" spans="1:3" ht="135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s="19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SUBSTITUTE(    artwork.xlsx!$K$1&amp;": '\\n" &amp;
SUBSTITUTE(SUBSTITUTE(SUBSTITUTE(SUBSTITUTE(SUBSTITUTE(INDEX(artwork.xlsx!K:K,QUOTIENT(ROW(A890)-1,3)+2),"'","\'"),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IF(MOD(ROW(A890)-1,3)=2,"","")))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style="line-height:19px;"&gt;\
&lt;div style="display:inline;"&gt;&lt;div style="display:inline; font-size:21px;"&gt;Quand vous jouez cette carte,&lt;/div&gt;&lt;/div&gt;&lt;br&gt;\
&lt;div style="display:inline;"&gt;&lt;div style="display:inline; font-size:21px;"&gt;tous vos adversaires placent leur&lt;/div&gt;&lt;/div&gt;&lt;br&gt;\
&lt;div style="display:inline;"&gt;&lt;div style="display:inline; font-size:21px;"&gt;jeton -1 Carte sur leur pioche.&lt;/div&gt;&lt;/div&gt;&lt;br&gt;\
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s="19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SUBSTITUTE(    artwork.xlsx!$K$1&amp;": '\\n" &amp;
SUBSTITUTE(SUBSTITUTE(SUBSTITUTE(SUBSTITUTE(SUBSTITUTE(INDEX(artwork.xlsx!K:K,QUOTIENT(ROW(A891)-1,3)+2),"'","\'"),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s="19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SUBSTITUTE(    artwork.xlsx!$K$1&amp;": '\\n" &amp;
SUBSTITUTE(SUBSTITUTE(SUBSTITUTE(SUBSTITUTE(SUBSTITUTE(INDEX(artwork.xlsx!K:K,QUOTIENT(ROW(A892)-1,3)+2),"'","\'"),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IF(MOD(ROW(A892)-1,3)=2,"","")))</f>
        <v>id: "royalcarriage",  frenchName: "Cortège royal",  artwork: "http://wiki.dominionstrategy.com/images/a/a6/Royal_CarriageArt.jpg",</v>
      </c>
    </row>
    <row r="898" spans="1:3" ht="180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s="19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SUBSTITUTE(    artwork.xlsx!$K$1&amp;": '\\n" &amp;
SUBSTITUTE(SUBSTITUTE(SUBSTITUTE(SUBSTITUTE(SUBSTITUTE(INDEX(artwork.xlsx!K:K,QUOTIENT(ROW(A893)-1,3)+2),"'","\'"),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IF(MOD(ROW(A893)-1,3)=2,"","")))</f>
        <v>text_html: '\
&lt;div class="card-text" style="top:5px;"&gt;&lt;div style="font-weight: bold;"&gt;&lt;div style="line-height:22px;"&gt;\
&lt;div style="display:inline;"&gt;&lt;div style="display:inline; font-size:26px;"&gt;+1 Action&lt;/div&gt;&lt;/div&gt;&lt;br&gt;\
&lt;/div&gt;&lt;/div&gt;&lt;div style="position:relative; top:0px;"&gt;&lt;div style="line-height:19px;"&gt;\
&lt;div style="display:inline;"&gt;&lt;div style="display:inline; font-size:19px;"&gt;Placez cette carte sur&lt;/div&gt;&lt;/div&gt;&lt;br&gt;\
&lt;div style="display:inline;"&gt;&lt;div style="display:inline; font-size:19px;"&gt;votre plateau Taverne.&lt;/div&gt;&lt;/div&gt;&lt;br&gt;\
&lt;/div&gt;&lt;/div&gt;&lt;div class="horizontal-line" style="width:200px; height:3px;margin-top:5px;"&gt;&lt;/div&gt;&lt;div style="position:relative; top:5px;"&gt;&lt;div style="line-height:18px;"&gt;\
&lt;div style="display:inline;"&gt;&lt;div style="display:inline; font-size:19px;"&gt;Immédiatement après avoir fini de&lt;/div&gt;&lt;/div&gt;&lt;br&gt;\
&lt;div style="display:inline;"&gt;&lt;div style="display:inline; font-size:19px;"&gt;jouer une carte Action, si elle est&lt;/div&gt;&lt;/div&gt;&lt;br&gt;\
&lt;div style="display:inline;"&gt;&lt;div style="display:inline; font-size:19px;"&gt;encore en jeu, vous pouvez recourir&lt;/div&gt;&lt;/div&gt;&lt;br&gt;\
&lt;div style="display:inline;"&gt;&lt;div style="display:inline; font-size:19px;"&gt;à cette carte pour la rejouer.&lt;/div&gt;&lt;/div&gt;&lt;br&gt;\
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s="1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SUBSTITUTE(    artwork.xlsx!$K$1&amp;": '\\n" &amp;
SUBSTITUTE(SUBSTITUTE(SUBSTITUTE(SUBSTITUTE(SUBSTITUTE(INDEX(artwork.xlsx!K:K,QUOTIENT(ROW(A894)-1,3)+2),"'","\'"),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s="19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SUBSTITUTE(    artwork.xlsx!$K$1&amp;": '\\n" &amp;
SUBSTITUTE(SUBSTITUTE(SUBSTITUTE(SUBSTITUTE(SUBSTITUTE(INDEX(artwork.xlsx!K:K,QUOTIENT(ROW(A895)-1,3)+2),"'","\'"),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IF(MOD(ROW(A895)-1,3)=2,"","")))</f>
        <v>id: "storyteller",  frenchName: "Conteuse",  artwork: "http://wiki.dominionstrategy.com/images/b/bc/StorytellerArt.jpg",</v>
      </c>
    </row>
    <row r="901" spans="1:3" ht="330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s="19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SUBSTITUTE(    artwork.xlsx!$K$1&amp;": '\\n" &amp;
SUBSTITUTE(SUBSTITUTE(SUBSTITUTE(SUBSTITUTE(SUBSTITUTE(INDEX(artwork.xlsx!K:K,QUOTIENT(ROW(A896)-1,3)+2),"'","\'"),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IF(MOD(ROW(A896)-1,3)=2,"","")))</f>
        <v>text_html: '\
&lt;div class="card-text" style="top:10px;"&gt;&lt;div style="font-weight: bold;"&gt;&lt;div style="line-height:24px;"&gt;\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style="line-height:19px;"&gt;\
&lt;div style="display:inline;"&gt;&lt;div style="display:inline; font-size:19px;"&gt;Jouez jusqu\'à 3 cartes Trésor de&lt;/div&gt;&lt;/div&gt;&lt;br&gt;\
&lt;div style="display:inline;"&gt;&lt;div style="display:inline; font-size:19px;"&gt;votre main. Dépensez tous vos       &lt;/div&gt;&lt;/div&gt;&lt;br&gt;\
&lt;div style="display:inline;"&gt;&lt;div style="display:inline; font-size:19px;"&gt;(y compris le        de cette carte) et&lt;/div&gt;&lt;/div&gt;&lt;br&gt;\
&lt;div style="display:inline;"&gt;&lt;div style="display:inline; font-size:19px;"&gt;piochez une carte par       dépensé.&lt;/div&gt;&lt;/div&gt;&lt;br&gt;\
&lt;/div&gt;&lt;/div&gt;\
&lt;div class="card-text-coin-icon" style="transform:scale(0.22); top:29px;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style="transform:scale(0.2); top:78px; display: inline;left:248px;"&gt;\
&lt;div class="card-text-coin-text-container" style="display:inline;"&gt;\
&lt;div class="card-text-coin-text" style="color: black; display:inline; top:8px;"&gt;&lt;/div&gt;&lt;/div&gt;&lt;/div&gt;\
&lt;div class="card-text-coin-icon" style="transform:scale(0.2); top:102px; display: inline;left:116px;"&gt;\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top:125px; display: inline;left:176px;"&gt;\
&lt;div class="card-text-coin-text-container" style="display:inline;"&gt;\
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s="19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SUBSTITUTE(    artwork.xlsx!$K$1&amp;": '\\n" &amp;
SUBSTITUTE(SUBSTITUTE(SUBSTITUTE(SUBSTITUTE(SUBSTITUTE(INDEX(artwork.xlsx!K:K,QUOTIENT(ROW(A897)-1,3)+2),"'","\'"),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s="19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SUBSTITUTE(    artwork.xlsx!$K$1&amp;": '\\n" &amp;
SUBSTITUTE(SUBSTITUTE(SUBSTITUTE(SUBSTITUTE(SUBSTITUTE(INDEX(artwork.xlsx!K:K,QUOTIENT(ROW(A898)-1,3)+2),"'","\'"),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IF(MOD(ROW(A898)-1,3)=2,"","")))</f>
        <v>id: "swamphag",  frenchName: "Sorcière des marais",  artwork: "http://wiki.dominionstrategy.com/images/3/35/Swamp_HagArt.jpg",</v>
      </c>
    </row>
    <row r="904" spans="1:3" ht="165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s="19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SUBSTITUTE(    artwork.xlsx!$K$1&amp;": '\\n" &amp;
SUBSTITUTE(SUBSTITUTE(SUBSTITUTE(SUBSTITUTE(SUBSTITUTE(INDEX(artwork.xlsx!K:K,QUOTIENT(ROW(A899)-1,3)+2),"'","\'"),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IF(MOD(ROW(A899)-1,3)=2,"","")))</f>
        <v>text_html: '\
&lt;div class="card-text" style="top:20px;"&gt;&lt;div style="position:relative; top:15px;"&gt;&lt;div style="line-height:20px;"&gt;\
&lt;div style="display:inline;"&gt;&lt;div style="display:inline; font-size:20px;"&gt;Jusqu\'à votre prochain tour, quand&lt;/div&gt;&lt;/div&gt;&lt;br&gt;\
&lt;div style="display:inline;"&gt;&lt;div style="display:inline; font-size:20px;"&gt;un adversaire achète une carte,&lt;/div&gt;&lt;/div&gt;&lt;br&gt;\
&lt;div style="display:inline;"&gt;&lt;div style="display:inline; font-size:20px;"&gt;il reçoit une Malédiction.&lt;/div&gt;&lt;/div&gt;&lt;br&gt;\
&lt;div style="display:inline;"&gt;&lt;div style="display:inline; font-size:20px;"&gt;Au début de votre prochain tour,&lt;/div&gt;&lt;/div&gt;&lt;br&gt;\
&lt;div style="display:inline;"&gt;&lt;div style="display:inline; font-size:20px;"&gt;+       .&lt;/div&gt;&lt;/div&gt;&lt;br&gt;\
&lt;/div&gt;&lt;/div&gt;\
&lt;div class="card-text-coin-icon" style="transform:scale(0.2); top:110px; display: inline;left:134px;"&gt;\
&lt;div class="card-text-coin-text-container" style="display:inline;"&gt;\
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s="19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SUBSTITUTE(    artwork.xlsx!$K$1&amp;": '\\n" &amp;
SUBSTITUTE(SUBSTITUTE(SUBSTITUTE(SUBSTITUTE(SUBSTITUTE(INDEX(artwork.xlsx!K:K,QUOTIENT(ROW(A900)-1,3)+2),"'","\'"),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s="19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SUBSTITUTE(    artwork.xlsx!$K$1&amp;": '\\n" &amp;
SUBSTITUTE(SUBSTITUTE(SUBSTITUTE(SUBSTITUTE(SUBSTITUTE(INDEX(artwork.xlsx!K:K,QUOTIENT(ROW(A901)-1,3)+2),"'","\'"),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IF(MOD(ROW(A901)-1,3)=2,"","")))</f>
        <v>id: "transmogrify",  frenchName: "Transfiguration",  artwork: "http://wiki.dominionstrategy.com/images/d/dc/TransmogrifyArt.jpg",</v>
      </c>
    </row>
    <row r="907" spans="1:3" ht="225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s="19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SUBSTITUTE(    artwork.xlsx!$K$1&amp;": '\\n" &amp;
SUBSTITUTE(SUBSTITUTE(SUBSTITUTE(SUBSTITUTE(SUBSTITUTE(INDEX(artwork.xlsx!K:K,QUOTIENT(ROW(A902)-1,3)+2),"'","\'"),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IF(MOD(ROW(A902)-1,3)=2,"","")))</f>
        <v>text_html: '\
&lt;div class="card-text" style="top:5px;"&gt;&lt;div style="font-weight: bold;"&gt;&lt;div style="line-height:20px;"&gt;\
&lt;div style="display:inline;"&gt;&lt;div style="display:inline; font-size:28px;"&gt;+1 Action&lt;/div&gt;&lt;/div&gt;&lt;br&gt;\
&lt;/div&gt;&lt;/div&gt;&lt;div style="position:relative; top:-1px;"&gt;&lt;div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height:3px;margin-top:3px;"&gt;&lt;/div&gt;&lt;div style="position:relative; top:5px;"&gt;&lt;div style="line-height:18px;"&gt;\
&lt;div style="display:inline;"&gt;&lt;div style="display:inline; font-size:18px;"&gt;Au début de votre tour, vous pouvez&lt;/div&gt;&lt;/div&gt;&lt;br&gt;\
&lt;div style="display:inline;"&gt;&lt;div style="display:inline; font-size:18px;"&gt;recourir à cette carte, pour écarter une&lt;/div&gt;&lt;/div&gt;&lt;br&gt;\
&lt;div style="display:inline;"&gt;&lt;div style="display:inline; font-size:18px;"&gt;carte de votre main et recevoir en main&lt;/div&gt;&lt;/div&gt;&lt;br&gt;\
&lt;div style="display:inline;"&gt;&lt;div style="display:inline; font-size:18px;"&gt;une carte coûtant jusqu\'à       de plus.&lt;/div&gt;&lt;/div&gt;&lt;br&gt;\
&lt;/div&gt;&lt;/div&gt;\
&lt;div class="card-text-coin-icon" style="transform:scale(0.18); top:144px; display: inline;left:190px;"&gt;\
&lt;div class="card-text-coin-text-container" style="display:inline;"&gt;\
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s="19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SUBSTITUTE(    artwork.xlsx!$K$1&amp;": '\\n" &amp;
SUBSTITUTE(SUBSTITUTE(SUBSTITUTE(SUBSTITUTE(SUBSTITUTE(INDEX(artwork.xlsx!K:K,QUOTIENT(ROW(A903)-1,3)+2),"'","\'"),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s="1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SUBSTITUTE(    artwork.xlsx!$K$1&amp;": '\\n" &amp;
SUBSTITUTE(SUBSTITUTE(SUBSTITUTE(SUBSTITUTE(SUBSTITUTE(INDEX(artwork.xlsx!K:K,QUOTIENT(ROW(A904)-1,3)+2),"'","\'"),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IF(MOD(ROW(A904)-1,3)=2,"","")))</f>
        <v>id: "treasuretrove",  frenchName: "Pierres précieuses",  artwork: "http://wiki.dominionstrategy.com/images/9/94/Treasure_TroveArt.jpg",</v>
      </c>
    </row>
    <row r="910" spans="1:3" ht="120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s="19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SUBSTITUTE(    artwork.xlsx!$K$1&amp;": '\\n" &amp;
SUBSTITUTE(SUBSTITUTE(SUBSTITUTE(SUBSTITUTE(SUBSTITUTE(INDEX(artwork.xlsx!K:K,QUOTIENT(ROW(A905)-1,3)+2),"'","\'"),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IF(MOD(ROW(A905)-1,3)=2,"","")))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top:40px;"&gt;&lt;div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font-size:22px;"&gt;recevez un Or et un Cuivre.&lt;/div&gt;&lt;/div&gt;&lt;br&gt;\
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s="19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SUBSTITUTE(    artwork.xlsx!$K$1&amp;": '\\n" &amp;
SUBSTITUTE(SUBSTITUTE(SUBSTITUTE(SUBSTITUTE(SUBSTITUTE(INDEX(artwork.xlsx!K:K,QUOTIENT(ROW(A906)-1,3)+2),"'","\'"),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s="19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SUBSTITUTE(    artwork.xlsx!$K$1&amp;": '\\n" &amp;
SUBSTITUTE(SUBSTITUTE(SUBSTITUTE(SUBSTITUTE(SUBSTITUTE(INDEX(artwork.xlsx!K:K,QUOTIENT(ROW(A907)-1,3)+2),"'","\'"),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IF(MOD(ROW(A907)-1,3)=2,"","")))</f>
        <v>id: "winemerchant",  frenchName: "Marchand de vin",  artwork: "http://wiki.dominionstrategy.com/images/6/61/WineMerchantArt.jpg",</v>
      </c>
    </row>
    <row r="913" spans="1:22" ht="270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s="19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SUBSTITUTE(    artwork.xlsx!$K$1&amp;": '\\n" &amp;
SUBSTITUTE(SUBSTITUTE(SUBSTITUTE(SUBSTITUTE(SUBSTITUTE(INDEX(artwork.xlsx!K:K,QUOTIENT(ROW(A908)-1,3)+2),"'","\'"),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IF(MOD(ROW(A908)-1,3)=2,"","")))</f>
        <v>text_html: '\
&lt;div class="card-text" style="top:5px;"&gt;&lt;div style="font-weight: bold;"&gt;&lt;div style="line-height:26px;"&gt;\
&lt;div style="display:inline;"&gt;&lt;div style="display:inline; font-size:26px;"&gt;+1 Achat&lt;/div&gt;&lt;/div&gt;&lt;br&gt;\
&lt;div style="display:inline;"&gt;&lt;div style="display:inline; font-size:26px;"&gt;&lt;div style="position: relative; left:-12px;top:1px;"&gt;+&lt;/div&gt;&lt;/div&gt;&lt;/div&gt;&lt;br&gt;\
&lt;/div&gt;&lt;/div&gt;&lt;div style="position:relative; top:-23px;"&gt;&lt;div style="line-height:19px;"&gt;\
&lt;div style="display:inline;"&gt;&lt;div style="display:inline; font-size:19px;"&gt;Placez cette carte&lt;/div&gt;&lt;/div&gt;&lt;br&gt;\
&lt;div style="display:inline;"&gt;&lt;div style="display:inline; font-size:19px;"&gt;sur votre plateau Taverne.&lt;/div&gt;&lt;/div&gt;&lt;br&gt;\
&lt;/div&gt;&lt;/div&gt;&lt;div class="horizontal-line" style="width:200px; height:3px;margin-top:-20px;"&gt;&lt;/div&gt;&lt;div style="position:relative; top:-2px;"&gt;&lt;div style="line-height:16px;"&gt;\
&lt;div style="display:inline;"&gt;&lt;div style="display:inline; font-size:16px;"&gt;A la fin de votre phase Achat, si vous avez&lt;/div&gt;&lt;/div&gt;&lt;br&gt;\
&lt;div style="display:inline;"&gt;&lt;div style="display:inline; font-size:16px;"&gt;au moins       non dépensés, vous pouvez&lt;/div&gt;&lt;/div&gt;&lt;br&gt;\
&lt;div style="display:inline;"&gt;&lt;div style="display:inline; font-size:16px;"&gt;défausser cette carte de votre Taverne.&lt;/div&gt;&lt;/div&gt;&lt;br&gt;\
&lt;/div&gt;&lt;/div&gt;\
&lt;div class="card-text-coin-icon" style="transform:scale(0.22); top:28px; display: inline;left:140px;"&gt;\
&lt;div class="card-text-coin-text-container" style="display:inline;"&gt;\
&lt;div class="card-text-coin-text" style="color: black; display:inline; top:8px;"&gt;4&lt;/div&gt;&lt;/div&gt;&lt;/div&gt;\
&lt;div class="card-text-coin-icon" style="transform:scale(0.16); top:130px; display: inline;left:74px;"&gt;\
&lt;div class="card-text-coin-text-container" style="display:inline;"&gt;\
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s="19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SUBSTITUTE(    artwork.xlsx!$K$1&amp;": '\\n" &amp;
SUBSTITUTE(SUBSTITUTE(SUBSTITUTE(SUBSTITUTE(SUBSTITUTE(INDEX(artwork.xlsx!K:K,QUOTIENT(ROW(A909)-1,3)+2),"'","\'"),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s="19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SUBSTITUTE(    artwork.xlsx!$K$1&amp;": '\\n" &amp;
SUBSTITUTE(SUBSTITUTE(SUBSTITUTE(SUBSTITUTE(SUBSTITUTE(INDEX(artwork.xlsx!K:K,QUOTIENT(ROW(A910)-1,3)+2),"'","\'"),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IF(MOD(ROW(A910)-1,3)=2,"","")))</f>
        <v>id: "coinoftherealm",  frenchName: "Monnaie royale",  artwork: "http://wiki.dominionstrategy.com/images/4/43/Coin_of_the_RealmArt.jpg",</v>
      </c>
    </row>
    <row r="916" spans="1:22" ht="180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s="19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SUBSTITUTE(    artwork.xlsx!$K$1&amp;": '\\n" &amp;
SUBSTITUTE(SUBSTITUTE(SUBSTITUTE(SUBSTITUTE(SUBSTITUTE(INDEX(artwork.xlsx!K:K,QUOTIENT(ROW(A911)-1,3)+2),"'","\'"),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IF(MOD(ROW(A911)-1,3)=2,"","")))</f>
        <v>text_html: '\
&lt;div class="card-text" style="top:20px;"&gt;&lt;div style="position:relative; top:42px;"&gt;&lt;div style="line-height:18px;"&gt;\
&lt;div style="display:inline;"&gt;&lt;div style="display:inline; font-size:19px;"&gt;Quand vous jouez cette carte,&lt;/div&gt;&lt;/div&gt;&lt;br&gt;\
&lt;div style="display:inline;"&gt;&lt;div style="display:inline; font-size:19px;"&gt;placez-la sur votre plateau Taverne.&lt;/div&gt;&lt;/div&gt;&lt;br&gt;\
&lt;/div&gt;&lt;/div&gt;&lt;div class="horizontal-line" style="width:200px; height:3px;margin-top:46px;"&gt;&lt;/div&gt;&lt;div style="line-height:16px;"&gt;\
&lt;div style="display:inline;"&gt;&lt;div style="display:inline; font-size:18px;"&gt;Immédiatement après avoir fini de&lt;/div&gt;&lt;/div&gt;&lt;br&gt;\
&lt;div style="display:inline;"&gt;&lt;div style="display:inline; font-size:18px;"&gt;jouer une carte Action, vous pouvez&lt;/div&gt;&lt;/div&gt;&lt;br&gt;\
&lt;div style="display:inline;"&gt;&lt;div style="display:inline; font-size:18px;"&gt;recourir à cette carte pour &lt;div style="display: inline; font-weight: bold;"&gt;+2 Actions&lt;/div&gt;.&lt;/div&gt;&lt;/div&gt;&lt;br&gt;\
&lt;/div&gt;\
&lt;div class="card-text-coin-icon" style="transform:scale(0.5); top:-18px;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s="19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SUBSTITUTE(    artwork.xlsx!$K$1&amp;": '\\n" &amp;
SUBSTITUTE(SUBSTITUTE(SUBSTITUTE(SUBSTITUTE(SUBSTITUTE(INDEX(artwork.xlsx!K:K,QUOTIENT(ROW(A912)-1,3)+2),"'","\'"),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s="19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SUBSTITUTE(    artwork.xlsx!$K$1&amp;": '\\n" &amp;
SUBSTITUTE(SUBSTITUTE(SUBSTITUTE(SUBSTITUTE(SUBSTITUTE(INDEX(artwork.xlsx!K:K,QUOTIENT(ROW(A913)-1,3)+2),"'","\'"),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IF(MOD(ROW(A913)-1,3)=2,"","")))</f>
        <v>id: "alms",  frenchName: "Aumône",  artwork: "http://wiki.dominionstrategy.com/images/a/ab/AlmsArt.jpg",</v>
      </c>
      <c r="J918" t="s">
        <v>2395</v>
      </c>
      <c r="K918" t="s">
        <v>2811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ht="120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s="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SUBSTITUTE(    artwork.xlsx!$K$1&amp;": '\\n" &amp;
SUBSTITUTE(SUBSTITUTE(SUBSTITUTE(SUBSTITUTE(SUBSTITUTE(INDEX(artwork.xlsx!K:K,QUOTIENT(ROW(A914)-1,3)+2),"'","\'"),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IF(MOD(ROW(A914)-1,3)=2,"","")))</f>
        <v>text_html: '\
&lt;div class="landscape-text" style="top:6px;"&gt;&lt;div style="line-height:18.5px;"&gt;\
&lt;div style="display:inline;"&gt;&lt;div style="display:inline; font-size:18.5px;"&gt;&lt;b&gt;Une fois par tour :&lt;/b&gt; si vous n\'avez pas de carte Trésor&lt;/div&gt;&lt;/div&gt;&lt;br&gt;\
&lt;div style="display:inline;"&gt;&lt;div style="display:inline; font-size:18.5px;"&gt;en jeu, recevez une carte coûtant jusqu\'à      .&lt;/div&gt;&lt;/div&gt;&lt;br&gt;\
&lt;/div&gt;\
&lt;div class="card-text-coin-icon" style="transform:scale(0.185); top:23px; display: inline;left:355px;"&gt;\
&lt;div class="card-text-coin-text-container" style="display:inline;"&gt;\
&lt;div class="card-text-coin-text" style="color: black; display:inline; top:8px;"&gt;4&lt;/div&gt;&lt;/div&gt;&lt;/div&gt;&lt;/div&gt;'</v>
      </c>
      <c r="K919" t="s">
        <v>2812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s="19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SUBSTITUTE(    artwork.xlsx!$K$1&amp;": '\\n" &amp;
SUBSTITUTE(SUBSTITUTE(SUBSTITUTE(SUBSTITUTE(SUBSTITUTE(INDEX(artwork.xlsx!K:K,QUOTIENT(ROW(A915)-1,3)+2),"'","\'"),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IF(MOD(ROW(A915)-1,3)=2,"","")))</f>
        <v/>
      </c>
      <c r="J920" t="s">
        <v>2813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s="19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SUBSTITUTE(    artwork.xlsx!$K$1&amp;": '\\n" &amp;
SUBSTITUTE(SUBSTITUTE(SUBSTITUTE(SUBSTITUTE(SUBSTITUTE(INDEX(artwork.xlsx!K:K,QUOTIENT(ROW(A916)-1,3)+2),"'","\'"),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IF(MOD(ROW(A916)-1,3)=2,"","")))</f>
        <v>id: "ball",  frenchName: "Bal",  artwork: "http://wiki.dominionstrategy.com/images/e/e5/BallArt.jpg",</v>
      </c>
      <c r="J921" t="s">
        <v>2395</v>
      </c>
      <c r="K921" t="s">
        <v>2814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ht="165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s="19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SUBSTITUTE(    artwork.xlsx!$K$1&amp;": '\\n" &amp;
SUBSTITUTE(SUBSTITUTE(SUBSTITUTE(SUBSTITUTE(SUBSTITUTE(INDEX(artwork.xlsx!K:K,QUOTIENT(ROW(A917)-1,3)+2),"'","\'"),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IF(MOD(ROW(A917)-1,3)=2,"","")))</f>
        <v>text_html: '\
&lt;div class="landscape-text" style="top:6px;"&gt;&lt;div style="line-height:18.5px;"&gt;\
&lt;div style="display:inline;"&gt;&lt;div style="display:inline; font-size:18.5px;"&gt;Prenez votre jeton « -        ».&lt;/div&gt;&lt;/div&gt;&lt;br&gt;\
&lt;div style="display:inline;"&gt;&lt;div style="display:inline; font-size:18.5px;"&gt;Recevez 2 cartes coûtant chacune jusqu\'à       .&lt;/div&gt;&lt;/div&gt;&lt;br&gt;\
&lt;/div&gt;\
&lt;div class="card-text-coin-icon" style="transform:scale(0.185); top:1px; display: inline;left:280px;"&gt;\
&lt;div class="card-text-coin-text-container" style="display:inline;"&gt;\
&lt;div class="card-text-coin-text" style="color: black; display:inline; top:8px;"&gt;1&lt;/div&gt;&lt;/div&gt;&lt;/div&gt;\
&lt;div class="card-text-coin-icon" style="transform:scale(0.185); top:23px; display: inline;left:360px;"&gt;\
&lt;div class="card-text-coin-text-container" style="display:inline;"&gt;\
&lt;div class="card-text-coin-text" style="color: black; display:inline; top:8px;"&gt;4&lt;/div&gt;&lt;/div&gt;&lt;/div&gt;&lt;/div&gt;'</v>
      </c>
      <c r="K922" t="s">
        <v>2815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s="19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SUBSTITUTE(    artwork.xlsx!$K$1&amp;": '\\n" &amp;
SUBSTITUTE(SUBSTITUTE(SUBSTITUTE(SUBSTITUTE(SUBSTITUTE(INDEX(artwork.xlsx!K:K,QUOTIENT(ROW(A918)-1,3)+2),"'","\'"),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IF(MOD(ROW(A918)-1,3)=2,"","")))</f>
        <v/>
      </c>
      <c r="J923" t="s">
        <v>2813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s="19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SUBSTITUTE(    artwork.xlsx!$K$1&amp;": '\\n" &amp;
SUBSTITUTE(SUBSTITUTE(SUBSTITUTE(SUBSTITUTE(SUBSTITUTE(INDEX(artwork.xlsx!K:K,QUOTIENT(ROW(A919)-1,3)+2),"'","\'"),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IF(MOD(ROW(A919)-1,3)=2,"","")))</f>
        <v>id: "bonfire",  frenchName: "Feu de joie",  artwork: "http://wiki.dominionstrategy.com/images/4/4c/BonfireArt.jpg",</v>
      </c>
      <c r="J924" t="s">
        <v>2395</v>
      </c>
      <c r="K924" t="s">
        <v>2816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ht="60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s="19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SUBSTITUTE(    artwork.xlsx!$K$1&amp;": '\\n" &amp;
SUBSTITUTE(SUBSTITUTE(SUBSTITUTE(SUBSTITUTE(SUBSTITUTE(INDEX(artwork.xlsx!K:K,QUOTIENT(ROW(A920)-1,3)+2),"'","\'"),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IF(MOD(ROW(A920)-1,3)=2,"","")))</f>
        <v>text_html: '\
&lt;div class="landscape-text" style="top:14px;"&gt;\
&lt;div style="display:inline;"&gt;&lt;div style="display:inline; font-size:22px;"&gt;Écartez jusqu\'à 2 cartes en jeu.&lt;/div&gt;&lt;/div&gt;&lt;br&gt;\
&lt;/div&gt;'</v>
      </c>
      <c r="K925" t="s">
        <v>2817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s="19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SUBSTITUTE(    artwork.xlsx!$K$1&amp;": '\\n" &amp;
SUBSTITUTE(SUBSTITUTE(SUBSTITUTE(SUBSTITUTE(SUBSTITUTE(INDEX(artwork.xlsx!K:K,QUOTIENT(ROW(A921)-1,3)+2),"'","\'"),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IF(MOD(ROW(A921)-1,3)=2,"","")))</f>
        <v/>
      </c>
      <c r="J926" t="s">
        <v>2813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s="19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SUBSTITUTE(    artwork.xlsx!$K$1&amp;": '\\n" &amp;
SUBSTITUTE(SUBSTITUTE(SUBSTITUTE(SUBSTITUTE(SUBSTITUTE(INDEX(artwork.xlsx!K:K,QUOTIENT(ROW(A922)-1,3)+2),"'","\'"),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IF(MOD(ROW(A922)-1,3)=2,"","")))</f>
        <v>id: "borrow",  frenchName: "Emprunt",  artwork: "http://wiki.dominionstrategy.com/images/a/af/BorrowArt.jpg",</v>
      </c>
      <c r="J927" t="s">
        <v>2395</v>
      </c>
      <c r="K927" t="s">
        <v>2818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ht="120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s="19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SUBSTITUTE(    artwork.xlsx!$K$1&amp;": '\\n" &amp;
SUBSTITUTE(SUBSTITUTE(SUBSTITUTE(SUBSTITUTE(SUBSTITUTE(INDEX(artwork.xlsx!K:K,QUOTIENT(ROW(A923)-1,3)+2),"'","\'"),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IF(MOD(ROW(A923)-1,3)=2,"","")))</f>
        <v>text_html: '\
&lt;div class="landscape-text" style="top:6px;"&gt;&lt;div style="line-height:18.5px;"&gt;\
&lt;div style="display:inline;"&gt;&lt;div style="display:inline; font-size:17px;"&gt;Une fois par tour : &lt;b&gt;+1 Achat&lt;/b&gt;. Si votre jeton « -1 Carte »&lt;/div&gt;&lt;/div&gt;&lt;br&gt;\
&lt;div style="display:inline;"&gt;&lt;div style="display:inline; font-size:17px;"&gt;n\'est pas sur votre pioche, placez-le à cet endroit et &lt;b&gt;+&lt;/b&gt;       .&lt;/div&gt;&lt;/div&gt;&lt;br&gt;\
&lt;/div&gt;\
&lt;div class="card-text-coin-icon" style="transform:scale(0.17); top:25px; display: inline;left:385px;"&gt;\
&lt;div class="card-text-coin-text-container" style="display:inline;"&gt;\
&lt;div class="card-text-coin-text" style="color: black; display:inline; top:8px;"&gt;1&lt;/div&gt;&lt;/div&gt;&lt;/div&gt;&lt;/div&gt;'</v>
      </c>
      <c r="K928" t="s">
        <v>2819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s="1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SUBSTITUTE(    artwork.xlsx!$K$1&amp;": '\\n" &amp;
SUBSTITUTE(SUBSTITUTE(SUBSTITUTE(SUBSTITUTE(SUBSTITUTE(INDEX(artwork.xlsx!K:K,QUOTIENT(ROW(A924)-1,3)+2),"'","\'"),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IF(MOD(ROW(A924)-1,3)=2,"","")))</f>
        <v/>
      </c>
      <c r="J929" t="s">
        <v>2813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s="19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SUBSTITUTE(    artwork.xlsx!$K$1&amp;": '\\n" &amp;
SUBSTITUTE(SUBSTITUTE(SUBSTITUTE(SUBSTITUTE(SUBSTITUTE(INDEX(artwork.xlsx!K:K,QUOTIENT(ROW(A925)-1,3)+2),"'","\'"),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IF(MOD(ROW(A925)-1,3)=2,"","")))</f>
        <v>id: "expedition",  frenchName: "Expedition",  artwork: "http://wiki.dominionstrategy.com/images/c/c0/ExpeditionArt.jpg",</v>
      </c>
      <c r="J930" t="s">
        <v>2395</v>
      </c>
      <c r="K930" t="s">
        <v>2820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ht="75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s="19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SUBSTITUTE(    artwork.xlsx!$K$1&amp;": '\\n" &amp;
SUBSTITUTE(SUBSTITUTE(SUBSTITUTE(SUBSTITUTE(SUBSTITUTE(INDEX(artwork.xlsx!K:K,QUOTIENT(ROW(A926)-1,3)+2),"'","\'"),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IF(MOD(ROW(A926)-1,3)=2,"","")))</f>
        <v>text_html: '\
&lt;div class="landscape-text" style="top:6px;"&gt;&lt;div style="line-height:18.5px;"&gt;\
&lt;div style="display:inline;"&gt;&lt;div style="display:inline; font-size:18.5px;"&gt;Piochez 2 cartes supplémentaires&lt;/div&gt;&lt;/div&gt;&lt;br&gt;\
&lt;div style="display:inline;"&gt;&lt;div style="display:inline; font-size:18.5px;"&gt;pour votre prochaine main.&lt;/div&gt;&lt;/div&gt;&lt;br&gt;\
&lt;/div&gt;&lt;/div&gt;'</v>
      </c>
      <c r="K931" t="s">
        <v>2821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s="19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SUBSTITUTE(    artwork.xlsx!$K$1&amp;": '\\n" &amp;
SUBSTITUTE(SUBSTITUTE(SUBSTITUTE(SUBSTITUTE(SUBSTITUTE(INDEX(artwork.xlsx!K:K,QUOTIENT(ROW(A927)-1,3)+2),"'","\'"),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IF(MOD(ROW(A927)-1,3)=2,"","")))</f>
        <v/>
      </c>
      <c r="J932" t="s">
        <v>2813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s="19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SUBSTITUTE(    artwork.xlsx!$K$1&amp;": '\\n" &amp;
SUBSTITUTE(SUBSTITUTE(SUBSTITUTE(SUBSTITUTE(SUBSTITUTE(INDEX(artwork.xlsx!K:K,QUOTIENT(ROW(A928)-1,3)+2),"'","\'"),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IF(MOD(ROW(A928)-1,3)=2,"","")))</f>
        <v>id: "ferry",  frenchName: "Bac",  artwork: "http://wiki.dominionstrategy.com/images/7/7a/FerryArt.jpg",</v>
      </c>
      <c r="J933" t="s">
        <v>2395</v>
      </c>
      <c r="K933" t="s">
        <v>2822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ht="195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s="19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SUBSTITUTE(    artwork.xlsx!$K$1&amp;": '\\n" &amp;
SUBSTITUTE(SUBSTITUTE(SUBSTITUTE(SUBSTITUTE(SUBSTITUTE(INDEX(artwork.xlsx!K:K,QUOTIENT(ROW(A929)-1,3)+2),"'","\'"),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IF(MOD(ROW(A929)-1,3)=2,"","")))</f>
        <v>text_html: '\
&lt;div class="landscape-text" style="top:0px;"&gt;&lt;div style="line-height:18.5px;"&gt;\
&lt;div style="display:inline;"&gt;&lt;div style="display:inline; font-size:17px;"&gt;Placez votre jeton « -       » sur une pile de cartes Action&lt;/div&gt;&lt;/div&gt;&lt;br&gt;\
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style="line-height:12px;"&gt;\
&lt;div style="display:inline;"&gt;&lt;div style="display:inline; font-size:14px;"&gt;à votre tour.)&lt;/div&gt;&lt;/div&gt;&lt;br&gt;\
&lt;/div&gt;&lt;/div&gt;\
&lt;div class="card-text-coin-icon" style="transform:scale(0.17); top:4px; display: inline;left:175px;"&gt;\
&lt;div class="card-text-coin-text-container" style="display:inline;"&gt;\
&lt;div class="card-text-coin-text" style="color: black; display:inline; top:8px;"&gt;2&lt;/div&gt;&lt;/div&gt;&lt;/div&gt;\
&lt;div class="card-text-coin-icon" style="transform:scale(0.14); top:28px; display: inline;left:320px;"&gt;\
&lt;div class="card-text-coin-text-container" style="display:inline;"&gt;\
&lt;div class="card-text-coin-text" style="color: black; display:inline; top:8px;"&gt;2&lt;/div&gt;&lt;/div&gt;&lt;/div&gt;&lt;/div&gt;'</v>
      </c>
      <c r="K934" t="s">
        <v>2823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s="19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SUBSTITUTE(    artwork.xlsx!$K$1&amp;": '\\n" &amp;
SUBSTITUTE(SUBSTITUTE(SUBSTITUTE(SUBSTITUTE(SUBSTITUTE(INDEX(artwork.xlsx!K:K,QUOTIENT(ROW(A930)-1,3)+2),"'","\'"),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IF(MOD(ROW(A930)-1,3)=2,"","")))</f>
        <v/>
      </c>
      <c r="J935" t="s">
        <v>2813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s="19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SUBSTITUTE(    artwork.xlsx!$K$1&amp;": '\\n" &amp;
SUBSTITUTE(SUBSTITUTE(SUBSTITUTE(SUBSTITUTE(SUBSTITUTE(INDEX(artwork.xlsx!K:K,QUOTIENT(ROW(A931)-1,3)+2),"'","\'"),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IF(MOD(ROW(A931)-1,3)=2,"","")))</f>
        <v>id: "inheritance",  frenchName: "Héritage",  artwork: "http://wiki.dominionstrategy.com/images/d/dd/InheritanceArt.jpg",</v>
      </c>
      <c r="J936" t="s">
        <v>2395</v>
      </c>
      <c r="K936" t="s">
        <v>2824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ht="135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s="19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SUBSTITUTE(    artwork.xlsx!$K$1&amp;": '\\n" &amp;
SUBSTITUTE(SUBSTITUTE(SUBSTITUTE(SUBSTITUTE(SUBSTITUTE(INDEX(artwork.xlsx!K:K,QUOTIENT(ROW(A932)-1,3)+2),"'","\'"),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IF(MOD(ROW(A932)-1,3)=2,"","")))</f>
        <v>text_html: '\
&lt;div class="landscape-text" style="top:0px;"&gt;&lt;div style="line-height:14px;"&gt;\
&lt;div style="display:inline;"&gt;&lt;div style="display:inline; font-size:12px;"&gt;Une fois dans la partie : mettez de côté une carte Action non-Ordre de la réserve coûtant&lt;/div&gt;&lt;/div&gt;&lt;br&gt;\
&lt;div style="display:inline;"&gt;&lt;div style="display:inline; font-size:12px;"&gt;jusqu\'à      . Placez votre jeton Domaine dessus. (Durant vos tours, les Domaines sont des&lt;/div&gt;&lt;/div&gt;&lt;br&gt;\
&lt;div style="display:inline;"&gt;&lt;div style="display:inline; font-size:12px;"&gt;Actions qui se lisent « Jouez la carte sous votre jeton Domaine, sans la déplacer ».)     &lt;/div&gt;&lt;/div&gt;&lt;br&gt;\
&lt;/div&gt;\
&lt;div class="card-text-coin-icon" style="transform:scale(0.12); top:25px; display: inline;left:41px;"&gt;\
&lt;div class="card-text-coin-text-container" style="display:inline;"&gt;\
&lt;div class="card-text-coin-text" style="color: black; display:inline; top:8px;"&gt;4&lt;/div&gt;&lt;/div&gt;&lt;/div&gt;&lt;/div&gt;'</v>
      </c>
      <c r="K937" t="s">
        <v>2825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s="19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SUBSTITUTE(    artwork.xlsx!$K$1&amp;": '\\n" &amp;
SUBSTITUTE(SUBSTITUTE(SUBSTITUTE(SUBSTITUTE(SUBSTITUTE(INDEX(artwork.xlsx!K:K,QUOTIENT(ROW(A933)-1,3)+2),"'","\'"),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IF(MOD(ROW(A933)-1,3)=2,"","")))</f>
        <v/>
      </c>
      <c r="J938" t="s">
        <v>2813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s="1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SUBSTITUTE(    artwork.xlsx!$K$1&amp;": '\\n" &amp;
SUBSTITUTE(SUBSTITUTE(SUBSTITUTE(SUBSTITUTE(SUBSTITUTE(INDEX(artwork.xlsx!K:K,QUOTIENT(ROW(A934)-1,3)+2),"'","\'"),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IF(MOD(ROW(A934)-1,3)=2,"","")))</f>
        <v>id: "lostarts",  frenchName: "Arts anciens",  artwork: "http://wiki.dominionstrategy.com/images/4/49/LostArtsArt.jpg",</v>
      </c>
      <c r="J939" t="s">
        <v>2395</v>
      </c>
      <c r="K939" t="s">
        <v>2826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ht="90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s="19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SUBSTITUTE(    artwork.xlsx!$K$1&amp;": '\\n" &amp;
SUBSTITUTE(SUBSTITUTE(SUBSTITUTE(SUBSTITUTE(SUBSTITUTE(INDEX(artwork.xlsx!K:K,QUOTIENT(ROW(A935)-1,3)+2),"'","\'"),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IF(MOD(ROW(A935)-1,3)=2,"","")))</f>
        <v>text_html: '\
&lt;div class="landscape-text" style="top:0px;"&gt;&lt;div style="line-height:18.5px;"&gt;\
&lt;div style="display:inline;"&gt;&lt;div style="display:inline; font-size:18.5px;"&gt;Placez votre jeton « +1 Action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&lt;b&gt;+1 Action&lt;/b&gt;).&lt;/div&gt;&lt;/div&gt;&lt;br&gt;\
&lt;/div&gt;&lt;/div&gt;&lt;/div&gt;'</v>
      </c>
      <c r="K940" t="s">
        <v>2827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s="19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SUBSTITUTE(    artwork.xlsx!$K$1&amp;": '\\n" &amp;
SUBSTITUTE(SUBSTITUTE(SUBSTITUTE(SUBSTITUTE(SUBSTITUTE(INDEX(artwork.xlsx!K:K,QUOTIENT(ROW(A936)-1,3)+2),"'","\'"),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IF(MOD(ROW(A936)-1,3)=2,"","")))</f>
        <v/>
      </c>
      <c r="J941" t="s">
        <v>2813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s="19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SUBSTITUTE(    artwork.xlsx!$K$1&amp;": '\\n" &amp;
SUBSTITUTE(SUBSTITUTE(SUBSTITUTE(SUBSTITUTE(SUBSTITUTE(INDEX(artwork.xlsx!K:K,QUOTIENT(ROW(A937)-1,3)+2),"'","\'"),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IF(MOD(ROW(A937)-1,3)=2,"","")))</f>
        <v>id: "mission",  frenchName: "Mission",  artwork: "http://wiki.dominionstrategy.com/images/9/90/MissionArt.jpg",</v>
      </c>
      <c r="J942" t="s">
        <v>2395</v>
      </c>
      <c r="K942" t="s">
        <v>2828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ht="90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s="19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SUBSTITUTE(    artwork.xlsx!$K$1&amp;": '\\n" &amp;
SUBSTITUTE(SUBSTITUTE(SUBSTITUTE(SUBSTITUTE(SUBSTITUTE(INDEX(artwork.xlsx!K:K,QUOTIENT(ROW(A938)-1,3)+2),"'","\'"),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IF(MOD(ROW(A938)-1,3)=2,"","")))</f>
        <v>text_html: '\
&lt;div class="landscape-text" style="top:0px;"&gt;&lt;div style="line-height:18.5px;"&gt;\
&lt;div style="display:inline;"&gt;&lt;div style="display:inline; font-size:18.5px;"&gt;Une fois par tour : si le tour précédent n\'était pas le vôtre,&lt;/div&gt;&lt;/div&gt;&lt;br&gt;\
&lt;div style="display:inline;"&gt;&lt;div style="display:inline; font-size:18.5px;"&gt;jouez un tour supplémentaire après celui-ci&lt;/div&gt;&lt;/div&gt;&lt;br&gt;\
&lt;div style="display:inline;"&gt;&lt;div style="display:inline; font-size:18.5px;"&gt;pendant lequel vous ne pourrez pas acheter de carte.&lt;/div&gt;&lt;/div&gt;&lt;br&gt;\
&lt;/div&gt;&lt;/div&gt;'</v>
      </c>
      <c r="K943" t="s">
        <v>2829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s="19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SUBSTITUTE(    artwork.xlsx!$K$1&amp;": '\\n" &amp;
SUBSTITUTE(SUBSTITUTE(SUBSTITUTE(SUBSTITUTE(SUBSTITUTE(INDEX(artwork.xlsx!K:K,QUOTIENT(ROW(A939)-1,3)+2),"'","\'"),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IF(MOD(ROW(A939)-1,3)=2,"","")))</f>
        <v/>
      </c>
      <c r="J944" t="s">
        <v>2813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s="19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SUBSTITUTE(    artwork.xlsx!$K$1&amp;": '\\n" &amp;
SUBSTITUTE(SUBSTITUTE(SUBSTITUTE(SUBSTITUTE(SUBSTITUTE(INDEX(artwork.xlsx!K:K,QUOTIENT(ROW(A940)-1,3)+2),"'","\'"),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IF(MOD(ROW(A940)-1,3)=2,"","")))</f>
        <v>id: "pathfinding",  frenchName: "Reconnaissance",  artwork: "http://wiki.dominionstrategy.com/images/a/a3/PathfindingArt.jpg",</v>
      </c>
      <c r="J945" t="s">
        <v>2395</v>
      </c>
      <c r="K945" t="s">
        <v>2830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ht="90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s="19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SUBSTITUTE(    artwork.xlsx!$K$1&amp;": '\\n" &amp;
SUBSTITUTE(SUBSTITUTE(SUBSTITUTE(SUBSTITUTE(SUBSTITUTE(INDEX(artwork.xlsx!K:K,QUOTIENT(ROW(A941)-1,3)+2),"'","\'"),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IF(MOD(ROW(A941)-1,3)=2,"","")))</f>
        <v>text_html: '\
&lt;div class="landscape-text" style="top:0px;"&gt;&lt;div style="line-height:18.5px;"&gt;\
&lt;div style="display:inline;"&gt;&lt;div style="display:inline; font-size:18.5px;"&gt;Placez votre jeton « +1 Carte »&lt;/div&gt;&lt;/div&gt;&lt;br&gt;\
&lt;div style="display:inline;"&gt;&lt;div style="display:inline; font-size:18.5px;"&gt;sur une pile de cartes Action de la réserve.&lt;/div&gt;&lt;/div&gt;&lt;br&gt;&lt;div style="line-height:12px;"&gt;\
&lt;div style="display:inline;"&gt;&lt;div style="display:inline; font-size:14px;"&gt;(Quand vous jouez une carte de cette pile, obtenez d\'abord &lt;b&gt;+1 Carte&lt;/b&gt;.)&lt;/div&gt;&lt;/div&gt;&lt;br&gt;\
&lt;/div&gt;&lt;/div&gt;&lt;/div&gt;'</v>
      </c>
      <c r="K946" t="s">
        <v>2831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s="19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SUBSTITUTE(    artwork.xlsx!$K$1&amp;": '\\n" &amp;
SUBSTITUTE(SUBSTITUTE(SUBSTITUTE(SUBSTITUTE(SUBSTITUTE(INDEX(artwork.xlsx!K:K,QUOTIENT(ROW(A942)-1,3)+2),"'","\'"),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IF(MOD(ROW(A942)-1,3)=2,"","")))</f>
        <v/>
      </c>
      <c r="J947" t="s">
        <v>2813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s="19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SUBSTITUTE(    artwork.xlsx!$K$1&amp;": '\\n" &amp;
SUBSTITUTE(SUBSTITUTE(SUBSTITUTE(SUBSTITUTE(SUBSTITUTE(INDEX(artwork.xlsx!K:K,QUOTIENT(ROW(A943)-1,3)+2),"'","\'"),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IF(MOD(ROW(A943)-1,3)=2,"","")))</f>
        <v>id: "pilgrimage",  frenchName: "Pèlerinage",  artwork: "http://wiki.dominionstrategy.com/images/a/a2/PilgrimageArt.jpg",</v>
      </c>
      <c r="J948" t="s">
        <v>2395</v>
      </c>
      <c r="K948" t="s">
        <v>2832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ht="90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s="1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SUBSTITUTE(    artwork.xlsx!$K$1&amp;": '\\n" &amp;
SUBSTITUTE(SUBSTITUTE(SUBSTITUTE(SUBSTITUTE(SUBSTITUTE(INDEX(artwork.xlsx!K:K,QUOTIENT(ROW(A944)-1,3)+2),"'","\'"),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IF(MOD(ROW(A944)-1,3)=2,"","")))</f>
        <v>text_html: '\
&lt;div class="landscape-text" style="top:0px;"&gt;&lt;div style="line-height:14px;"&gt;\
&lt;div style="display:inline;"&gt;&lt;div style="display:inline; font-size:14px;"&gt;Une fois par tour : Retournez votre jeton « Voyage » (placez-le face&lt;/div&gt;&lt;/div&gt;&lt;br&gt;\
&lt;div style="display:inline;"&gt;&lt;div style="display:inline; font-size:14px;"&gt;visible au début de la partie); s\'il est facile visible, choisissez jusqu\'à&lt;/div&gt;&lt;/div&gt;&lt;br&gt;\
&lt;div style="display:inline;"&gt;&lt;div style="display:inline; font-size:14px;"&gt;3 cartes différentes en jeu et recevez un exemplaire de chacune.&lt;/div&gt;&lt;/div&gt;&lt;br&gt;\
&lt;/div&gt;&lt;/div&gt;'</v>
      </c>
      <c r="K949" t="s">
        <v>2833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s="19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SUBSTITUTE(    artwork.xlsx!$K$1&amp;": '\\n" &amp;
SUBSTITUTE(SUBSTITUTE(SUBSTITUTE(SUBSTITUTE(SUBSTITUTE(INDEX(artwork.xlsx!K:K,QUOTIENT(ROW(A945)-1,3)+2),"'","\'"),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IF(MOD(ROW(A945)-1,3)=2,"","")))</f>
        <v/>
      </c>
      <c r="J950" t="s">
        <v>2813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s="19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SUBSTITUTE(    artwork.xlsx!$K$1&amp;": '\\n" &amp;
SUBSTITUTE(SUBSTITUTE(SUBSTITUTE(SUBSTITUTE(SUBSTITUTE(INDEX(artwork.xlsx!K:K,QUOTIENT(ROW(A946)-1,3)+2),"'","\'"),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IF(MOD(ROW(A946)-1,3)=2,"","")))</f>
        <v>id: "plan",  frenchName: "Plan de bataille",  artwork: "http://wiki.dominionstrategy.com/images/5/53/Battle_PlanArt.jpg",</v>
      </c>
      <c r="J951" t="s">
        <v>2395</v>
      </c>
      <c r="K951" t="s">
        <v>2834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ht="105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s="19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SUBSTITUTE(    artwork.xlsx!$K$1&amp;": '\\n" &amp;
SUBSTITUTE(SUBSTITUTE(SUBSTITUTE(SUBSTITUTE(SUBSTITUTE(INDEX(artwork.xlsx!K:K,QUOTIENT(ROW(A947)-1,3)+2),"'","\'"),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IF(MOD(ROW(A947)-1,3)=2,"","")))</f>
        <v>text_html: '\
&lt;div class="landscape-text" style="top:0px;"&gt;&lt;div style="line-height:18.5px;"&gt;\
&lt;div style="display:inline;"&gt;&lt;div style="display:inline; font-size:18.5px;"&gt;Placez votre jeton « Écart » sur une pile de cartes Action&lt;/div&gt;&lt;/div&gt;&lt;br&gt;\
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style="line-height:12px;"&gt;\
&lt;div style="display:inline;"&gt;&lt;div style="display:inline; font-size:14px;"&gt;vous pouvez écarter une carte de votre main.)&lt;/div&gt;&lt;/div&gt;&lt;br&gt;\
&lt;/div&gt;&lt;/div&gt;&lt;/div&gt;'</v>
      </c>
      <c r="K952" t="s">
        <v>2835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s="19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SUBSTITUTE(    artwork.xlsx!$K$1&amp;": '\\n" &amp;
SUBSTITUTE(SUBSTITUTE(SUBSTITUTE(SUBSTITUTE(SUBSTITUTE(INDEX(artwork.xlsx!K:K,QUOTIENT(ROW(A948)-1,3)+2),"'","\'"),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IF(MOD(ROW(A948)-1,3)=2,"","")))</f>
        <v/>
      </c>
      <c r="J953" t="s">
        <v>2813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s="19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SUBSTITUTE(    artwork.xlsx!$K$1&amp;": '\\n" &amp;
SUBSTITUTE(SUBSTITUTE(SUBSTITUTE(SUBSTITUTE(SUBSTITUTE(INDEX(artwork.xlsx!K:K,QUOTIENT(ROW(A949)-1,3)+2),"'","\'"),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IF(MOD(ROW(A949)-1,3)=2,"","")))</f>
        <v>id: "quest",  frenchName: "Quête",  artwork: "http://wiki.dominionstrategy.com/images/9/96/ConquestArt.jpg",</v>
      </c>
      <c r="J954" t="s">
        <v>2395</v>
      </c>
      <c r="K954" t="s">
        <v>2836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ht="75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s="19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SUBSTITUTE(    artwork.xlsx!$K$1&amp;": '\\n" &amp;
SUBSTITUTE(SUBSTITUTE(SUBSTITUTE(SUBSTITUTE(SUBSTITUTE(INDEX(artwork.xlsx!K:K,QUOTIENT(ROW(A950)-1,3)+2),"'","\'"),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IF(MOD(ROW(A950)-1,3)=2,"","")))</f>
        <v>text_html: '\
&lt;div class="landscape-text" style="top:6px;"&gt;&lt;div style="line-height:18.5px;"&gt;\
&lt;div style="display:inline;"&gt;&lt;div style="display:inline; font-size:18.5px;"&gt;Vous pouvez défausser une carte Attaque, deux&lt;/div&gt;&lt;/div&gt;&lt;br&gt;\
&lt;div style="display:inline;"&gt;&lt;div style="display:inline; font-size:18.5px;"&gt;Malédictions ou six cartes. Dans ce cas, recevez un Or.&lt;/div&gt;&lt;/div&gt;&lt;br&gt;\
&lt;/div&gt;&lt;/div&gt;'</v>
      </c>
      <c r="K955" t="s">
        <v>2837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s="19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SUBSTITUTE(    artwork.xlsx!$K$1&amp;": '\\n" &amp;
SUBSTITUTE(SUBSTITUTE(SUBSTITUTE(SUBSTITUTE(SUBSTITUTE(INDEX(artwork.xlsx!K:K,QUOTIENT(ROW(A951)-1,3)+2),"'","\'"),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IF(MOD(ROW(A951)-1,3)=2,"","")))</f>
        <v/>
      </c>
      <c r="J956" t="s">
        <v>2813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s="19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SUBSTITUTE(    artwork.xlsx!$K$1&amp;": '\\n" &amp;
SUBSTITUTE(SUBSTITUTE(SUBSTITUTE(SUBSTITUTE(SUBSTITUTE(INDEX(artwork.xlsx!K:K,QUOTIENT(ROW(A952)-1,3)+2),"'","\'"),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IF(MOD(ROW(A952)-1,3)=2,"","")))</f>
        <v>id: "raid",  frenchName: "Raid",  artwork: "http://wiki.dominionstrategy.com/images/2/21/RaidArt.jpg",</v>
      </c>
      <c r="J957" t="s">
        <v>2395</v>
      </c>
      <c r="K957" t="s">
        <v>2838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ht="75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s="19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SUBSTITUTE(    artwork.xlsx!$K$1&amp;": '\\n" &amp;
SUBSTITUTE(SUBSTITUTE(SUBSTITUTE(SUBSTITUTE(SUBSTITUTE(INDEX(artwork.xlsx!K:K,QUOTIENT(ROW(A953)-1,3)+2),"'","\'"),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IF(MOD(ROW(A953)-1,3)=2,"","")))</f>
        <v>text_html: '\
&lt;div class="landscape-text" style="top:6px;"&gt;&lt;div style="line-height:18.5px;"&gt;\
&lt;div style="display:inline;"&gt;&lt;div style="display:inline; font-size:16px;"&gt;Recevez un Argent par Argent que vous avez en jeu. Tous&lt;/div&gt;&lt;/div&gt;&lt;br&gt;\
&lt;div style="display:inline;"&gt;&lt;div style="display:inline; font-size:16px;"&gt;vos adversaires placent leur jeton « -1 Carte » sur leur pioche.&lt;/div&gt;&lt;/div&gt;&lt;br&gt;\
&lt;/div&gt;'</v>
      </c>
      <c r="K958" t="s">
        <v>2839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s="1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SUBSTITUTE(    artwork.xlsx!$K$1&amp;": '\\n" &amp;
SUBSTITUTE(SUBSTITUTE(SUBSTITUTE(SUBSTITUTE(SUBSTITUTE(INDEX(artwork.xlsx!K:K,QUOTIENT(ROW(A954)-1,3)+2),"'","\'"),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IF(MOD(ROW(A954)-1,3)=2,"","")))</f>
        <v/>
      </c>
      <c r="J959" t="s">
        <v>2813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s="19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SUBSTITUTE(    artwork.xlsx!$K$1&amp;": '\\n" &amp;
SUBSTITUTE(SUBSTITUTE(SUBSTITUTE(SUBSTITUTE(SUBSTITUTE(INDEX(artwork.xlsx!K:K,QUOTIENT(ROW(A955)-1,3)+2),"'","\'"),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IF(MOD(ROW(A955)-1,3)=2,"","")))</f>
        <v>id: "save",  frenchName: "Resserre",  artwork: "http://wiki.dominionstrategy.com/images/6/6a/SaveArt.jpg",</v>
      </c>
      <c r="J960" t="s">
        <v>2395</v>
      </c>
      <c r="K960" t="s">
        <v>2840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ht="90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s="19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SUBSTITUTE(    artwork.xlsx!$K$1&amp;": '\\n" &amp;
SUBSTITUTE(SUBSTITUTE(SUBSTITUTE(SUBSTITUTE(SUBSTITUTE(INDEX(artwork.xlsx!K:K,QUOTIENT(ROW(A956)-1,3)+2),"'","\'"),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IF(MOD(ROW(A956)-1,3)=2,"","")))</f>
        <v>text_html: '\
&lt;div class="landscape-text" style="top:6px;"&gt;&lt;div style="line-height:18.5px;"&gt;\
&lt;div style="display:inline;"&gt;&lt;div style="display:inline; font-size:16px;"&gt;Une fois par tour : &lt;div style="display: inline; font-weight: bold;"&gt;+1 Achat&lt;/div&gt;. Mettez de côté une carte de votre&lt;/div&gt;&lt;/div&gt;&lt;br&gt;\
&lt;div style="display:inline;"&gt;&lt;div style="display:inline; font-size:16px;"&gt;main et prenez-la en main après la phase Ajustement de ce tour.&lt;/div&gt;&lt;/div&gt;&lt;br&gt;\
&lt;/div&gt;&lt;/div&gt;'</v>
      </c>
      <c r="K961" t="s">
        <v>2841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s="19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SUBSTITUTE(    artwork.xlsx!$K$1&amp;": '\\n" &amp;
SUBSTITUTE(SUBSTITUTE(SUBSTITUTE(SUBSTITUTE(SUBSTITUTE(INDEX(artwork.xlsx!K:K,QUOTIENT(ROW(A957)-1,3)+2),"'","\'"),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IF(MOD(ROW(A957)-1,3)=2,"","")))</f>
        <v/>
      </c>
      <c r="J962" t="s">
        <v>2813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s="19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SUBSTITUTE(    artwork.xlsx!$K$1&amp;": '\\n" &amp;
SUBSTITUTE(SUBSTITUTE(SUBSTITUTE(SUBSTITUTE(SUBSTITUTE(INDEX(artwork.xlsx!K:K,QUOTIENT(ROW(A958)-1,3)+2),"'","\'"),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IF(MOD(ROW(A958)-1,3)=2,"","")))</f>
        <v>id: "scoutingparty",  frenchName: "Pistage",  artwork: "http://wiki.dominionstrategy.com/images/0/0d/ScoutingPartyArt.jpg",</v>
      </c>
      <c r="J963" t="s">
        <v>2395</v>
      </c>
      <c r="K963" t="s">
        <v>2842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ht="105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s="19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SUBSTITUTE(    artwork.xlsx!$K$1&amp;": '\\n" &amp;
SUBSTITUTE(SUBSTITUTE(SUBSTITUTE(SUBSTITUTE(SUBSTITUTE(INDEX(artwork.xlsx!K:K,QUOTIENT(ROW(A959)-1,3)+2),"'","\'"),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IF(MOD(ROW(A959)-1,3)=2,"","")))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top:-9px;"&gt;&lt;div style="line-height:16px;"&gt;\
&lt;div style="display:inline;"&gt;&lt;div style="display:inline; font-size:16px;"&gt;Consultez les 5 premières cartes de votre pioche. Défaussez-en 3&lt;/div&gt;&lt;/div&gt;&lt;br&gt;\
&lt;div style="display:inline;"&gt;&lt;div style="display:inline; font-size:16px;"&gt;et replacez les autres dans l\'ordre de votre choix.&lt;/div&gt;&lt;/div&gt;&lt;br&gt;\
&lt;/div&gt;&lt;/div&gt;&lt;/div&gt;'</v>
      </c>
      <c r="K964" t="s">
        <v>2843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s="19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SUBSTITUTE(    artwork.xlsx!$K$1&amp;": '\\n" &amp;
SUBSTITUTE(SUBSTITUTE(SUBSTITUTE(SUBSTITUTE(SUBSTITUTE(INDEX(artwork.xlsx!K:K,QUOTIENT(ROW(A960)-1,3)+2),"'","\'"),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IF(MOD(ROW(A960)-1,3)=2,"","")))</f>
        <v/>
      </c>
      <c r="J965" t="s">
        <v>2813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s="19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SUBSTITUTE(    artwork.xlsx!$K$1&amp;": '\\n" &amp;
SUBSTITUTE(SUBSTITUTE(SUBSTITUTE(SUBSTITUTE(SUBSTITUTE(INDEX(artwork.xlsx!K:K,QUOTIENT(ROW(A961)-1,3)+2),"'","\'"),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IF(MOD(ROW(A961)-1,3)=2,"","")))</f>
        <v>id: "seaway",  frenchName: "Route maritime",  artwork: "http://wiki.dominionstrategy.com/images/e/ec/SeawayArt.jpg",</v>
      </c>
      <c r="J966" t="s">
        <v>2395</v>
      </c>
      <c r="K966" t="s">
        <v>2844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ht="150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s="19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SUBSTITUTE(    artwork.xlsx!$K$1&amp;": '\\n" &amp;
SUBSTITUTE(SUBSTITUTE(SUBSTITUTE(SUBSTITUTE(SUBSTITUTE(INDEX(artwork.xlsx!K:K,QUOTIENT(ROW(A962)-1,3)+2),"'","\'"),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IF(MOD(ROW(A962)-1,3)=2,"","")))</f>
        <v>text_html: '\
&lt;div class="landscape-text" style="top:0px;"&gt;&lt;div style="line-height:18px;"&gt;\
&lt;div style="display:inline;"&gt;&lt;div style="display:inline; font-size:16px;"&gt;Recevez une carte Action coûtant jusqu\'à       .&lt;/div&gt;&lt;/div&gt;&lt;br&gt;\
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style="line-height:12px;"&gt;\
&lt;div style="display:inline;"&gt;&lt;div style="display:inline; font-size:14px;"&gt;une carte de cette pile, vous obtenez d\'abord &lt;div style="display: inline; font-weight: bold;"&gt;+1 Achat&lt;/div&gt;.)&lt;/div&gt;&lt;/div&gt;&lt;br&gt;\
&lt;/div&gt;&lt;/div&gt;\
&lt;div class="card-text-coin-icon" style="transform:scale(0.16); top:3px; display: inline;left:340px;"&gt;\
&lt;div class="card-text-coin-text-container" style="display:inline;"&gt;\
&lt;div class="card-text-coin-text" style="color: black; display:inline; top:8px;"&gt;4&lt;/div&gt;&lt;/div&gt;&lt;/div&gt;&lt;/div&gt;'</v>
      </c>
      <c r="K967" t="s">
        <v>2845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s="19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SUBSTITUTE(    artwork.xlsx!$K$1&amp;": '\\n" &amp;
SUBSTITUTE(SUBSTITUTE(SUBSTITUTE(SUBSTITUTE(SUBSTITUTE(INDEX(artwork.xlsx!K:K,QUOTIENT(ROW(A963)-1,3)+2),"'","\'"),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IF(MOD(ROW(A963)-1,3)=2,"","")))</f>
        <v/>
      </c>
      <c r="J968" t="s">
        <v>2813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s="1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SUBSTITUTE(    artwork.xlsx!$K$1&amp;": '\\n" &amp;
SUBSTITUTE(SUBSTITUTE(SUBSTITUTE(SUBSTITUTE(SUBSTITUTE(INDEX(artwork.xlsx!K:K,QUOTIENT(ROW(A964)-1,3)+2),"'","\'"),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IF(MOD(ROW(A964)-1,3)=2,"","")))</f>
        <v>id: "travellingfair",  frenchName: "Forains",  artwork: "http://wiki.dominionstrategy.com/images/d/d4/Travelling_FairArt.jpg",</v>
      </c>
      <c r="J969" t="s">
        <v>2395</v>
      </c>
      <c r="K969" t="s">
        <v>2846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ht="105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s="19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SUBSTITUTE(    artwork.xlsx!$K$1&amp;": '\\n" &amp;
SUBSTITUTE(SUBSTITUTE(SUBSTITUTE(SUBSTITUTE(SUBSTITUTE(INDEX(artwork.xlsx!K:K,QUOTIENT(ROW(A965)-1,3)+2),"'","\'"),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IF(MOD(ROW(A965)-1,3)=2,"","")))</f>
        <v>text_html: '\
&lt;div class="landscape-text" style="top:0px;"&gt;&lt;div style="position:relative; top:-5px;"&gt;&lt;div style="font-weight: bold;"&gt;\
&lt;div style="display:inline;"&gt;&lt;div style="display:inline; font-size:22px;"&gt;+2 Achats&lt;/div&gt;&lt;/div&gt;&lt;br&gt;\
&lt;/div&gt;&lt;/div&gt;&lt;div style="position:relative; top:-9px;"&gt;&lt;div style="line-height:16px;"&gt;\
&lt;div style="display:inline;"&gt;&lt;div style="display:inline; font-size:16px;"&gt;Quand vous recevez une carte à ce tour,&lt;/div&gt;&lt;/div&gt;&lt;br&gt;\
&lt;div style="display:inline;"&gt;&lt;div style="display:inline; font-size:16px;"&gt;vous pouvez la placer sur votre pioche.&lt;/div&gt;&lt;/div&gt;&lt;br&gt;\
&lt;/div&gt;&lt;/div&gt;&lt;/div&gt;'</v>
      </c>
      <c r="K970" t="s">
        <v>2847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s="19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SUBSTITUTE(    artwork.xlsx!$K$1&amp;": '\\n" &amp;
SUBSTITUTE(SUBSTITUTE(SUBSTITUTE(SUBSTITUTE(SUBSTITUTE(INDEX(artwork.xlsx!K:K,QUOTIENT(ROW(A966)-1,3)+2),"'","\'"),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IF(MOD(ROW(A966)-1,3)=2,"","")))</f>
        <v/>
      </c>
      <c r="J971" t="s">
        <v>2813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s="19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SUBSTITUTE(    artwork.xlsx!$K$1&amp;": '\\n" &amp;
SUBSTITUTE(SUBSTITUTE(SUBSTITUTE(SUBSTITUTE(SUBSTITUTE(INDEX(artwork.xlsx!K:K,QUOTIENT(ROW(A967)-1,3)+2),"'","\'"),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IF(MOD(ROW(A967)-1,3)=2,"","")))</f>
        <v>id: "trade",  frenchName: "Commerce",  artwork: "http://wiki.dominionstrategy.com/images/f/f7/TradeArt.jpg",</v>
      </c>
      <c r="J972" t="s">
        <v>2395</v>
      </c>
      <c r="K972" t="s">
        <v>2848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ht="75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s="19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SUBSTITUTE(    artwork.xlsx!$K$1&amp;": '\\n" &amp;
SUBSTITUTE(SUBSTITUTE(SUBSTITUTE(SUBSTITUTE(SUBSTITUTE(INDEX(artwork.xlsx!K:K,QUOTIENT(ROW(A968)-1,3)+2),"'","\'"),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IF(MOD(ROW(A968)-1,3)=2,"","")))</f>
        <v>text_html: '\
&lt;div class="landscape-text" style="top:6px;"&gt;&lt;div style="line-height:18.5px;"&gt;\
&lt;div style="display:inline;"&gt;&lt;div style="display:inline; font-size:18.5px;"&gt;Écartez jusqu\'à 2 cartes de votre main.&lt;/div&gt;&lt;/div&gt;&lt;br&gt;\
&lt;div style="display:inline;"&gt;&lt;div style="display:inline; font-size:18.5px;"&gt;Recevez un Argent par carte écartée.&lt;/div&gt;&lt;/div&gt;&lt;br&gt;\
&lt;/div&gt;'</v>
      </c>
      <c r="K973" t="s">
        <v>2849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s="19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SUBSTITUTE(    artwork.xlsx!$K$1&amp;": '\\n" &amp;
SUBSTITUTE(SUBSTITUTE(SUBSTITUTE(SUBSTITUTE(SUBSTITUTE(INDEX(artwork.xlsx!K:K,QUOTIENT(ROW(A969)-1,3)+2),"'","\'"),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IF(MOD(ROW(A969)-1,3)=2,"","")))</f>
        <v/>
      </c>
      <c r="J974" t="s">
        <v>2813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s="19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SUBSTITUTE(    artwork.xlsx!$K$1&amp;": '\\n" &amp;
SUBSTITUTE(SUBSTITUTE(SUBSTITUTE(SUBSTITUTE(SUBSTITUTE(INDEX(artwork.xlsx!K:K,QUOTIENT(ROW(A970)-1,3)+2),"'","\'"),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IF(MOD(ROW(A970)-1,3)=2,"","")))</f>
        <v>id: "training",  frenchName: "Entraînement",  artwork: "http://wiki.dominionstrategy.com/images/3/34/TrainingArt.jpg",</v>
      </c>
      <c r="J975" t="s">
        <v>2395</v>
      </c>
      <c r="K975" t="s">
        <v>2850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ht="195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s="19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SUBSTITUTE(    artwork.xlsx!$K$1&amp;": '\\n" &amp;
SUBSTITUTE(SUBSTITUTE(SUBSTITUTE(SUBSTITUTE(SUBSTITUTE(INDEX(artwork.xlsx!K:K,QUOTIENT(ROW(A971)-1,3)+2),"'","\'"),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IF(MOD(ROW(A971)-1,3)=2,"","")))</f>
        <v>text_html: '\
&lt;div class="landscape-text" style="top:0px;"&gt;&lt;div style="line-height:18.5px;"&gt;\
&lt;div style="display:inline;"&gt;&lt;div style="display:inline; font-size:18.5px;"&gt;Placez votre jeton « +      » sur une pile de cartes Action&lt;/div&gt;&lt;/div&gt;&lt;br&gt;\
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style="line-height:12px;"&gt;\
&lt;div style="display:inline;"&gt;&lt;div style="display:inline; font-size:14px;"&gt;obtenez d\'abord +      .)&lt;/div&gt;&lt;/div&gt;&lt;br&gt;\
&lt;/div&gt;&lt;/div&gt;&lt;/div&gt;\
&lt;div class="card-text-coin-icon" style="transform:scale(0.16); top:4px; display: inline;left:177px;"&gt;\
&lt;div class="card-text-coin-text-container" style="display:inline;"&gt;\
&lt;div class="card-text-coin-text" style="color: black; display:inline; top:8px;"&gt;1&lt;/div&gt;&lt;/div&gt;&lt;/div&gt;\
&lt;div class="card-text-coin-icon" style="transform:scale(0.14); top:48px; display: inline;left:257px;"&gt;\
&lt;div class="card-text-coin-text-container" style="display:inline;"&gt;\
&lt;div class="card-text-coin-text" style="color: black; display:inline; top:8px;"&gt;1&lt;/div&gt;&lt;/div&gt;&lt;/div&gt;&lt;/div&gt;'</v>
      </c>
      <c r="K976" t="s">
        <v>2851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s="19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SUBSTITUTE(    artwork.xlsx!$K$1&amp;": '\\n" &amp;
SUBSTITUTE(SUBSTITUTE(SUBSTITUTE(SUBSTITUTE(SUBSTITUTE(INDEX(artwork.xlsx!K:K,QUOTIENT(ROW(A972)-1,3)+2),"'","\'"),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IF(MOD(ROW(A972)-1,3)=2,"","")))</f>
        <v/>
      </c>
      <c r="J977" t="s">
        <v>2813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s="19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SUBSTITUTE(    artwork.xlsx!$K$1&amp;": '\\n" &amp;
SUBSTITUTE(SUBSTITUTE(SUBSTITUTE(SUBSTITUTE(SUBSTITUTE(INDEX(artwork.xlsx!K:K,QUOTIENT(ROW(A973)-1,3)+2),"'","\'"),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IF(MOD(ROW(A973)-1,3)=2,"","")))</f>
        <v>id: "treasurehunter",  frenchName: "Chasseuse de trèsor",  artwork: "http://wiki.dominionstrategy.com/images/c/c1/Treasure_HunterArt.jpg",</v>
      </c>
    </row>
    <row r="979" spans="1:22" ht="240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s="1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SUBSTITUTE(    artwork.xlsx!$K$1&amp;": '\\n" &amp;
SUBSTITUTE(SUBSTITUTE(SUBSTITUTE(SUBSTITUTE(SUBSTITUTE(INDEX(artwork.xlsx!K:K,QUOTIENT(ROW(A974)-1,3)+2),"'","\'"),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IF(MOD(ROW(A974)-1,3)=2,"","")))</f>
        <v>text_html: '\
&lt;div class="card-text" style="top:2px;"&gt;&lt;div style="font-weight: bold;"&gt;&lt;div style="line-height:22px;"&gt;\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style="position:relative; top:-20px;"&gt;&lt;div style="line-height:14px;"&gt;\
&lt;div style="display:inline;"&gt;&lt;div style="display:inline; font-size:16px;"&gt;Recevez un Argent par carte reçue par&lt;/div&gt;&lt;/div&gt;&lt;br&gt;\
&lt;div style="display:inline;"&gt;&lt;div style="display:inline; font-size:16px;"&gt;le joueur à votre droite à son dernier tour.&lt;/div&gt;&lt;/div&gt;&lt;br&gt;\
&lt;/div&gt;&lt;/div&gt;&lt;div class="horizontal-line" style="width:200px; height:3px;margin-top:-12px;"&gt;&lt;/div&gt;&lt;div style="position:relative; top:0px;"&gt;&lt;div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une Guerrière.&lt;/div&gt;&lt;/div&gt;&lt;br&gt;\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s="19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SUBSTITUTE(    artwork.xlsx!$K$1&amp;": '\\n" &amp;
SUBSTITUTE(SUBSTITUTE(SUBSTITUTE(SUBSTITUTE(SUBSTITUTE(INDEX(artwork.xlsx!K:K,QUOTIENT(ROW(A975)-1,3)+2),"'","\'"),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s="19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SUBSTITUTE(    artwork.xlsx!$K$1&amp;": '\\n" &amp;
SUBSTITUTE(SUBSTITUTE(SUBSTITUTE(SUBSTITUTE(SUBSTITUTE(INDEX(artwork.xlsx!K:K,QUOTIENT(ROW(A976)-1,3)+2),"'","\'"),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IF(MOD(ROW(A976)-1,3)=2,"","")))</f>
        <v>id: "warrior",  frenchName: "Guerrière",  artwork: "http://wiki.dominionstrategy.com/images/b/bf/WarriorArt.jpg",</v>
      </c>
    </row>
    <row r="982" spans="1:22" ht="300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s="19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SUBSTITUTE(    artwork.xlsx!$K$1&amp;": '\\n" &amp;
SUBSTITUTE(SUBSTITUTE(SUBSTITUTE(SUBSTITUTE(SUBSTITUTE(INDEX(artwork.xlsx!K:K,QUOTIENT(ROW(A977)-1,3)+2),"'","\'"),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IF(MOD(ROW(A977)-1,3)=2,"","")))</f>
        <v>text_html: '\
&lt;div class="card-text" style="top:2px;"&gt;&lt;div style="font-weight: bold;"&gt;&lt;div style="line-height:20px;"&gt;\
&lt;div style="display:inline;"&gt;&lt;div style="display:inline; font-size:26px;"&gt;+2 Cartes&lt;/div&gt;&lt;/div&gt;&lt;br&gt;\
&lt;/div&gt;&lt;/div&gt;&lt;div style="position:relative; top:-2px;"&gt;&lt;div style="line-height:14px;"&gt;\
&lt;div style="display:inline;"&gt;&lt;div style="display:inline; font-size:16px;"&gt;Une fois par Itinérant que vous avez en jeu&lt;/div&gt;&lt;/div&gt;&lt;br&gt;\
&lt;div style="display:inline;"&gt;&lt;div style="display:inline; font-size:16px;"&gt;(y compris cette carte), tous vos adversaires&lt;/div&gt;&lt;/div&gt;&lt;br&gt;\
&lt;div style="display:inline;"&gt;&lt;div style="display:inline; font-size:16px;"&gt;défaussent la carte du haut de leur pioche&lt;/div&gt;&lt;/div&gt;&lt;br&gt;\
&lt;div style="display:inline;"&gt;&lt;div style="display:inline; font-size:16px;"&gt;et l\'écartent si elle coûte      ou      .&lt;/div&gt;&lt;/div&gt;&lt;br&gt;\
&lt;/div&gt;&lt;/div&gt;&lt;div class="horizontal-line" style="width:200px; height:3px;margin-top:2px;"&gt;&lt;/div&gt;&lt;div style="position:relative; top:-4px;"&gt;&lt;div style="line-height:14px;"&gt;\
&lt;div style="display:inline;"&gt;&lt;div style="display:inline; font-size:16px;"&gt;Quand vous défaussez cette carte&lt;/div&gt;&lt;/div&gt;&lt;br&gt;\
&lt;div style="display:inline;"&gt;&lt;div style="display:inline; font-size:16px;"&gt;de votre zone de jeu, vous pouvez&lt;/div&gt;&lt;/div&gt;&lt;br&gt;\
&lt;div style="display:inline;"&gt;&lt;div style="display:inline; font-size:16px;"&gt;l\'échanger contre une Héroïne.&lt;/div&gt;&lt;/div&gt;&lt;br&gt;\
&lt;div style="display:inline;"&gt;&lt;div style="display:inline; font-size:16px;"&gt;&lt;div style="display: inline; font-style: italic;"&gt;(Ne fait pas partie de la réserve.)&lt;/div&gt;&lt;/div&gt;&lt;/div&gt;&lt;br&gt;\
&lt;/div&gt;&lt;/div&gt;\
&lt;div class="card-text-coin-icon" style="transform:scale(0.16); top:78px; display: inline;left:185px;"&gt;\
&lt;div class="card-text-coin-text-container" style="display:inline;"&gt;\
&lt;div class="card-text-coin-text" style="color: black; display:inline; top:8px;"&gt;3&lt;/div&gt;&lt;/div&gt;&lt;/div&gt;\
&lt;div class="card-text-coin-icon" style="transform:scale(0.16); top:78px; display: inline;left:230px;"&gt;\
&lt;div class="card-text-coin-text-container" style="display:inline;"&gt;\
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s="19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SUBSTITUTE(    artwork.xlsx!$K$1&amp;": '\\n" &amp;
SUBSTITUTE(SUBSTITUTE(SUBSTITUTE(SUBSTITUTE(SUBSTITUTE(INDEX(artwork.xlsx!K:K,QUOTIENT(ROW(A978)-1,3)+2),"'","\'"),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s="19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SUBSTITUTE(    artwork.xlsx!$K$1&amp;": '\\n" &amp;
SUBSTITUTE(SUBSTITUTE(SUBSTITUTE(SUBSTITUTE(SUBSTITUTE(INDEX(artwork.xlsx!K:K,QUOTIENT(ROW(A979)-1,3)+2),"'","\'"),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IF(MOD(ROW(A979)-1,3)=2,"","")))</f>
        <v>id: "hero",  frenchName: "Héroïne",  artwork: "http://wiki.dominionstrategy.com/images/6/60/HeroArt.jpg",</v>
      </c>
    </row>
    <row r="985" spans="1:22" ht="210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s="19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SUBSTITUTE(    artwork.xlsx!$K$1&amp;": '\\n" &amp;
SUBSTITUTE(SUBSTITUTE(SUBSTITUTE(SUBSTITUTE(SUBSTITUTE(INDEX(artwork.xlsx!K:K,QUOTIENT(ROW(A980)-1,3)+2),"'","\'"),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IF(MOD(ROW(A980)-1,3)=2,"","")))</f>
        <v>text_html: '\
&lt;div class="card-text" style="top:10px;"&gt;&lt;div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top:-24px;"&gt;\
&lt;div style="display:inline;"&gt;&lt;div style="display:inline; font-size:18.5px;"&gt;Recevez une carte Trésor.&lt;/div&gt;&lt;/div&gt;&lt;br&gt;\
&lt;/div&gt;&lt;div class="horizontal-line" style="width:200px; height:3px;margin-top:-15px;"&gt;&lt;/div&gt;&lt;div style="position:relative; top:0px;"&gt;&lt;div style="line-height:19px;"&gt;\
&lt;div style="display:inline;"&gt;&lt;div style="display:inline; font-size:18.3px;"&gt;Quand vous défaussez cette carte&lt;/div&gt;&lt;/div&gt;&lt;br&gt;\
&lt;div style="display:inline;"&gt;&lt;div style="display:inline; font-size:18.3px;"&gt;de votre zone de jeu, vous pouvez&lt;/div&gt;&lt;/div&gt;&lt;br&gt;\
&lt;div style="display:inline;"&gt;&lt;div style="display:inline; font-size:18.3px;"&gt;l\'échanger contre un Champion.&lt;/div&gt;&lt;/div&gt;&lt;br&gt;\
&lt;div style="display:inline;"&gt;&lt;div style="display:inline; font-size:18.3px;"&gt;&lt;div style="display: inline; font-style: italic;"&gt;(Ne fait pas partie de la réserve.)&lt;/div&gt;&lt;/div&gt;&lt;/div&gt;&lt;br&gt;\
&lt;/div&gt;&lt;/div&gt;\
&lt;div class="card-text-coin-icon" style="transform:scale(0.24); top:0px;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s="19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SUBSTITUTE(    artwork.xlsx!$K$1&amp;": '\\n" &amp;
SUBSTITUTE(SUBSTITUTE(SUBSTITUTE(SUBSTITUTE(SUBSTITUTE(INDEX(artwork.xlsx!K:K,QUOTIENT(ROW(A981)-1,3)+2),"'","\'"),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s="19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SUBSTITUTE(    artwork.xlsx!$K$1&amp;": '\\n" &amp;
SUBSTITUTE(SUBSTITUTE(SUBSTITUTE(SUBSTITUTE(SUBSTITUTE(INDEX(artwork.xlsx!K:K,QUOTIENT(ROW(A982)-1,3)+2),"'","\'"),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IF(MOD(ROW(A982)-1,3)=2,"","")))</f>
        <v>id: "champion",  frenchName: "Championne",  artwork: "http://wiki.dominionstrategy.com/images/3/32/ChampionArt.jpg",</v>
      </c>
    </row>
    <row r="988" spans="1:22" ht="165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s="19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SUBSTITUTE(    artwork.xlsx!$K$1&amp;": '\\n" &amp;
SUBSTITUTE(SUBSTITUTE(SUBSTITUTE(SUBSTITUTE(SUBSTITUTE(INDEX(artwork.xlsx!K:K,QUOTIENT(ROW(A983)-1,3)+2),"'","\'"),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IF(MOD(ROW(A983)-1,3)=2,"","")))</f>
        <v>text_html: '\
&lt;div class="card-text" style="top:10px;"&gt;&lt;div style="display:inline; font-size:28px;"&gt;&lt;div style="font-weight: bold;"&gt;\
&lt;div style="display:inline;"&gt;+1 Action&lt;/div&gt;&lt;br&gt;\
&lt;/div&gt;&lt;/div&gt;&lt;div style="line-height:19px;"&gt;\
&lt;div style="display:inline;"&gt;&lt;div style="display:inline; font-size:19px;"&gt;Pour la suite de la partie, quand un&lt;/div&gt;&lt;/div&gt;&lt;br&gt;\
&lt;div style="display:inline;"&gt;&lt;div style="display:inline; font-size:19px;"&gt;adversaire joue une carte Attaque,&lt;/div&gt;&lt;/div&gt;&lt;br&gt;\
&lt;div style="display:inline;"&gt;&lt;div style="display:inline; font-size:19px;"&gt;vous n\'êtes pas affecté, et quand&lt;/div&gt;&lt;/div&gt;&lt;br&gt;\
&lt;div style="display:inline;"&gt;&lt;div style="display:inline; font-size:19px;"&gt;vous jouez une Action, &lt;div style="display: inline; font-weight: bold;"&gt;+1 Action&lt;/div&gt;.&lt;/div&gt;&lt;/div&gt;&lt;br&gt;\
&lt;div style="display:inline;"&gt;&lt;div style="display:inline; font-size:19px;"&gt;&lt;div style="display: inline; font-style: italic;"&gt;(Cette carte reste en jeu. Ne fait&lt;/div&gt;&lt;/div&gt;&lt;/div&gt;&lt;br&gt;\
&lt;div style="display:inline;"&gt;&lt;div style="display:inline; font-size:19px;"&gt;&lt;div style="display: inline; font-style: italic;"&gt;pas partie de la réserve.)&lt;/div&gt;&lt;/div&gt;&lt;/div&gt;&lt;br&gt;\
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s="1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SUBSTITUTE(    artwork.xlsx!$K$1&amp;": '\\n" &amp;
SUBSTITUTE(SUBSTITUTE(SUBSTITUTE(SUBSTITUTE(SUBSTITUTE(INDEX(artwork.xlsx!K:K,QUOTIENT(ROW(A984)-1,3)+2),"'","\'"),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s="19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SUBSTITUTE(    artwork.xlsx!$K$1&amp;": '\\n" &amp;
SUBSTITUTE(SUBSTITUTE(SUBSTITUTE(SUBSTITUTE(SUBSTITUTE(INDEX(artwork.xlsx!K:K,QUOTIENT(ROW(A985)-1,3)+2),"'","\'"),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IF(MOD(ROW(A985)-1,3)=2,"","")))</f>
        <v>id: "soldier",  frenchName: "Soldat",  artwork: "http://wiki.dominionstrategy.com/images/3/36/SoldierArt.jpg",</v>
      </c>
    </row>
    <row r="991" spans="1:22" ht="300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s="19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SUBSTITUTE(    artwork.xlsx!$K$1&amp;": '\\n" &amp;
SUBSTITUTE(SUBSTITUTE(SUBSTITUTE(SUBSTITUTE(SUBSTITUTE(INDEX(artwork.xlsx!K:K,QUOTIENT(ROW(A986)-1,3)+2),"'","\'"),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IF(MOD(ROW(A986)-1,3)=2,"","")))</f>
        <v>text_html: '\
&lt;div class="card-text" style="top:2px;"&gt;&lt;div style="font-weight: bold;"&gt;&lt;div style="line-height:24px;"&gt;\
&lt;div style="display:inline;"&gt;&lt;div style="display:inline; font-size:24px;"&gt;&lt;div style="position: relative; left:-12px;top:5px;"&gt;+&lt;/div&gt;&lt;/div&gt;&lt;/div&gt;&lt;br&gt;\
&lt;/div&gt;&lt;/div&gt;&lt;div style="position:relative; top:-24px;"&gt;&lt;div style="line-height:14px;"&gt;\
&lt;div style="display:inline;"&gt;&lt;div style="display:inline; font-size:18px;"&gt;+      par autre carte Attaque que&lt;/div&gt;&lt;/div&gt;&lt;br&gt;\
&lt;div style="display:inline;"&gt;&lt;div style="display:inline; font-size:18px;"&gt;vous avez en jeu. Tous vos&lt;/div&gt;&lt;/div&gt;&lt;br&gt;\
&lt;div style="display:inline;"&gt;&lt;div style="display:inline; font-size:18px;"&gt;adversaires ayant au moins 4 cartes&lt;/div&gt;&lt;/div&gt;&lt;br&gt;\
&lt;div style="display:inline;"&gt;&lt;div style="display:inline; font-size:18px;"&gt;en main défaussent une carte.&lt;/div&gt;&lt;/div&gt;&lt;br&gt;\
&lt;/div&gt;&lt;/div&gt;&lt;div class="horizontal-line" style="width:200px; height:3px;margin-top:-20px;"&gt;&lt;/div&gt;&lt;div style="position:relative; top:-3px;"&gt;&lt;div style="line-height:14px;"&gt;\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font-size:18px;"&gt;l\'échanger contre un Fugitif.&lt;/div&gt;&lt;/div&gt;&lt;br&gt;\
&lt;div style="display:inline;"&gt;&lt;div style="display:inline; font-size:18px;"&gt;&lt;div style="display: inline; font-style: italic;"&gt;(Ne fait pas partie de la réserve.)&lt;/div&gt;&lt;/div&gt;&lt;/div&gt;&lt;br&gt;\
&lt;/div&gt;&lt;/div&gt;\
&lt;div class="card-text-coin-icon" style="transform:scale(0.23); top:2px;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top:25px; display: inline;left:35px;"&gt;\
&lt;div class="card-text-coin-text-container" style="display:inline;"&gt;\
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s="19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SUBSTITUTE(    artwork.xlsx!$K$1&amp;": '\\n" &amp;
SUBSTITUTE(SUBSTITUTE(SUBSTITUTE(SUBSTITUTE(SUBSTITUTE(INDEX(artwork.xlsx!K:K,QUOTIENT(ROW(A987)-1,3)+2),"'","\'"),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s="19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SUBSTITUTE(    artwork.xlsx!$K$1&amp;": '\\n" &amp;
SUBSTITUTE(SUBSTITUTE(SUBSTITUTE(SUBSTITUTE(SUBSTITUTE(INDEX(artwork.xlsx!K:K,QUOTIENT(ROW(A988)-1,3)+2),"'","\'"),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IF(MOD(ROW(A988)-1,3)=2,"","")))</f>
        <v>id: "fugitive",  frenchName: "Fugitif",  artwork: "http://wiki.dominionstrategy.com/images/f/f7/FugitiveArt.jpg",</v>
      </c>
    </row>
    <row r="994" spans="1:3" ht="180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s="19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SUBSTITUTE(    artwork.xlsx!$K$1&amp;": '\\n" &amp;
SUBSTITUTE(SUBSTITUTE(SUBSTITUTE(SUBSTITUTE(SUBSTITUTE(INDEX(artwork.xlsx!K:K,QUOTIENT(ROW(A989)-1,3)+2),"'","\'"),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IF(MOD(ROW(A989)-1,3)=2,"","")))</f>
        <v>text_html: '\
&lt;div class="card-text" style="top:5px;"&gt;&lt;div style="font-weight: bold;"&gt;&lt;div style="line-height:24px;"&gt;\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&lt;/div&gt;&lt;/div&gt;&lt;div style="position:relative; top:-5px;"&gt;\
&lt;div style="display:inline;"&gt;&lt;div style="display:inline; font-size:20px;"&gt;Défaussez une carte.&lt;/div&gt;&lt;/div&gt;&lt;br&gt;\
&lt;/div&gt;&lt;div class="horizontal-line" style="width:200px; height:3px;"&gt;&lt;/div&gt;&lt;div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Disciple.&lt;/div&gt;&lt;/div&gt;&lt;br&gt;\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s="19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SUBSTITUTE(    artwork.xlsx!$K$1&amp;": '\\n" &amp;
SUBSTITUTE(SUBSTITUTE(SUBSTITUTE(SUBSTITUTE(SUBSTITUTE(INDEX(artwork.xlsx!K:K,QUOTIENT(ROW(A990)-1,3)+2),"'","\'"),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s="19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SUBSTITUTE(    artwork.xlsx!$K$1&amp;": '\\n" &amp;
SUBSTITUTE(SUBSTITUTE(SUBSTITUTE(SUBSTITUTE(SUBSTITUTE(INDEX(artwork.xlsx!K:K,QUOTIENT(ROW(A991)-1,3)+2),"'","\'"),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IF(MOD(ROW(A991)-1,3)=2,"","")))</f>
        <v>id: "disciple",  frenchName: "Disciple",  artwork: "http://wiki.dominionstrategy.com/images/b/b9/DiscipleArt.jpg",</v>
      </c>
    </row>
    <row r="997" spans="1:3" ht="165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s="19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SUBSTITUTE(    artwork.xlsx!$K$1&amp;": '\\n" &amp;
SUBSTITUTE(SUBSTITUTE(SUBSTITUTE(SUBSTITUTE(SUBSTITUTE(INDEX(artwork.xlsx!K:K,QUOTIENT(ROW(A992)-1,3)+2),"'","\'"),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IF(MOD(ROW(A992)-1,3)=2,"","")))</f>
        <v>text_html: '\
&lt;div class="card-text" style="top:5px;"&gt;&lt;div style="position:relative; top:0px;"&gt;&lt;div style="line-height:18px;"&gt;\
&lt;div style="display:inline;"&gt;&lt;div style="display:inline; font-size:19px;"&gt;Vous pouvez jouez deux fois&lt;/div&gt;&lt;/div&gt;&lt;br&gt;\
&lt;div style="display:inline;"&gt;&lt;div style="display:inline; font-size:19px;"&gt;une carte Action de votre main.&lt;/div&gt;&lt;/div&gt;&lt;br&gt;\
&lt;div style="display:inline;"&gt;&lt;div style="display:inline; font-size:19px;"&gt;Recevez-en un exemplaire.&lt;/div&gt;&lt;/div&gt;&lt;br&gt;\
&lt;/div&gt;&lt;/div&gt;&lt;div class="horizontal-line" style="width:200px; height:3px;margin-top:10px;"&gt;&lt;/div&gt;&lt;div style="position:relative; top:0px;"&gt;&lt;div style="line-height:18px;"&gt;\
&lt;div style="display:inline;"&gt;&lt;div style="display:inline; font-size:19px;"&gt;Quand vous défaussez cette carte&lt;/div&gt;&lt;/div&gt;&lt;br&gt;\
&lt;div style="display:inline;"&gt;&lt;div style="display:inline; font-size:19px;"&gt;de votre zone de jeu, vous pouvez&lt;/div&gt;&lt;/div&gt;&lt;br&gt;\
&lt;div style="display:inline;"&gt;&lt;div style="display:inline; font-size:19px;"&gt;l\'échanger contre un Maître.&lt;/div&gt;&lt;/div&gt;&lt;br&gt;\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s="19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SUBSTITUTE(    artwork.xlsx!$K$1&amp;": '\\n" &amp;
SUBSTITUTE(SUBSTITUTE(SUBSTITUTE(SUBSTITUTE(SUBSTITUTE(INDEX(artwork.xlsx!K:K,QUOTIENT(ROW(A993)-1,3)+2),"'","\'"),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s="1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SUBSTITUTE(    artwork.xlsx!$K$1&amp;": '\\n" &amp;
SUBSTITUTE(SUBSTITUTE(SUBSTITUTE(SUBSTITUTE(SUBSTITUTE(INDEX(artwork.xlsx!K:K,QUOTIENT(ROW(A994)-1,3)+2),"'","\'"),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IF(MOD(ROW(A994)-1,3)=2,"","")))</f>
        <v>id: "teacher",  frenchName: "Maître",  artwork: "http://wiki.dominionstrategy.com/images/8/8c/TeacherArt.jpg",</v>
      </c>
    </row>
    <row r="1000" spans="1:3" ht="240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s="19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SUBSTITUTE(    artwork.xlsx!$K$1&amp;": '\\n" &amp;
SUBSTITUTE(SUBSTITUTE(SUBSTITUTE(SUBSTITUTE(SUBSTITUTE(INDEX(artwork.xlsx!K:K,QUOTIENT(ROW(A995)-1,3)+2),"'","\'"),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IF(MOD(ROW(A995)-1,3)=2,"","")))</f>
        <v>text_html: '\
&lt;div class="card-text" style="top:2px;"&gt;&lt;div style="position:relative; top:-3px;"&gt;&lt;div style="line-height:18px;"&gt;\
&lt;div style="display:inline;"&gt;&lt;div style="display:inline; font-size:18px;"&gt;Placez cette carte&lt;/div&gt;&lt;/div&gt;&lt;br&gt;\
&lt;div style="display:inline;"&gt;&lt;div style="display:inline; font-size:18px;"&gt;sur votre plateau taverne&lt;/div&gt;&lt;/div&gt;&lt;br&gt;\
&lt;/div&gt;&lt;/div&gt;&lt;div class="horizontal-line" style="width:200px; height:3px;margin-top:-1px;"&gt;&lt;/div&gt;&lt;div style="position:relative; top:0px;"&gt;&lt;div style="line-height:13px;"&gt;\
&lt;div style="display:inline;"&gt;&lt;div style="display:inline; font-size:14px;"&gt;Au début de votre tour, vous pouvez recourir à&lt;/div&gt;&lt;/div&gt;&lt;br&gt;\
&lt;div style="display:inline;"&gt;&lt;div style="display:inline; font-size:14px;"&gt;cette carte pour déplacer votre jeton +1 Carte,&lt;/div&gt;&lt;/div&gt;&lt;br&gt;\
&lt;div style="display:inline;"&gt;&lt;div style="display:inline; font-size:14px;"&gt;+1 Action, + 1 Achat ou +       vers une pile&lt;/div&gt;&lt;/div&gt;&lt;br&gt;\
&lt;div style="display:inline;"&gt;&lt;div style="display:inline; font-size:14px;"&gt;de cartes Actions de la réserve sans jeton.&lt;/div&gt;&lt;/div&gt;&lt;br&gt;\
&lt;div style="display:inline;"&gt;&lt;div style="display:inline; font-size:14px;"&gt;(Quand vous jouez une carte de cette pile,&lt;/div&gt;&lt;/div&gt;&lt;br&gt;\
&lt;div style="display:inline;"&gt;&lt;div style="display:inline; font-size:14px;"&gt;vous obtenez d\'abord ce bonus.)&lt;/div&gt;&lt;/div&gt;&lt;br&gt;\
&lt;div style="display:inline;"&gt;&lt;div style="display:inline; font-size:14px;"&gt;&lt;div style="display: inline; font-style: italic;"&gt;(Ne fait pas partie de la réserve.)&lt;/div&gt;&lt;/div&gt;&lt;/div&gt;&lt;br&gt;\
&lt;/div&gt;&lt;/div&gt;\
&lt;div class="card-text-coin-icon" style="transform:scale(0.15); top:84px; display: inline;left:173px;"&gt;\
&lt;div class="card-text-coin-text-container" style="display:inline;"&gt;\
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s="19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SUBSTITUTE(    artwork.xlsx!$K$1&amp;": '\\n" &amp;
SUBSTITUTE(SUBSTITUTE(SUBSTITUTE(SUBSTITUTE(SUBSTITUTE(INDEX(artwork.xlsx!K:K,QUOTIENT(ROW(A996)-1,3)+2),"'","\'"),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s="19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SUBSTITUTE(    artwork.xlsx!$K$1&amp;": '\\n" &amp;
SUBSTITUTE(SUBSTITUTE(SUBSTITUTE(SUBSTITUTE(SUBSTITUTE(INDEX(artwork.xlsx!K:K,QUOTIENT(ROW(A997)-1,3)+2),"'","\'"),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IF(MOD(ROW(A997)-1,3)=2,"","")))</f>
        <v>id: "engineer",  frenchName: "Ingénieur",  artwork: "http://wiki.dominionstrategy.com/images/2/2b/EngineerArt.jpg",</v>
      </c>
    </row>
    <row r="1003" spans="1:3" ht="210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s="19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SUBSTITUTE(    artwork.xlsx!$K$1&amp;": '\\n" &amp;
SUBSTITUTE(SUBSTITUTE(SUBSTITUTE(SUBSTITUTE(SUBSTITUTE(INDEX(artwork.xlsx!K:K,QUOTIENT(ROW(A998)-1,3)+2),"'","\'"),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IF(MOD(ROW(A998)-1,3)=2,"","")))</f>
        <v>text_html: '\
&lt;div class="card-text" style="top:20px;"&gt;&lt;div style="position:relative; top:10px;"&gt;&lt;div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 . Vous pouvez&lt;/div&gt;&lt;/div&gt;&lt;br&gt;\
&lt;div style="display:inline;"&gt;&lt;div style="display:inline; font-size:22px;"&gt;écarter cette carte.&lt;/div&gt;&lt;/div&gt;&lt;br&gt;\
&lt;div style="display:inline;"&gt;&lt;div style="display:inline; font-size:22px;"&gt;Dans ce cas, recevez une&lt;/div&gt;&lt;/div&gt;&lt;br&gt;\
&lt;div style="display:inline;"&gt;&lt;div style="display:inline; font-size:22px;"&gt;carte coûtant jusqu\'à      .&lt;/div&gt;&lt;/div&gt;&lt;br&gt;\
&lt;/div&gt;&lt;/div&gt;\
&lt;div class="card-text-coin-icon" style="transform:scale(0.22); top:107px; display: inline;left:218px;"&gt;\
&lt;div class="card-text-coin-text-container" style="display:inline;"&gt;\
&lt;div class="card-text-coin-text" style="color: black; display:inline; top:8px;"&gt;4&lt;/div&gt;&lt;/div&gt;&lt;/div&gt;\
&lt;div class="card-text-coin-icon" style="transform:scale(0.22); top:34px; display: inline;left:99px;"&gt;\
&lt;div class="card-text-coin-text-container" style="display:inline;"&gt;\
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s="19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SUBSTITUTE(    artwork.xlsx!$K$1&amp;": '\\n" &amp;
SUBSTITUTE(SUBSTITUTE(SUBSTITUTE(SUBSTITUTE(SUBSTITUTE(INDEX(artwork.xlsx!K:K,QUOTIENT(ROW(A999)-1,3)+2),"'","\'"),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s="19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SUBSTITUTE(    artwork.xlsx!$K$1&amp;": '\\n" &amp;
SUBSTITUTE(SUBSTITUTE(SUBSTITUTE(SUBSTITUTE(SUBSTITUTE(INDEX(artwork.xlsx!K:K,QUOTIENT(ROW(A1000)-1,3)+2),"'","\'"),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IF(MOD(ROW(A1000)-1,3)=2,"","")))</f>
        <v>id: "cityquarter",  frenchName: "Faubourg",  artwork: "http://wiki.dominionstrategy.com/images/6/68/City_QuarterArt.jpg",</v>
      </c>
    </row>
    <row r="1006" spans="1:3" ht="105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s="19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SUBSTITUTE(    artwork.xlsx!$K$1&amp;": '\\n" &amp;
SUBSTITUTE(SUBSTITUTE(SUBSTITUTE(SUBSTITUTE(SUBSTITUTE(INDEX(artwork.xlsx!K:K,QUOTIENT(ROW(A1001)-1,3)+2),"'","\'"),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IF(MOD(ROW(A1001)-1,3)=2,"","")))</f>
        <v>text_html: '\
&lt;div class="card-text" style="top:40px;"&gt;&lt;div style="display:inline; font-size:28px;"&gt;&lt;div style="font-weight: bold;"&gt;\
&lt;div style="display:inline;"&gt;+2 Actions&lt;/div&gt;&lt;br&gt;\
&lt;/div&gt;&lt;/div&gt;&lt;br&gt;&lt;div style="position:relative; top:-15px;"&gt;&lt;div style="line-height:20px;"&gt;\
&lt;div style="display:inline;"&gt;&lt;div style="display:inline; font-size:21px;"&gt;Dévoilez votre main. &lt;div style="display: inline; font-weight: bold;"&gt;+1 Carte&lt;/div&gt;&lt;/div&gt;&lt;/div&gt;&lt;br&gt;\
&lt;div style="display:inline;"&gt;&lt;div style="display:inline; font-size:21px;"&gt;par carte Action dévoilée.&lt;/div&gt;&lt;/div&gt;&lt;br&gt;\
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s="19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SUBSTITUTE(    artwork.xlsx!$K$1&amp;": '\\n" &amp;
SUBSTITUTE(SUBSTITUTE(SUBSTITUTE(SUBSTITUTE(SUBSTITUTE(INDEX(artwork.xlsx!K:K,QUOTIENT(ROW(A1002)-1,3)+2),"'","\'"),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s="19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SUBSTITUTE(    artwork.xlsx!$K$1&amp;": '\\n" &amp;
SUBSTITUTE(SUBSTITUTE(SUBSTITUTE(SUBSTITUTE(SUBSTITUTE(INDEX(artwork.xlsx!K:K,QUOTIENT(ROW(A1003)-1,3)+2),"'","\'"),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IF(MOD(ROW(A1003)-1,3)=2,"","")))</f>
        <v>id: "overlord",  frenchName: "Seigneur",  artwork: "http://wiki.dominionstrategy.com/images/c/c0/OverlordArt.jpg",</v>
      </c>
    </row>
    <row r="1009" spans="1:3" ht="150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s="1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SUBSTITUTE(    artwork.xlsx!$K$1&amp;": '\\n" &amp;
SUBSTITUTE(SUBSTITUTE(SUBSTITUTE(SUBSTITUTE(SUBSTITUTE(INDEX(artwork.xlsx!K:K,QUOTIENT(ROW(A1004)-1,3)+2),"'","\'"),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IF(MOD(ROW(A1004)-1,3)=2,"","")))</f>
        <v>text_html: '\
&lt;div class="card-text" style="top:29px;"&gt;&lt;div style="position:relative; top:10px;"&gt;&lt;div style="line-height:22px;"&gt;\
&lt;div style="display:inline;"&gt;&lt;div style="display:inline; font-size:22px;"&gt;Jouez une carte Action&lt;/div&gt;&lt;/div&gt;&lt;br&gt;\
&lt;div style="display:inline;"&gt;&lt;div style="display:inline; font-size:22px;"&gt;non-Ordre de la réserve&lt;/div&gt;&lt;/div&gt;&lt;br&gt;\
&lt;div style="display:inline;"&gt;&lt;div style="display:inline; font-size:22px;"&gt;coûtant jusqu\'à      , en&lt;/div&gt;&lt;/div&gt;&lt;br&gt;\
&lt;div style="display:inline;"&gt;&lt;div style="display:inline; font-size:22px;"&gt;la laissant dans la réserve.&lt;/div&gt;&lt;/div&gt;&lt;br&gt;\
&lt;/div&gt;&lt;/div&gt;\
&lt;div class="card-text-coin-icon" style="transform:scale(0.22); top:58px; display: inline;left:180px;"&gt;\
&lt;div class="card-text-coin-text-container" style="display:inline;"&gt;\
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s="19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SUBSTITUTE(    artwork.xlsx!$K$1&amp;": '\\n" &amp;
SUBSTITUTE(SUBSTITUTE(SUBSTITUTE(SUBSTITUTE(SUBSTITUTE(INDEX(artwork.xlsx!K:K,QUOTIENT(ROW(A1005)-1,3)+2),"'","\'"),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s="19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SUBSTITUTE(    artwork.xlsx!$K$1&amp;": '\\n" &amp;
SUBSTITUTE(SUBSTITUTE(SUBSTITUTE(SUBSTITUTE(SUBSTITUTE(INDEX(artwork.xlsx!K:K,QUOTIENT(ROW(A1006)-1,3)+2),"'","\'"),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IF(MOD(ROW(A1006)-1,3)=2,"","")))</f>
        <v>id: "royalblacksmith",  frenchName: "Forgeron royal",  artwork: "http://wiki.dominionstrategy.com/images/6/6e/Royal_BlacksmithArt.jpg",</v>
      </c>
    </row>
    <row r="1012" spans="1:3" ht="105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s="19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SUBSTITUTE(    artwork.xlsx!$K$1&amp;": '\\n" &amp;
SUBSTITUTE(SUBSTITUTE(SUBSTITUTE(SUBSTITUTE(SUBSTITUTE(INDEX(artwork.xlsx!K:K,QUOTIENT(ROW(A1007)-1,3)+2),"'","\'"),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IF(MOD(ROW(A1007)-1,3)=2,"","")))</f>
        <v>text_html: '\
&lt;div class="card-text" style="top:40px;"&gt;&lt;div style="display:inline; font-size:26px;"&gt;&lt;div style="font-weight: bold;"&gt;\
&lt;div style="display:inline;"&gt;+5 Cartes&lt;/div&gt;&lt;br&gt;\
&lt;/div&gt;&lt;/div&gt;&lt;br&gt;&lt;div style="position:relative; top:-10px;"&gt;\
&lt;div style="display:inline;"&gt;&lt;div style="display:inline; font-size:22px;"&gt;Dévoilez votre main ;&lt;/div&gt;&lt;/div&gt;&lt;br&gt;\
&lt;div style="display:inline;"&gt;&lt;div style="display:inline; font-size:22px;"&gt;défaussez les Cuivres.&lt;/div&gt;&lt;/div&gt;&lt;br&gt;\
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s="19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SUBSTITUTE(    artwork.xlsx!$K$1&amp;": '\\n" &amp;
SUBSTITUTE(SUBSTITUTE(SUBSTITUTE(SUBSTITUTE(SUBSTITUTE(INDEX(artwork.xlsx!K:K,QUOTIENT(ROW(A1008)-1,3)+2),"'","\'"),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s="19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SUBSTITUTE(    artwork.xlsx!$K$1&amp;": '\\n" &amp;
SUBSTITUTE(SUBSTITUTE(SUBSTITUTE(SUBSTITUTE(SUBSTITUTE(INDEX(artwork.xlsx!K:K,QUOTIENT(ROW(A1009)-1,3)+2),"'","\'"),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IF(MOD(ROW(A1009)-1,3)=2,"","")))</f>
        <v>id: "encampmentplunder",  frenchName: "Camp/Saccage",  artwork: "http://wiki.dominionstrategy.com/images/f/ff/Encampment_PlunderArt.jpg",</v>
      </c>
    </row>
    <row r="1015" spans="1:3" ht="120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s="19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SUBSTITUTE(    artwork.xlsx!$K$1&amp;": '\\n" &amp;
SUBSTITUTE(SUBSTITUTE(SUBSTITUTE(SUBSTITUTE(SUBSTITUTE(INDEX(artwork.xlsx!K:K,QUOTIENT(ROW(A1010)-1,3)+2),"'","\'"),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&lt;b&gt;Camp&lt;/b&gt; au dessus,&lt;/div&gt;&lt;/div&gt;&lt;br&gt;\
&lt;div style="display:inline;"&gt;&lt;div style="display:inline; font-size:19px;"&gt;puis 5 cartes &lt;b&gt;Saccage&lt;/b&gt;.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s="19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SUBSTITUTE(    artwork.xlsx!$K$1&amp;": '\\n" &amp;
SUBSTITUTE(SUBSTITUTE(SUBSTITUTE(SUBSTITUTE(SUBSTITUTE(INDEX(artwork.xlsx!K:K,QUOTIENT(ROW(A1011)-1,3)+2),"'","\'"),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s="19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SUBSTITUTE(    artwork.xlsx!$K$1&amp;": '\\n" &amp;
SUBSTITUTE(SUBSTITUTE(SUBSTITUTE(SUBSTITUTE(SUBSTITUTE(INDEX(artwork.xlsx!K:K,QUOTIENT(ROW(A1012)-1,3)+2),"'","\'"),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IF(MOD(ROW(A1012)-1,3)=2,"","")))</f>
        <v>id: "encampment",  frenchName: "Camp",  artwork: "http://wiki.dominionstrategy.com/images/6/63/EncampmentArt.jpg",</v>
      </c>
    </row>
    <row r="1018" spans="1:3" ht="165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s="19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SUBSTITUTE(    artwork.xlsx!$K$1&amp;": '\\n" &amp;
SUBSTITUTE(SUBSTITUTE(SUBSTITUTE(SUBSTITUTE(SUBSTITUTE(INDEX(artwork.xlsx!K:K,QUOTIENT(ROW(A1013)-1,3)+2),"'","\'"),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IF(MOD(ROW(A1013)-1,3)=2,"","")))</f>
        <v>text_html: '\
&lt;div class="card-text" style="top:13px;"&gt;&lt;div style="font-weight: bold;"&gt;&lt;div style="line-height:25px;"&gt;\
&lt;div style="display:inline;"&gt;&lt;div style="display:inline; font-size:25px;"&gt;+2 Cartes&lt;/div&gt;&lt;/div&gt;&lt;br&gt;\
&lt;div style="display:inline;"&gt;&lt;div style="display:inline; font-size:25px;"&gt;+2 Actions&lt;/div&gt;&lt;/div&gt;&lt;br&gt;\
&lt;/div&gt;&lt;/div&gt;&lt;br&gt;&lt;div style="position:relative; top:-30px;"&gt;&lt;div style="line-height:18px;"&gt;\
&lt;div style="display:inline;"&gt;&lt;div style="display:inline; font-size:19px;"&gt;Vous pouvez dévoiler un Or ou un&lt;/div&gt;&lt;/div&gt;&lt;br&gt;\
&lt;div style="display:inline;"&gt;&lt;div style="display:inline; font-size:19px;"&gt;Saccage de votre main. Si vous ne&lt;/div&gt;&lt;/div&gt;&lt;br&gt;\
&lt;div style="display:inline;"&gt;&lt;div style="display:inline; font-size:19px;"&gt;le faites pas, mettez cette carte de&lt;/div&gt;&lt;/div&gt;&lt;br&gt;\
&lt;div style="display:inline;"&gt;&lt;div style="display:inline; font-size:19px;"&gt;côté et retournez-la à la réserve au&lt;/div&gt;&lt;/div&gt;&lt;br&gt;\
&lt;div style="display:inline;"&gt;&lt;div style="display:inline; font-size:19px;"&gt;début de la phase d\'Ajustement.&lt;/div&gt;&lt;/div&gt;&lt;br&gt;\
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s="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SUBSTITUTE(    artwork.xlsx!$K$1&amp;": '\\n" &amp;
SUBSTITUTE(SUBSTITUTE(SUBSTITUTE(SUBSTITUTE(SUBSTITUTE(INDEX(artwork.xlsx!K:K,QUOTIENT(ROW(A1014)-1,3)+2),"'","\'"),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s="19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SUBSTITUTE(    artwork.xlsx!$K$1&amp;": '\\n" &amp;
SUBSTITUTE(SUBSTITUTE(SUBSTITUTE(SUBSTITUTE(SUBSTITUTE(INDEX(artwork.xlsx!K:K,QUOTIENT(ROW(A1015)-1,3)+2),"'","\'"),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IF(MOD(ROW(A1015)-1,3)=2,"","")))</f>
        <v>id: "plunder",  frenchName: "Saccage",  artwork: "http://wiki.dominionstrategy.com/images/1/10/PlunderArt.jpg",</v>
      </c>
    </row>
    <row r="1021" spans="1:3" ht="180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s="19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SUBSTITUTE(    artwork.xlsx!$K$1&amp;": '\\n" &amp;
SUBSTITUTE(SUBSTITUTE(SUBSTITUTE(SUBSTITUTE(SUBSTITUTE(INDEX(artwork.xlsx!K:K,QUOTIENT(ROW(A1016)-1,3)+2),"'","\'"),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IF(MOD(ROW(A1016)-1,3)=2,"","")))</f>
        <v>text_html: '\
&lt;div class="card-text" style="top:40px;"&gt;\
&lt;div style="display:inline;"&gt;&lt;div style="position: relative; left:-35px;"&gt;\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top:8px;"&gt;2&lt;/div&gt;&lt;/div&gt;&lt;/div&gt;&lt;/div&gt;&lt;/div&gt;&lt;br&gt;\
&lt;div style="display:inline;"&gt;&lt;div style="position: relative; left:-2px;"&gt;\
&lt;div class="card-text-vp-icon-container" style="display:inline; transform:scale(0.22); top:45px;"&gt;\
&lt;div class="card-text-vp-text-container"&gt;\
&lt;div class="card-text-vp-text" style="top:8px;"&gt;+1&lt;/div&gt;&lt;/div&gt;\
&lt;div class="card-text-vp-icon"&gt;&lt;/div&gt;&lt;/div&gt;&lt;/div&gt;&lt;/div&gt;&lt;br&gt;\
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s="19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SUBSTITUTE(    artwork.xlsx!$K$1&amp;": '\\n" &amp;
SUBSTITUTE(SUBSTITUTE(SUBSTITUTE(SUBSTITUTE(SUBSTITUTE(INDEX(artwork.xlsx!K:K,QUOTIENT(ROW(A1017)-1,3)+2),"'","\'"),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s="19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SUBSTITUTE(    artwork.xlsx!$K$1&amp;": '\\n" &amp;
SUBSTITUTE(SUBSTITUTE(SUBSTITUTE(SUBSTITUTE(SUBSTITUTE(INDEX(artwork.xlsx!K:K,QUOTIENT(ROW(A1018)-1,3)+2),"'","\'"),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IF(MOD(ROW(A1018)-1,3)=2,"","")))</f>
        <v>id: "patricianemporium",  frenchName: "Patricien/Emporium",  artwork: "http://wiki.dominionstrategy.com/images/9/91/Patrician_EmporiumArt.jpg",</v>
      </c>
    </row>
    <row r="1024" spans="1:3" ht="120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s="19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SUBSTITUTE(    artwork.xlsx!$K$1&amp;": '\\n" &amp;
SUBSTITUTE(SUBSTITUTE(SUBSTITUTE(SUBSTITUTE(SUBSTITUTE(INDEX(artwork.xlsx!K:K,QUOTIENT(ROW(A1019)-1,3)+2),"'","\'"),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IF(MOD(ROW(A1019)-1,3)=2,"","")))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&lt;b&gt;Patricien&lt;/b&gt; au dessus,&lt;/div&gt;&lt;/div&gt;&lt;br&gt;\
&lt;div style="display:inline;"&gt;&lt;div style="display:inline; font-size:19px;"&gt;puis 5 cartes &lt;b&gt;Emporium&lt;/b&gt;.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s="19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SUBSTITUTE(    artwork.xlsx!$K$1&amp;": '\\n" &amp;
SUBSTITUTE(SUBSTITUTE(SUBSTITUTE(SUBSTITUTE(SUBSTITUTE(INDEX(artwork.xlsx!K:K,QUOTIENT(ROW(A1020)-1,3)+2),"'","\'"),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s="19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SUBSTITUTE(    artwork.xlsx!$K$1&amp;": '\\n" &amp;
SUBSTITUTE(SUBSTITUTE(SUBSTITUTE(SUBSTITUTE(SUBSTITUTE(INDEX(artwork.xlsx!K:K,QUOTIENT(ROW(A1021)-1,3)+2),"'","\'"),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IF(MOD(ROW(A1021)-1,3)=2,"","")))</f>
        <v>id: "patrician",  frenchName: "Patricien",  artwork: "http://wiki.dominionstrategy.com/images/0/00/PatricianArt.jpg",</v>
      </c>
    </row>
    <row r="1027" spans="1:3" ht="195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s="19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SUBSTITUTE(    artwork.xlsx!$K$1&amp;": '\\n" &amp;
SUBSTITUTE(SUBSTITUTE(SUBSTITUTE(SUBSTITUTE(SUBSTITUTE(INDEX(artwork.xlsx!K:K,QUOTIENT(ROW(A1022)-1,3)+2),"'","\'"),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IF(MOD(ROW(A1022)-1,3)=2,"","")))</f>
        <v>text_html: '\
&lt;div class="card-text" style="top:28px;"&gt;&lt;div style="display:inline; font-size:28px;"&gt;&lt;div style="font-weight: bold;"&gt;\
&lt;div style="display:inline;"&gt;+1 Carte&lt;/div&gt;&lt;br&gt;\
&lt;/div&gt;&lt;div style="font-weight: bold;"&gt;\
&lt;div style="display:inline;"&gt;+1 Action&lt;/div&gt;&lt;br&gt;\
&lt;/div&gt;&lt;/div&gt;&lt;br&gt;&lt;div style="position:relative; top:-20px;"&gt;&lt;div style="line-height:20px;"&gt;\
&lt;div style="display:inline;"&gt;&lt;div style="display:inline; font-size:20px;"&gt;Dévoilez la carte du haut de votre&lt;/div&gt;&lt;/div&gt;&lt;br&gt;\
&lt;div style="display:inline;"&gt;&lt;div style="display:inline; font-size:20px;"&gt;pioche. Si elle coûte       ou plus,&lt;/div&gt;&lt;/div&gt;&lt;br&gt;\
&lt;div style="display:inline;"&gt;&lt;div style="display:inline; font-size:20px;"&gt;prenez-la en main.&lt;/div&gt;&lt;/div&gt;&lt;br&gt;\
&lt;/div&gt;&lt;/div&gt;&lt;/div&gt;\
&lt;div class="card-text-coin-icon" style="transform:scale(0.19); top:120px; display: inline;left:180px;"&gt;\
&lt;div class="card-text-coin-text-container" style="display:inline;"&gt;\
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s="19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SUBSTITUTE(    artwork.xlsx!$K$1&amp;": '\\n" &amp;
SUBSTITUTE(SUBSTITUTE(SUBSTITUTE(SUBSTITUTE(SUBSTITUTE(INDEX(artwork.xlsx!K:K,QUOTIENT(ROW(A1023)-1,3)+2),"'","\'"),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s="1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SUBSTITUTE(    artwork.xlsx!$K$1&amp;": '\\n" &amp;
SUBSTITUTE(SUBSTITUTE(SUBSTITUTE(SUBSTITUTE(SUBSTITUTE(INDEX(artwork.xlsx!K:K,QUOTIENT(ROW(A1024)-1,3)+2),"'","\'"),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IF(MOD(ROW(A1024)-1,3)=2,"","")))</f>
        <v>id: "emporium",  frenchName: "Emporium",  artwork: "http://wiki.dominionstrategy.com/images/c/c2/EmporiumArt.jpg",</v>
      </c>
    </row>
    <row r="1030" spans="1:3" ht="255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s="19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SUBSTITUTE(    artwork.xlsx!$K$1&amp;": '\\n" &amp;
SUBSTITUTE(SUBSTITUTE(SUBSTITUTE(SUBSTITUTE(SUBSTITUTE(INDEX(artwork.xlsx!K:K,QUOTIENT(ROW(A1025)-1,3)+2),"'","\'"),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IF(MOD(ROW(A1025)-1,3)=2,"","")))</f>
        <v>text_html: '\
&lt;div class="card-text" style="top:10px;"&gt;&lt;div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font-size:26px;"&gt;&lt;div style="position: relative; left:-12px;top:5px;"&gt;+&lt;/div&gt;&lt;/div&gt;&lt;/div&gt;&lt;br&gt;\
&lt;/div&gt;&lt;/div&gt;&lt;div class="horizontal-line" style="width:200px; height:3px;margin-top:-20px;"&gt;&lt;/div&gt;&lt;div style="position:relative; top:0px;"&gt;&lt;div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font-size:19px;"&gt;si avez au moins 5 cartes Action&lt;/div&gt;&lt;/div&gt;&lt;br&gt;\
&lt;div style="display:inline;"&gt;&lt;div style="display:inline; font-size:19px;"&gt;en jeu,           .&lt;/div&gt;&lt;/div&gt;&lt;br&gt;\
&lt;/div&gt;&lt;/div&gt;\
&lt;div class="card-text-coin-icon" style="transform:scale(0.22); top:53.5px;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top:141px;left:170px;"&gt;\
&lt;div class="card-text-vp-text-container"&gt;\
&lt;div class="card-text-vp-text" style="top:8px;"&gt;+2&lt;/div&gt;&lt;/div&gt;\
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s="19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SUBSTITUTE(    artwork.xlsx!$K$1&amp;": '\\n" &amp;
SUBSTITUTE(SUBSTITUTE(SUBSTITUTE(SUBSTITUTE(SUBSTITUTE(INDEX(artwork.xlsx!K:K,QUOTIENT(ROW(A1026)-1,3)+2),"'","\'"),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s="19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SUBSTITUTE(    artwork.xlsx!$K$1&amp;": '\\n" &amp;
SUBSTITUTE(SUBSTITUTE(SUBSTITUTE(SUBSTITUTE(SUBSTITUTE(INDEX(artwork.xlsx!K:K,QUOTIENT(ROW(A1027)-1,3)+2),"'","\'"),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IF(MOD(ROW(A1027)-1,3)=2,"","")))</f>
        <v>id: "settlersbustlingvillage",  frenchName: "Colons/Village en effervescence",  artwork: "http://wiki.dominionstrategy.com/images/f/fc/Settlers_Bustling_VillageArt.jpg",</v>
      </c>
    </row>
    <row r="1033" spans="1:3" ht="120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s="19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SUBSTITUTE(    artwork.xlsx!$K$1&amp;": '\\n" &amp;
SUBSTITUTE(SUBSTITUTE(SUBSTITUTE(SUBSTITUTE(SUBSTITUTE(INDEX(artwork.xlsx!K:K,QUOTIENT(ROW(A1028)-1,3)+2),"'","\'"),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&lt;b&gt;Colons&lt;/b&gt; au dessus, puis &lt;/div&gt;&lt;/div&gt;&lt;br&gt;\
&lt;div style="display:inline;"&gt;&lt;div style="display:inline; font-size:19px;"&gt;5 cartes &lt;b&gt;Village en effervescence&lt;/b&gt;.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s="19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SUBSTITUTE(    artwork.xlsx!$K$1&amp;": '\\n" &amp;
SUBSTITUTE(SUBSTITUTE(SUBSTITUTE(SUBSTITUTE(SUBSTITUTE(INDEX(artwork.xlsx!K:K,QUOTIENT(ROW(A1029)-1,3)+2),"'","\'"),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s="19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SUBSTITUTE(    artwork.xlsx!$K$1&amp;": '\\n" &amp;
SUBSTITUTE(SUBSTITUTE(SUBSTITUTE(SUBSTITUTE(SUBSTITUTE(INDEX(artwork.xlsx!K:K,QUOTIENT(ROW(A1030)-1,3)+2),"'","\'"),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IF(MOD(ROW(A1030)-1,3)=2,"","")))</f>
        <v>id: "settlers",  frenchName: "Colons",  artwork: "http://wiki.dominionstrategy.com/images/5/50/SettlersArt.jpg",</v>
      </c>
    </row>
    <row r="1036" spans="1:3" ht="135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s="19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SUBSTITUTE(    artwork.xlsx!$K$1&amp;": '\\n" &amp;
SUBSTITUTE(SUBSTITUTE(SUBSTITUTE(SUBSTITUTE(SUBSTITUTE(INDEX(artwork.xlsx!K:K,QUOTIENT(ROW(A1031)-1,3)+2),"'","\'"),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IF(MOD(ROW(A1031)-1,3)=2,"","")))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un&lt;/div&gt;&lt;/div&gt;&lt;br&gt;\
&lt;div style="display:inline;"&gt;&lt;div style="display:inline; font-size:20px;"&gt;Cuivre et le prendre en main.&lt;/div&gt;&lt;/div&gt;&lt;br&gt;\
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s="19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SUBSTITUTE(    artwork.xlsx!$K$1&amp;": '\\n" &amp;
SUBSTITUTE(SUBSTITUTE(SUBSTITUTE(SUBSTITUTE(SUBSTITUTE(INDEX(artwork.xlsx!K:K,QUOTIENT(ROW(A1032)-1,3)+2),"'","\'"),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s="19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SUBSTITUTE(    artwork.xlsx!$K$1&amp;": '\\n" &amp;
SUBSTITUTE(SUBSTITUTE(SUBSTITUTE(SUBSTITUTE(SUBSTITUTE(INDEX(artwork.xlsx!K:K,QUOTIENT(ROW(A1033)-1,3)+2),"'","\'"),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IF(MOD(ROW(A1033)-1,3)=2,"","")))</f>
        <v>id: "bustlingvillage",  frenchName: "Village en effervescence",  artwork: "http://wiki.dominionstrategy.com/images/0/0a/Bustling_VillageArt.jpg",</v>
      </c>
    </row>
    <row r="1039" spans="1:3" ht="135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s="1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SUBSTITUTE(    artwork.xlsx!$K$1&amp;": '\\n" &amp;
SUBSTITUTE(SUBSTITUTE(SUBSTITUTE(SUBSTITUTE(SUBSTITUTE(INDEX(artwork.xlsx!K:K,QUOTIENT(ROW(A1034)-1,3)+2),"'","\'"),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IF(MOD(ROW(A1034)-1,3)=2,"","")))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font-size:28px;"&gt;+3 Actions&lt;/div&gt;&lt;/div&gt;&lt;br&gt;\
&lt;/div&gt;&lt;/div&gt;&lt;br&gt;&lt;div style="position:relative; top:-15px;"&gt;&lt;div style="line-height:20px;"&gt;\
&lt;div style="display:inline;"&gt;&lt;div style="display:inline; font-size:20px;"&gt;Consultez votre défausse.&lt;/div&gt;&lt;/div&gt;&lt;br&gt;\
&lt;div style="display:inline;"&gt;&lt;div style="display:inline; font-size:20px;"&gt;Vous pouvez en dévoiler une carte&lt;/div&gt;&lt;/div&gt;&lt;br&gt;\
&lt;div style="display:inline;"&gt;&lt;div style="display:inline; font-size:20px;"&gt;Colons et la prendre en main.&lt;/div&gt;&lt;/div&gt;&lt;br&gt;\
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s="19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SUBSTITUTE(    artwork.xlsx!$K$1&amp;": '\\n" &amp;
SUBSTITUTE(SUBSTITUTE(SUBSTITUTE(SUBSTITUTE(SUBSTITUTE(INDEX(artwork.xlsx!K:K,QUOTIENT(ROW(A1035)-1,3)+2),"'","\'"),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s="19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SUBSTITUTE(    artwork.xlsx!$K$1&amp;": '\\n" &amp;
SUBSTITUTE(SUBSTITUTE(SUBSTITUTE(SUBSTITUTE(SUBSTITUTE(INDEX(artwork.xlsx!K:K,QUOTIENT(ROW(A1036)-1,3)+2),"'","\'"),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IF(MOD(ROW(A1036)-1,3)=2,"","")))</f>
        <v>id: "castles",  frenchName: "Châteaux",  artwork: "http://wiki.dominionstrategy.com/images/1/13/CastlesArt.jpg",</v>
      </c>
    </row>
    <row r="1042" spans="1:3" ht="150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s="19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SUBSTITUTE(    artwork.xlsx!$K$1&amp;": '\\n" &amp;
SUBSTITUTE(SUBSTITUTE(SUBSTITUTE(SUBSTITUTE(SUBSTITUTE(INDEX(artwork.xlsx!K:K,QUOTIENT(ROW(A1037)-1,3)+2),"'","\'"),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IF(MOD(ROW(A1037)-1,3)=2,"","")))</f>
        <v>text_html: '\
&lt;div class="card-text" style="top:5px;"&gt;&lt;div style="line-height:20px;"&gt;\
&lt;div style="display:inline;"&gt;&lt;div style="display:inline; font-size:20px;"&gt;Triez la pile des Châteaux par,&lt;/div&gt;&lt;/div&gt;&lt;br&gt;\
&lt;div style="display:inline;"&gt;&lt;div style="display:inline; font-size:20px;"&gt;coût, en plaçant les Châteaux&lt;/div&gt;&lt;/div&gt;&lt;br&gt;\
&lt;div style="display:inline;"&gt;&lt;div style="display:inline; font-size:20px;"&gt;les plus chers en-dessous. Pour une&lt;/div&gt;&lt;/div&gt;&lt;br&gt;\
&lt;div style="display:inline;"&gt;&lt;div style="display:inline; font-size:20px;"&gt;partie à 2 joueurs, n\'utilisez qu\'un&lt;/div&gt;&lt;/div&gt;&lt;br&gt;\
&lt;div style="display:inline;"&gt;&lt;div style="display:inline; font-size:20px;"&gt;exemplaire de chaque Château.&lt;/div&gt;&lt;/div&gt;&lt;br&gt;\
&lt;div style="display:inline;"&gt;&lt;div style="display:inline; font-size:20px;"&gt;Seule la carte du haut de la pile&lt;/div&gt;&lt;/div&gt;&lt;br&gt;\
&lt;div style="display:inline;"&gt;&lt;div style="display:inline; font-size:20px;"&gt;peut être reçue ou achetée.&lt;/div&gt;&lt;/div&gt;&lt;br&gt;\
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s="19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SUBSTITUTE(    artwork.xlsx!$K$1&amp;": '\\n" &amp;
SUBSTITUTE(SUBSTITUTE(SUBSTITUTE(SUBSTITUTE(SUBSTITUTE(INDEX(artwork.xlsx!K:K,QUOTIENT(ROW(A1038)-1,3)+2),"'","\'"),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s="19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SUBSTITUTE(    artwork.xlsx!$K$1&amp;": '\\n" &amp;
SUBSTITUTE(SUBSTITUTE(SUBSTITUTE(SUBSTITUTE(SUBSTITUTE(INDEX(artwork.xlsx!K:K,QUOTIENT(ROW(A1039)-1,3)+2),"'","\'"),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IF(MOD(ROW(A1039)-1,3)=2,"","")))</f>
        <v>id: "catapultrocks",  frenchName: "Catapulte/Rocher",  artwork: "http://wiki.dominionstrategy.com/images/e/e3/Catapult_RocksArt.jpg",</v>
      </c>
    </row>
    <row r="1045" spans="1:3" ht="120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s="19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SUBSTITUTE(    artwork.xlsx!$K$1&amp;": '\\n" &amp;
SUBSTITUTE(SUBSTITUTE(SUBSTITUTE(SUBSTITUTE(SUBSTITUTE(INDEX(artwork.xlsx!K:K,QUOTIENT(ROW(A1040)-1,3)+2),"'","\'"),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IF(MOD(ROW(A1040)-1,3)=2,"","")))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de &lt;b&gt;Catapulte&lt;/b&gt; au dessus,&lt;/div&gt;&lt;/div&gt;&lt;br&gt;\
&lt;div style="display:inline;"&gt;&lt;div style="display:inline; font-size:19px;"&gt;puis 5 cartes de &lt;b&gt;Rocher&lt;/b&gt;.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s="19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SUBSTITUTE(    artwork.xlsx!$K$1&amp;": '\\n" &amp;
SUBSTITUTE(SUBSTITUTE(SUBSTITUTE(SUBSTITUTE(SUBSTITUTE(INDEX(artwork.xlsx!K:K,QUOTIENT(ROW(A1041)-1,3)+2),"'","\'"),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s="19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SUBSTITUTE(    artwork.xlsx!$K$1&amp;": '\\n" &amp;
SUBSTITUTE(SUBSTITUTE(SUBSTITUTE(SUBSTITUTE(SUBSTITUTE(INDEX(artwork.xlsx!K:K,QUOTIENT(ROW(A1042)-1,3)+2),"'","\'"),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IF(MOD(ROW(A1042)-1,3)=2,"","")))</f>
        <v>id: "catapult",  frenchName: "Catapulte",  artwork: "http://wiki.dominionstrategy.com/images/b/bd/CatapultArt.jpg",</v>
      </c>
    </row>
    <row r="1048" spans="1:3" ht="255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s="19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SUBSTITUTE(    artwork.xlsx!$K$1&amp;": '\\n" &amp;
SUBSTITUTE(SUBSTITUTE(SUBSTITUTE(SUBSTITUTE(SUBSTITUTE(INDEX(artwork.xlsx!K:K,QUOTIENT(ROW(A1043)-1,3)+2),"'","\'"),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IF(MOD(ROW(A1043)-1,3)=2,"","")))</f>
        <v>text_html: '\
&lt;div class="card-text" style="top:5px;"&gt;&lt;div style="position: relative; left:-15px;top:6px;"&gt;&lt;div style="font-weight: bold;"&gt;\
&lt;div style="display:inline;"&gt;+&lt;/div&gt;&lt;br&gt;\
&lt;/div&gt;&lt;/div&gt;&lt;div style="position:relative; top:5px;"&gt;&lt;div style="line-height:18.5px;"&gt;\
&lt;div style="display:inline;"&gt;&lt;div style="display:inline; font-size:18.5px;"&gt;Écartez une carte de votre main. Si&lt;/div&gt;&lt;/div&gt;&lt;br&gt;\
&lt;div style="display:inline;"&gt;&lt;div style="display:inline; font-size:18.5px;"&gt;elle coûte       ou plus, tous vos&lt;/div&gt;&lt;/div&gt;&lt;br&gt;\
&lt;div style="display:inline;"&gt;&lt;div style="display:inline; font-size:18.5px;"&gt;adversaires reçoivent une&lt;/div&gt;&lt;/div&gt;&lt;br&gt;\
&lt;div style="display:inline;"&gt;&lt;div style="display:inline; font-size:18.5px;"&gt;Malédiction. Si c\'est une carte Trésor,&lt;/div&gt;&lt;/div&gt;&lt;br&gt;\
&lt;div style="display:inline;"&gt;&lt;div style="display:inline; font-size:18.5px;"&gt;tous vos adversaires défaussent&lt;/div&gt;&lt;/div&gt;&lt;br&gt;\
&lt;div style="display:inline;"&gt;&lt;div style="display:inline; font-size:18.5px;"&gt;jusqu\'à avoir 3 cartes en main.&lt;/div&gt;&lt;/div&gt;&lt;br&gt;\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top:8px;"&gt;1&lt;/div&gt;&lt;/div&gt;&lt;/div&gt;\
&lt;div class="card-text-coin-icon" style="transform:scale(0.19); top:57px; display: inline;left:104px;"&gt;\
&lt;div class="card-text-coin-text-container" style="display:inline;"&gt;\
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s="1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SUBSTITUTE(    artwork.xlsx!$K$1&amp;": '\\n" &amp;
SUBSTITUTE(SUBSTITUTE(SUBSTITUTE(SUBSTITUTE(SUBSTITUTE(INDEX(artwork.xlsx!K:K,QUOTIENT(ROW(A1044)-1,3)+2),"'","\'"),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s="19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SUBSTITUTE(    artwork.xlsx!$K$1&amp;": '\\n" &amp;
SUBSTITUTE(SUBSTITUTE(SUBSTITUTE(SUBSTITUTE(SUBSTITUTE(INDEX(artwork.xlsx!K:K,QUOTIENT(ROW(A1045)-1,3)+2),"'","\'"),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IF(MOD(ROW(A1045)-1,3)=2,"","")))</f>
        <v>id: "rocks",  frenchName: "Rocher",  artwork: "http://wiki.dominionstrategy.com/images/f/fc/RocksArt.jpg",</v>
      </c>
    </row>
    <row r="1051" spans="1:3" ht="150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s="19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SUBSTITUTE(    artwork.xlsx!$K$1&amp;": '\\n" &amp;
SUBSTITUTE(SUBSTITUTE(SUBSTITUTE(SUBSTITUTE(SUBSTITUTE(INDEX(artwork.xlsx!K:K,QUOTIENT(ROW(A1046)-1,3)+2),"'","\'"),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IF(MOD(ROW(A1046)-1,3)=2,"","")))</f>
        <v>text_html: '\
&lt;div class="card-text" style="top:29px;"&gt;&lt;div class="horizontal-line" style="width:200px; height:3px;margin-top:47px;"&gt;&lt;/div&gt;&lt;div style="position:relative; top:2px;"&gt;&lt;div style="line-height:17px;"&gt;\
&lt;div style="display:inline;"&gt;&lt;div style="display:inline; font-size:17px;"&gt;Lorsque vous recevez ou écartez cette&lt;/div&gt;&lt;/div&gt;&lt;br&gt;\
&lt;div style="display:inline;"&gt;&lt;div style="display:inline; font-size:17px;"&gt;carte, recevez un Argent ; si c\'est votre&lt;/div&gt;&lt;/div&gt;&lt;br&gt;\
&lt;div style="display:inline;"&gt;&lt;div style="display:inline; font-size:17px;"&gt;phase Achat, placez-le sur votre pioche,&lt;/div&gt;&lt;/div&gt;&lt;br&gt;\
&lt;div style="display:inline;"&gt;&lt;div style="display:inline; font-size:17px;"&gt;sinon prenez-le en main.&lt;/div&gt;&lt;/div&gt;&lt;br&gt;\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s="19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SUBSTITUTE(    artwork.xlsx!$K$1&amp;": '\\n" &amp;
SUBSTITUTE(SUBSTITUTE(SUBSTITUTE(SUBSTITUTE(SUBSTITUTE(INDEX(artwork.xlsx!K:K,QUOTIENT(ROW(A1047)-1,3)+2),"'","\'"),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s="19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SUBSTITUTE(    artwork.xlsx!$K$1&amp;": '\\n" &amp;
SUBSTITUTE(SUBSTITUTE(SUBSTITUTE(SUBSTITUTE(SUBSTITUTE(INDEX(artwork.xlsx!K:K,QUOTIENT(ROW(A1048)-1,3)+2),"'","\'"),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IF(MOD(ROW(A1048)-1,3)=2,"","")))</f>
        <v>id: "chariotrace",  frenchName: "Course de char",  artwork: "http://wiki.dominionstrategy.com/images/c/c9/Chariot_RaceArt.jpg",</v>
      </c>
    </row>
    <row r="1054" spans="1:3" ht="255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s="19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SUBSTITUTE(    artwork.xlsx!$K$1&amp;": '\\n" &amp;
SUBSTITUTE(SUBSTITUTE(SUBSTITUTE(SUBSTITUTE(SUBSTITUTE(INDEX(artwork.xlsx!K:K,QUOTIENT(ROW(A1049)-1,3)+2),"'","\'"),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IF(MOD(ROW(A1049)-1,3)=2,"","")))</f>
        <v>text_html: '\
&lt;div class="card-text" style="top:15px;"&gt;&lt;div style="display:inline; font-size:28px;"&gt;&lt;div style="font-weight: bold;"&gt;\
&lt;div style="display:inline;"&gt;+1 Action&lt;/div&gt;&lt;br&gt;\
&lt;/div&gt;&lt;/div&gt;&lt;div style="position:relative; top:8px;"&gt;&lt;div style="line-height:19px;"&gt;\
&lt;div style="display:inline;"&gt;&lt;div style="display:inline; font-size:19px;"&gt;Dévoilez la carte du haut de votre&lt;/div&gt;&lt;/div&gt;&lt;br&gt;\
&lt;div style="display:inline;"&gt;&lt;div style="display:inline; font-size:19px;"&gt;pioche et prenez-la en main. Le&lt;/div&gt;&lt;/div&gt;&lt;br&gt;\
&lt;div style="display:inline;"&gt;&lt;div style="display:inline; font-size:19px;"&gt;joueur à votre gauche dévoile la&lt;/div&gt;&lt;/div&gt;&lt;br&gt;\
&lt;div style="display:inline;"&gt;&lt;div style="display:inline; font-size:19px;"&gt;carte du haut de sa pioche. Si votre&lt;/div&gt;&lt;/div&gt;&lt;br&gt;\
&lt;div style="display:inline;"&gt;&lt;div style="display:inline; font-size:19px;"&gt;carte coûte plus, +       et          .&lt;/div&gt;&lt;/div&gt;&lt;br&gt;\
&lt;/div&gt;&lt;/div&gt;\
&lt;div class="card-text-coin-icon" style="transform:scale(0.18); top:130px; display: inline;left:165px;"&gt;\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top:131px;left:237px;"&gt;\
&lt;div class="card-text-vp-text-container"&gt;\
&lt;div class="card-text-vp-text" style="top:8px;"&gt;+1&lt;/div&gt;&lt;/div&gt;\
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s="19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SUBSTITUTE(    artwork.xlsx!$K$1&amp;": '\\n" &amp;
SUBSTITUTE(SUBSTITUTE(SUBSTITUTE(SUBSTITUTE(SUBSTITUTE(INDEX(artwork.xlsx!K:K,QUOTIENT(ROW(A1050)-1,3)+2),"'","\'"),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s="19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SUBSTITUTE(    artwork.xlsx!$K$1&amp;": '\\n" &amp;
SUBSTITUTE(SUBSTITUTE(SUBSTITUTE(SUBSTITUTE(SUBSTITUTE(INDEX(artwork.xlsx!K:K,QUOTIENT(ROW(A1051)-1,3)+2),"'","\'"),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IF(MOD(ROW(A1051)-1,3)=2,"","")))</f>
        <v>id: "enchantress",  frenchName: "Magicienne",  artwork: "http://wiki.dominionstrategy.com/images/f/f7/EnchantressArt.jpg",</v>
      </c>
    </row>
    <row r="1057" spans="1:3" ht="195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s="19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SUBSTITUTE(    artwork.xlsx!$K$1&amp;": '\\n" &amp;
SUBSTITUTE(SUBSTITUTE(SUBSTITUTE(SUBSTITUTE(SUBSTITUTE(INDEX(artwork.xlsx!K:K,QUOTIENT(ROW(A1052)-1,3)+2),"'","\'"),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IF(MOD(ROW(A1052)-1,3)=2,"","")))</f>
        <v>text_html: '\
&lt;div class="card-text" style="top:2px;"&gt;&lt;div style="position:relative; top:23px;"&gt;&lt;div style="line-height:18px;"&gt;\
&lt;div style="display:inline;"&gt;&lt;div style="display:inline; font-size:20px;"&gt;Jusqu\'à votre prochain tour, la&lt;/div&gt;&lt;/div&gt;&lt;br&gt;\
&lt;div style="display:inline;"&gt;&lt;div style="display:inline; font-size:20px;"&gt;première fois qu\'un adversaire&lt;/div&gt;&lt;/div&gt;&lt;br&gt;\
&lt;div style="display:inline;"&gt;&lt;div style="display:inline; font-size:20px;"&gt;joue une carte Action à son tour,&lt;/div&gt;&lt;/div&gt;&lt;br&gt;\
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au&lt;/div&gt;&lt;/div&gt;&lt;br&gt;\
&lt;div style="display:inline;"&gt;&lt;div style="display:inline; font-size:20px;"&gt;lieu de suivre ses instructions.&lt;/div&gt;&lt;/div&gt;&lt;br&gt;\
&lt;div style="display:inline;"&gt;&lt;div style="display:inline; font-size:20px;"&gt;&lt;/div&gt;&lt;/div&gt;&lt;br&gt;\
&lt;/div&gt;&lt;/div&gt;&lt;div style="position:relative; top:4px;"&gt;&lt;div style="line-height:18px;"&gt;\
&lt;div style="display:inline;"&gt;&lt;div style="display:inline; font-size:20px;"&gt;Au début de votre prochain tour,&lt;/div&gt;&lt;/div&gt;&lt;br&gt;\
&lt;div style="display:inline;"&gt;&lt;div style="display:inline; font-size:20px;"&gt;&lt;div style="display: inline; font-weight: bold;"&gt;+2 Cartes&lt;/div&gt;&lt;/div&gt;&lt;/div&gt;&lt;br&gt;\
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s="19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SUBSTITUTE(    artwork.xlsx!$K$1&amp;": '\\n" &amp;
SUBSTITUTE(SUBSTITUTE(SUBSTITUTE(SUBSTITUTE(SUBSTITUTE(INDEX(artwork.xlsx!K:K,QUOTIENT(ROW(A1053)-1,3)+2),"'","\'"),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s="1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SUBSTITUTE(    artwork.xlsx!$K$1&amp;": '\\n" &amp;
SUBSTITUTE(SUBSTITUTE(SUBSTITUTE(SUBSTITUTE(SUBSTITUTE(INDEX(artwork.xlsx!K:K,QUOTIENT(ROW(A1054)-1,3)+2),"'","\'"),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IF(MOD(ROW(A1054)-1,3)=2,"","")))</f>
        <v>id: "farmersmarket",  frenchName: "Marché agricole",  artwork: "http://wiki.dominionstrategy.com/images/d/d2/Farmers%27_MarketArt.jpg",</v>
      </c>
    </row>
    <row r="1060" spans="1:3" ht="375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s="19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SUBSTITUTE(    artwork.xlsx!$K$1&amp;": '\\n" &amp;
SUBSTITUTE(SUBSTITUTE(SUBSTITUTE(SUBSTITUTE(SUBSTITUTE(INDEX(artwork.xlsx!K:K,QUOTIENT(ROW(A1055)-1,3)+2),"'","\'"),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IF(MOD(ROW(A1055)-1,3)=2,"","")))</f>
        <v>text_html: '\
&lt;div class="card-text" style="top:10px;"&gt;&lt;div style="display:inline; font-size:28px;"&gt;&lt;div style="font-weight: bold;"&gt;\
&lt;div style="display:inline;"&gt;+1 Achat&lt;/div&gt;&lt;br&gt;\
&lt;/div&gt;&lt;/div&gt;&lt;div style="position:relative; top:0px;"&gt;&lt;div style="line-height:19px;"&gt;\
&lt;div style="display:inline;"&gt;&lt;div style="display:inline; font-size:19px;"&gt;S\'il y a         ou plus sur la pile&lt;/div&gt;&lt;/div&gt;&lt;br&gt;\
&lt;div style="display:inline;"&gt;&lt;div style="display:inline; font-size:19px;"&gt;des Marchés Agricoles, prenez-les&lt;/div&gt;&lt;/div&gt;&lt;br&gt;\
&lt;div style="display:inline;"&gt;&lt;div style="display:inline; font-size:19px;"&gt;et écartez cette carte. Sinon,&lt;/div&gt;&lt;/div&gt;&lt;br&gt;\
&lt;div style="display:inline;"&gt;&lt;div style="display:inline; font-size:19px;"&gt;ajoutez        à la pile, puis&lt;/div&gt;&lt;/div&gt;&lt;br&gt;\
&lt;div style="display:inline;"&gt;&lt;div style="display:inline; font-size:19px;"&gt;+       par        sur la pile.&lt;/div&gt;&lt;/div&gt;&lt;br&gt;\
&lt;/div&gt;&lt;/div&gt;\
&lt;div class="card-text-vp-icon-container" style="display:inline; transform:scale(0.18); top:99px; left:115px;"&gt;\
&lt;div class="card-text-vp-text-container"&gt;\
&lt;div class="card-text-vp-text" style="top:8px;"&gt;3&lt;/div&gt;&lt;/div&gt;\
&lt;div class="card-text-vp-icon"&gt;&lt;/div&gt;&lt;/div&gt;\
&lt;div class="card-text-coin-icon" style="transform:scale(0.18); top:120px; display: inline;left:61px;"&gt;\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top:122px;left:134px;"&gt;\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transform:scale(0.18); top:31px;left:97px;"&gt;\
&lt;div class="card-text-vp-text-container"&gt;\
&lt;div class="card-text-vp-text" style="top:8px;"&gt;4&lt;/div&gt;&lt;/div&gt;\
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s="19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SUBSTITUTE(    artwork.xlsx!$K$1&amp;": '\\n" &amp;
SUBSTITUTE(SUBSTITUTE(SUBSTITUTE(SUBSTITUTE(SUBSTITUTE(INDEX(artwork.xlsx!K:K,QUOTIENT(ROW(A1056)-1,3)+2),"'","\'"),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s="19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SUBSTITUTE(    artwork.xlsx!$K$1&amp;": '\\n" &amp;
SUBSTITUTE(SUBSTITUTE(SUBSTITUTE(SUBSTITUTE(SUBSTITUTE(INDEX(artwork.xlsx!K:K,QUOTIENT(ROW(A1057)-1,3)+2),"'","\'"),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IF(MOD(ROW(A1057)-1,3)=2,"","")))</f>
        <v>id: "gladiatorfortune",  frenchName: "Gladiateur/Fortune",  artwork: "http://wiki.dominionstrategy.com/images/1/17/Gladiator_FortuneArt.jpg",</v>
      </c>
    </row>
    <row r="1063" spans="1:3" ht="120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s="19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SUBSTITUTE(    artwork.xlsx!$K$1&amp;": '\\n" &amp;
SUBSTITUTE(SUBSTITUTE(SUBSTITUTE(SUBSTITUTE(SUBSTITUTE(INDEX(artwork.xlsx!K:K,QUOTIENT(ROW(A1058)-1,3)+2),"'","\'"),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IF(MOD(ROW(A1058)-1,3)=2,"","")))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&lt;b&gt;Gladiateur&lt;/b&gt; au dessus, &lt;/div&gt;&lt;/div&gt;&lt;br&gt;\
&lt;div style="display:inline;"&gt;&lt;div style="display:inline; font-size:19px;"&gt;puis 5 cartes &lt;b&gt;Fortune&lt;/b&gt;.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s="19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SUBSTITUTE(    artwork.xlsx!$K$1&amp;": '\\n" &amp;
SUBSTITUTE(SUBSTITUTE(SUBSTITUTE(SUBSTITUTE(SUBSTITUTE(INDEX(artwork.xlsx!K:K,QUOTIENT(ROW(A1059)-1,3)+2),"'","\'"),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s="19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SUBSTITUTE(    artwork.xlsx!$K$1&amp;": '\\n" &amp;
SUBSTITUTE(SUBSTITUTE(SUBSTITUTE(SUBSTITUTE(SUBSTITUTE(INDEX(artwork.xlsx!K:K,QUOTIENT(ROW(A1060)-1,3)+2),"'","\'"),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IF(MOD(ROW(A1060)-1,3)=2,"","")))</f>
        <v>id: "gladiator",  frenchName: "Gladiateur",  artwork: "http://wiki.dominionstrategy.com/images/a/a7/GladiatorArt.jpg",</v>
      </c>
    </row>
    <row r="1066" spans="1:3" ht="240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s="19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SUBSTITUTE(    artwork.xlsx!$K$1&amp;": '\\n" &amp;
SUBSTITUTE(SUBSTITUTE(SUBSTITUTE(SUBSTITUTE(SUBSTITUTE(INDEX(artwork.xlsx!K:K,QUOTIENT(ROW(A1061)-1,3)+2),"'","\'"),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IF(MOD(ROW(A1061)-1,3)=2,"","")))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font-size:18.5px;"&gt;Dévoilez une carte de votre main.&lt;/div&gt;&lt;/div&gt;&lt;br&gt;\
&lt;div style="display:inline;"&gt;&lt;div style="display:inline; font-size:18.5px;"&gt;Le joueur à votre gauche peut en&lt;/div&gt;&lt;/div&gt;&lt;br&gt;\
&lt;div style="display:inline;"&gt;&lt;div style="display:inline; font-size:18.5px;"&gt;dévoiler un exemplaire de sa main.&lt;/div&gt;&lt;/div&gt;&lt;br&gt;\
&lt;div style="display:inline;"&gt;&lt;div style="display:inline; font-size:18.5px;"&gt;S\'il ne le fait pas, +        et écartez&lt;/div&gt;&lt;/div&gt;&lt;br&gt;\
&lt;div style="display:inline;"&gt;&lt;div style="display:inline; font-size:18.5px;"&gt;un Gladiateur de la réserve.&lt;/div&gt;&lt;/div&gt;&lt;br&gt;\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top:8px;"&gt;2&lt;/div&gt;&lt;/div&gt;&lt;/div&gt;\
&lt;div class="card-text-coin-icon" style="transform:scale(0.2); top:107px; display: inline;left:162px;"&gt;\
&lt;div class="card-text-coin-text-container" style="display:inline;"&gt;\
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s="19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SUBSTITUTE(    artwork.xlsx!$K$1&amp;": '\\n" &amp;
SUBSTITUTE(SUBSTITUTE(SUBSTITUTE(SUBSTITUTE(SUBSTITUTE(INDEX(artwork.xlsx!K:K,QUOTIENT(ROW(A1062)-1,3)+2),"'","\'"),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s="19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SUBSTITUTE(    artwork.xlsx!$K$1&amp;": '\\n" &amp;
SUBSTITUTE(SUBSTITUTE(SUBSTITUTE(SUBSTITUTE(SUBSTITUTE(INDEX(artwork.xlsx!K:K,QUOTIENT(ROW(A1063)-1,3)+2),"'","\'"),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IF(MOD(ROW(A1063)-1,3)=2,"","")))</f>
        <v>id: "fortune",  frenchName: "Fortune",  artwork: "http://wiki.dominionstrategy.com/images/f/fd/FortuneArt.jpg",</v>
      </c>
    </row>
    <row r="1069" spans="1:3" ht="195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s="1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SUBSTITUTE(    artwork.xlsx!$K$1&amp;": '\\n" &amp;
SUBSTITUTE(SUBSTITUTE(SUBSTITUTE(SUBSTITUTE(SUBSTITUTE(INDEX(artwork.xlsx!K:K,QUOTIENT(ROW(A1064)-1,3)+2),"'","\'"),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IF(MOD(ROW(A1064)-1,3)=2,"","")))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style="line-height:18.5px;"&gt;\
&lt;div style="display:inline;"&gt;&lt;div style="display:inline; font-size:18.5px;"&gt;Doublez votre       si vous ne l\'avez&lt;/div&gt;&lt;/div&gt;&lt;br&gt;\
&lt;div style="display:inline;"&gt;&lt;div style="display:inline; font-size:18.5px;"&gt;pas déjà fait ce tour-ci.&lt;/div&gt;&lt;/div&gt;&lt;br&gt;\
&lt;/div&gt;&lt;/div&gt;&lt;div class="horizontal-line" style="width:200px; height:3px;margin-top:15px;"&gt;&lt;/div&gt;&lt;div style="position:relative; top:7px;"&gt;&lt;div style="line-height:18.5px;"&gt;\
&lt;div style="display:inline;"&gt;&lt;div style="display:inline; font-size:18.5px;"&gt;Lorsque vous recevez cette carte,&lt;/div&gt;&lt;/div&gt;&lt;br&gt;\
&lt;div style="display:inline;"&gt;&lt;div style="display:inline; font-size:18.5px;"&gt;recevez un Or par Gladiateur en jeu.&lt;/div&gt;&lt;/div&gt;&lt;br&gt;\
&lt;/div&gt;&lt;/div&gt;\
&lt;div class="card-text-coin-icon" style="transform:scale(0.2); top:31px; display: inline;left:121px;"&gt;\
&lt;div class="card-text-coin-text-container" style="display:inline;"&gt;\
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s="19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SUBSTITUTE(    artwork.xlsx!$K$1&amp;": '\\n" &amp;
SUBSTITUTE(SUBSTITUTE(SUBSTITUTE(SUBSTITUTE(SUBSTITUTE(INDEX(artwork.xlsx!K:K,QUOTIENT(ROW(A1065)-1,3)+2),"'","\'"),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s="19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SUBSTITUTE(    artwork.xlsx!$K$1&amp;": '\\n" &amp;
SUBSTITUTE(SUBSTITUTE(SUBSTITUTE(SUBSTITUTE(SUBSTITUTE(INDEX(artwork.xlsx!K:K,QUOTIENT(ROW(A1066)-1,3)+2),"'","\'"),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IF(MOD(ROW(A1066)-1,3)=2,"","")))</f>
        <v>id: "sacrifice",  frenchName: "Sacrifice",  artwork: "http://wiki.dominionstrategy.com/images/d/d7/SacrificeArt.jpg",</v>
      </c>
    </row>
    <row r="1072" spans="1:3" ht="255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s="19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SUBSTITUTE(    artwork.xlsx!$K$1&amp;": '\\n" &amp;
SUBSTITUTE(SUBSTITUTE(SUBSTITUTE(SUBSTITUTE(SUBSTITUTE(INDEX(artwork.xlsx!K:K,QUOTIENT(ROW(A1067)-1,3)+2),"'","\'"),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IF(MOD(ROW(A1067)-1,3)=2,"","")))</f>
        <v>text_html: '\
&lt;div class="card-text" style="top:20px;"&gt;\
&lt;div style="display:inline;"&gt;&lt;div style="display:inline; font-size:19px;"&gt;Écartez une carte de votre main.&lt;/div&gt;&lt;/div&gt;&lt;br&gt;\
&lt;div style="display:inline;"&gt;&lt;div style="display:inline; font-size:19px;"&gt;Si c\'est une carte...&lt;/div&gt;&lt;/div&gt;&lt;br&gt;\
&lt;div style="display:inline;"&gt;&lt;div style="display:inline; font-size:19px;"&gt;Action, &lt;div style="display: inline; font-weight: bold;"&gt;+2 Cartes, +2 Actions&lt;/div&gt;&lt;/div&gt;&lt;/div&gt;&lt;br&gt;\
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left:-30px;"&gt;\
&lt;div class="card-text-coin-icon" style="transform:scale(0.18); top:0px; display: inline;left:-0.1px;"&gt;\
&lt;div class="card-text-coin-text-container" style="display:inline;"&gt;\
&lt;div class="card-text-coin-text" style="color: black; display:inline; top:8px;"&gt;2&lt;/div&gt;&lt;/div&gt;&lt;/div&gt;&lt;/div&gt;&lt;/div&gt;&lt;/div&gt;&lt;br&gt;\
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bold;"&gt;+&lt;/div&gt;&lt;/div&gt;\
&lt;div class="card-text-vp-icon-container" style="display:inline; transform:scale(0.18); top:125px;left:168px;"&gt;\
&lt;div class="card-text-vp-text-container"&gt;\
&lt;div class="card-text-vp-text" style="top:8px;"&gt;2&lt;/div&gt;&lt;/div&gt;\
&lt;div class="card-text-vp-icon"&gt;&lt;/div&gt;&lt;/div&gt;&lt;/div&gt;&lt;/div&gt;&lt;br&gt;\
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s="19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SUBSTITUTE(    artwork.xlsx!$K$1&amp;": '\\n" &amp;
SUBSTITUTE(SUBSTITUTE(SUBSTITUTE(SUBSTITUTE(SUBSTITUTE(INDEX(artwork.xlsx!K:K,QUOTIENT(ROW(A1068)-1,3)+2),"'","\'"),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s="19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SUBSTITUTE(    artwork.xlsx!$K$1&amp;": '\\n" &amp;
SUBSTITUTE(SUBSTITUTE(SUBSTITUTE(SUBSTITUTE(SUBSTITUTE(INDEX(artwork.xlsx!K:K,QUOTIENT(ROW(A1069)-1,3)+2),"'","\'"),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IF(MOD(ROW(A1069)-1,3)=2,"","")))</f>
        <v>id: "temple",  frenchName: "Temple",  artwork: "http://wiki.dominionstrategy.com/images/5/56/TempleArt.jpg",</v>
      </c>
    </row>
    <row r="1075" spans="1:3" ht="315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s="19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SUBSTITUTE(    artwork.xlsx!$K$1&amp;": '\\n" &amp;
SUBSTITUTE(SUBSTITUTE(SUBSTITUTE(SUBSTITUTE(SUBSTITUTE(INDEX(artwork.xlsx!K:K,QUOTIENT(ROW(A1070)-1,3)+2),"'","\'"),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IF(MOD(ROW(A1070)-1,3)=2,"","")))</f>
        <v>text_html: '\
&lt;div class="card-text" style="top:20px;"&gt;&lt;div style="position:relative; top:18px;"&gt;&lt;div style="line-height:18.5px;"&gt;\
&lt;div style="display:inline;"&gt;&lt;div style="display:inline; font-size:18.5px;"&gt;Écartez entre 1 et 3 cartes de noms&lt;/div&gt;&lt;/div&gt;&lt;br&gt;\
&lt;div style="display:inline;"&gt;&lt;div style="display:inline; font-size:18.5px;"&gt;différents de votre main.&lt;/div&gt;&lt;/div&gt;&lt;br&gt;\
&lt;div style="display:inline;"&gt;&lt;div style="display:inline; font-size:18.5px;"&gt;Ajoutez        à la pile des Temples.&lt;/div&gt;&lt;/div&gt;&lt;br&gt;\
&lt;/div&gt;&lt;/div&gt;&lt;div class="horizontal-line" style="width:200px; height:3px;margin-top:28px;"&gt;&lt;/div&gt;&lt;div style="position:relative; top:5px;"&gt;&lt;div style="line-height:18.5px;"&gt;\
&lt;div style="display:inline;"&gt;&lt;div style="display:inline; font-size:18.5px;"&gt;Lorsque vous recevez cette carte&lt;/div&gt;&lt;/div&gt;&lt;br&gt;\
&lt;div style="display:inline;"&gt;&lt;div style="display:inline; font-size:18.5px;"&gt;prenez les       de la pile des Temples.&lt;/div&gt;&lt;/div&gt;&lt;br&gt;\
&lt;/div&gt;&lt;/div&gt;\
&lt;div class="card-text-vp-icon-container" style="display:inline; transform:scale(0.2); top:-7px;left:140px;"&gt;\
&lt;div class="card-text-vp-text-container"&gt;\
&lt;div class="card-text-vp-text" style="top:8px;"&gt;+1&lt;/div&gt;&lt;/div&gt;\
&lt;div class="card-text-vp-icon"&gt;&lt;/div&gt;&lt;/div&gt;\
&lt;div class="card-text-vp-icon-container" style="display:inline; transform:scale(0.18); top:63px;left:88px;"&gt;\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transform:scale(0.19); top:125px;left:86px;"&gt;\
&lt;div class="card-text-vp-text-container"&gt;\
&lt;div class="card-text-vp-text" style="top:8px;"&gt;&lt;/div&gt;&lt;/div&gt;\
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s="19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SUBSTITUTE(    artwork.xlsx!$K$1&amp;": '\\n" &amp;
SUBSTITUTE(SUBSTITUTE(SUBSTITUTE(SUBSTITUTE(SUBSTITUTE(INDEX(artwork.xlsx!K:K,QUOTIENT(ROW(A1071)-1,3)+2),"'","\'"),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s="19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SUBSTITUTE(    artwork.xlsx!$K$1&amp;": '\\n" &amp;
SUBSTITUTE(SUBSTITUTE(SUBSTITUTE(SUBSTITUTE(SUBSTITUTE(INDEX(artwork.xlsx!K:K,QUOTIENT(ROW(A1072)-1,3)+2),"'","\'"),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IF(MOD(ROW(A1072)-1,3)=2,"","")))</f>
        <v>id: "villa",  frenchName: "Villa",  artwork: "http://wiki.dominionstrategy.com/images/0/03/VillaArt.jpg",</v>
      </c>
    </row>
    <row r="1078" spans="1:3" ht="210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s="19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SUBSTITUTE(    artwork.xlsx!$K$1&amp;": '\\n" &amp;
SUBSTITUTE(SUBSTITUTE(SUBSTITUTE(SUBSTITUTE(SUBSTITUTE(INDEX(artwork.xlsx!K:K,QUOTIENT(ROW(A1073)-1,3)+2),"'","\'"),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IF(MOD(ROW(A1073)-1,3)=2,"","")))</f>
        <v>text_html: '\
&lt;div class="card-text" style="top:5px;"&gt;&lt;div style="font-weight: bold;"&gt;&lt;div style="line-height:22px;"&gt;\
&lt;div style="display:inline;"&gt;&lt;div style="display:inline; font-size:22px;"&gt;+2 Actions&lt;/div&gt;&lt;/div&gt;&lt;br&gt;\
&lt;div style="display:inline;"&gt;&lt;div style="display:inline; font-size:22px;"&gt;+1 Achat&lt;/div&gt;&lt;/div&gt;&lt;br&gt;\
&lt;div style="display:inline;"&gt;&lt;div style="display:inline; font-size:22px;"&gt;&lt;div style="position: relative; left:-12px;top:1px;"&gt;+&lt;/div&gt;&lt;/div&gt;&lt;/div&gt;&lt;br&gt;\
&lt;/div&gt;&lt;/div&gt;&lt;div class="horizontal-line" style="width:200px; height:3px;margin-top:-18px;"&gt;&lt;/div&gt;&lt;div style="position:relative; top:0px;"&gt;&lt;div style="line-height:19px;"&gt;\
&lt;div style="display:inline;"&gt;&lt;div style="display:inline; font-size:19px;"&gt;Quand vous recevez cette carte,&lt;/div&gt;&lt;/div&gt;&lt;br&gt;\
&lt;div style="display:inline;"&gt;&lt;div style="display:inline; font-size:19px;"&gt;prenez-la en main, &lt;div style="display: inline; font-weight: bold;"&gt;+1 Action&lt;/div&gt;, et&lt;/div&gt;&lt;/div&gt;&lt;br&gt;\
&lt;div style="display:inline;"&gt;&lt;div style="display:inline; font-size:19px;"&gt;si c\'est votre phase Achat,&lt;/div&gt;&lt;/div&gt;&lt;br&gt;\
&lt;div style="display:inline;"&gt;&lt;div style="display:inline; font-size:19px;"&gt;retournez à la phase Action.&lt;/div&gt;&lt;/div&gt;&lt;br&gt;\
&lt;/div&gt;&lt;/div&gt;\
&lt;div class="card-text-coin-icon" style="transform:scale(0.22); top:48px;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s="1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SUBSTITUTE(    artwork.xlsx!$K$1&amp;": '\\n" &amp;
SUBSTITUTE(SUBSTITUTE(SUBSTITUTE(SUBSTITUTE(SUBSTITUTE(INDEX(artwork.xlsx!K:K,QUOTIENT(ROW(A1074)-1,3)+2),"'","\'"),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s="19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SUBSTITUTE(    artwork.xlsx!$K$1&amp;": '\\n" &amp;
SUBSTITUTE(SUBSTITUTE(SUBSTITUTE(SUBSTITUTE(SUBSTITUTE(INDEX(artwork.xlsx!K:K,QUOTIENT(ROW(A1075)-1,3)+2),"'","\'"),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IF(MOD(ROW(A1075)-1,3)=2,"","")))</f>
        <v>id: "archive",  frenchName: "Archives",  artwork: "http://wiki.dominionstrategy.com/images/7/74/ArchiveArt.jpg",</v>
      </c>
    </row>
    <row r="1081" spans="1:3" ht="150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s="19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SUBSTITUTE(    artwork.xlsx!$K$1&amp;": '\\n" &amp;
SUBSTITUTE(SUBSTITUTE(SUBSTITUTE(SUBSTITUTE(SUBSTITUTE(INDEX(artwork.xlsx!K:K,QUOTIENT(ROW(A1076)-1,3)+2),"'","\'"),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IF(MOD(ROW(A1076)-1,3)=2,"","")))</f>
        <v>text_html: '\
&lt;div class="card-text" style="top:10px;"&gt;&lt;div style="position:relative; top:8px;"&gt;&lt;div style="display:inline; font-size:28px;"&gt;&lt;div style="font-weight: bold;"&gt;\
&lt;div style="display:inline;"&gt;+1 Action&lt;/div&gt;&lt;br&gt;\
&lt;/div&gt;&lt;/div&gt;&lt;/div&gt;&lt;div style="position:relative; top:15px;"&gt;&lt;div style="line-height:18px;"&gt;\
&lt;div style="display:inline;"&gt;&lt;div style="display:inline; font-size:18px;"&gt;Mettez de côté face cachée les 3 pre-&lt;/div&gt;&lt;/div&gt;&lt;br&gt;\
&lt;div style="display:inline;"&gt;&lt;div style="display:inline; font-size:18px;"&gt;mières cartes de votre pioche (vous&lt;/div&gt;&lt;/div&gt;&lt;br&gt;\
&lt;div style="display:inline;"&gt;&lt;div style="display:inline; font-size:18px;"&gt;pouvez les consulter). Maintenant&lt;/div&gt;&lt;/div&gt;&lt;br&gt;\
&lt;div style="display:inline;"&gt;&lt;div style="display:inline; font-size:18px;"&gt;et au début de vos deux prochains&lt;/div&gt;&lt;/div&gt;&lt;br&gt;\
&lt;div style="display:inline;"&gt;&lt;div style="display:inline; font-size:18px;"&gt;tours, prenez-en une en main.&lt;/div&gt;&lt;/div&gt;&lt;br&gt;\
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s="19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SUBSTITUTE(    artwork.xlsx!$K$1&amp;": '\\n" &amp;
SUBSTITUTE(SUBSTITUTE(SUBSTITUTE(SUBSTITUTE(SUBSTITUTE(INDEX(artwork.xlsx!K:K,QUOTIENT(ROW(A1077)-1,3)+2),"'","\'"),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s="19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SUBSTITUTE(    artwork.xlsx!$K$1&amp;": '\\n" &amp;
SUBSTITUTE(SUBSTITUTE(SUBSTITUTE(SUBSTITUTE(SUBSTITUTE(INDEX(artwork.xlsx!K:K,QUOTIENT(ROW(A1078)-1,3)+2),"'","\'"),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IF(MOD(ROW(A1078)-1,3)=2,"","")))</f>
        <v>id: "capital",  frenchName: "Capital",  artwork: "http://wiki.dominionstrategy.com/images/a/a5/CapitalArt.jpg",</v>
      </c>
    </row>
    <row r="1084" spans="1:3" ht="195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s="19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SUBSTITUTE(    artwork.xlsx!$K$1&amp;": '\\n" &amp;
SUBSTITUTE(SUBSTITUTE(SUBSTITUTE(SUBSTITUTE(SUBSTITUTE(INDEX(artwork.xlsx!K:K,QUOTIENT(ROW(A1079)-1,3)+2),"'","\'"),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IF(MOD(ROW(A1079)-1,3)=2,"","")))</f>
        <v>text_html: '\
&lt;div class="card-text" style="top:29px;"&gt;&lt;div style="position:relative; top:40px;"&gt;&lt;div style="font-weight: bold;"&gt;\
&lt;div style="display:inline;"&gt;&lt;div style="display:inline; font-size:26px;"&gt;+1 Achat&lt;/div&gt;&lt;/div&gt;&lt;br&gt;\
&lt;/div&gt;&lt;/div&gt;&lt;div class="horizontal-line" style="width:200px; height:3px;margin-top:47px;"&gt;&lt;/div&gt;&lt;div style="position:relative; top:-2px;"&gt;&lt;div style="line-height:18px;"&gt;\
&lt;div style="display:inline;"&gt;&lt;div style="display:inline; font-size:19px;"&gt;Lorsque vous défaussez cette carte&lt;/div&gt;&lt;/div&gt;&lt;br&gt;\
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top:48px;"&gt;6&lt;/div&gt;&lt;/div&gt;&lt;/div&gt;,&lt;/div&gt;&lt;/div&gt;&lt;br&gt;\
&lt;div style="display:inline;"&gt;&lt;div style="display:inline; font-size:19px;"&gt;puis vous pouvez rembourser       .&lt;/div&gt;&lt;/div&gt;&lt;br&gt;\
&lt;/div&gt;&lt;/div&gt;\
&lt;div class="card-text-coin-icon" style="transform:scale(0.48); top:-18px; display: inline;left:110px;"&gt;\
&lt;div class="card-text-coin-text-container" style="display:inline;"&gt;\
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s="19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SUBSTITUTE(    artwork.xlsx!$K$1&amp;": '\\n" &amp;
SUBSTITUTE(SUBSTITUTE(SUBSTITUTE(SUBSTITUTE(SUBSTITUTE(INDEX(artwork.xlsx!K:K,QUOTIENT(ROW(A1080)-1,3)+2),"'","\'"),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s="19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SUBSTITUTE(    artwork.xlsx!$K$1&amp;": '\\n" &amp;
SUBSTITUTE(SUBSTITUTE(SUBSTITUTE(SUBSTITUTE(SUBSTITUTE(INDEX(artwork.xlsx!K:K,QUOTIENT(ROW(A1081)-1,3)+2),"'","\'"),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IF(MOD(ROW(A1081)-1,3)=2,"","")))</f>
        <v>id: "charm",  frenchName: "Sort",  artwork: "http://wiki.dominionstrategy.com/images/3/35/CharmArt.jpg",</v>
      </c>
    </row>
    <row r="1087" spans="1:3" ht="180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s="19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SUBSTITUTE(    artwork.xlsx!$K$1&amp;": '\\n" &amp;
SUBSTITUTE(SUBSTITUTE(SUBSTITUTE(SUBSTITUTE(SUBSTITUTE(INDEX(artwork.xlsx!K:K,QUOTIENT(ROW(A1082)-1,3)+2),"'","\'"),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IF(MOD(ROW(A1082)-1,3)=2,"","")))</f>
        <v>text_html: '\
&lt;div class="card-text" style="top:27px;"&gt;&lt;div style="line-height:20px;"&gt;\
&lt;div style="display:inline;"&gt;&lt;div style="display:inline; font-size:22px;"&gt;Lorsque vous jouez cette carte,&lt;/div&gt;&lt;/div&gt;&lt;br&gt;\
&lt;div style="display:inline;"&gt;&lt;div style="display:inline; font-size:22px;"&gt;choisissez : &lt;div style="display: inline; font-weight: bold;"&gt;+1 Achat&lt;/div&gt; et +     ;&lt;/div&gt;&lt;/div&gt;&lt;br&gt;\
&lt;div style="display:inline;"&gt;&lt;div style="display:inline; font-size:22px;"&gt;ou la prochaine fois que vous&lt;/div&gt;&lt;/div&gt;&lt;br&gt;\
&lt;div style="display:inline;"&gt;&lt;div style="display:inline; font-size:22px;"&gt;achetez une carte à ce tour,&lt;/div&gt;&lt;/div&gt;&lt;br&gt;\
&lt;div style="display:inline;"&gt;&lt;div style="display:inline; font-size:22px;"&gt;vous pouvez aussi recevoir une&lt;/div&gt;&lt;/div&gt;&lt;br&gt;\
&lt;div style="display:inline;"&gt;&lt;div style="display:inline; font-size:22px;"&gt;carte différente de même coût.&lt;/div&gt;&lt;/div&gt;&lt;br&gt;\
&lt;/div&gt;&lt;/div&gt;\
&lt;div class="card-text-coin-icon" style="transform:scale(0.19); top:50px; display: inline;left:243px;"&gt;\
&lt;div class="card-text-coin-text-container" style="display:inline;"&gt;\
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s="19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SUBSTITUTE(    artwork.xlsx!$K$1&amp;": '\\n" &amp;
SUBSTITUTE(SUBSTITUTE(SUBSTITUTE(SUBSTITUTE(SUBSTITUTE(INDEX(artwork.xlsx!K:K,QUOTIENT(ROW(A1083)-1,3)+2),"'","\'"),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s="1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SUBSTITUTE(    artwork.xlsx!$K$1&amp;": '\\n" &amp;
SUBSTITUTE(SUBSTITUTE(SUBSTITUTE(SUBSTITUTE(SUBSTITUTE(INDEX(artwork.xlsx!K:K,QUOTIENT(ROW(A1084)-1,3)+2),"'","\'"),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IF(MOD(ROW(A1084)-1,3)=2,"","")))</f>
        <v>id: "crown",  frenchName: "Couronne",  artwork: "http://wiki.dominionstrategy.com/images/6/65/CrownArt.jpg",</v>
      </c>
    </row>
    <row r="1090" spans="1:22" ht="135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s="19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SUBSTITUTE(    artwork.xlsx!$K$1&amp;": '\\n" &amp;
SUBSTITUTE(SUBSTITUTE(SUBSTITUTE(SUBSTITUTE(SUBSTITUTE(INDEX(artwork.xlsx!K:K,QUOTIENT(ROW(A1085)-1,3)+2),"'","\'"),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IF(MOD(ROW(A1085)-1,3)=2,"","")))</f>
        <v>text_html: '\
&lt;div class="card-text" style="top:20px;"&gt;&lt;div style="line-height:21px;"&gt;\
&lt;div style="display:inline;"&gt;&lt;div style="display:inline; font-size:22px;"&gt;Si c\'est votre phase Action,&lt;/div&gt;&lt;/div&gt;&lt;br&gt;\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Action de votre main.&lt;/div&gt;&lt;/div&gt;&lt;br&gt;\
&lt;div style="display:inline;"&gt;&lt;div style="display:inline; font-size:22px;"&gt;Si c\'est votre phase Achat&lt;/div&gt;&lt;/div&gt;&lt;br&gt;\
&lt;div style="display:inline;"&gt;&lt;div style="display:inline; font-size:22px;"&gt;vous pouvez jouer deux fois&lt;/div&gt;&lt;/div&gt;&lt;br&gt;\
&lt;div style="display:inline;"&gt;&lt;div style="display:inline; font-size:22px;"&gt;une carte Trésor de votre main.&lt;/div&gt;&lt;/div&gt;&lt;br&gt;\
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s="19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SUBSTITUTE(    artwork.xlsx!$K$1&amp;": '\\n" &amp;
SUBSTITUTE(SUBSTITUTE(SUBSTITUTE(SUBSTITUTE(SUBSTITUTE(INDEX(artwork.xlsx!K:K,QUOTIENT(ROW(A1086)-1,3)+2),"'","\'"),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s="19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SUBSTITUTE(    artwork.xlsx!$K$1&amp;": '\\n" &amp;
SUBSTITUTE(SUBSTITUTE(SUBSTITUTE(SUBSTITUTE(SUBSTITUTE(INDEX(artwork.xlsx!K:K,QUOTIENT(ROW(A1087)-1,3)+2),"'","\'"),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IF(MOD(ROW(A1087)-1,3)=2,"","")))</f>
        <v>id: "forum",  frenchName: "Forum",  artwork: "http://wiki.dominionstrategy.com/images/2/2c/ForumArt.jpg",</v>
      </c>
    </row>
    <row r="1093" spans="1:22" ht="150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s="19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SUBSTITUTE(    artwork.xlsx!$K$1&amp;": '\\n" &amp;
SUBSTITUTE(SUBSTITUTE(SUBSTITUTE(SUBSTITUTE(SUBSTITUTE(INDEX(artwork.xlsx!K:K,QUOTIENT(ROW(A1088)-1,3)+2),"'","\'"),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IF(MOD(ROW(A1088)-1,3)=2,"","")))</f>
        <v>text_html: '\
&lt;div class="card-text" style="top:20px;"&gt;&lt;div style="position:relative; top:-10px;"&gt;&lt;div style="font-weight: bold;"&gt;&lt;div style="line-height:26px;"&gt;\
&lt;div style="display:inline;"&gt;&lt;div style="display:inline; font-size:26px;"&gt;+3 Cartes&lt;/div&gt;&lt;/div&gt;&lt;br&gt;\
&lt;div style="display:inline;"&gt;&lt;div style="display:inline; font-size:26px;"&gt;+1 Action&lt;/div&gt;&lt;/div&gt;&lt;br&gt;\
&lt;/div&gt;&lt;/div&gt;&lt;/div&gt;\
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style="line-height:20px;"&gt;\
&lt;div style="display:inline;"&gt;&lt;div style="display:inline; font-size:20px;"&gt;Quand vous achetez cette carte,&lt;/div&gt;&lt;/div&gt;&lt;br&gt;\
&lt;div style="display:inline;"&gt;&lt;div style="display:inline; font-size:20px;"&gt;&lt;div style="display: inline; font-weight: bold;"&gt;+1 Achat.&lt;/div&gt;&lt;/div&gt;&lt;/div&gt;&lt;br&gt;\
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s="19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SUBSTITUTE(    artwork.xlsx!$K$1&amp;": '\\n" &amp;
SUBSTITUTE(SUBSTITUTE(SUBSTITUTE(SUBSTITUTE(SUBSTITUTE(INDEX(artwork.xlsx!K:K,QUOTIENT(ROW(A1089)-1,3)+2),"'","\'"),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s="19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SUBSTITUTE(    artwork.xlsx!$K$1&amp;": '\\n" &amp;
SUBSTITUTE(SUBSTITUTE(SUBSTITUTE(SUBSTITUTE(SUBSTITUTE(INDEX(artwork.xlsx!K:K,QUOTIENT(ROW(A1090)-1,3)+2),"'","\'"),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IF(MOD(ROW(A1090)-1,3)=2,"","")))</f>
        <v>id: "groundskeeper",  frenchName: "Jardinière",  artwork: "http://wiki.dominionstrategy.com/images/2/2f/GroundskeeperArt.jpg",</v>
      </c>
    </row>
    <row r="1096" spans="1:22" ht="195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s="19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SUBSTITUTE(    artwork.xlsx!$K$1&amp;": '\\n" &amp;
SUBSTITUTE(SUBSTITUTE(SUBSTITUTE(SUBSTITUTE(SUBSTITUTE(INDEX(artwork.xlsx!K:K,QUOTIENT(ROW(A1091)-1,3)+2),"'","\'"),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IF(MOD(ROW(A1091)-1,3)=2,"","")))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&lt;/div&gt;&lt;/div&gt;&lt;div style="position:relative; top:20px;"&gt;&lt;div style="line-height:21px;"&gt;\
&lt;div style="display:inline;"&gt;&lt;div style="display:inline; font-size:21px;"&gt;Si cette carte est en jeu,&lt;/div&gt;&lt;/div&gt;&lt;br&gt;\
&lt;div style="display:inline;"&gt;&lt;div style="display:inline; font-size:21px;"&gt;quand vous recevez une carte&lt;/div&gt;&lt;/div&gt;&lt;br&gt;\
&lt;div style="display:inline;"&gt;&lt;div style="display:inline; font-size:21px;"&gt;Victoire,         .&lt;/div&gt;&lt;/div&gt;&lt;br&gt;\
&lt;/div&gt;&lt;/div&gt;&lt;div class="horizontal-line" style="width:200px; height:3px;margin-top:-60px;"&gt;&lt;/div&gt;\
&lt;div class="card-text-vp-icon-container" style="display:inline; transform:scale(0.18); top:129px;left:178px;"&gt;\
&lt;div class="card-text-vp-text-container"&gt;\
&lt;div class="card-text-vp-text" style="top:8px;"&gt;+1&lt;/div&gt;&lt;/div&gt;\
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s="19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SUBSTITUTE(    artwork.xlsx!$K$1&amp;": '\\n" &amp;
SUBSTITUTE(SUBSTITUTE(SUBSTITUTE(SUBSTITUTE(SUBSTITUTE(INDEX(artwork.xlsx!K:K,QUOTIENT(ROW(A1092)-1,3)+2),"'","\'"),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s="19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SUBSTITUTE(    artwork.xlsx!$K$1&amp;": '\\n" &amp;
SUBSTITUTE(SUBSTITUTE(SUBSTITUTE(SUBSTITUTE(SUBSTITUTE(INDEX(artwork.xlsx!K:K,QUOTIENT(ROW(A1093)-1,3)+2),"'","\'"),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IF(MOD(ROW(A1093)-1,3)=2,"","")))</f>
        <v>id: "legionary",  frenchName: "Légionnaire",  artwork: "http://wiki.dominionstrategy.com/images/2/23/LegionaryArt.jpg",</v>
      </c>
    </row>
    <row r="1099" spans="1:22" ht="195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s="1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SUBSTITUTE(    artwork.xlsx!$K$1&amp;": '\\n" &amp;
SUBSTITUTE(SUBSTITUTE(SUBSTITUTE(SUBSTITUTE(SUBSTITUTE(INDEX(artwork.xlsx!K:K,QUOTIENT(ROW(A1094)-1,3)+2),"'","\'"),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IF(MOD(ROW(A1094)-1,3)=2,"","")))</f>
        <v>text_html: '\
&lt;div class="card-text" style="top:10px;"&gt;&lt;div style="position: relative; left:-15px;top:6px;"&gt;&lt;div style="font-weight: bold;"&gt;\
&lt;div style="display:inline;"&gt;+&lt;/div&gt;&lt;br&gt;\
&lt;/div&gt;&lt;/div&gt;&lt;div style="position:relative; top:10px;"&gt;&lt;div style="line-height:20px;"&gt;\
&lt;div style="display:inline;"&gt;&lt;div style="display:inline; font-size:20px;"&gt;Vous pouvez dévoiler un Or de&lt;/div&gt;&lt;/div&gt;&lt;br&gt;\
&lt;div style="display:inline;"&gt;&lt;div style="display:inline; font-size:20px;"&gt;votre main. Dans ce cas, tous&lt;/div&gt;&lt;/div&gt;&lt;br&gt;\
&lt;div style="display:inline;"&gt;&lt;div style="display:inline; font-size:20px;"&gt;vos adversaires défaussent jusqu\'à&lt;/div&gt;&lt;/div&gt;&lt;br&gt;\
&lt;div style="display:inline;"&gt;&lt;div style="display:inline; font-size:20px;"&gt;avoir 2 cartes en main, puis&lt;/div&gt;&lt;/div&gt;&lt;br&gt;\
&lt;div style="display:inline;"&gt;&lt;div style="display:inline; font-size:20px;"&gt;piochent une carte.&lt;/div&gt;&lt;/div&gt;&lt;br&gt;\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s="19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SUBSTITUTE(    artwork.xlsx!$K$1&amp;": '\\n" &amp;
SUBSTITUTE(SUBSTITUTE(SUBSTITUTE(SUBSTITUTE(SUBSTITUTE(INDEX(artwork.xlsx!K:K,QUOTIENT(ROW(A1095)-1,3)+2),"'","\'"),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s="19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SUBSTITUTE(    artwork.xlsx!$K$1&amp;": '\\n" &amp;
SUBSTITUTE(SUBSTITUTE(SUBSTITUTE(SUBSTITUTE(SUBSTITUTE(INDEX(artwork.xlsx!K:K,QUOTIENT(ROW(A1096)-1,3)+2),"'","\'"),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IF(MOD(ROW(A1096)-1,3)=2,"","")))</f>
        <v>id: "wildhunt",  frenchName: "Chasse fantastique",  artwork: "http://wiki.dominionstrategy.com/images/e/e6/Wild_HuntArt.jpg",</v>
      </c>
    </row>
    <row r="1102" spans="1:22" ht="240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s="19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SUBSTITUTE(    artwork.xlsx!$K$1&amp;": '\\n" &amp;
SUBSTITUTE(SUBSTITUTE(SUBSTITUTE(SUBSTITUTE(SUBSTITUTE(INDEX(artwork.xlsx!K:K,QUOTIENT(ROW(A1097)-1,3)+2),"'","\'"),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IF(MOD(ROW(A1097)-1,3)=2,"","")))</f>
        <v>text_html: '\
&lt;div class="card-text" style="top:20px;"&gt;&lt;div style="position:relative; top:12px;"&gt;&lt;div style="line-height:21px;"&gt;\
&lt;div style="display:inline;"&gt;&lt;div style="display:inline; font-size:21px;"&gt;Choisissez : &lt;div style="display: inline; font-weight: bold;"&gt;+3 Cartes&lt;/div&gt; et&lt;/div&gt;&lt;/div&gt;&lt;br&gt;\
&lt;div style="display:inline;"&gt;&lt;div style="display:inline; font-size:21px;"&gt;ajoutez        à la pile des&lt;/div&gt;&lt;/div&gt;&lt;br&gt;\
&lt;div style="display:inline;"&gt;&lt;div style="display:inline; font-size:21px;"&gt;Chasses Fantastiques ; ou&lt;/div&gt;&lt;/div&gt;&lt;br&gt;\
&lt;div style="display:inline;"&gt;&lt;div style="display:inline; font-size:21px;"&gt;recevez un Domaine, et dans&lt;/div&gt;&lt;/div&gt;&lt;br&gt;\
&lt;div style="display:inline;"&gt;&lt;div style="display:inline; font-size:21px;"&gt;ce cas prenez les      de la pile.&lt;/div&gt;&lt;/div&gt;&lt;br&gt;\
&lt;/div&gt;&lt;/div&gt;\
&lt;div class="card-text-vp-icon-container" style="display:inline; transform:scale(0.18); top:40px;left:120px;"&gt;\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top:114px;left:162px;"&gt;\
&lt;div class="card-text-vp-text-container"&gt;\
&lt;div class="card-text-vp-text" style="top:8px;"&gt;&lt;/div&gt;&lt;/div&gt;\
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s="19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SUBSTITUTE(    artwork.xlsx!$K$1&amp;": '\\n" &amp;
SUBSTITUTE(SUBSTITUTE(SUBSTITUTE(SUBSTITUTE(SUBSTITUTE(INDEX(artwork.xlsx!K:K,QUOTIENT(ROW(A1098)-1,3)+2),"'","\'"),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s="19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SUBSTITUTE(    artwork.xlsx!$K$1&amp;": '\\n" &amp;
SUBSTITUTE(SUBSTITUTE(SUBSTITUTE(SUBSTITUTE(SUBSTITUTE(INDEX(artwork.xlsx!K:K,QUOTIENT(ROW(A1099)-1,3)+2),"'","\'"),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IF(MOD(ROW(A1099)-1,3)=2,"","")))</f>
        <v>id: "triumph",  frenchName: "Triomphe",  artwork: "http://wiki.dominionstrategy.com/images/9/9d/TriumphArt.jpg",</v>
      </c>
      <c r="J1104" t="s">
        <v>2395</v>
      </c>
      <c r="K1104" t="s">
        <v>2871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ht="135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s="19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SUBSTITUTE(    artwork.xlsx!$K$1&amp;": '\\n" &amp;
SUBSTITUTE(SUBSTITUTE(SUBSTITUTE(SUBSTITUTE(SUBSTITUTE(INDEX(artwork.xlsx!K:K,QUOTIENT(ROW(A1100)-1,3)+2),"'","\'"),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IF(MOD(ROW(A1100)-1,3)=2,"","")))</f>
        <v>text_html: '\
&lt;div class="landscape-text" style="top:5px;"&gt;&lt;div style="line-height:22px;"&gt;\
&lt;div style="display:inline;"&gt;&lt;div style="display:inline; font-size:19px;"&gt;Recevez un Domaine. Dans ce cas,&lt;/div&gt;&lt;/div&gt;&lt;br&gt;\
&lt;div style="display:inline;"&gt;&lt;div style="display:inline; font-size:19px;"&gt;          par carte que vous avez reçue à ce tour.&lt;/div&gt;&lt;/div&gt;&lt;br&gt;\
&lt;/div&gt;\
&lt;div class="card-text-vp-icon-container" style="display:inline; transform:scale(0.17); top:30px;left:68px;"&gt;\
&lt;div class="card-text-vp-text-container"&gt;\
&lt;div class="card-text-vp-text" style="top:8px;"&gt;+1&lt;/div&gt;&lt;/div&gt;\
&lt;div class="card-text-vp-icon"&gt;&lt;/div&gt;&lt;/div&gt;&lt;/div&gt;'</v>
      </c>
      <c r="K1105" t="s">
        <v>2872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s="19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SUBSTITUTE(    artwork.xlsx!$K$1&amp;": '\\n" &amp;
SUBSTITUTE(SUBSTITUTE(SUBSTITUTE(SUBSTITUTE(SUBSTITUTE(INDEX(artwork.xlsx!K:K,QUOTIENT(ROW(A1101)-1,3)+2),"'","\'"),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IF(MOD(ROW(A1101)-1,3)=2,"","")))</f>
        <v/>
      </c>
      <c r="J1106" t="s">
        <v>2813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s="19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SUBSTITUTE(    artwork.xlsx!$K$1&amp;": '\\n" &amp;
SUBSTITUTE(SUBSTITUTE(SUBSTITUTE(SUBSTITUTE(SUBSTITUTE(INDEX(artwork.xlsx!K:K,QUOTIENT(ROW(A1102)-1,3)+2),"'","\'"),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IF(MOD(ROW(A1102)-1,3)=2,"","")))</f>
        <v>id: "annex",  frenchName: "Annexion",  artwork: "http://wiki.dominionstrategy.com/images/4/46/AnnexArt.jpg",</v>
      </c>
      <c r="J1107" t="s">
        <v>2395</v>
      </c>
      <c r="K1107" t="s">
        <v>2873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ht="75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s="19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SUBSTITUTE(    artwork.xlsx!$K$1&amp;": '\\n" &amp;
SUBSTITUTE(SUBSTITUTE(SUBSTITUTE(SUBSTITUTE(SUBSTITUTE(INDEX(artwork.xlsx!K:K,QUOTIENT(ROW(A1103)-1,3)+2),"'","\'"),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IF(MOD(ROW(A1103)-1,3)=2,"","")))</f>
        <v>text_html: '\
&lt;div class="landscape-text" style="top:5px;"&gt;&lt;div style="line-height:22px;"&gt;\
&lt;div style="display:inline;"&gt;&lt;div style="display:inline; font-size:19px;"&gt;Consultez votre défausse. Mélangez-la toute, sauf&lt;/div&gt;&lt;/div&gt;&lt;br&gt;\
&lt;div style="display:inline;"&gt;&lt;div style="display:inline; font-size:19px;"&gt;au plus 5 cartes, avec votre pioche. Recevez un Duché.&lt;/div&gt;&lt;/div&gt;&lt;br&gt;\
&lt;/div&gt;&lt;/div&gt;'</v>
      </c>
      <c r="K1108" t="s">
        <v>2874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s="1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SUBSTITUTE(    artwork.xlsx!$K$1&amp;": '\\n" &amp;
SUBSTITUTE(SUBSTITUTE(SUBSTITUTE(SUBSTITUTE(SUBSTITUTE(INDEX(artwork.xlsx!K:K,QUOTIENT(ROW(A1104)-1,3)+2),"'","\'"),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IF(MOD(ROW(A1104)-1,3)=2,"","")))</f>
        <v/>
      </c>
      <c r="J1109" t="s">
        <v>2813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s="19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SUBSTITUTE(    artwork.xlsx!$K$1&amp;": '\\n" &amp;
SUBSTITUTE(SUBSTITUTE(SUBSTITUTE(SUBSTITUTE(SUBSTITUTE(INDEX(artwork.xlsx!K:K,QUOTIENT(ROW(A1105)-1,3)+2),"'","\'"),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IF(MOD(ROW(A1105)-1,3)=2,"","")))</f>
        <v>id: "donate",  frenchName: "Donation",  artwork: "http://wiki.dominionstrategy.com/images/f/f5/DonateArt.jpg",</v>
      </c>
      <c r="J1110" t="s">
        <v>2395</v>
      </c>
      <c r="K1110" t="s">
        <v>2875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ht="90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s="19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SUBSTITUTE(    artwork.xlsx!$K$1&amp;": '\\n" &amp;
SUBSTITUTE(SUBSTITUTE(SUBSTITUTE(SUBSTITUTE(SUBSTITUTE(INDEX(artwork.xlsx!K:K,QUOTIENT(ROW(A1106)-1,3)+2),"'","\'"),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IF(MOD(ROW(A1106)-1,3)=2,"","")))</f>
        <v>text_html: '\
&lt;div class="landscape-text" style="top:0px;"&gt;&lt;div style="line-height:17px;"&gt;\
&lt;div style="display:inline;"&gt;&lt;div style="display:inline; font-size:16.5px;"&gt;Après ce tour, prenez en main toutes les cartes de votre pioche&lt;/div&gt;&lt;/div&gt;&lt;br&gt;\
&lt;div style="display:inline;"&gt;&lt;div style="display:inline; font-size:16.5px;"&gt;et de votre défausse, écartez-en autant que vous le souhaitez,&lt;/div&gt;&lt;/div&gt;&lt;br&gt;\
&lt;div style="display:inline;"&gt;&lt;div style="display:inline; font-size:16.5px;"&gt;mélangez votre main à votre pioche, puis piochez 5 cartes.&lt;/div&gt;&lt;/div&gt;&lt;br&gt;\
&lt;/div&gt;&lt;/div&gt;'</v>
      </c>
      <c r="K1111" t="s">
        <v>2876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s="19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SUBSTITUTE(    artwork.xlsx!$K$1&amp;": '\\n" &amp;
SUBSTITUTE(SUBSTITUTE(SUBSTITUTE(SUBSTITUTE(SUBSTITUTE(INDEX(artwork.xlsx!K:K,QUOTIENT(ROW(A1107)-1,3)+2),"'","\'"),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IF(MOD(ROW(A1107)-1,3)=2,"","")))</f>
        <v/>
      </c>
      <c r="J1112" t="s">
        <v>2813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s="19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SUBSTITUTE(    artwork.xlsx!$K$1&amp;": '\\n" &amp;
SUBSTITUTE(SUBSTITUTE(SUBSTITUTE(SUBSTITUTE(SUBSTITUTE(INDEX(artwork.xlsx!K:K,QUOTIENT(ROW(A1108)-1,3)+2),"'","\'"),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IF(MOD(ROW(A1108)-1,3)=2,"","")))</f>
        <v>id: "advance",  frenchName: "Adoubement",  artwork: "http://wiki.dominionstrategy.com/images/3/36/AdvanceArt.jpg",</v>
      </c>
      <c r="J1113" t="s">
        <v>2395</v>
      </c>
      <c r="K1113" t="s">
        <v>2877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ht="120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s="19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SUBSTITUTE(    artwork.xlsx!$K$1&amp;": '\\n" &amp;
SUBSTITUTE(SUBSTITUTE(SUBSTITUTE(SUBSTITUTE(SUBSTITUTE(INDEX(artwork.xlsx!K:K,QUOTIENT(ROW(A1109)-1,3)+2),"'","\'"),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IF(MOD(ROW(A1109)-1,3)=2,"","")))</f>
        <v>text_html: '\
&lt;div class="landscape-text" style="top:5px;"&gt;&lt;div style="line-height:22px;"&gt;\
&lt;div style="display:inline;"&gt;&lt;div style="display:inline; font-size:18px;"&gt;Vous pouvez écarter une carte Action de votre main.&lt;/div&gt;&lt;/div&gt;&lt;br&gt;\
&lt;div style="display:inline;"&gt;&lt;div style="display:inline; font-size:18px;"&gt;Dans ce cas, recevez une carte Action coûtant jusqu\'à      .&lt;/div&gt;&lt;/div&gt;&lt;br&gt;\
&lt;/div&gt;\
&lt;div class="card-text-coin-icon" style="transform:scale(0.17); top:30px; display: inline;left:399px;"&gt;\
&lt;div class="card-text-coin-text-container" style="display:inline;"&gt;\
&lt;div class="card-text-coin-text" style="color: black; display:inline; top:8px;"&gt;6&lt;/div&gt;&lt;/div&gt;&lt;/div&gt;&lt;/div&gt;'</v>
      </c>
      <c r="K1114" t="s">
        <v>2878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s="19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SUBSTITUTE(    artwork.xlsx!$K$1&amp;": '\\n" &amp;
SUBSTITUTE(SUBSTITUTE(SUBSTITUTE(SUBSTITUTE(SUBSTITUTE(INDEX(artwork.xlsx!K:K,QUOTIENT(ROW(A1110)-1,3)+2),"'","\'"),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IF(MOD(ROW(A1110)-1,3)=2,"","")))</f>
        <v/>
      </c>
      <c r="J1115" t="s">
        <v>2813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s="19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SUBSTITUTE(    artwork.xlsx!$K$1&amp;": '\\n" &amp;
SUBSTITUTE(SUBSTITUTE(SUBSTITUTE(SUBSTITUTE(SUBSTITUTE(INDEX(artwork.xlsx!K:K,QUOTIENT(ROW(A1111)-1,3)+2),"'","\'"),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IF(MOD(ROW(A1111)-1,3)=2,"","")))</f>
        <v>id: "delve",  frenchName: "Trouée",  artwork: "http://wiki.dominionstrategy.com/images/b/b5/DelveArt.jpg",</v>
      </c>
      <c r="J1116" t="s">
        <v>2395</v>
      </c>
      <c r="K1116" t="s">
        <v>2879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ht="90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s="19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SUBSTITUTE(    artwork.xlsx!$K$1&amp;": '\\n" &amp;
SUBSTITUTE(SUBSTITUTE(SUBSTITUTE(SUBSTITUTE(SUBSTITUTE(INDEX(artwork.xlsx!K:K,QUOTIENT(ROW(A1112)-1,3)+2),"'","\'"),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IF(MOD(ROW(A1112)-1,3)=2,"","")))</f>
        <v>text_html: '\
&lt;div class="landscape-text" style="top:5px;"&gt;&lt;div style="line-height:22px;"&gt;&lt;div style="font-weight: bold;"&gt;\
&lt;div style="display:inline;"&gt;&lt;div style="display:inline; font-size:22px;"&gt;+1 Achat&lt;/div&gt;&lt;/div&gt;&lt;br&gt;\
&lt;/div&gt;\
&lt;div style="display:inline;"&gt;&lt;div style="display:inline; font-size:22px;"&gt;Recevez un Argent.&lt;/div&gt;&lt;/div&gt;&lt;br&gt;\
&lt;/div&gt;&lt;/div&gt;'</v>
      </c>
      <c r="K1117" t="s">
        <v>2880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s="19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SUBSTITUTE(    artwork.xlsx!$K$1&amp;": '\\n" &amp;
SUBSTITUTE(SUBSTITUTE(SUBSTITUTE(SUBSTITUTE(SUBSTITUTE(INDEX(artwork.xlsx!K:K,QUOTIENT(ROW(A1113)-1,3)+2),"'","\'"),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IF(MOD(ROW(A1113)-1,3)=2,"","")))</f>
        <v/>
      </c>
      <c r="J1118" t="s">
        <v>2813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s="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SUBSTITUTE(    artwork.xlsx!$K$1&amp;": '\\n" &amp;
SUBSTITUTE(SUBSTITUTE(SUBSTITUTE(SUBSTITUTE(SUBSTITUTE(INDEX(artwork.xlsx!K:K,QUOTIENT(ROW(A1114)-1,3)+2),"'","\'"),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IF(MOD(ROW(A1114)-1,3)=2,"","")))</f>
        <v>id: "tax",  frenchName: "Taxe",  artwork: "http://wiki.dominionstrategy.com/images/2/21/TaxArt.jpg",</v>
      </c>
      <c r="J1119" t="s">
        <v>2395</v>
      </c>
      <c r="K1119" t="s">
        <v>2881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ht="150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s="19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SUBSTITUTE(    artwork.xlsx!$K$1&amp;": '\\n" &amp;
SUBSTITUTE(SUBSTITUTE(SUBSTITUTE(SUBSTITUTE(SUBSTITUTE(INDEX(artwork.xlsx!K:K,QUOTIENT(ROW(A1115)-1,3)+2),"'","\'"),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IF(MOD(ROW(A1115)-1,3)=2,"","")))</f>
        <v>text_html: '\
&lt;div class="landscape-text" style="top:0px;"&gt;&lt;div style="line-height:15px;"&gt;\
&lt;div style="display:inline;"&gt;&lt;div style="display:inline; font-size:17px;"&gt;Ajoutez       à une pile de la réserve.&lt;/div&gt;&lt;/div&gt;&lt;br&gt;&lt;div class="horizontal-line" style="width:200px; height:3px;margin-top:4px;"&gt;&lt;/div&gt;\
&lt;div style="display:inline;"&gt;&lt;div style="display:inline; font-size:17px;"&gt;Mise en place : ajoutez       à chaque pile de la réserve.&lt;/div&gt;&lt;/div&gt;&lt;br&gt;\
&lt;div style="display:inline;"&gt;&lt;div style="display:inline; font-size:17px;"&gt;Quand un joueur achète une carte, il prend les       de sa pile.   &lt;/div&gt;&lt;/div&gt;&lt;br&gt;\
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2882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s="19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SUBSTITUTE(    artwork.xlsx!$K$1&amp;": '\\n" &amp;
SUBSTITUTE(SUBSTITUTE(SUBSTITUTE(SUBSTITUTE(SUBSTITUTE(INDEX(artwork.xlsx!K:K,QUOTIENT(ROW(A1116)-1,3)+2),"'","\'"),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IF(MOD(ROW(A1116)-1,3)=2,"","")))</f>
        <v/>
      </c>
      <c r="J1121" t="s">
        <v>2813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s="19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SUBSTITUTE(    artwork.xlsx!$K$1&amp;": '\\n" &amp;
SUBSTITUTE(SUBSTITUTE(SUBSTITUTE(SUBSTITUTE(SUBSTITUTE(INDEX(artwork.xlsx!K:K,QUOTIENT(ROW(A1117)-1,3)+2),"'","\'"),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IF(MOD(ROW(A1117)-1,3)=2,"","")))</f>
        <v>id: "banquet",  frenchName: "Banquet",  artwork: "http://wiki.dominionstrategy.com/images/2/2b/BanquetArt.jpg",</v>
      </c>
      <c r="J1122" t="s">
        <v>2395</v>
      </c>
      <c r="K1122" t="s">
        <v>2883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ht="120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s="19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SUBSTITUTE(    artwork.xlsx!$K$1&amp;": '\\n" &amp;
SUBSTITUTE(SUBSTITUTE(SUBSTITUTE(SUBSTITUTE(SUBSTITUTE(INDEX(artwork.xlsx!K:K,QUOTIENT(ROW(A1118)-1,3)+2),"'","\'"),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IF(MOD(ROW(A1118)-1,3)=2,"","")))</f>
        <v>text_html: '\
&lt;div class="landscape-text" style="top:5px;"&gt;&lt;div style="line-height:22px;"&gt;\
&lt;div style="display:inline;"&gt;&lt;div style="display:inline; font-size:18px;"&gt;Recevez 2 Cuivres et une carte non-Victoire&lt;/div&gt;&lt;/div&gt;&lt;br&gt;\
&lt;div style="display:inline;"&gt;&lt;div style="display:inline; font-size:18px;"&gt;coûtant jusqu\'à      .&lt;/div&gt;&lt;/div&gt;&lt;br&gt;\
&lt;/div&gt;\
&lt;div class="card-text-coin-icon" style="transform:scale(0.17); top:30px; display: inline;left:263px;"&gt;\
&lt;div class="card-text-coin-text-container" style="display:inline;"&gt;\
&lt;div class="card-text-coin-text" style="color: black; display:inline; top:8px;"&gt;5&lt;/div&gt;&lt;/div&gt;&lt;/div&gt;&lt;/div&gt;'</v>
      </c>
      <c r="K1123" t="s">
        <v>2884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s="19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SUBSTITUTE(    artwork.xlsx!$K$1&amp;": '\\n" &amp;
SUBSTITUTE(SUBSTITUTE(SUBSTITUTE(SUBSTITUTE(SUBSTITUTE(INDEX(artwork.xlsx!K:K,QUOTIENT(ROW(A1119)-1,3)+2),"'","\'"),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IF(MOD(ROW(A1119)-1,3)=2,"","")))</f>
        <v/>
      </c>
      <c r="J1124" t="s">
        <v>2813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s="19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SUBSTITUTE(    artwork.xlsx!$K$1&amp;": '\\n" &amp;
SUBSTITUTE(SUBSTITUTE(SUBSTITUTE(SUBSTITUTE(SUBSTITUTE(INDEX(artwork.xlsx!K:K,QUOTIENT(ROW(A1120)-1,3)+2),"'","\'"),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IF(MOD(ROW(A1120)-1,3)=2,"","")))</f>
        <v>id: "ritual",  frenchName: "Rituel",  artwork: "http://wiki.dominionstrategy.com/images/c/cd/RitualArt.jpg",</v>
      </c>
      <c r="J1125" t="s">
        <v>2395</v>
      </c>
      <c r="K1125" t="s">
        <v>2885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ht="180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s="19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SUBSTITUTE(    artwork.xlsx!$K$1&amp;": '\\n" &amp;
SUBSTITUTE(SUBSTITUTE(SUBSTITUTE(SUBSTITUTE(SUBSTITUTE(INDEX(artwork.xlsx!K:K,QUOTIENT(ROW(A1121)-1,3)+2),"'","\'"),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IF(MOD(ROW(A1121)-1,3)=2,"","")))</f>
        <v>text_html: '\
&lt;div class="landscape-text" style="top:5px;"&gt;&lt;div style="line-height:22px;"&gt;\
&lt;div style="display:inline;"&gt;&lt;div style="display:inline; font-size:19px;"&gt;Recevez une Malédiction. Dans ce cas, écartez&lt;/div&gt;&lt;/div&gt;&lt;br&gt;\
&lt;div style="display:inline;"&gt;&lt;div style="display:inline; font-size:19px;"&gt;une carte de votre main.            par       de son coût.&lt;/div&gt;&lt;/div&gt;&lt;br&gt;\
&lt;/div&gt;\
&lt;div class="card-text-coin-icon" style="transform:scale(0.17); top:30px; display: inline;left:294px;"&gt;\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transform:scale(0.17); top:30px;left:240px;"&gt;\
&lt;div class="card-text-vp-text-container"&gt;\
&lt;div class="card-text-vp-text" style="top:8px;"&gt;+1&lt;/div&gt;&lt;/div&gt;\
&lt;div class="card-text-vp-icon"&gt;&lt;/div&gt;&lt;/div&gt;&lt;/div&gt;'</v>
      </c>
      <c r="K1126" t="s">
        <v>2886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s="19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SUBSTITUTE(    artwork.xlsx!$K$1&amp;": '\\n" &amp;
SUBSTITUTE(SUBSTITUTE(SUBSTITUTE(SUBSTITUTE(SUBSTITUTE(INDEX(artwork.xlsx!K:K,QUOTIENT(ROW(A1122)-1,3)+2),"'","\'"),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IF(MOD(ROW(A1122)-1,3)=2,"","")))</f>
        <v/>
      </c>
      <c r="J1127" t="s">
        <v>2813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s="19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SUBSTITUTE(    artwork.xlsx!$K$1&amp;": '\\n" &amp;
SUBSTITUTE(SUBSTITUTE(SUBSTITUTE(SUBSTITUTE(SUBSTITUTE(INDEX(artwork.xlsx!K:K,QUOTIENT(ROW(A1123)-1,3)+2),"'","\'"),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IF(MOD(ROW(A1123)-1,3)=2,"","")))</f>
        <v>id: "salttheearth",  frenchName: "Épendage de sel",  artwork: "http://wiki.dominionstrategy.com/images/3/32/Salt_the_EarthArt.jpg",</v>
      </c>
      <c r="J1128" t="s">
        <v>2395</v>
      </c>
      <c r="K1128" t="s">
        <v>2887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ht="120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s="1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SUBSTITUTE(    artwork.xlsx!$K$1&amp;": '\\n" &amp;
SUBSTITUTE(SUBSTITUTE(SUBSTITUTE(SUBSTITUTE(SUBSTITUTE(INDEX(artwork.xlsx!K:K,QUOTIENT(ROW(A1124)-1,3)+2),"'","\'"),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IF(MOD(ROW(A1124)-1,3)=2,"","")))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font-size:20px;"&gt;Écartez une carte Victoire de la réserve.&lt;/div&gt;&lt;/div&gt;&lt;br&gt;\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29" t="s">
        <v>2888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s="19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SUBSTITUTE(    artwork.xlsx!$K$1&amp;": '\\n" &amp;
SUBSTITUTE(SUBSTITUTE(SUBSTITUTE(SUBSTITUTE(SUBSTITUTE(INDEX(artwork.xlsx!K:K,QUOTIENT(ROW(A1125)-1,3)+2),"'","\'"),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IF(MOD(ROW(A1125)-1,3)=2,"","")))</f>
        <v/>
      </c>
      <c r="J1130" t="s">
        <v>2813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s="19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SUBSTITUTE(    artwork.xlsx!$K$1&amp;": '\\n" &amp;
SUBSTITUTE(SUBSTITUTE(SUBSTITUTE(SUBSTITUTE(SUBSTITUTE(INDEX(artwork.xlsx!K:K,QUOTIENT(ROW(A1126)-1,3)+2),"'","\'"),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IF(MOD(ROW(A1126)-1,3)=2,"","")))</f>
        <v>id: "wedding",  frenchName: "Mariage",  artwork: "http://wiki.dominionstrategy.com/images/2/25/WeddingArt.jpg",</v>
      </c>
      <c r="J1131" t="s">
        <v>2395</v>
      </c>
      <c r="K1131" t="s">
        <v>2889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ht="120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s="19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SUBSTITUTE(    artwork.xlsx!$K$1&amp;": '\\n" &amp;
SUBSTITUTE(SUBSTITUTE(SUBSTITUTE(SUBSTITUTE(SUBSTITUTE(INDEX(artwork.xlsx!K:K,QUOTIENT(ROW(A1127)-1,3)+2),"'","\'"),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IF(MOD(ROW(A1127)-1,3)=2,"","")))</f>
        <v>text_html: '\
&lt;div class="landscape-text" style="top:0px;"&gt;\
&lt;div style="display:inline;"&gt;&lt;div style="display:inline; font-size:20px;"&gt;         &lt;/div&gt;&lt;/div&gt;&lt;br&gt;\
&lt;div style="display:inline;"&gt;&lt;div style="display:inline; font-size:20px;"&gt;Recevez un Or.&lt;/div&gt;&lt;/div&gt;&lt;br&gt;\
&lt;div class="card-text-vp-icon-container" style="display:inline; transform:scale(0.2); top:8px;left:220px;"&gt;\
&lt;div class="card-text-vp-text-container"&gt;\
&lt;div class="card-text-vp-text" style="top:8px;"&gt;+1&lt;/div&gt;&lt;/div&gt;\
&lt;div class="card-text-vp-icon"&gt;&lt;/div&gt;&lt;/div&gt;&lt;/div&gt;'</v>
      </c>
      <c r="K1132" t="s">
        <v>2890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s="19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SUBSTITUTE(    artwork.xlsx!$K$1&amp;": '\\n" &amp;
SUBSTITUTE(SUBSTITUTE(SUBSTITUTE(SUBSTITUTE(SUBSTITUTE(INDEX(artwork.xlsx!K:K,QUOTIENT(ROW(A1128)-1,3)+2),"'","\'"),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IF(MOD(ROW(A1128)-1,3)=2,"","")))</f>
        <v/>
      </c>
      <c r="J1133" t="s">
        <v>2813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s="19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SUBSTITUTE(    artwork.xlsx!$K$1&amp;": '\\n" &amp;
SUBSTITUTE(SUBSTITUTE(SUBSTITUTE(SUBSTITUTE(SUBSTITUTE(INDEX(artwork.xlsx!K:K,QUOTIENT(ROW(A1129)-1,3)+2),"'","\'"),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IF(MOD(ROW(A1129)-1,3)=2,"","")))</f>
        <v>id: "windfall",  frenchName: "Manne",  artwork: "http://wiki.dominionstrategy.com/images/f/f0/WindfallArt.jpg",</v>
      </c>
      <c r="J1134" t="s">
        <v>2395</v>
      </c>
      <c r="K1134" t="s">
        <v>2891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ht="60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s="19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SUBSTITUTE(    artwork.xlsx!$K$1&amp;": '\\n" &amp;
SUBSTITUTE(SUBSTITUTE(SUBSTITUTE(SUBSTITUTE(SUBSTITUTE(INDEX(artwork.xlsx!K:K,QUOTIENT(ROW(A1130)-1,3)+2),"'","\'"),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IF(MOD(ROW(A1130)-1,3)=2,"","")))</f>
        <v>text_html: '\
&lt;div class="landscape-text" style="top:14px;"&gt;\
&lt;div style="display:inline;"&gt;&lt;div style="display:inline; font-size:18px;"&gt;Si votre pioche et votre défausse sont vides, recevez 3 Ors.&lt;/div&gt;&lt;/div&gt;&lt;br&gt;\
&lt;/div&gt;'</v>
      </c>
      <c r="K1135" t="s">
        <v>2892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s="19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SUBSTITUTE(    artwork.xlsx!$K$1&amp;": '\\n" &amp;
SUBSTITUTE(SUBSTITUTE(SUBSTITUTE(SUBSTITUTE(SUBSTITUTE(INDEX(artwork.xlsx!K:K,QUOTIENT(ROW(A1131)-1,3)+2),"'","\'"),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IF(MOD(ROW(A1131)-1,3)=2,"","")))</f>
        <v/>
      </c>
      <c r="J1136" t="s">
        <v>2813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s="19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SUBSTITUTE(    artwork.xlsx!$K$1&amp;": '\\n" &amp;
SUBSTITUTE(SUBSTITUTE(SUBSTITUTE(SUBSTITUTE(SUBSTITUTE(INDEX(artwork.xlsx!K:K,QUOTIENT(ROW(A1132)-1,3)+2),"'","\'"),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IF(MOD(ROW(A1132)-1,3)=2,"","")))</f>
        <v>id: "conquest",  frenchName: "Conquête",  artwork: "http://wiki.dominionstrategy.com/images/9/96/ConquestArt.jpg",</v>
      </c>
      <c r="J1137" t="s">
        <v>2395</v>
      </c>
      <c r="K1137" t="s">
        <v>2893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ht="135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s="19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SUBSTITUTE(    artwork.xlsx!$K$1&amp;": '\\n" &amp;
SUBSTITUTE(SUBSTITUTE(SUBSTITUTE(SUBSTITUTE(SUBSTITUTE(INDEX(artwork.xlsx!K:K,QUOTIENT(ROW(A1133)-1,3)+2),"'","\'"),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IF(MOD(ROW(A1133)-1,3)=2,"","")))</f>
        <v>text_html: '\
&lt;div class="landscape-text" style="top:5px;"&gt;&lt;div style="line-height:22px;"&gt;\
&lt;div style="display:inline;"&gt;&lt;div style="display:inline; font-size:19px;"&gt;Recevez 2 Argents.&lt;/div&gt;&lt;/div&gt;&lt;br&gt;\
&lt;div style="display:inline;"&gt;&lt;div style="display:inline; font-size:19px;"&gt;         par Argent que vous avez reçu à ce tour.&lt;/div&gt;&lt;/div&gt;&lt;br&gt;\
&lt;/div&gt;\
&lt;div class="card-text-vp-icon-container" style="display:inline; transform:scale(0.17); top:30px;left:65px;"&gt;\
&lt;div class="card-text-vp-text-container"&gt;\
&lt;div class="card-text-vp-text" style="top:8px;"&gt;+1&lt;/div&gt;&lt;/div&gt;\
&lt;div class="card-text-vp-icon"&gt;&lt;/div&gt;&lt;/div&gt;&lt;/div&gt;'</v>
      </c>
      <c r="K1138" t="s">
        <v>2894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s="1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SUBSTITUTE(    artwork.xlsx!$K$1&amp;": '\\n" &amp;
SUBSTITUTE(SUBSTITUTE(SUBSTITUTE(SUBSTITUTE(SUBSTITUTE(INDEX(artwork.xlsx!K:K,QUOTIENT(ROW(A1134)-1,3)+2),"'","\'"),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IF(MOD(ROW(A1134)-1,3)=2,"","")))</f>
        <v/>
      </c>
      <c r="J1139" t="s">
        <v>2813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s="19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SUBSTITUTE(    artwork.xlsx!$K$1&amp;": '\\n" &amp;
SUBSTITUTE(SUBSTITUTE(SUBSTITUTE(SUBSTITUTE(SUBSTITUTE(INDEX(artwork.xlsx!K:K,QUOTIENT(ROW(A1135)-1,3)+2),"'","\'"),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IF(MOD(ROW(A1135)-1,3)=2,"","")))</f>
        <v>id: "dominate",  frenchName: "Domination",  artwork: "http://wiki.dominionstrategy.com/images/e/e7/DominateArt.jpg",</v>
      </c>
      <c r="J1140" t="s">
        <v>2395</v>
      </c>
      <c r="K1140" t="s">
        <v>2895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ht="105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s="19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SUBSTITUTE(    artwork.xlsx!$K$1&amp;": '\\n" &amp;
SUBSTITUTE(SUBSTITUTE(SUBSTITUTE(SUBSTITUTE(SUBSTITUTE(INDEX(artwork.xlsx!K:K,QUOTIENT(ROW(A1136)-1,3)+2),"'","\'"),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IF(MOD(ROW(A1136)-1,3)=2,"","")))</f>
        <v>text_html: '\
&lt;div class="landscape-text" style="top:14px;"&gt;\
&lt;div style="display:inline;"&gt;&lt;div style="display:inline; font-size:20px;"&gt;Recevez une Province. Dans ce cas,         .&lt;/div&gt;&lt;/div&gt;&lt;br&gt;\
&lt;div class="card-text-vp-icon-container" style="display:inline; transform:scale(0.18); top:8px;left:364px;"&gt;\
&lt;div class="card-text-vp-text-container"&gt;\
&lt;div class="card-text-vp-text" style="top:8px;"&gt;+9&lt;/div&gt;&lt;/div&gt;\
&lt;div class="card-text-vp-icon"&gt;&lt;/div&gt;&lt;/div&gt;&lt;/div&gt;'</v>
      </c>
      <c r="K1141" t="s">
        <v>2896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s="19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SUBSTITUTE(    artwork.xlsx!$K$1&amp;": '\\n" &amp;
SUBSTITUTE(SUBSTITUTE(SUBSTITUTE(SUBSTITUTE(SUBSTITUTE(INDEX(artwork.xlsx!K:K,QUOTIENT(ROW(A1137)-1,3)+2),"'","\'"),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IF(MOD(ROW(A1137)-1,3)=2,"","")))</f>
        <v/>
      </c>
      <c r="J1142" t="s">
        <v>2813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s="19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SUBSTITUTE(    artwork.xlsx!$K$1&amp;": '\\n" &amp;
SUBSTITUTE(SUBSTITUTE(SUBSTITUTE(SUBSTITUTE(SUBSTITUTE(INDEX(artwork.xlsx!K:K,QUOTIENT(ROW(A1138)-1,3)+2),"'","\'"),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IF(MOD(ROW(A1138)-1,3)=2,"","")))</f>
        <v>id: "aqueduct",  frenchName: "Aqueduc",  artwork: "http://wiki.dominionstrategy.com/images/0/0b/AqueductArt.jpg",</v>
      </c>
      <c r="J1143" t="s">
        <v>2395</v>
      </c>
      <c r="K1143" t="s">
        <v>2897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ht="285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s="19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SUBSTITUTE(    artwork.xlsx!$K$1&amp;": '\\n" &amp;
SUBSTITUTE(SUBSTITUTE(SUBSTITUTE(SUBSTITUTE(SUBSTITUTE(INDEX(artwork.xlsx!K:K,QUOTIENT(ROW(A1139)-1,3)+2),"'","\'"),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IF(MOD(ROW(A1139)-1,3)=2,"","")))</f>
        <v>text_html: '\
&lt;div class="landscape-text" style="top:0px;"&gt;&lt;div style="line-height:16.5px;"&gt;\
&lt;div style="display:inline;"&gt;&lt;div style="display:inline; font-size:16.5px;"&gt;Lorsque vous recevez un Trésor, déplacez        de sa pile vers ici.&lt;/div&gt;&lt;/div&gt;&lt;br&gt;\
&lt;div style="display:inline;"&gt;&lt;div style="display:inline; font-size:16.5px;"&gt;Lorsque vous recevez une carte Victoire, prenez les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       sur les piles des Argents et des Ors.  &lt;/div&gt;&lt;/div&gt;&lt;br&gt;\
&lt;/div&gt;\
&lt;div class="card-text-vp-icon-container" style="display:inline; transform:scale(0.145); top:4px;left:294px;"&gt;\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transform:scale(0.145); top:26px;left:364px;"&gt;\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transform:scale(0.145); top:52px;left:172px;"&gt;\
&lt;div class="card-text-vp-text-container"&gt;\
&lt;div class="card-text-vp-text" style="top:8px;"&gt;8&lt;/div&gt;&lt;/div&gt;\
&lt;div class="card-text-vp-icon"&gt;&lt;/div&gt;&lt;/div&gt;&lt;/div&gt;'</v>
      </c>
      <c r="K1144" t="s">
        <v>2898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s="19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SUBSTITUTE(    artwork.xlsx!$K$1&amp;": '\\n" &amp;
SUBSTITUTE(SUBSTITUTE(SUBSTITUTE(SUBSTITUTE(SUBSTITUTE(INDEX(artwork.xlsx!K:K,QUOTIENT(ROW(A1140)-1,3)+2),"'","\'"),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IF(MOD(ROW(A1140)-1,3)=2,"","")))</f>
        <v/>
      </c>
      <c r="J1145" t="s">
        <v>2813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s="19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SUBSTITUTE(    artwork.xlsx!$K$1&amp;": '\\n" &amp;
SUBSTITUTE(SUBSTITUTE(SUBSTITUTE(SUBSTITUTE(SUBSTITUTE(INDEX(artwork.xlsx!K:K,QUOTIENT(ROW(A1141)-1,3)+2),"'","\'"),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IF(MOD(ROW(A1141)-1,3)=2,"","")))</f>
        <v>id: "arena",  frenchName: "Arène",  artwork: "http://wiki.dominionstrategy.com/images/7/74/ArenaArt.jpg",</v>
      </c>
      <c r="J1146" t="s">
        <v>2395</v>
      </c>
      <c r="K1146" t="s">
        <v>2899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ht="225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s="19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SUBSTITUTE(    artwork.xlsx!$K$1&amp;": '\\n" &amp;
SUBSTITUTE(SUBSTITUTE(SUBSTITUTE(SUBSTITUTE(SUBSTITUTE(INDEX(artwork.xlsx!K:K,QUOTIENT(ROW(A1142)-1,3)+2),"'","\'"),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IF(MOD(ROW(A1142)-1,3)=2,"","")))</f>
        <v>text_html: '\
&lt;div class="landscape-text" style="top:0px;"&gt;&lt;div style="line-height:16.5px;"&gt;\
&lt;div style="display:inline;"&gt;&lt;div style="display:inline; font-size:16.5px;"&gt;Au début de votre phase Achat, vous pouvez défausser&lt;/div&gt;&lt;/div&gt;&lt;br&gt;\
&lt;div style="display:inline;"&gt;&lt;div style="display:inline; font-size:16.5px;"&gt;une carte Action. Dans ce cas,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top:26px;left:323px;"&gt;\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top:52px;left:269px;"&gt;\
&lt;div class="card-text-vp-text-container"&gt;\
&lt;div class="card-text-vp-text" style="top:8px;"&gt;6&lt;/div&gt;&lt;/div&gt;\
&lt;div class="card-text-vp-icon"&gt;&lt;/div&gt;&lt;/div&gt;&lt;/div&gt;'</v>
      </c>
      <c r="K1147" t="s">
        <v>2900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s="19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SUBSTITUTE(    artwork.xlsx!$K$1&amp;": '\\n" &amp;
SUBSTITUTE(SUBSTITUTE(SUBSTITUTE(SUBSTITUTE(SUBSTITUTE(INDEX(artwork.xlsx!K:K,QUOTIENT(ROW(A1143)-1,3)+2),"'","\'"),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IF(MOD(ROW(A1143)-1,3)=2,"","")))</f>
        <v/>
      </c>
      <c r="J1148" t="s">
        <v>2813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s="1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SUBSTITUTE(    artwork.xlsx!$K$1&amp;": '\\n" &amp;
SUBSTITUTE(SUBSTITUTE(SUBSTITUTE(SUBSTITUTE(SUBSTITUTE(INDEX(artwork.xlsx!K:K,QUOTIENT(ROW(A1144)-1,3)+2),"'","\'"),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IF(MOD(ROW(A1144)-1,3)=2,"","")))</f>
        <v>id: "banditfort",  frenchName: "Fort des bandits",  artwork: "http://wiki.dominionstrategy.com/images/d/df/Bandit_FortArt.jpg",</v>
      </c>
      <c r="J1149" t="s">
        <v>2395</v>
      </c>
      <c r="K1149" t="s">
        <v>2901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ht="135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s="19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SUBSTITUTE(    artwork.xlsx!$K$1&amp;": '\\n" &amp;
SUBSTITUTE(SUBSTITUTE(SUBSTITUTE(SUBSTITUTE(SUBSTITUTE(INDEX(artwork.xlsx!K:K,QUOTIENT(ROW(A1145)-1,3)+2),"'","\'"),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IF(MOD(ROW(A1145)-1,3)=2,"","")))</f>
        <v>text_html: '\
&lt;div class="landscape-text" style="top:5px;"&gt;&lt;div style="line-height:22px;"&gt;\
&lt;div style="display:inline;"&gt;&lt;div style="display:inline; font-size:18.5px;"&gt;Pour le décompte,         pour chaque Argent&lt;/div&gt;&lt;/div&gt;&lt;br&gt;\
&lt;div style="display:inline;"&gt;&lt;div style="display:inline; font-size:18.5px;"&gt;et chaque Or que vous avez.&lt;/div&gt;&lt;/div&gt;&lt;br&gt;\
&lt;/div&gt;\
&lt;div class="card-text-vp-icon-container" style="display:inline; transform:scale(0.17); top:5px;left:213px;"&gt;\
&lt;div class="card-text-vp-text-container"&gt;\
&lt;div class="card-text-vp-text" style="top:8px;"&gt;-2&lt;/div&gt;&lt;/div&gt;\
&lt;div class="card-text-vp-icon"&gt;&lt;/div&gt;&lt;/div&gt;'</v>
      </c>
      <c r="K1150" t="s">
        <v>2902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s="19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SUBSTITUTE(    artwork.xlsx!$K$1&amp;": '\\n" &amp;
SUBSTITUTE(SUBSTITUTE(SUBSTITUTE(SUBSTITUTE(SUBSTITUTE(INDEX(artwork.xlsx!K:K,QUOTIENT(ROW(A1146)-1,3)+2),"'","\'"),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IF(MOD(ROW(A1146)-1,3)=2,"","")))</f>
        <v/>
      </c>
      <c r="J1151" t="s">
        <v>2813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s="19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SUBSTITUTE(    artwork.xlsx!$K$1&amp;": '\\n" &amp;
SUBSTITUTE(SUBSTITUTE(SUBSTITUTE(SUBSTITUTE(SUBSTITUTE(INDEX(artwork.xlsx!K:K,QUOTIENT(ROW(A1147)-1,3)+2),"'","\'"),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IF(MOD(ROW(A1147)-1,3)=2,"","")))</f>
        <v>id: "basilica",  frenchName: "Basilique",  artwork: "http://wiki.dominionstrategy.com/images/6/64/BasilicaArt.jpg",</v>
      </c>
      <c r="J1152" t="s">
        <v>2395</v>
      </c>
      <c r="K1152" t="s">
        <v>2903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ht="270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s="19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SUBSTITUTE(    artwork.xlsx!$K$1&amp;": '\\n" &amp;
SUBSTITUTE(SUBSTITUTE(SUBSTITUTE(SUBSTITUTE(SUBSTITUTE(INDEX(artwork.xlsx!K:K,QUOTIENT(ROW(A1148)-1,3)+2),"'","\'"),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IF(MOD(ROW(A1148)-1,3)=2,"","")))</f>
        <v>text_html: '\
&lt;div class="landscape-text" style="top:0px;"&gt;&lt;div style="line-height:16.5px;"&gt;\
&lt;div style="display:inline;"&gt;&lt;div style="display:inline; font-size:16.5px;"&gt;Lorsque vous achetez une carte, s\'il vous reste       ou plus,&lt;/div&gt;&lt;/div&gt;&lt;br&gt;\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class="card-text-coin-icon" style="transform:scale(0.165); top:3px; display: inline;left:332px;"&gt;\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3" t="s">
        <v>2904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s="19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SUBSTITUTE(    artwork.xlsx!$K$1&amp;": '\\n" &amp;
SUBSTITUTE(SUBSTITUTE(SUBSTITUTE(SUBSTITUTE(SUBSTITUTE(INDEX(artwork.xlsx!K:K,QUOTIENT(ROW(A1149)-1,3)+2),"'","\'"),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IF(MOD(ROW(A1149)-1,3)=2,"","")))</f>
        <v/>
      </c>
      <c r="J1154" t="s">
        <v>2813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s="19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SUBSTITUTE(    artwork.xlsx!$K$1&amp;": '\\n" &amp;
SUBSTITUTE(SUBSTITUTE(SUBSTITUTE(SUBSTITUTE(SUBSTITUTE(INDEX(artwork.xlsx!K:K,QUOTIENT(ROW(A1150)-1,3)+2),"'","\'"),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IF(MOD(ROW(A1150)-1,3)=2,"","")))</f>
        <v>id: "baths",  frenchName: "Bains",  artwork: "http://wiki.dominionstrategy.com/images/a/a1/BathsArt.jpg",</v>
      </c>
      <c r="J1155" t="s">
        <v>2395</v>
      </c>
      <c r="K1155" t="s">
        <v>2905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ht="225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s="19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SUBSTITUTE(    artwork.xlsx!$K$1&amp;": '\\n" &amp;
SUBSTITUTE(SUBSTITUTE(SUBSTITUTE(SUBSTITUTE(SUBSTITUTE(INDEX(artwork.xlsx!K:K,QUOTIENT(ROW(A1151)-1,3)+2),"'","\'"),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IF(MOD(ROW(A1151)-1,3)=2,"","")))</f>
        <v>text_html: '\
&lt;div class="landscape-text" style="top:0px;"&gt;&lt;div style="line-height:16.5px;"&gt;\
&lt;div style="display:inline;"&gt;&lt;div style="display:inline; font-size:16.5px;"&gt;Si vous terminez votre tour sans avoir reçu une seule carte,&lt;/div&gt;&lt;/div&gt;&lt;br&gt;\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top:26px;left:223px;"&gt;\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56" t="s">
        <v>2906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s="19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SUBSTITUTE(    artwork.xlsx!$K$1&amp;": '\\n" &amp;
SUBSTITUTE(SUBSTITUTE(SUBSTITUTE(SUBSTITUTE(SUBSTITUTE(INDEX(artwork.xlsx!K:K,QUOTIENT(ROW(A1152)-1,3)+2),"'","\'"),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IF(MOD(ROW(A1152)-1,3)=2,"","")))</f>
        <v/>
      </c>
      <c r="J1157" t="s">
        <v>2813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s="19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SUBSTITUTE(    artwork.xlsx!$K$1&amp;": '\\n" &amp;
SUBSTITUTE(SUBSTITUTE(SUBSTITUTE(SUBSTITUTE(SUBSTITUTE(INDEX(artwork.xlsx!K:K,QUOTIENT(ROW(A1153)-1,3)+2),"'","\'"),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IF(MOD(ROW(A1153)-1,3)=2,"","")))</f>
        <v>id: "battlefield",  frenchName: "Champ de bataille",  artwork: "http://wiki.dominionstrategy.com/images/8/86/BattlefieldArt.jpg",</v>
      </c>
      <c r="J1158" t="s">
        <v>2395</v>
      </c>
      <c r="K1158" t="s">
        <v>2907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ht="210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s="1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SUBSTITUTE(    artwork.xlsx!$K$1&amp;": '\\n" &amp;
SUBSTITUTE(SUBSTITUTE(SUBSTITUTE(SUBSTITUTE(SUBSTITUTE(INDEX(artwork.xlsx!K:K,QUOTIENT(ROW(A1154)-1,3)+2),"'","\'"),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IF(MOD(ROW(A1154)-1,3)=2,"","")))</f>
        <v>text_html: '\
&lt;div class="landscape-text" style="top:0px;"&gt;&lt;div style="line-height:22px;"&gt;\
&lt;div style="display:inline;"&gt;&lt;div style="display:inline; font-size:18px;"&gt;Lorsque vous recevez une carte Victoire, prenez         d\'ici.&lt;/div&gt;&lt;/div&gt;&lt;br&gt;&lt;div class="horizontal-line" style="width:200px; height:3px;margin-top:6px;"&gt;&lt;/div&gt;\
&lt;div style="display:inline;"&gt;&lt;div style="display:inline; font-size:18px;"&gt;Mise en place : placez ici         par joueur.&lt;/div&gt;&lt;/div&gt;&lt;br&gt;\
&lt;/div&gt;\
&lt;div class="card-text-vp-icon-container" style="display:inline; transform:scale(0.16); top:6px;left:372px;"&gt;\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transform:scale(0.16); top:40px;left:268px;"&gt;\
&lt;div class="card-text-vp-text-container"&gt;\
&lt;div class="card-text-vp-text" style="top:8px;"&gt;6&lt;/div&gt;&lt;/div&gt;\
&lt;div class="card-text-vp-icon"&gt;&lt;/div&gt;&lt;/div&gt;&lt;/div&gt;'</v>
      </c>
      <c r="K1159" t="s">
        <v>2970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s="19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SUBSTITUTE(    artwork.xlsx!$K$1&amp;": '\\n" &amp;
SUBSTITUTE(SUBSTITUTE(SUBSTITUTE(SUBSTITUTE(SUBSTITUTE(INDEX(artwork.xlsx!K:K,QUOTIENT(ROW(A1155)-1,3)+2),"'","\'"),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IF(MOD(ROW(A1155)-1,3)=2,"","")))</f>
        <v/>
      </c>
      <c r="J1160" t="s">
        <v>2813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s="19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SUBSTITUTE(    artwork.xlsx!$K$1&amp;": '\\n" &amp;
SUBSTITUTE(SUBSTITUTE(SUBSTITUTE(SUBSTITUTE(SUBSTITUTE(INDEX(artwork.xlsx!K:K,QUOTIENT(ROW(A1156)-1,3)+2),"'","\'"),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IF(MOD(ROW(A1156)-1,3)=2,"","")))</f>
        <v>id: "colonnade",  frenchName: "Colonnade",  artwork: "http://wiki.dominionstrategy.com/images/9/94/ColonnadeArt.jpg",</v>
      </c>
      <c r="J1161" t="s">
        <v>2395</v>
      </c>
      <c r="K1161" t="s">
        <v>2908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ht="225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s="19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SUBSTITUTE(    artwork.xlsx!$K$1&amp;": '\\n" &amp;
SUBSTITUTE(SUBSTITUTE(SUBSTITUTE(SUBSTITUTE(SUBSTITUTE(INDEX(artwork.xlsx!K:K,QUOTIENT(ROW(A1157)-1,3)+2),"'","\'"),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IF(MOD(ROW(A1157)-1,3)=2,"","")))</f>
        <v>text_html: '\
&lt;div class="landscape-text" style="top:0px;"&gt;&lt;div style="line-height:16.5px;"&gt;\
&lt;div style="display:inline;"&gt;&lt;div style="display:inline; font-size:16.5px;"&gt;Lorsque vous achetez une carte Action dont vous avez,&lt;/div&gt;&lt;/div&gt;&lt;br&gt;\
&lt;div style="display:inline;"&gt;&lt;div style="display:inline; font-size:16.5px;"&gt;un exemplaire en jeu, 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top:26px;left:296px;"&gt;\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62" t="s">
        <v>2909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s="19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SUBSTITUTE(    artwork.xlsx!$K$1&amp;": '\\n" &amp;
SUBSTITUTE(SUBSTITUTE(SUBSTITUTE(SUBSTITUTE(SUBSTITUTE(INDEX(artwork.xlsx!K:K,QUOTIENT(ROW(A1158)-1,3)+2),"'","\'"),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IF(MOD(ROW(A1158)-1,3)=2,"","")))</f>
        <v/>
      </c>
      <c r="J1163" t="s">
        <v>2813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s="19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SUBSTITUTE(    artwork.xlsx!$K$1&amp;": '\\n" &amp;
SUBSTITUTE(SUBSTITUTE(SUBSTITUTE(SUBSTITUTE(SUBSTITUTE(INDEX(artwork.xlsx!K:K,QUOTIENT(ROW(A1159)-1,3)+2),"'","\'"),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IF(MOD(ROW(A1159)-1,3)=2,"","")))</f>
        <v>id: "defiledshrine",  frenchName: "Profanation",  artwork: "http://wiki.dominionstrategy.com/images/c/cf/Defiled_ShrineArt.jpg",</v>
      </c>
      <c r="J1164" t="s">
        <v>2395</v>
      </c>
      <c r="K1164" t="s">
        <v>2910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ht="300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s="19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SUBSTITUTE(    artwork.xlsx!$K$1&amp;": '\\n" &amp;
SUBSTITUTE(SUBSTITUTE(SUBSTITUTE(SUBSTITUTE(SUBSTITUTE(INDEX(artwork.xlsx!K:K,QUOTIENT(ROW(A1160)-1,3)+2),"'","\'"),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IF(MOD(ROW(A1160)-1,3)=2,"","")))</f>
        <v>text_html: '\
&lt;div class="landscape-text" style="top:2px;"&gt;&lt;div style="position:relative; top:0px;"&gt;&lt;div style="line-height:10px;"&gt;\
&lt;div style="display:inline;"&gt;&lt;div style="display:inline; font-size:15px;"&gt;Quand vous recevez une Action, déplacez        de sa pile vers ici.&lt;/div&gt;&lt;/div&gt;&lt;br&gt;\
&lt;div style="display:inline;"&gt;&lt;div style="display:inline; font-size:15px;"&gt;Quand vous achetez une Malédiction, prenez les     d\'ici.&lt;/div&gt;&lt;/div&gt;&lt;br&gt;\
&lt;/div&gt;&lt;/div&gt;&lt;div class="horizontal-line" style="width:200px; height:3px;margin-top:5px;"&gt;&lt;/div&gt;&lt;div style="position:relative; top:-2px;"&gt;&lt;div style="line-height:10px;"&gt;\
&lt;div style="display:inline;"&gt;&lt;div style="display:inline; font-size:15px;"&gt;Mise en place : placez         sur chaque pile de carte Action&lt;/div&gt;&lt;/div&gt;&lt;br&gt;\
&lt;div style="display:inline;"&gt;&lt;div style="display:inline; font-size:15px;"&gt; non-Collecte de la réserve.&lt;/div&gt;&lt;/div&gt;&lt;br&gt;\
&lt;/div&gt;&lt;/div&gt;\
&lt;div class="card-text-vp-icon-container" style="display:inline; transform:scale(0.135); top:2px;left:288px;"&gt;\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transform:scale(0.135); top:18px;left:344px;"&gt;\
&lt;div class="card-text-vp-text-container"&gt;\
&lt;div class="card-text-vp-text" style="top:8px;"&gt;&lt;/div&gt;&lt;/div&gt;\
&lt;div class="card-text-vp-icon"&gt;&lt;/div&gt;&lt;/div&gt;\
&lt;div class="card-text-vp-icon-container" style="display:inline; transform:scale(0.135); top:38px;left:192px;"&gt;\
&lt;div class="card-text-vp-text-container"&gt;\
&lt;div class="card-text-vp-text" style="top:8px;"&gt;2&lt;/div&gt;&lt;/div&gt;\
&lt;div class="card-text-vp-icon"&gt;&lt;/div&gt;&lt;/div&gt;&lt;/div&gt;'</v>
      </c>
      <c r="K1165" t="s">
        <v>2911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s="19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SUBSTITUTE(    artwork.xlsx!$K$1&amp;": '\\n" &amp;
SUBSTITUTE(SUBSTITUTE(SUBSTITUTE(SUBSTITUTE(SUBSTITUTE(INDEX(artwork.xlsx!K:K,QUOTIENT(ROW(A1161)-1,3)+2),"'","\'"),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IF(MOD(ROW(A1161)-1,3)=2,"","")))</f>
        <v/>
      </c>
      <c r="J1166" t="s">
        <v>2813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s="19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SUBSTITUTE(    artwork.xlsx!$K$1&amp;": '\\n" &amp;
SUBSTITUTE(SUBSTITUTE(SUBSTITUTE(SUBSTITUTE(SUBSTITUTE(INDEX(artwork.xlsx!K:K,QUOTIENT(ROW(A1162)-1,3)+2),"'","\'"),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IF(MOD(ROW(A1162)-1,3)=2,"","")))</f>
        <v>id: "fountain",  frenchName: "Fontaine",  artwork: "http://wiki.dominionstrategy.com/images/5/5b/FountainArt.jpg",</v>
      </c>
      <c r="J1167" t="s">
        <v>2395</v>
      </c>
      <c r="K1167" t="s">
        <v>2912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ht="105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s="19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SUBSTITUTE(    artwork.xlsx!$K$1&amp;": '\\n" &amp;
SUBSTITUTE(SUBSTITUTE(SUBSTITUTE(SUBSTITUTE(SUBSTITUTE(INDEX(artwork.xlsx!K:K,QUOTIENT(ROW(A1163)-1,3)+2),"'","\'"),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IF(MOD(ROW(A1163)-1,3)=2,"","")))</f>
        <v>text_html: '\
&lt;div class="landscape-text" style="top:14px;"&gt;\
&lt;div style="display:inline;"&gt;&lt;div style="display:inline; font-size:18px;"&gt;Pour le décompte,           si vous avez au moins 10 Cuivres.&lt;/div&gt;&lt;/div&gt;&lt;br&gt;\
&lt;div class="card-text-vp-icon-container" style="display:inline; transform:scale(0.16); top:10px;left:162px;"&gt;\
&lt;div class="card-text-vp-text-container"&gt;\
&lt;div class="card-text-vp-text" style="top:8px;"&gt;15&lt;/div&gt;&lt;/div&gt;\
&lt;div class="card-text-vp-icon"&gt;&lt;/div&gt;&lt;/div&gt;&lt;/div&gt;'</v>
      </c>
      <c r="K1168" t="s">
        <v>2913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s="1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SUBSTITUTE(    artwork.xlsx!$K$1&amp;": '\\n" &amp;
SUBSTITUTE(SUBSTITUTE(SUBSTITUTE(SUBSTITUTE(SUBSTITUTE(INDEX(artwork.xlsx!K:K,QUOTIENT(ROW(A1164)-1,3)+2),"'","\'"),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IF(MOD(ROW(A1164)-1,3)=2,"","")))</f>
        <v/>
      </c>
      <c r="J1169" t="s">
        <v>2813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s="19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SUBSTITUTE(    artwork.xlsx!$K$1&amp;": '\\n" &amp;
SUBSTITUTE(SUBSTITUTE(SUBSTITUTE(SUBSTITUTE(SUBSTITUTE(INDEX(artwork.xlsx!K:K,QUOTIENT(ROW(A1165)-1,3)+2),"'","\'"),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IF(MOD(ROW(A1165)-1,3)=2,"","")))</f>
        <v>id: "keep",  frenchName: "Fort",  artwork: "http://wiki.dominionstrategy.com/images/b/b5/KeepArt.jpg",</v>
      </c>
      <c r="J1170" t="s">
        <v>2395</v>
      </c>
      <c r="K1170" t="s">
        <v>2914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ht="150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s="19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SUBSTITUTE(    artwork.xlsx!$K$1&amp;": '\\n" &amp;
SUBSTITUTE(SUBSTITUTE(SUBSTITUTE(SUBSTITUTE(SUBSTITUTE(INDEX(artwork.xlsx!K:K,QUOTIENT(ROW(A1166)-1,3)+2),"'","\'"),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IF(MOD(ROW(A1166)-1,3)=2,"","")))</f>
        <v>text_html: '\
&lt;div class="landscape-text" style="top:0px;"&gt;&lt;div style="line-height:16.5px;"&gt;\
&lt;div style="display:inline;"&gt;&lt;div style="display:inline; font-size:16.5px;"&gt;Pour le décompte,          par carte Trésor de nom différent&lt;/div&gt;&lt;/div&gt;&lt;br&gt;\
&lt;div style="display:inline;"&gt;&lt;div style="display:inline; font-size:16.5px;"&gt;dont avez au moins autant d\'exemplaires&lt;/div&gt;&lt;/div&gt;&lt;br&gt;\
&lt;div style="display:inline;"&gt;&lt;div style="display:inline; font-size:16.5px;"&gt;que chacun de vos adversaires.&lt;/div&gt;&lt;/div&gt;&lt;br&gt;\
&lt;/div&gt;\
&lt;div class="card-text-vp-icon-container" style="display:inline; transform:scale(0.145); top:4px;left:168px;"&gt;\
&lt;div class="card-text-vp-text-container"&gt;\
&lt;div class="card-text-vp-text" style="top:8px;"&gt;5&lt;/div&gt;&lt;/div&gt;\
&lt;div class="card-text-vp-icon"&gt;&lt;/div&gt;&lt;/div&gt;&lt;/div&gt;'</v>
      </c>
      <c r="K1171" t="s">
        <v>2915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s="19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SUBSTITUTE(    artwork.xlsx!$K$1&amp;": '\\n" &amp;
SUBSTITUTE(SUBSTITUTE(SUBSTITUTE(SUBSTITUTE(SUBSTITUTE(INDEX(artwork.xlsx!K:K,QUOTIENT(ROW(A1167)-1,3)+2),"'","\'"),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IF(MOD(ROW(A1167)-1,3)=2,"","")))</f>
        <v/>
      </c>
      <c r="J1172" t="s">
        <v>2813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s="19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SUBSTITUTE(    artwork.xlsx!$K$1&amp;": '\\n" &amp;
SUBSTITUTE(SUBSTITUTE(SUBSTITUTE(SUBSTITUTE(SUBSTITUTE(INDEX(artwork.xlsx!K:K,QUOTIENT(ROW(A1168)-1,3)+2),"'","\'"),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IF(MOD(ROW(A1168)-1,3)=2,"","")))</f>
        <v>id: "labyrinth",  frenchName: "Labyrinthe",  artwork: "http://wiki.dominionstrategy.com/images/8/8d/LabyrinthArt.jpg",</v>
      </c>
      <c r="J1173" t="s">
        <v>2395</v>
      </c>
      <c r="K1173" t="s">
        <v>2916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ht="225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s="19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SUBSTITUTE(    artwork.xlsx!$K$1&amp;": '\\n" &amp;
SUBSTITUTE(SUBSTITUTE(SUBSTITUTE(SUBSTITUTE(SUBSTITUTE(INDEX(artwork.xlsx!K:K,QUOTIENT(ROW(A1169)-1,3)+2),"'","\'"),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IF(MOD(ROW(A1169)-1,3)=2,"","")))</f>
        <v>text_html: '\
&lt;div class="landscape-text" style="top:0px;"&gt;&lt;div style="line-height:16.5px;"&gt;\
&lt;div style="display:inline;"&gt;&lt;div style="display:inline; font-size:16.5px;"&gt;Lorsque vous recevez une deuxième carte à l\'un de vos tours,&lt;/div&gt;&lt;/div&gt;&lt;br&gt;\
&lt;div style="display:inline;"&gt;&lt;div style="display:inline; font-size:16.5px;"&gt;prenez        d\'ici.&lt;/div&gt;&lt;/div&gt;&lt;br&gt;\
&lt;/div&gt;&lt;div class="horizontal-line" style="width:200px; height:3px;margin-top:4px;"&gt;&lt;/div&gt;&lt;div style="position:relative; top:-8px;"&gt;\
&lt;div style="display:inline;"&gt;&lt;div style="display:inline; font-size:16.5px;"&gt;Mise en place : placez ici        par joueur.&lt;/div&gt;&lt;/div&gt;&lt;br&gt;\
&lt;/div&gt;\
&lt;div class="card-text-vp-icon-container" style="display:inline; transform:scale(0.145); top:26px;left:224px;"&gt;\
&lt;div class="card-text-vp-text-container"&gt;\
&lt;div class="card-text-vp-text" style="top:8px;"&gt;2&lt;/div&gt;&lt;/div&gt;\
&lt;div class="card-text-vp-icon"&gt;&lt;/div&gt;&lt;/div&gt;\
&lt;div class="card-text-vp-icon-container" style="display:inline; transform:scale(0.145); top:52px;left:266px;"&gt;\
&lt;div class="card-text-vp-text-container"&gt;\
&lt;div class="card-text-vp-text" style="top:8px;"&gt;6&lt;/div&gt;&lt;/div&gt;\
&lt;div class="card-text-vp-icon"&gt;&lt;/div&gt;&lt;/div&gt;&lt;/div&gt;'</v>
      </c>
      <c r="K1174" t="s">
        <v>2917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s="19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SUBSTITUTE(    artwork.xlsx!$K$1&amp;": '\\n" &amp;
SUBSTITUTE(SUBSTITUTE(SUBSTITUTE(SUBSTITUTE(SUBSTITUTE(INDEX(artwork.xlsx!K:K,QUOTIENT(ROW(A1170)-1,3)+2),"'","\'"),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IF(MOD(ROW(A1170)-1,3)=2,"","")))</f>
        <v/>
      </c>
      <c r="J1175" t="s">
        <v>2813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s="19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SUBSTITUTE(    artwork.xlsx!$K$1&amp;": '\\n" &amp;
SUBSTITUTE(SUBSTITUTE(SUBSTITUTE(SUBSTITUTE(SUBSTITUTE(INDEX(artwork.xlsx!K:K,QUOTIENT(ROW(A1171)-1,3)+2),"'","\'"),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IF(MOD(ROW(A1171)-1,3)=2,"","")))</f>
        <v>id: "mountainpass",  frenchName: "Col",  artwork: "http://wiki.dominionstrategy.com/images/4/43/Mountain_PassArt.jpg",</v>
      </c>
      <c r="J1176" t="s">
        <v>2395</v>
      </c>
      <c r="K1176" t="s">
        <v>2918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ht="195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s="19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SUBSTITUTE(    artwork.xlsx!$K$1&amp;": '\\n" &amp;
SUBSTITUTE(SUBSTITUTE(SUBSTITUTE(SUBSTITUTE(SUBSTITUTE(INDEX(artwork.xlsx!K:K,QUOTIENT(ROW(A1172)-1,3)+2),"'","\'"),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IF(MOD(ROW(A1172)-1,3)=2,"","")))</f>
        <v>text_html: '\
&lt;div class="landscape-text" style="top:0px;"&gt;&lt;div style="line-height:15px;"&gt;\
&lt;div style="display:inline;"&gt;&lt;div style="display:inline; font-size:15px;"&gt;Quand vous êtes le premier joueur à recevoir une Province, après ce tour,&lt;/div&gt;&lt;/div&gt;&lt;br&gt;\
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top:48px;"&gt;40&lt;/div&gt;&lt;/div&gt;&lt;/div&gt;\
&lt;div style="display:inline;"&gt;&lt;div style="display:inline; font-size:15px;"&gt;Le meilleur enchérisseur prend          et les       de son enchère.&lt;/div&gt;&lt;/div&gt;&lt;br&gt;\
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top:48px;"&gt;&lt;/div&gt;&lt;/div&gt;&lt;/div&gt;\
&lt;div class="card-text-vp-icon-container" style="display:inline; transform:scale(0.135); top:47px;left:235px;"&gt;\
&lt;div class="card-text-vp-text-container"&gt;\
&lt;div class="card-text-vp-text" style="top:8px;"&gt;8&lt;/div&gt;&lt;/div&gt;\
&lt;div class="card-text-vp-icon"&gt;&lt;/div&gt;&lt;/div&gt;&lt;/div&gt;'</v>
      </c>
      <c r="K1177" t="s">
        <v>2919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s="19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SUBSTITUTE(    artwork.xlsx!$K$1&amp;": '\\n" &amp;
SUBSTITUTE(SUBSTITUTE(SUBSTITUTE(SUBSTITUTE(SUBSTITUTE(INDEX(artwork.xlsx!K:K,QUOTIENT(ROW(A1173)-1,3)+2),"'","\'"),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IF(MOD(ROW(A1173)-1,3)=2,"","")))</f>
        <v/>
      </c>
      <c r="J1178" t="s">
        <v>2813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s="1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SUBSTITUTE(    artwork.xlsx!$K$1&amp;": '\\n" &amp;
SUBSTITUTE(SUBSTITUTE(SUBSTITUTE(SUBSTITUTE(SUBSTITUTE(INDEX(artwork.xlsx!K:K,QUOTIENT(ROW(A1174)-1,3)+2),"'","\'"),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IF(MOD(ROW(A1174)-1,3)=2,"","")))</f>
        <v>id: "museum",  frenchName: "Musée",  artwork: "http://wiki.dominionstrategy.com/images/6/69/MuseumArt.jpg",</v>
      </c>
      <c r="J1179" t="s">
        <v>2395</v>
      </c>
      <c r="K1179" t="s">
        <v>2920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ht="135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s="19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SUBSTITUTE(    artwork.xlsx!$K$1&amp;": '\\n" &amp;
SUBSTITUTE(SUBSTITUTE(SUBSTITUTE(SUBSTITUTE(SUBSTITUTE(INDEX(artwork.xlsx!K:K,QUOTIENT(ROW(A1175)-1,3)+2),"'","\'"),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IF(MOD(ROW(A1175)-1,3)=2,"","")))</f>
        <v>text_html: '\
&lt;div class="landscape-text" style="top:5px;"&gt;&lt;div style="line-height:22px;"&gt;\
&lt;div style="display:inline;"&gt;&lt;div style="display:inline; font-size:18.5px;"&gt;Pour le décompte,         par carte de nom différent&lt;/div&gt;&lt;/div&gt;&lt;br&gt;\
&lt;div style="display:inline;"&gt;&lt;div style="display:inline; font-size:18.5px;"&gt;que vous avez.&lt;/div&gt;&lt;/div&gt;&lt;br&gt;\
&lt;/div&gt;\
&lt;div class="card-text-vp-icon-container" style="display:inline; transform:scale(0.17); top:5px;left:189px;"&gt;\
&lt;div class="card-text-vp-text-container"&gt;\
&lt;div class="card-text-vp-text" style="top:8px;"&gt;2&lt;/div&gt;&lt;/div&gt;\
&lt;div class="card-text-vp-icon"&gt;&lt;/div&gt;&lt;/div&gt;&lt;/div&gt;'</v>
      </c>
      <c r="K1180" t="s">
        <v>2921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s="19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SUBSTITUTE(    artwork.xlsx!$K$1&amp;": '\\n" &amp;
SUBSTITUTE(SUBSTITUTE(SUBSTITUTE(SUBSTITUTE(SUBSTITUTE(INDEX(artwork.xlsx!K:K,QUOTIENT(ROW(A1176)-1,3)+2),"'","\'"),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IF(MOD(ROW(A1176)-1,3)=2,"","")))</f>
        <v/>
      </c>
      <c r="J1181" t="s">
        <v>2813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s="19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SUBSTITUTE(    artwork.xlsx!$K$1&amp;": '\\n" &amp;
SUBSTITUTE(SUBSTITUTE(SUBSTITUTE(SUBSTITUTE(SUBSTITUTE(INDEX(artwork.xlsx!K:K,QUOTIENT(ROW(A1177)-1,3)+2),"'","\'"),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IF(MOD(ROW(A1177)-1,3)=2,"","")))</f>
        <v>id: "obelisk",  frenchName: "Obélisque",  artwork: "http://wiki.dominionstrategy.com/images/2/23/ObeliskArt.jpg",</v>
      </c>
      <c r="J1182" t="s">
        <v>2395</v>
      </c>
      <c r="K1182" t="s">
        <v>2922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ht="165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s="19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SUBSTITUTE(    artwork.xlsx!$K$1&amp;": '\\n" &amp;
SUBSTITUTE(SUBSTITUTE(SUBSTITUTE(SUBSTITUTE(SUBSTITUTE(INDEX(artwork.xlsx!K:K,QUOTIENT(ROW(A1178)-1,3)+2),"'","\'"),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IF(MOD(ROW(A1178)-1,3)=2,"","")))</f>
        <v>text_html: '\
&lt;div class="landscape-text" style="top:0px;"&gt;&lt;div style="line-height:16.5px;"&gt;\
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top:0px;"&gt;\
&lt;div style="display:inline;"&gt;&lt;div style="display:inline; font-size:16.5px;"&gt;Mise en place : choisissez au hasard&lt;/div&gt;&lt;/div&gt;&lt;br&gt;\
&lt;div style="display:inline;"&gt;&lt;div style="display:inline; font-size:16.5px;"&gt;une pile de cartes Action de la réserve.&lt;/div&gt;&lt;/div&gt;&lt;br&gt;\
&lt;/div&gt;&lt;/div&gt;\
&lt;div class="card-text-vp-icon-container" style="display:inline; transform:scale(0.145); top:5px;left:142px;"&gt;\
&lt;div class="card-text-vp-text-container"&gt;\
&lt;div class="card-text-vp-text" style="top:8px;"&gt;2&lt;/div&gt;&lt;/div&gt;\
&lt;div class="card-text-vp-icon"&gt;&lt;/div&gt;&lt;/div&gt;&lt;/div&gt;'</v>
      </c>
      <c r="K1183" t="s">
        <v>2923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s="19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SUBSTITUTE(    artwork.xlsx!$K$1&amp;": '\\n" &amp;
SUBSTITUTE(SUBSTITUTE(SUBSTITUTE(SUBSTITUTE(SUBSTITUTE(INDEX(artwork.xlsx!K:K,QUOTIENT(ROW(A1179)-1,3)+2),"'","\'"),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IF(MOD(ROW(A1179)-1,3)=2,"","")))</f>
        <v/>
      </c>
      <c r="J1184" t="s">
        <v>2813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s="19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SUBSTITUTE(    artwork.xlsx!$K$1&amp;": '\\n" &amp;
SUBSTITUTE(SUBSTITUTE(SUBSTITUTE(SUBSTITUTE(SUBSTITUTE(INDEX(artwork.xlsx!K:K,QUOTIENT(ROW(A1180)-1,3)+2),"'","\'"),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IF(MOD(ROW(A1180)-1,3)=2,"","")))</f>
        <v>id: "orchard",  frenchName: "Verger",  artwork: "http://wiki.dominionstrategy.com/images/c/c6/OrchardArt.jpg",</v>
      </c>
      <c r="J1185" t="s">
        <v>2395</v>
      </c>
      <c r="K1185" t="s">
        <v>2924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ht="135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s="19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SUBSTITUTE(    artwork.xlsx!$K$1&amp;": '\\n" &amp;
SUBSTITUTE(SUBSTITUTE(SUBSTITUTE(SUBSTITUTE(SUBSTITUTE(INDEX(artwork.xlsx!K:K,QUOTIENT(ROW(A1181)-1,3)+2),"'","\'"),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IF(MOD(ROW(A1181)-1,3)=2,"","")))</f>
        <v>text_html: '\
&lt;div class="landscape-text" style="top:5px;"&gt;&lt;div style="line-height:22px;"&gt;\
&lt;div style="display:inline;"&gt;&lt;div style="display:inline; font-size:18.5px;"&gt;Pour le décompte,         par carte Action de nom différent&lt;/div&gt;&lt;/div&gt;&lt;br&gt;\
&lt;div style="display:inline;"&gt;&lt;div style="display:inline; font-size:18.5px;"&gt;dont vous avez au moins 3 exemplaires.&lt;/div&gt;&lt;/div&gt;&lt;br&gt;\
&lt;/div&gt;\
&lt;div class="card-text-vp-icon-container" style="display:inline; transform:scale(0.17); top:5px;left:160px;"&gt;\
&lt;div class="card-text-vp-text-container"&gt;\
&lt;div class="card-text-vp-text" style="top:8px;"&gt;4&lt;/div&gt;&lt;/div&gt;\
&lt;div class="card-text-vp-icon"&gt;&lt;/div&gt;&lt;/div&gt;&lt;/div&gt;'</v>
      </c>
      <c r="K1186" t="s">
        <v>2925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s="19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SUBSTITUTE(    artwork.xlsx!$K$1&amp;": '\\n" &amp;
SUBSTITUTE(SUBSTITUTE(SUBSTITUTE(SUBSTITUTE(SUBSTITUTE(INDEX(artwork.xlsx!K:K,QUOTIENT(ROW(A1182)-1,3)+2),"'","\'"),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IF(MOD(ROW(A1182)-1,3)=2,"","")))</f>
        <v/>
      </c>
      <c r="J1187" t="s">
        <v>2813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s="19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SUBSTITUTE(    artwork.xlsx!$K$1&amp;": '\\n" &amp;
SUBSTITUTE(SUBSTITUTE(SUBSTITUTE(SUBSTITUTE(SUBSTITUTE(INDEX(artwork.xlsx!K:K,QUOTIENT(ROW(A1183)-1,3)+2),"'","\'"),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IF(MOD(ROW(A1183)-1,3)=2,"","")))</f>
        <v>id: "palace",  frenchName: "Palais",  artwork: "http://wiki.dominionstrategy.com/images/1/12/PalaceArt.jpg",</v>
      </c>
      <c r="J1188" t="s">
        <v>2395</v>
      </c>
      <c r="K1188" t="s">
        <v>2926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ht="135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s="1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SUBSTITUTE(    artwork.xlsx!$K$1&amp;": '\\n" &amp;
SUBSTITUTE(SUBSTITUTE(SUBSTITUTE(SUBSTITUTE(SUBSTITUTE(INDEX(artwork.xlsx!K:K,QUOTIENT(ROW(A1184)-1,3)+2),"'","\'"),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IF(MOD(ROW(A1184)-1,3)=2,"","")))</f>
        <v>text_html: '\
&lt;div class="landscape-text" style="top:5px;"&gt;&lt;div style="line-height:22px;"&gt;\
&lt;div style="display:inline;"&gt;&lt;div style="display:inline; font-size:18.5px;"&gt;Pour le décompte,          par lot de&lt;/div&gt;&lt;/div&gt;&lt;br&gt;\
&lt;div style="display:inline;"&gt;&lt;div style="display:inline; font-size:18.5px;"&gt;Cuivre - Argent - Or que vous avez.&lt;/div&gt;&lt;/div&gt;&lt;br&gt;\
&lt;/div&gt;\
&lt;div class="card-text-vp-icon-container" style="display:inline; transform:scale(0.17); top:5px;left:250px;"&gt;\
&lt;div class="card-text-vp-text-container"&gt;\
&lt;div class="card-text-vp-text" style="top:8px;"&gt;3&lt;/div&gt;&lt;/div&gt;\
&lt;div class="card-text-vp-icon"&gt;&lt;/div&gt;&lt;/div&gt;&lt;/div&gt;'</v>
      </c>
      <c r="K1189" t="s">
        <v>2927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s="19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SUBSTITUTE(    artwork.xlsx!$K$1&amp;": '\\n" &amp;
SUBSTITUTE(SUBSTITUTE(SUBSTITUTE(SUBSTITUTE(SUBSTITUTE(INDEX(artwork.xlsx!K:K,QUOTIENT(ROW(A1185)-1,3)+2),"'","\'"),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IF(MOD(ROW(A1185)-1,3)=2,"","")))</f>
        <v/>
      </c>
      <c r="J1190" t="s">
        <v>2813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s="19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SUBSTITUTE(    artwork.xlsx!$K$1&amp;": '\\n" &amp;
SUBSTITUTE(SUBSTITUTE(SUBSTITUTE(SUBSTITUTE(SUBSTITUTE(INDEX(artwork.xlsx!K:K,QUOTIENT(ROW(A1186)-1,3)+2),"'","\'"),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IF(MOD(ROW(A1186)-1,3)=2,"","")))</f>
        <v>id: "tomb",  frenchName: "Tombe",  artwork: "http://wiki.dominionstrategy.com/images/5/54/TombArt.jpg",</v>
      </c>
      <c r="J1191" t="s">
        <v>2395</v>
      </c>
      <c r="K1191" t="s">
        <v>2928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ht="105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s="19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SUBSTITUTE(    artwork.xlsx!$K$1&amp;": '\\n" &amp;
SUBSTITUTE(SUBSTITUTE(SUBSTITUTE(SUBSTITUTE(SUBSTITUTE(INDEX(artwork.xlsx!K:K,QUOTIENT(ROW(A1187)-1,3)+2),"'","\'"),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IF(MOD(ROW(A1187)-1,3)=2,"","")))</f>
        <v>text_html: '\
&lt;div class="landscape-text" style="top:14px;"&gt;\
&lt;div style="display:inline;"&gt;&lt;div style="display:inline; font-size:21px;"&gt;Lorsque vous écartez une carte,         .&lt;/div&gt;&lt;/div&gt;&lt;br&gt;\
&lt;div class="card-text-vp-icon-container" style="display:inline; transform:scale(0.18); top:7px;left:353px;"&gt;\
&lt;div class="card-text-vp-text-container"&gt;\
&lt;div class="card-text-vp-text" style="top:8px;"&gt;+1&lt;/div&gt;&lt;/div&gt;\
&lt;div class="card-text-vp-icon"&gt;&lt;/div&gt;&lt;/div&gt;&lt;/div&gt;'</v>
      </c>
      <c r="K1192" t="s">
        <v>2929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s="19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SUBSTITUTE(    artwork.xlsx!$K$1&amp;": '\\n" &amp;
SUBSTITUTE(SUBSTITUTE(SUBSTITUTE(SUBSTITUTE(SUBSTITUTE(INDEX(artwork.xlsx!K:K,QUOTIENT(ROW(A1188)-1,3)+2),"'","\'"),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IF(MOD(ROW(A1188)-1,3)=2,"","")))</f>
        <v/>
      </c>
      <c r="J1193" t="s">
        <v>2813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s="19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SUBSTITUTE(    artwork.xlsx!$K$1&amp;": '\\n" &amp;
SUBSTITUTE(SUBSTITUTE(SUBSTITUTE(SUBSTITUTE(SUBSTITUTE(INDEX(artwork.xlsx!K:K,QUOTIENT(ROW(A1189)-1,3)+2),"'","\'"),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IF(MOD(ROW(A1189)-1,3)=2,"","")))</f>
        <v>id: "tower",  frenchName: "Tour",  artwork: "http://wiki.dominionstrategy.com/images/2/2f/TowerArt.jpg",</v>
      </c>
      <c r="J1194" t="s">
        <v>2395</v>
      </c>
      <c r="K1194" t="s">
        <v>2930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ht="135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s="19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SUBSTITUTE(    artwork.xlsx!$K$1&amp;": '\\n" &amp;
SUBSTITUTE(SUBSTITUTE(SUBSTITUTE(SUBSTITUTE(SUBSTITUTE(INDEX(artwork.xlsx!K:K,QUOTIENT(ROW(A1190)-1,3)+2),"'","\'"),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IF(MOD(ROW(A1190)-1,3)=2,"","")))</f>
        <v>text_html: '\
&lt;div class="landscape-text" style="top:5px;"&gt;&lt;div style="line-height:22px;"&gt;\
&lt;div style="display:inline;"&gt;&lt;div style="display:inline; font-size:18.5px;"&gt;Pour le décompte,        par carte non-Victoire&lt;/div&gt;&lt;/div&gt;&lt;br&gt;\
&lt;div style="display:inline;"&gt;&lt;div style="display:inline; font-size:18.5px;"&gt;dont la pile de la réserve est vide que vous avez.&lt;/div&gt;&lt;/div&gt;&lt;br&gt;\
&lt;/div&gt;\
&lt;div class="card-text-vp-icon-container" style="display:inline; transform:scale(0.17); top:5px;left:200px;"&gt;\
&lt;div class="card-text-vp-text-container"&gt;\
&lt;div class="card-text-vp-text" style="top:8px;"&gt;1&lt;/div&gt;&lt;/div&gt;\
&lt;div class="card-text-vp-icon"&gt;&lt;/div&gt;&lt;/div&gt;&lt;/div&gt;'</v>
      </c>
      <c r="K1195" t="s">
        <v>2931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s="19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SUBSTITUTE(    artwork.xlsx!$K$1&amp;": '\\n" &amp;
SUBSTITUTE(SUBSTITUTE(SUBSTITUTE(SUBSTITUTE(SUBSTITUTE(INDEX(artwork.xlsx!K:K,QUOTIENT(ROW(A1191)-1,3)+2),"'","\'"),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IF(MOD(ROW(A1191)-1,3)=2,"","")))</f>
        <v/>
      </c>
      <c r="J1196" t="s">
        <v>2813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s="19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SUBSTITUTE(    artwork.xlsx!$K$1&amp;": '\\n" &amp;
SUBSTITUTE(SUBSTITUTE(SUBSTITUTE(SUBSTITUTE(SUBSTITUTE(INDEX(artwork.xlsx!K:K,QUOTIENT(ROW(A1192)-1,3)+2),"'","\'"),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IF(MOD(ROW(A1192)-1,3)=2,"","")))</f>
        <v>id: "triumphalarch",  frenchName: "Arc de triomphe",  artwork: "http://wiki.dominionstrategy.com/images/c/cb/Triumphal_ArchArt.jpg",</v>
      </c>
      <c r="J1197" t="s">
        <v>2395</v>
      </c>
      <c r="K1197" t="s">
        <v>2932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ht="135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s="19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SUBSTITUTE(    artwork.xlsx!$K$1&amp;": '\\n" &amp;
SUBSTITUTE(SUBSTITUTE(SUBSTITUTE(SUBSTITUTE(SUBSTITUTE(INDEX(artwork.xlsx!K:K,QUOTIENT(ROW(A1193)-1,3)+2),"'","\'"),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IF(MOD(ROW(A1193)-1,3)=2,"","")))</f>
        <v>text_html: '\
&lt;div class="landscape-text" style="top:5px;"&gt;&lt;div style="line-height:22px;"&gt;\
&lt;div style="display:inline;"&gt;&lt;div style="display:inline; font-size:18.5px;"&gt;Pour le décompte,          par exemplaire de la deuxième&lt;/div&gt;&lt;/div&gt;&lt;br&gt;\
&lt;div style="display:inline;"&gt;&lt;div style="display:inline; font-size:18.5px;"&gt;carte Action la plus fréquente parmi vos cartes.&lt;/div&gt;&lt;/div&gt;&lt;br&gt;\
&lt;/div&gt;\
&lt;div class="card-text-vp-icon-container" style="display:inline; transform:scale(0.17); top:5px;left:170px;"&gt;\
&lt;div class="card-text-vp-text-container"&gt;\
&lt;div class="card-text-vp-text" style="top:8px;"&gt;3&lt;/div&gt;&lt;/div&gt;\
&lt;div class="card-text-vp-icon"&gt;&lt;/div&gt;&lt;/div&gt;&lt;/div&gt;'</v>
      </c>
      <c r="K1198" t="s">
        <v>2933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s="1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SUBSTITUTE(    artwork.xlsx!$K$1&amp;": '\\n" &amp;
SUBSTITUTE(SUBSTITUTE(SUBSTITUTE(SUBSTITUTE(SUBSTITUTE(INDEX(artwork.xlsx!K:K,QUOTIENT(ROW(A1194)-1,3)+2),"'","\'"),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IF(MOD(ROW(A1194)-1,3)=2,"","")))</f>
        <v/>
      </c>
      <c r="J1199" t="s">
        <v>2813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s="19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SUBSTITUTE(    artwork.xlsx!$K$1&amp;": '\\n" &amp;
SUBSTITUTE(SUBSTITUTE(SUBSTITUTE(SUBSTITUTE(SUBSTITUTE(INDEX(artwork.xlsx!K:K,QUOTIENT(ROW(A1195)-1,3)+2),"'","\'"),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IF(MOD(ROW(A1195)-1,3)=2,"","")))</f>
        <v>id: "wall",  frenchName: "Rempart",  artwork: "http://wiki.dominionstrategy.com/images/8/8d/WallArt.jpg",</v>
      </c>
      <c r="J1200" t="s">
        <v>2395</v>
      </c>
      <c r="K1200" t="s">
        <v>2934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ht="135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s="19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SUBSTITUTE(    artwork.xlsx!$K$1&amp;": '\\n" &amp;
SUBSTITUTE(SUBSTITUTE(SUBSTITUTE(SUBSTITUTE(SUBSTITUTE(INDEX(artwork.xlsx!K:K,QUOTIENT(ROW(A1196)-1,3)+2),"'","\'"),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IF(MOD(ROW(A1196)-1,3)=2,"","")))</f>
        <v>text_html: '\
&lt;div class="landscape-text" style="top:5px;"&gt;&lt;div style="line-height:22px;"&gt;\
&lt;div style="display:inline;"&gt;&lt;div style="display:inline; font-size:18.5px;"&gt;Pour le décompte,         par carte, hormis&lt;/div&gt;&lt;/div&gt;&lt;br&gt;\
&lt;div style="display:inline;"&gt;&lt;div style="display:inline; font-size:18.5px;"&gt;les 15 premières.&lt;/div&gt;&lt;/div&gt;&lt;br&gt;\
&lt;/div&gt;\
&lt;div class="card-text-vp-icon-container" style="display:inline; transform:scale(0.17); top:5px;left:225px;"&gt;\
&lt;div class="card-text-vp-text-container"&gt;\
&lt;div class="card-text-vp-text" style="top:8px;"&gt;-1&lt;/div&gt;&lt;/div&gt;\
&lt;div class="card-text-vp-icon"&gt;&lt;/div&gt;&lt;/div&gt;&lt;/div&gt;'</v>
      </c>
      <c r="K1201" t="s">
        <v>2935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s="19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SUBSTITUTE(    artwork.xlsx!$K$1&amp;": '\\n" &amp;
SUBSTITUTE(SUBSTITUTE(SUBSTITUTE(SUBSTITUTE(SUBSTITUTE(INDEX(artwork.xlsx!K:K,QUOTIENT(ROW(A1197)-1,3)+2),"'","\'"),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IF(MOD(ROW(A1197)-1,3)=2,"","")))</f>
        <v/>
      </c>
      <c r="J1202" t="s">
        <v>2813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s="19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SUBSTITUTE(    artwork.xlsx!$K$1&amp;": '\\n" &amp;
SUBSTITUTE(SUBSTITUTE(SUBSTITUTE(SUBSTITUTE(SUBSTITUTE(INDEX(artwork.xlsx!K:K,QUOTIENT(ROW(A1198)-1,3)+2),"'","\'"),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IF(MOD(ROW(A1198)-1,3)=2,"","")))</f>
        <v>id: "wolfden",  frenchName: "Tanière des loups",  artwork: "http://wiki.dominionstrategy.com/images/0/09/Wolf_DenArt.jpg",</v>
      </c>
      <c r="J1203" t="s">
        <v>2395</v>
      </c>
      <c r="K1203" t="s">
        <v>2936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ht="135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s="19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SUBSTITUTE(    artwork.xlsx!$K$1&amp;": '\\n" &amp;
SUBSTITUTE(SUBSTITUTE(SUBSTITUTE(SUBSTITUTE(SUBSTITUTE(INDEX(artwork.xlsx!K:K,QUOTIENT(ROW(A1199)-1,3)+2),"'","\'"),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IF(MOD(ROW(A1199)-1,3)=2,"","")))</f>
        <v>text_html: '\
&lt;div class="landscape-text" style="top:5px;"&gt;&lt;div style="line-height:22px;"&gt;\
&lt;div style="display:inline;"&gt;&lt;div style="display:inline; font-size:18.5px;"&gt;Pour le décompte,         par carte dont vous avez&lt;/div&gt;&lt;/div&gt;&lt;br&gt;\
&lt;div style="display:inline;"&gt;&lt;div style="display:inline; font-size:18.5px;"&gt;exactement un exemplaire.&lt;/div&gt;&lt;/div&gt;&lt;br&gt;\
&lt;/div&gt;\
&lt;div class="card-text-vp-icon-container" style="display:inline; transform:scale(0.17); top:5px;left:195px;"&gt;\
&lt;div class="card-text-vp-text-container"&gt;\
&lt;div class="card-text-vp-text" style="top:8px;"&gt;-1&lt;/div&gt;&lt;/div&gt;\
&lt;div class="card-text-vp-icon"&gt;&lt;/div&gt;&lt;/div&gt;&lt;/div&gt;'</v>
      </c>
      <c r="K1204" t="s">
        <v>2937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s="19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SUBSTITUTE(    artwork.xlsx!$K$1&amp;": '\\n" &amp;
SUBSTITUTE(SUBSTITUTE(SUBSTITUTE(SUBSTITUTE(SUBSTITUTE(INDEX(artwork.xlsx!K:K,QUOTIENT(ROW(A1200)-1,3)+2),"'","\'"),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IF(MOD(ROW(A1200)-1,3)=2,"","")))</f>
        <v/>
      </c>
      <c r="J1205" t="s">
        <v>2813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s="19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SUBSTITUTE(    artwork.xlsx!$K$1&amp;": '\\n" &amp;
SUBSTITUTE(SUBSTITUTE(SUBSTITUTE(SUBSTITUTE(SUBSTITUTE(INDEX(artwork.xlsx!K:K,QUOTIENT(ROW(A1201)-1,3)+2),"'","\'"),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IF(MOD(ROW(A1201)-1,3)=2,"","")))</f>
        <v>id: "humblecastle",  frenchName: "Château modeste",  artwork: "http://wiki.dominionstrategy.com/images/3/32/Humble_CastleArt.jpg",</v>
      </c>
    </row>
    <row r="1207" spans="1:22" ht="180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s="19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SUBSTITUTE(    artwork.xlsx!$K$1&amp;": '\\n" &amp;
SUBSTITUTE(SUBSTITUTE(SUBSTITUTE(SUBSTITUTE(SUBSTITUTE(INDEX(artwork.xlsx!K:K,QUOTIENT(ROW(A1202)-1,3)+2),"'","\'"),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IF(MOD(ROW(A1202)-1,3)=2,"","")))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Château&lt;/div&gt;&lt;/div&gt;&lt;br&gt;\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top:64px;left:110px;"&gt;\
&lt;div class="card-text-vp-text-container"&gt;\
&lt;div class="card-text-vp-text" style="top:8px;"&gt;1&lt;/div&gt;&lt;/div&gt;\
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s="19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SUBSTITUTE(    artwork.xlsx!$K$1&amp;": '\\n" &amp;
SUBSTITUTE(SUBSTITUTE(SUBSTITUTE(SUBSTITUTE(SUBSTITUTE(INDEX(artwork.xlsx!K:K,QUOTIENT(ROW(A1203)-1,3)+2),"'","\'"),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s="1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SUBSTITUTE(    artwork.xlsx!$K$1&amp;": '\\n" &amp;
SUBSTITUTE(SUBSTITUTE(SUBSTITUTE(SUBSTITUTE(SUBSTITUTE(INDEX(artwork.xlsx!K:K,QUOTIENT(ROW(A1204)-1,3)+2),"'","\'"),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IF(MOD(ROW(A1204)-1,3)=2,"","")))</f>
        <v>id: "crumblingcastle",  frenchName: "Château délabré",  artwork: "http://wiki.dominionstrategy.com/images/1/1b/Crumbling_CastleArt.jpg",</v>
      </c>
    </row>
    <row r="1210" spans="1:22" ht="195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s="19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SUBSTITUTE(    artwork.xlsx!$K$1&amp;": '\\n" &amp;
SUBSTITUTE(SUBSTITUTE(SUBSTITUTE(SUBSTITUTE(SUBSTITUTE(INDEX(artwork.xlsx!K:K,QUOTIENT(ROW(A1205)-1,3)+2),"'","\'"),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IF(MOD(ROW(A1205)-1,3)=2,"","")))</f>
        <v>text_html: '\
&lt;div class="card-text" style="top:55px;"&gt;&lt;div class="horizontal-line" style="width:200px; height:3px;margin-top:47px;"&gt;&lt;/div&gt;&lt;div style="position:relative; top:9px;"&gt;&lt;div style="line-height:18px;"&gt;\
&lt;div style="display:inline;"&gt;&lt;div style="display:inline; font-size:18px;"&gt;Lorsque vous recevez ou écartez cette&lt;/div&gt;&lt;/div&gt;&lt;br&gt;\
&lt;div style="display:inline;"&gt;&lt;div style="display:inline; font-size:18px;"&gt;carte,           et recevez un Argent.&lt;/div&gt;&lt;/div&gt;&lt;br&gt;\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style="top:8px;"&gt;1&lt;/div&gt;&lt;/div&gt;\
&lt;div class="card-text-vp-icon"&gt;&lt;/div&gt;&lt;/div&gt;\
&lt;div class="card-text-vp-icon-container" style="display:inline; transform:scale(0.18); top:82px;left:84px;"&gt;\
&lt;div class="card-text-vp-text-container"&gt;\
&lt;div class="card-text-vp-text" style="top:8px;"&gt;+1&lt;/div&gt;&lt;/div&gt;\
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s="19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SUBSTITUTE(    artwork.xlsx!$K$1&amp;": '\\n" &amp;
SUBSTITUTE(SUBSTITUTE(SUBSTITUTE(SUBSTITUTE(SUBSTITUTE(INDEX(artwork.xlsx!K:K,QUOTIENT(ROW(A1206)-1,3)+2),"'","\'"),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s="19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SUBSTITUTE(    artwork.xlsx!$K$1&amp;": '\\n" &amp;
SUBSTITUTE(SUBSTITUTE(SUBSTITUTE(SUBSTITUTE(SUBSTITUTE(INDEX(artwork.xlsx!K:K,QUOTIENT(ROW(A1207)-1,3)+2),"'","\'"),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IF(MOD(ROW(A1207)-1,3)=2,"","")))</f>
        <v>id: "smallcastle",  frenchName: "Petit château",  artwork: "http://wiki.dominionstrategy.com/images/2/26/Small_CastleArt.jpg",</v>
      </c>
    </row>
    <row r="1213" spans="1:22" ht="150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s="19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SUBSTITUTE(    artwork.xlsx!$K$1&amp;": '\\n" &amp;
SUBSTITUTE(SUBSTITUTE(SUBSTITUTE(SUBSTITUTE(SUBSTITUTE(INDEX(artwork.xlsx!K:K,QUOTIENT(ROW(A1208)-1,3)+2),"'","\'"),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IF(MOD(ROW(A1208)-1,3)=2,"","")))</f>
        <v>text_html: '\
&lt;div class="card-text" style="top:47px;"&gt;&lt;div style="position:relative; top:-38px;"&gt;&lt;div style="line-height:20px;"&gt;\
&lt;div style="display:inline;"&gt;&lt;div style="display:inline; font-size:20px;"&gt;Écartez cette carte ou&lt;/div&gt;&lt;/div&gt;&lt;br&gt;\
&lt;div style="display:inline;"&gt;&lt;div style="display:inline; font-size:20px;"&gt;un Château de votre main.&lt;/div&gt;&lt;/div&gt;&lt;br&gt;\
&lt;div style="display:inline;"&gt;&lt;div style="display:inline; font-size:20px;"&gt;Dans ces cas, recevez un Château.&lt;/div&gt;&lt;/div&gt;&lt;br&gt;\
&lt;/div&gt;&lt;/div&gt;&lt;div class="horizontal-line" style="width:200px; height:3px;margin-top:-25px;"&gt;&lt;/div&gt;\
&lt;div class="card-text-vp-icon-container" style="display:inline; transform:scale(0.53); top:55px;left:132px;"&gt;\
&lt;div class="card-text-vp-text-container"&gt;\
&lt;div class="card-text-vp-text" style="top:8px;"&gt;2&lt;/div&gt;&lt;/div&gt;\
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s="19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SUBSTITUTE(    artwork.xlsx!$K$1&amp;": '\\n" &amp;
SUBSTITUTE(SUBSTITUTE(SUBSTITUTE(SUBSTITUTE(SUBSTITUTE(INDEX(artwork.xlsx!K:K,QUOTIENT(ROW(A1209)-1,3)+2),"'","\'"),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s="19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SUBSTITUTE(    artwork.xlsx!$K$1&amp;": '\\n" &amp;
SUBSTITUTE(SUBSTITUTE(SUBSTITUTE(SUBSTITUTE(SUBSTITUTE(INDEX(artwork.xlsx!K:K,QUOTIENT(ROW(A1210)-1,3)+2),"'","\'"),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IF(MOD(ROW(A1210)-1,3)=2,"","")))</f>
        <v>id: "hauntedcastle",  frenchName: "Château hanté",  artwork: "http://wiki.dominionstrategy.com/images/a/a8/Haunted_CastleArt.jpg",</v>
      </c>
    </row>
    <row r="1216" spans="1:22" ht="180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s="19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SUBSTITUTE(    artwork.xlsx!$K$1&amp;": '\\n" &amp;
SUBSTITUTE(SUBSTITUTE(SUBSTITUTE(SUBSTITUTE(SUBSTITUTE(INDEX(artwork.xlsx!K:K,QUOTIENT(ROW(A1211)-1,3)+2),"'","\'"),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IF(MOD(ROW(A1211)-1,3)=2,"","")))</f>
        <v>text_html: '\
&lt;div class="card-text" style="top:20px;"&gt;&lt;div class="horizontal-line" style="width:200px; height:3px;margin-top:46px;"&gt;&lt;/div&gt;&lt;div style="position:relative; top:2px;"&gt;&lt;div style="line-height:16px;"&gt;\
&lt;div style="display:inline;"&gt;&lt;div style="display:inline; font-size:16px;"&gt;Lorsque vous recevez cette carte pendant&lt;/div&gt;&lt;/div&gt;&lt;br&gt;\
&lt;div style="display:inline;"&gt;&lt;div style="display:inline; font-size:16px;"&gt;votre tour, recevez un Or et tous vos&lt;/div&gt;&lt;/div&gt;&lt;br&gt;\
&lt;div style="display:inline;"&gt;&lt;div style="display:inline; font-size:16px;"&gt;adversaires ayant au moins&lt;/div&gt;&lt;/div&gt;&lt;br&gt;\
&lt;div style="display:inline;"&gt;&lt;div style="display:inline; font-size:16px;"&gt;5 cartes en main placent 2 cartes&lt;/div&gt;&lt;/div&gt;&lt;br&gt;\
&lt;div style="display:inline;"&gt;&lt;div style="display:inline; font-size:16px;"&gt;de leur main sur leur pioche.&lt;/div&gt;&lt;/div&gt;&lt;br&gt;\
&lt;/div&gt;&lt;/div&gt;\
&lt;div class="card-text-vp-icon-container" style="display:inline; transform:scale(0.53); top:-19px;left:130px;"&gt;\
&lt;div class="card-text-vp-text-container"&gt;\
&lt;div class="card-text-vp-text" style="top:8px;"&gt;2&lt;/div&gt;&lt;/div&gt;\
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s="19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SUBSTITUTE(    artwork.xlsx!$K$1&amp;": '\\n" &amp;
SUBSTITUTE(SUBSTITUTE(SUBSTITUTE(SUBSTITUTE(SUBSTITUTE(INDEX(artwork.xlsx!K:K,QUOTIENT(ROW(A1212)-1,3)+2),"'","\'"),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s="19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SUBSTITUTE(    artwork.xlsx!$K$1&amp;": '\\n" &amp;
SUBSTITUTE(SUBSTITUTE(SUBSTITUTE(SUBSTITUTE(SUBSTITUTE(INDEX(artwork.xlsx!K:K,QUOTIENT(ROW(A1213)-1,3)+2),"'","\'"),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IF(MOD(ROW(A1213)-1,3)=2,"","")))</f>
        <v>id: "opulentcastle",  frenchName: "Somptueux château",  artwork: "http://wiki.dominionstrategy.com/images/5/5f/Opulent_CastleArt.jpg",</v>
      </c>
    </row>
    <row r="1219" spans="1:22" ht="195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s="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SUBSTITUTE(    artwork.xlsx!$K$1&amp;": '\\n" &amp;
SUBSTITUTE(SUBSTITUTE(SUBSTITUTE(SUBSTITUTE(SUBSTITUTE(INDEX(artwork.xlsx!K:K,QUOTIENT(ROW(A1214)-1,3)+2),"'","\'"),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IF(MOD(ROW(A1214)-1,3)=2,"","")))</f>
        <v>text_html: '\
&lt;div class="card-text" style="top:47px;"&gt;&lt;div style="position:relative; top:-38px;"&gt;&lt;div style="line-height:20px;"&gt;\
&lt;div style="display:inline;"&gt;&lt;div style="display:inline; font-size:20px;"&gt;Défaussez autant de cartes&lt;/div&gt;&lt;/div&gt;&lt;br&gt;\
&lt;div style="display:inline;"&gt;&lt;div style="display:inline; font-size:20px;"&gt;Victoire que souhaité.&lt;/div&gt;&lt;/div&gt;&lt;br&gt;\
&lt;div style="display:inline;"&gt;&lt;div style="display:inline; font-size:20px;"&gt;+      par carte défaussée.&lt;/div&gt;&lt;/div&gt;&lt;br&gt;\
&lt;/div&gt;&lt;/div&gt;&lt;div class="horizontal-line" style="width:200px; height:3px;margin-top:-25px;"&gt;&lt;/div&gt;\
&lt;div class="card-text-vp-icon-container" style="display:inline; transform:scale(0.53); top:55px;left:130px;"&gt;\
&lt;div class="card-text-vp-text-container"&gt;\
&lt;div class="card-text-vp-text" style="top:8px;"&gt;3&lt;/div&gt;&lt;/div&gt;\
&lt;div class="card-text-vp-icon"&gt;&lt;/div&gt;&lt;/div&gt;\
&lt;div class="card-text-coin-icon" style="transform:scale(0.18); top:12px; display: inline;left:56px;"&gt;\
&lt;div class="card-text-coin-text-container" style="display:inline;"&gt;\
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s="19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SUBSTITUTE(    artwork.xlsx!$K$1&amp;": '\\n" &amp;
SUBSTITUTE(SUBSTITUTE(SUBSTITUTE(SUBSTITUTE(SUBSTITUTE(INDEX(artwork.xlsx!K:K,QUOTIENT(ROW(A1215)-1,3)+2),"'","\'"),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s="19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SUBSTITUTE(    artwork.xlsx!$K$1&amp;": '\\n" &amp;
SUBSTITUTE(SUBSTITUTE(SUBSTITUTE(SUBSTITUTE(SUBSTITUTE(INDEX(artwork.xlsx!K:K,QUOTIENT(ROW(A1216)-1,3)+2),"'","\'"),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IF(MOD(ROW(A1216)-1,3)=2,"","")))</f>
        <v>id: "sprawlingcastle",  frenchName: "Château prospère",  artwork: "http://wiki.dominionstrategy.com/images/3/3b/Sprawling_CastleArt.jpg",</v>
      </c>
    </row>
    <row r="1222" spans="1:22" ht="135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s="19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SUBSTITUTE(    artwork.xlsx!$K$1&amp;": '\\n" &amp;
SUBSTITUTE(SUBSTITUTE(SUBSTITUTE(SUBSTITUTE(SUBSTITUTE(INDEX(artwork.xlsx!K:K,QUOTIENT(ROW(A1217)-1,3)+2),"'","\'"),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IF(MOD(ROW(A1217)-1,3)=2,"","")))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font-size:19px;"&gt;recevez un Duché ou 3 Domaines.&lt;/div&gt;&lt;/div&gt;&lt;br&gt;\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style="top:8px;"&gt;4&lt;/div&gt;&lt;/div&gt;\
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s="19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SUBSTITUTE(    artwork.xlsx!$K$1&amp;": '\\n" &amp;
SUBSTITUTE(SUBSTITUTE(SUBSTITUTE(SUBSTITUTE(SUBSTITUTE(INDEX(artwork.xlsx!K:K,QUOTIENT(ROW(A1218)-1,3)+2),"'","\'"),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s="19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SUBSTITUTE(    artwork.xlsx!$K$1&amp;": '\\n" &amp;
SUBSTITUTE(SUBSTITUTE(SUBSTITUTE(SUBSTITUTE(SUBSTITUTE(INDEX(artwork.xlsx!K:K,QUOTIENT(ROW(A1219)-1,3)+2),"'","\'"),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IF(MOD(ROW(A1219)-1,3)=2,"","")))</f>
        <v>id: "grandcastle",  frenchName: "Grand château",  artwork: "http://wiki.dominionstrategy.com/images/3/30/Grand_CastleArt.jpg",</v>
      </c>
    </row>
    <row r="1225" spans="1:22" ht="210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s="19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SUBSTITUTE(    artwork.xlsx!$K$1&amp;": '\\n" &amp;
SUBSTITUTE(SUBSTITUTE(SUBSTITUTE(SUBSTITUTE(SUBSTITUTE(INDEX(artwork.xlsx!K:K,QUOTIENT(ROW(A1220)-1,3)+2),"'","\'"),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IF(MOD(ROW(A1220)-1,3)=2,"","")))</f>
        <v>text_html: '\
&lt;div class="card-text" style="top:47px;"&gt;&lt;div class="horizontal-line" style="width:200px; height:3px;margin-top:43px;"&gt;&lt;/div&gt;&lt;div style="position:relative; top:4px;"&gt;&lt;div style="line-height:19px;"&gt;\
&lt;div style="display:inline;"&gt;&lt;div style="display:inline; font-size:19px;"&gt;Lorsque vous recevez cette carte,&lt;/div&gt;&lt;/div&gt;&lt;br&gt;\
&lt;div style="display:inline;"&gt;&lt;div style="display:inline; font-size:19px;"&gt;dévoilez votre main.          par carte&lt;/div&gt;&lt;/div&gt;&lt;br&gt;\
&lt;div style="display:inline;"&gt;&lt;div style="display:inline; font-size:19px;"&gt;Victoire en main et/ou en jeu.&lt;/div&gt;&lt;/div&gt;&lt;br&gt;\
&lt;/div&gt;&lt;/div&gt;\
&lt;div class="card-text-vp-icon-container" style="display:inline; transform:scale(0.53); top:-35px;left:130px;"&gt;\
&lt;div class="card-text-vp-text-container"&gt;\
&lt;div class="card-text-vp-text" style="top:8px;"&gt;5&lt;/div&gt;&lt;/div&gt;\
&lt;div class="card-text-vp-icon"&gt;&lt;/div&gt;&lt;/div&gt;\
&lt;div class="card-text-vp-icon-container" style="display:inline; transform:scale(0.18); top:75px;left:188px;"&gt;\
&lt;div class="card-text-vp-text-container"&gt;\
&lt;div class="card-text-vp-text" style="top:8px;"&gt;+1&lt;/div&gt;&lt;/div&gt;\
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s="19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SUBSTITUTE(    artwork.xlsx!$K$1&amp;": '\\n" &amp;
SUBSTITUTE(SUBSTITUTE(SUBSTITUTE(SUBSTITUTE(SUBSTITUTE(INDEX(artwork.xlsx!K:K,QUOTIENT(ROW(A1221)-1,3)+2),"'","\'"),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s="19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SUBSTITUTE(    artwork.xlsx!$K$1&amp;": '\\n" &amp;
SUBSTITUTE(SUBSTITUTE(SUBSTITUTE(SUBSTITUTE(SUBSTITUTE(INDEX(artwork.xlsx!K:K,QUOTIENT(ROW(A1222)-1,3)+2),"'","\'"),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IF(MOD(ROW(A1222)-1,3)=2,"","")))</f>
        <v>id: "kingscastle",  frenchName: "Château royal",  artwork: "http://wiki.dominionstrategy.com/images/c/c1/King%27s_CastleArt.jpg",</v>
      </c>
    </row>
    <row r="1228" spans="1:22" ht="135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s="19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SUBSTITUTE(    artwork.xlsx!$K$1&amp;": '\\n" &amp;
SUBSTITUTE(SUBSTITUTE(SUBSTITUTE(SUBSTITUTE(SUBSTITUTE(INDEX(artwork.xlsx!K:K,QUOTIENT(ROW(A1223)-1,3)+2),"'","\'"),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IF(MOD(ROW(A1223)-1,3)=2,"","")))</f>
        <v>text_html: '\
&lt;div class="card-text" style="top:55px;"&gt;&lt;div style="position:relative; top:12px;"&gt;&lt;div style="line-height:20px;"&gt;\
&lt;div style="display:inline;"&gt;&lt;div style="display:inline; font-size:20px;"&gt;Vaut         par Château&lt;/div&gt;&lt;/div&gt;&lt;br&gt;\
&lt;div style="display:inline;"&gt;&lt;div style="display:inline; font-size:20px;"&gt;que vous avez.&lt;/div&gt;&lt;/div&gt;&lt;br&gt;\
&lt;/div&gt;&lt;/div&gt;\
&lt;div class="card-text-vp-icon-container" style="display:inline; transform:scale(0.18); top:15px;left:107px;"&gt;\
&lt;div class="card-text-vp-text-container"&gt;\
&lt;div class="card-text-vp-text" style="top:8px;"&gt;2&lt;/div&gt;&lt;/div&gt;\
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s="1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SUBSTITUTE(    artwork.xlsx!$K$1&amp;": '\\n" &amp;
SUBSTITUTE(SUBSTITUTE(SUBSTITUTE(SUBSTITUTE(SUBSTITUTE(INDEX(artwork.xlsx!K:K,QUOTIENT(ROW(A1224)-1,3)+2),"'","\'"),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s="19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SUBSTITUTE(    artwork.xlsx!$K$1&amp;": '\\n" &amp;
SUBSTITUTE(SUBSTITUTE(SUBSTITUTE(SUBSTITUTE(SUBSTITUTE(INDEX(artwork.xlsx!K:K,QUOTIENT(ROW(A1225)-1,3)+2),"'","\'"),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IF(MOD(ROW(A1225)-1,3)=2,"","")))</f>
        <v>id: "druid",  frenchName: "Druide",  artwork: "http://wiki.dominionstrategy.com/images/a/a3/DruidArt.jpg",</v>
      </c>
      <c r="J1230" t="s">
        <v>2395</v>
      </c>
      <c r="K1230" t="s">
        <v>3183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ht="150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s="19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SUBSTITUTE(    artwork.xlsx!$K$1&amp;": '\\n" &amp;
SUBSTITUTE(SUBSTITUTE(SUBSTITUTE(SUBSTITUTE(SUBSTITUTE(INDEX(artwork.xlsx!K:K,QUOTIENT(ROW(A1226)-1,3)+2),"'","\'"),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style="line-height:19px;"&gt;\
&lt;div style="display:inline;"&gt;&lt;div style="display:inline; font-size:19px;"&gt;Appliquez une des trois Aubaines&lt;/div&gt;&lt;/div&gt;&lt;br&gt;\
&lt;div style="display:inline;"&gt;&lt;div style="display:inline; font-size:19px;"&gt;mises de côté (laissez-la en place).&lt;/div&gt;&lt;/div&gt;&lt;br&gt;\
&lt;/div&gt;&lt;/div&gt;&lt;div class="horizontal-line" style="width:200px; height:3px;margin-top:15px;"&gt;&lt;/div&gt;&lt;div style="position:relative; top:7px;"&gt;&lt;div style="line-height:19px;"&gt;\
&lt;div style="display:inline;"&gt;&lt;div style="display:inline; font-size:19px;"&gt;Mise en place : mettez de coté face&lt;/div&gt;&lt;/div&gt;&lt;br&gt;\
&lt;div style="display:inline;"&gt;&lt;div style="display:inline; font-size:19px;"&gt;visible les 3 premières Aubaines.&lt;/div&gt;&lt;/div&gt;&lt;br&gt;\
&lt;/div&gt;&lt;/div&gt;&lt;/div&gt;'</v>
      </c>
      <c r="K1231" t="s">
        <v>3184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s="19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SUBSTITUTE(    artwork.xlsx!$K$1&amp;": '\\n" &amp;
SUBSTITUTE(SUBSTITUTE(SUBSTITUTE(SUBSTITUTE(SUBSTITUTE(INDEX(artwork.xlsx!K:K,QUOTIENT(ROW(A1227)-1,3)+2),"'","\'"),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IF(MOD(ROW(A1227)-1,3)=2,"","")))</f>
        <v/>
      </c>
      <c r="J1232" t="s">
        <v>2813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s="19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SUBSTITUTE(    artwork.xlsx!$K$1&amp;": '\\n" &amp;
SUBSTITUTE(SUBSTITUTE(SUBSTITUTE(SUBSTITUTE(SUBSTITUTE(INDEX(artwork.xlsx!K:K,QUOTIENT(ROW(A1228)-1,3)+2),"'","\'"),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IF(MOD(ROW(A1228)-1,3)=2,"","")))</f>
        <v>id: "faithfulhound",  frenchName: "Chien fidèle",  artwork: "http://wiki.dominionstrategy.com/images/b/b8/Faithful_HoundArt.jpg",</v>
      </c>
      <c r="J1233" t="s">
        <v>2395</v>
      </c>
      <c r="K1233" t="s">
        <v>3185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ht="135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s="19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SUBSTITUTE(    artwork.xlsx!$K$1&amp;": '\\n" &amp;
SUBSTITUTE(SUBSTITUTE(SUBSTITUTE(SUBSTITUTE(SUBSTITUTE(INDEX(artwork.xlsx!K:K,QUOTIENT(ROW(A1229)-1,3)+2),"'","\'"),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IF(MOD(ROW(A1229)-1,3)=2,"","")))</f>
        <v>text_html: '\
&lt;div class="card-text" style="top:20px;"&gt;&lt;div style="font-weight: bold;"&gt;&lt;div style="line-height:26px;"&gt;\
&lt;div style="display:inline;"&gt;&lt;div style="display:inline; font-size:28px;"&gt;+2 Cartes&lt;/div&gt;&lt;/div&gt;&lt;br&gt;\
&lt;/div&gt;&lt;/div&gt;&lt;div class="horizontal-line" style="width:200px; height:3px;margin-top:13px;"&gt;&lt;/div&gt;&lt;div style="position:relative; top:8px;"&gt;&lt;div style="line-height:18px;"&gt;\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mettre de côté, et la&lt;/div&gt;&lt;/div&gt;&lt;br&gt;\
&lt;div style="display:inline;"&gt;&lt;div style="display:inline; font-size:18px;"&gt;prendre en main à la fin de votre tour.&lt;/div&gt;&lt;/div&gt;&lt;br&gt;\
&lt;/div&gt;&lt;/div&gt;&lt;/div&gt;'</v>
      </c>
      <c r="K1234" t="s">
        <v>3186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s="19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SUBSTITUTE(    artwork.xlsx!$K$1&amp;": '\\n" &amp;
SUBSTITUTE(SUBSTITUTE(SUBSTITUTE(SUBSTITUTE(SUBSTITUTE(INDEX(artwork.xlsx!K:K,QUOTIENT(ROW(A1230)-1,3)+2),"'","\'"),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IF(MOD(ROW(A1230)-1,3)=2,"","")))</f>
        <v/>
      </c>
      <c r="J1235" t="s">
        <v>2813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s="19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SUBSTITUTE(    artwork.xlsx!$K$1&amp;": '\\n" &amp;
SUBSTITUTE(SUBSTITUTE(SUBSTITUTE(SUBSTITUTE(SUBSTITUTE(INDEX(artwork.xlsx!K:K,QUOTIENT(ROW(A1231)-1,3)+2),"'","\'"),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IF(MOD(ROW(A1231)-1,3)=2,"","")))</f>
        <v>id: "guardian",  frenchName: "Gardienne",  artwork: "http://wiki.dominionstrategy.com/images/d/d6/GuardianArt.jpg",</v>
      </c>
      <c r="J1236" t="s">
        <v>2395</v>
      </c>
      <c r="K1236" t="s">
        <v>3187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ht="195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s="19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SUBSTITUTE(    artwork.xlsx!$K$1&amp;": '\\n" &amp;
SUBSTITUTE(SUBSTITUTE(SUBSTITUTE(SUBSTITUTE(SUBSTITUTE(INDEX(artwork.xlsx!K:K,QUOTIENT(ROW(A1232)-1,3)+2),"'","\'"),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IF(MOD(ROW(A1232)-1,3)=2,"","")))</f>
        <v>text_html: '\
&lt;div class="card-text" style="top:10px;"&gt;&lt;div style="position:relative; top:0px;"&gt;&lt;div style="line-height:18px;"&gt;\
&lt;div style="display:inline;"&gt;&lt;div style="display:inline; font-size:18px;"&gt;Jusqu\'à votre prochain tour, quand&lt;/div&gt;&lt;/div&gt;&lt;br&gt;\
&lt;div style="display:inline;"&gt;&lt;div style="display:inline; font-size:18px;"&gt;un adversaire joue une carte Attaque,&lt;/div&gt;&lt;/div&gt;&lt;br&gt;\
&lt;div style="display:inline;"&gt;&lt;div style="display:inline; font-size:18px;"&gt;vous n\'en subissez pas les effets. Au&lt;/div&gt;&lt;/div&gt;&lt;br&gt;\
&lt;div style="display:inline;"&gt;&lt;div style="display:inline; font-size:18px;"&gt;début de votre prochain tour, &lt;div style="display: inline; font-weight: bold;"&gt;+&lt;/div&gt;     .&lt;/div&gt;&lt;/div&gt;&lt;br&gt;\
&lt;/div&gt;&lt;/div&gt;\
&lt;div class="card-text-coin-icon" style="transform:scale(0.18); top:66px; display: inline;left:242px;"&gt;\
&lt;div class="card-text-coin-text-container" style="display:inline;"&gt;\
&lt;div class="card-text-coin-text" style="color: black; display:inline; top:8px;"&gt;1&lt;/div&gt;&lt;/div&gt;&lt;/div&gt;&lt;div style="position:relative; top:10px;"&gt;&lt;div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&lt;/div&gt;&lt;/div&gt;&lt;div class="horizontal-line" style="width:200px; height:2px;margin-top:-40px;"&gt;&lt;/div&gt;&lt;/div&gt;'</v>
      </c>
      <c r="K1237" t="s">
        <v>3188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s="19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SUBSTITUTE(    artwork.xlsx!$K$1&amp;": '\\n" &amp;
SUBSTITUTE(SUBSTITUTE(SUBSTITUTE(SUBSTITUTE(SUBSTITUTE(INDEX(artwork.xlsx!K:K,QUOTIENT(ROW(A1233)-1,3)+2),"'","\'"),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IF(MOD(ROW(A1233)-1,3)=2,"","")))</f>
        <v/>
      </c>
      <c r="J1238" t="s">
        <v>2813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s="1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SUBSTITUTE(    artwork.xlsx!$K$1&amp;": '\\n" &amp;
SUBSTITUTE(SUBSTITUTE(SUBSTITUTE(SUBSTITUTE(SUBSTITUTE(INDEX(artwork.xlsx!K:K,QUOTIENT(ROW(A1234)-1,3)+2),"'","\'"),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IF(MOD(ROW(A1234)-1,3)=2,"","")))</f>
        <v>id: "monastery",  frenchName: "Monastère",  artwork: "http://wiki.dominionstrategy.com/images/6/64/MonasteryArt.jpg",</v>
      </c>
      <c r="J1239" t="s">
        <v>2395</v>
      </c>
      <c r="K1239" t="s">
        <v>3189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ht="105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s="19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SUBSTITUTE(    artwork.xlsx!$K$1&amp;": '\\n" &amp;
SUBSTITUTE(SUBSTITUTE(SUBSTITUTE(SUBSTITUTE(SUBSTITUTE(INDEX(artwork.xlsx!K:K,QUOTIENT(ROW(A1235)-1,3)+2),"'","\'"),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IF(MOD(ROW(A1235)-1,3)=2,"","")))</f>
        <v>text_html: '\
&lt;div class="card-text" style="top:29px;"&gt;&lt;div style="position:relative; top:10px;"&gt;&lt;div style="line-height:23px;"&gt;\
&lt;div style="display:inline;"&gt;&lt;div style="display:inline; font-size:20px;"&gt;Pour chaque carte que vous avez&lt;/div&gt;&lt;/div&gt;&lt;br&gt;\
&lt;div style="display:inline;"&gt;&lt;div style="display:inline; font-size:20px;"&gt;reçue ce tour, vous pouvez écarter&lt;/div&gt;&lt;/div&gt;&lt;br&gt;\
&lt;div style="display:inline;"&gt;&lt;div style="display:inline; font-size:20px;"&gt;une carte de votre main ou un&lt;/div&gt;&lt;/div&gt;&lt;br&gt;\
&lt;div style="display:inline;"&gt;&lt;div style="display:inline; font-size:20px;"&gt;Cuivre en jeu.&lt;/div&gt;&lt;/div&gt;&lt;br&gt;\
&lt;/div&gt;&lt;/div&gt;&lt;/div&gt;'</v>
      </c>
      <c r="K1240" t="s">
        <v>3190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s="19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SUBSTITUTE(    artwork.xlsx!$K$1&amp;": '\\n" &amp;
SUBSTITUTE(SUBSTITUTE(SUBSTITUTE(SUBSTITUTE(SUBSTITUTE(INDEX(artwork.xlsx!K:K,QUOTIENT(ROW(A1236)-1,3)+2),"'","\'"),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IF(MOD(ROW(A1236)-1,3)=2,"","")))</f>
        <v/>
      </c>
      <c r="J1241" t="s">
        <v>2813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s="19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SUBSTITUTE(    artwork.xlsx!$K$1&amp;": '\\n" &amp;
SUBSTITUTE(SUBSTITUTE(SUBSTITUTE(SUBSTITUTE(SUBSTITUTE(INDEX(artwork.xlsx!K:K,QUOTIENT(ROW(A1237)-1,3)+2),"'","\'"),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IF(MOD(ROW(A1237)-1,3)=2,"","")))</f>
        <v>id: "pixie",  frenchName: "Pixie",  artwork: "http://wiki.dominionstrategy.com/images/5/58/PixieArt.jpg",</v>
      </c>
      <c r="J1242" t="s">
        <v>2395</v>
      </c>
      <c r="K1242" t="s">
        <v>3191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ht="165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s="19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SUBSTITUTE(    artwork.xlsx!$K$1&amp;": '\\n" &amp;
SUBSTITUTE(SUBSTITUTE(SUBSTITUTE(SUBSTITUTE(SUBSTITUTE(INDEX(artwork.xlsx!K:K,QUOTIENT(ROW(A1238)-1,3)+2),"'","\'"),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IF(MOD(ROW(A1238)-1,3)=2,"","")))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style="line-height:19px;"&gt;\
&lt;div style="display:inline;"&gt;&lt;div style="display:inline; font-size:19px;"&gt;Défaussez la prochaine Aubaine.&lt;/div&gt;&lt;/div&gt;&lt;br&gt;\
&lt;div style="display:inline;"&gt;&lt;div style="display:inline; font-size:19px;"&gt;Vous pouvez écarter cette carte pour&lt;/div&gt;&lt;/div&gt;&lt;br&gt;\
&lt;div style="display:inline;"&gt;&lt;div style="display:inline; font-size:19px;"&gt;appliquer deux fois cette Aubaine.&lt;/div&gt;&lt;/div&gt;&lt;br&gt;\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Chèvre&lt;/div&gt;&lt;/div&gt;&lt;/div&gt;&lt;br&gt;\
&lt;/div&gt;&lt;/div&gt;&lt;/div&gt;'</v>
      </c>
      <c r="K1243" t="s">
        <v>3192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s="19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SUBSTITUTE(    artwork.xlsx!$K$1&amp;": '\\n" &amp;
SUBSTITUTE(SUBSTITUTE(SUBSTITUTE(SUBSTITUTE(SUBSTITUTE(INDEX(artwork.xlsx!K:K,QUOTIENT(ROW(A1239)-1,3)+2),"'","\'"),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IF(MOD(ROW(A1239)-1,3)=2,"","")))</f>
        <v/>
      </c>
      <c r="J1244" t="s">
        <v>2813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s="19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SUBSTITUTE(    artwork.xlsx!$K$1&amp;": '\\n" &amp;
SUBSTITUTE(SUBSTITUTE(SUBSTITUTE(SUBSTITUTE(SUBSTITUTE(INDEX(artwork.xlsx!K:K,QUOTIENT(ROW(A1240)-1,3)+2),"'","\'"),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IF(MOD(ROW(A1240)-1,3)=2,"","")))</f>
        <v>id: "tracker",  frenchName: "Traqueur",  artwork: "http://wiki.dominionstrategy.com/images/4/46/TrackerArt.jpg",</v>
      </c>
      <c r="J1245" t="s">
        <v>2395</v>
      </c>
      <c r="K1245" t="s">
        <v>3193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ht="225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s="19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SUBSTITUTE(    artwork.xlsx!$K$1&amp;": '\\n" &amp;
SUBSTITUTE(SUBSTITUTE(SUBSTITUTE(SUBSTITUTE(SUBSTITUTE(INDEX(artwork.xlsx!K:K,QUOTIENT(ROW(A1241)-1,3)+2),"'","\'"),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IF(MOD(ROW(A1241)-1,3)=2,"","")))</f>
        <v>text_html: '\
&lt;div class="card-text" style="top:10px;"&gt;&lt;div style="position:relative; top:-5px;"&gt;&lt;div style="font-weight: bold;"&gt;\
&lt;div style="display:inline;"&gt;&lt;div style="display:inline; font-size:28px;"&gt;+       &lt;/div&gt;&lt;/div&gt;&lt;br&gt;\
&lt;/div&gt;&lt;/div&gt;&lt;div style="position:relative; top:0px;"&gt;&lt;div style="line-height:22px;"&gt;\
&lt;div style="display:inline;"&gt;&lt;div style="display:inline; font-size:22px;"&gt;Appliquez une Aubaine.&lt;/div&gt;&lt;/div&gt;&lt;br&gt;\
&lt;/div&gt;&lt;/div&gt;&lt;div class="horizontal-line" style="width:200px; height:3px;margin-top:10px;"&gt;&lt;/div&gt;&lt;div style="position:relative; top:0px;"&gt;&lt;div style="line-height:19px;"&gt;\
&lt;div style="display:inline;"&gt;&lt;div style="display:inline; font-size:19px;"&gt;Tant que cette carte est en jeu,&lt;/div&gt;&lt;/div&gt;&lt;br&gt;\
&lt;div style="display:inline;"&gt;&lt;div style="display:inline; font-size:19px;"&gt;quand vous recevez une carte, vous&lt;/div&gt;&lt;/div&gt;&lt;br&gt;\
&lt;div style="display:inline;"&gt;&lt;div style="display:inline; font-size:19px;"&gt;pouvez la placer sur votre pioche.&lt;/div&gt;&lt;/div&gt;&lt;br&gt;\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Pochette&lt;/div&gt;&lt;/div&gt;&lt;/div&gt;&lt;br&gt;\
&lt;/div&gt;&lt;/div&gt;\
&lt;div class="card-text-coin-icon" style="transform:scale(0.22); top:-4px; display: inline;left:127px;"&gt;\
&lt;div class="card-text-coin-text-container" style="display:inline;"&gt;\
&lt;div class="card-text-coin-text" style="color: black; display:inline; top:8px;"&gt;1&lt;/div&gt;&lt;/div&gt;&lt;/div&gt;&lt;/div&gt;'</v>
      </c>
      <c r="K1246" t="s">
        <v>3194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s="19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SUBSTITUTE(    artwork.xlsx!$K$1&amp;": '\\n" &amp;
SUBSTITUTE(SUBSTITUTE(SUBSTITUTE(SUBSTITUTE(SUBSTITUTE(INDEX(artwork.xlsx!K:K,QUOTIENT(ROW(A1242)-1,3)+2),"'","\'"),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IF(MOD(ROW(A1242)-1,3)=2,"","")))</f>
        <v/>
      </c>
      <c r="J1247" t="s">
        <v>2813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s="19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SUBSTITUTE(    artwork.xlsx!$K$1&amp;": '\\n" &amp;
SUBSTITUTE(SUBSTITUTE(SUBSTITUTE(SUBSTITUTE(SUBSTITUTE(INDEX(artwork.xlsx!K:K,QUOTIENT(ROW(A1243)-1,3)+2),"'","\'"),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IF(MOD(ROW(A1243)-1,3)=2,"","")))</f>
        <v>id: "changeling",  frenchName: "Changelin",  artwork: "http://wiki.dominionstrategy.com/images/d/d8/ChangelingArt.jpg",</v>
      </c>
      <c r="J1248" t="s">
        <v>2395</v>
      </c>
      <c r="K1248" t="s">
        <v>3195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ht="210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s="1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SUBSTITUTE(    artwork.xlsx!$K$1&amp;": '\\n" &amp;
SUBSTITUTE(SUBSTITUTE(SUBSTITUTE(SUBSTITUTE(SUBSTITUTE(INDEX(artwork.xlsx!K:K,QUOTIENT(ROW(A1244)-1,3)+2),"'","\'"),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IF(MOD(ROW(A1244)-1,3)=2,"","")))</f>
        <v>text_html: '\
&lt;div class="card-text" style="top:5px;"&gt;&lt;div style="line-height:18px;"&gt;\
&lt;div style="display:inline;"&gt;&lt;div style="display:inline; font-size:18px;"&gt;Écartez cette carte. Recevez un&lt;/div&gt;&lt;/div&gt;&lt;br&gt;\
&lt;div style="display:inline;"&gt;&lt;div style="display:inline; font-size:18px;"&gt;exemplaire d\'une carte que vous&lt;/div&gt;&lt;/div&gt;&lt;br&gt;\
&lt;div style="display:inline;"&gt;&lt;div style="display:inline; font-size:18px;"&gt;avez en jeu.&lt;/div&gt;&lt;/div&gt;&lt;br&gt;\
&lt;/div&gt;&lt;div class="horizontal-line" style="width:200px; height:3px;margin-top:8px;"&gt;&lt;/div&gt;&lt;div style="position:relative; top:3px;"&gt;&lt;div style="line-height:18px;"&gt;\
&lt;div style="display:inline;"&gt;&lt;div style="display:inline; font-size:18px;"&gt;Si le Changelin est dans le royaume,&lt;/div&gt;&lt;/div&gt;&lt;br&gt;\
&lt;div style="display:inline;"&gt;&lt;div style="display:inline; font-size:18px;"&gt;lorsque vous recevez une carte&lt;/div&gt;&lt;/div&gt;&lt;br&gt;\
&lt;div style="display:inline;"&gt;&lt;div style="display:inline; font-size:18px;"&gt;coûtant      ou plus, vous pouvez&lt;/div&gt;&lt;/div&gt;&lt;br&gt;\
&lt;div style="display:inline;"&gt;&lt;div style="display:inline; font-size:18px;"&gt;l\'échanger contre un Changelin.&lt;/div&gt;&lt;/div&gt;&lt;br&gt;\
&lt;/div&gt;&lt;/div&gt;\
&lt;div class="card-text-coin-icon" style="transform:scale(0.18); top:126px; display: inline;left:80px;"&gt;\
&lt;div class="card-text-coin-text-container" style="display:inline;"&gt;\
&lt;div class="card-text-coin-text" style="color: black; display:inline; top:8px;"&gt;3&lt;/div&gt;&lt;/div&gt;&lt;/div&gt;&lt;/div&gt;'</v>
      </c>
      <c r="K1249" t="s">
        <v>3196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s="19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SUBSTITUTE(    artwork.xlsx!$K$1&amp;": '\\n" &amp;
SUBSTITUTE(SUBSTITUTE(SUBSTITUTE(SUBSTITUTE(SUBSTITUTE(INDEX(artwork.xlsx!K:K,QUOTIENT(ROW(A1245)-1,3)+2),"'","\'"),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IF(MOD(ROW(A1245)-1,3)=2,"","")))</f>
        <v/>
      </c>
      <c r="J1250" t="s">
        <v>2813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s="19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SUBSTITUTE(    artwork.xlsx!$K$1&amp;": '\\n" &amp;
SUBSTITUTE(SUBSTITUTE(SUBSTITUTE(SUBSTITUTE(SUBSTITUTE(INDEX(artwork.xlsx!K:K,QUOTIENT(ROW(A1246)-1,3)+2),"'","\'"),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IF(MOD(ROW(A1246)-1,3)=2,"","")))</f>
        <v>id: "fool",  frenchName: "Benet",  artwork: "http://wiki.dominionstrategy.com/images/e/e3/FoolArt.jpg",</v>
      </c>
      <c r="J1251" t="s">
        <v>2395</v>
      </c>
      <c r="K1251" t="s">
        <v>3197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ht="135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s="19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SUBSTITUTE(    artwork.xlsx!$K$1&amp;": '\\n" &amp;
SUBSTITUTE(SUBSTITUTE(SUBSTITUTE(SUBSTITUTE(SUBSTITUTE(INDEX(artwork.xlsx!K:K,QUOTIENT(ROW(A1247)-1,3)+2),"'","\'"),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IF(MOD(ROW(A1247)-1,3)=2,"","")))</f>
        <v>text_html: '\
&lt;div class="card-text" style="top:20px;"&gt;&lt;div style="position:relative; top:10px;"&gt;&lt;div style="line-height:22px;"&gt;\
&lt;div style="display:inline;"&gt;&lt;div style="display:inline; font-size:22px;"&gt;Si vous n\'avez pas Perdu dans&lt;/div&gt;&lt;/div&gt;&lt;br&gt;\
&lt;div style="display:inline;"&gt;&lt;div style="display:inline; font-size:22px;"&gt;les bois, prenez-le, prenez 3&lt;/div&gt;&lt;/div&gt;&lt;br&gt;\
&lt;div style="display:inline;"&gt;&lt;div style="display:inline; font-size:22px;"&gt;Aubaines, et appliquez-les&lt;/div&gt;&lt;/div&gt;&lt;br&gt;\
&lt;div style="display:inline;"&gt;&lt;div style="display:inline; font-size:22px;"&gt; dans l\'ordre de votre choix.&lt;/div&gt;&lt;/div&gt;&lt;br&gt;\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Porte-bonheur&lt;/div&gt;&lt;/div&gt;&lt;/div&gt;&lt;br&gt;\
&lt;/div&gt;&lt;/div&gt;&lt;/div&gt;'</v>
      </c>
      <c r="K1252" t="s">
        <v>3198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s="19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SUBSTITUTE(    artwork.xlsx!$K$1&amp;": '\\n" &amp;
SUBSTITUTE(SUBSTITUTE(SUBSTITUTE(SUBSTITUTE(SUBSTITUTE(INDEX(artwork.xlsx!K:K,QUOTIENT(ROW(A1248)-1,3)+2),"'","\'"),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IF(MOD(ROW(A1248)-1,3)=2,"","")))</f>
        <v/>
      </c>
      <c r="J1253" t="s">
        <v>2813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s="19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SUBSTITUTE(    artwork.xlsx!$K$1&amp;": '\\n" &amp;
SUBSTITUTE(SUBSTITUTE(SUBSTITUTE(SUBSTITUTE(SUBSTITUTE(INDEX(artwork.xlsx!K:K,QUOTIENT(ROW(A1249)-1,3)+2),"'","\'"),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IF(MOD(ROW(A1249)-1,3)=2,"","")))</f>
        <v>id: "ghosttown",  frenchName: "Ville fantôme",  artwork: "http://wiki.dominionstrategy.com/images/e/ed/Ghost_TownArt.jpg",</v>
      </c>
      <c r="J1254" t="s">
        <v>2395</v>
      </c>
      <c r="K1254" t="s">
        <v>3199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ht="135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s="19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SUBSTITUTE(    artwork.xlsx!$K$1&amp;": '\\n" &amp;
SUBSTITUTE(SUBSTITUTE(SUBSTITUTE(SUBSTITUTE(SUBSTITUTE(INDEX(artwork.xlsx!K:K,QUOTIENT(ROW(A1250)-1,3)+2),"'","\'"),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IF(MOD(ROW(A1250)-1,3)=2,"","")))</f>
        <v>text_html: '\
&lt;div class="card-text" style="top:29px;"&gt;&lt;div style="position:relative; top:0px;"&gt;&lt;div style="line-height:25px;"&gt;\
&lt;div style="display:inline;"&gt;&lt;div style="display:inline; font-size:22px;"&gt;Au début de votre prochain&lt;/div&gt;&lt;/div&gt;&lt;br&gt;\
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55" t="s">
        <v>3200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s="19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SUBSTITUTE(    artwork.xlsx!$K$1&amp;": '\\n" &amp;
SUBSTITUTE(SUBSTITUTE(SUBSTITUTE(SUBSTITUTE(SUBSTITUTE(INDEX(artwork.xlsx!K:K,QUOTIENT(ROW(A1251)-1,3)+2),"'","\'"),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IF(MOD(ROW(A1251)-1,3)=2,"","")))</f>
        <v/>
      </c>
      <c r="J1256" t="s">
        <v>2813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s="19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SUBSTITUTE(    artwork.xlsx!$K$1&amp;": '\\n" &amp;
SUBSTITUTE(SUBSTITUTE(SUBSTITUTE(SUBSTITUTE(SUBSTITUTE(INDEX(artwork.xlsx!K:K,QUOTIENT(ROW(A1252)-1,3)+2),"'","\'"),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IF(MOD(ROW(A1252)-1,3)=2,"","")))</f>
        <v>id: "leprechaun",  frenchName: "Leprechaun",  artwork: "http://wiki.dominionstrategy.com/images/8/8b/LeprechaunArt.jpg",</v>
      </c>
      <c r="J1257" t="s">
        <v>2395</v>
      </c>
      <c r="K1257" t="s">
        <v>3201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ht="105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s="19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SUBSTITUTE(    artwork.xlsx!$K$1&amp;": '\\n" &amp;
SUBSTITUTE(SUBSTITUTE(SUBSTITUTE(SUBSTITUTE(SUBSTITUTE(INDEX(artwork.xlsx!K:K,QUOTIENT(ROW(A1253)-1,3)+2),"'","\'"),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IF(MOD(ROW(A1253)-1,3)=2,"","")))</f>
        <v>text_html: '\
&lt;div class="card-text" style="top:29px;"&gt;&lt;div style="position:relative; top:0px;"&gt;&lt;div style="line-height:23px;"&gt;\
&lt;div style="display:inline;"&gt;&lt;div style="display:inline; font-size:20px;"&gt;Recevez un Or. Si vous avez&lt;/div&gt;&lt;/div&gt;&lt;br&gt;\
&lt;div style="display:inline;"&gt;&lt;div style="display:inline; font-size:20px;"&gt;exactement 7 cartes en jeu,&lt;/div&gt;&lt;/div&gt;&lt;br&gt;\
&lt;div style="display:inline;"&gt;&lt;div style="display:inline; font-size:20px;"&gt;recevez un Vœu de sa pile.&lt;/div&gt;&lt;/div&gt;&lt;br&gt;\
&lt;div style="display:inline;"&gt;&lt;div style="display:inline; font-size:20px;"&gt;Sinon, appliquez un Sortilège.&lt;/div&gt;&lt;/div&gt;&lt;br&gt;\
&lt;/div&gt;&lt;/div&gt;&lt;/div&gt;'</v>
      </c>
      <c r="K1258" t="s">
        <v>3202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s="1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SUBSTITUTE(    artwork.xlsx!$K$1&amp;": '\\n" &amp;
SUBSTITUTE(SUBSTITUTE(SUBSTITUTE(SUBSTITUTE(SUBSTITUTE(INDEX(artwork.xlsx!K:K,QUOTIENT(ROW(A1254)-1,3)+2),"'","\'"),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IF(MOD(ROW(A1254)-1,3)=2,"","")))</f>
        <v/>
      </c>
      <c r="J1259" t="s">
        <v>2813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s="19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SUBSTITUTE(    artwork.xlsx!$K$1&amp;": '\\n" &amp;
SUBSTITUTE(SUBSTITUTE(SUBSTITUTE(SUBSTITUTE(SUBSTITUTE(INDEX(artwork.xlsx!K:K,QUOTIENT(ROW(A1255)-1,3)+2),"'","\'"),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IF(MOD(ROW(A1255)-1,3)=2,"","")))</f>
        <v>id: "nightwatchman",  frenchName: "Veilleur de nuit",  artwork: "http://wiki.dominionstrategy.com/images/d/d3/Night_WatchmanArt.jpg",</v>
      </c>
      <c r="J1260" t="s">
        <v>2395</v>
      </c>
      <c r="K1260" t="s">
        <v>3203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ht="150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s="19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SUBSTITUTE(    artwork.xlsx!$K$1&amp;": '\\n" &amp;
SUBSTITUTE(SUBSTITUTE(SUBSTITUTE(SUBSTITUTE(SUBSTITUTE(INDEX(artwork.xlsx!K:K,QUOTIENT(ROW(A1256)-1,3)+2),"'","\'"),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IF(MOD(ROW(A1256)-1,3)=2,"","")))</f>
        <v>text_html: '\
&lt;div class="card-text" style="top:10px;"&gt;&lt;div style="position:relative; top:0px;"&gt;&lt;div style="line-height:19px;"&gt;\
&lt;div style="display:inline;"&gt;&lt;div style="display:inline; font-size:19px;"&gt;Consultez les 5 premières cartes de&lt;/div&gt;&lt;/div&gt;&lt;br&gt;\
&lt;div style="display:inline;"&gt;&lt;div style="display:inline; font-size:19px;"&gt;votre pioche, défaussez-en autant&lt;/div&gt;&lt;/div&gt;&lt;br&gt;\
&lt;div style="display:inline;"&gt;&lt;div style="display:inline; font-size:19px;"&gt;que souhaité, et replacez le reste&lt;/div&gt;&lt;/div&gt;&lt;br&gt;\
&lt;div style="display:inline;"&gt;&lt;div style="display:inline; font-size:19px;"&gt;dans l\'ordre de votre choix.&lt;/div&gt;&lt;/div&gt;&lt;br&gt;\
&lt;/div&gt;&lt;/div&gt;&lt;div class="horizontal-line" style="width:200px; height:3px;margin-top:8px;"&gt;&lt;/div&gt;&lt;div style="position:relative; top:5px;"&gt;&lt;div style="line-height:20px;"&gt;\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261" t="s">
        <v>3204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s="19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SUBSTITUTE(    artwork.xlsx!$K$1&amp;": '\\n" &amp;
SUBSTITUTE(SUBSTITUTE(SUBSTITUTE(SUBSTITUTE(SUBSTITUTE(INDEX(artwork.xlsx!K:K,QUOTIENT(ROW(A1257)-1,3)+2),"'","\'"),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IF(MOD(ROW(A1257)-1,3)=2,"","")))</f>
        <v/>
      </c>
      <c r="J1262" t="s">
        <v>2813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s="19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SUBSTITUTE(    artwork.xlsx!$K$1&amp;": '\\n" &amp;
SUBSTITUTE(SUBSTITUTE(SUBSTITUTE(SUBSTITUTE(SUBSTITUTE(INDEX(artwork.xlsx!K:K,QUOTIENT(ROW(A1258)-1,3)+2),"'","\'"),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IF(MOD(ROW(A1258)-1,3)=2,"","")))</f>
        <v>id: "secretcave",  frenchName: "Grotte secrète",  artwork: "http://wiki.dominionstrategy.com/images/b/b3/Secret_CaveArt.jpg",</v>
      </c>
      <c r="J1263" t="s">
        <v>2395</v>
      </c>
      <c r="K1263" t="s">
        <v>3205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ht="210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s="19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SUBSTITUTE(    artwork.xlsx!$K$1&amp;": '\\n" &amp;
SUBSTITUTE(SUBSTITUTE(SUBSTITUTE(SUBSTITUTE(SUBSTITUTE(INDEX(artwork.xlsx!K:K,QUOTIENT(ROW(A1259)-1,3)+2),"'","\'"),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IF(MOD(ROW(A1259)-1,3)=2,"","")))</f>
        <v>text_html: '\
&lt;div class="card-text" style="top:10px;"&gt;&lt;div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font-size:20px;"&gt;Vous pouvez défausser 3 cartes.&lt;/div&gt;&lt;/div&gt;&lt;br&gt;\
&lt;div style="display:inline;"&gt;&lt;div style="display:inline; font-size:20px;"&gt;Dans ce cas, au début de votre&lt;/div&gt;&lt;/div&gt;&lt;br&gt;\
&lt;div style="display:inline;"&gt;&lt;div style="display:inline; font-size:20px;"&gt;prochain tour, +       .&lt;/div&gt;&lt;/div&gt;&lt;br&gt;\
&lt;/div&gt;&lt;/div&gt;&lt;div class="card-text" style="position:absolute; top:145px;"&gt;&lt;div style="line-height:19px;"&gt;\
&lt;div style="display:inline;"&gt;&lt;div style="display:inline; font-size:18px;"&gt;&lt;div style="display: inline; font-style: italic;"&gt;Patrimoine : Lampe magique&lt;/div&gt;&lt;/div&gt;&lt;/div&gt;&lt;br&gt;\
&lt;/div&gt;&lt;/div&gt;\
&lt;div class="card-text-coin-icon" style="transform:scale(0.2); top:109px; display: inline;left:188px;"&gt;\
&lt;div class="card-text-coin-text-container" style="display:inline;"&gt;\
&lt;div class="card-text-coin-text" style="color: black; display:inline; top:8px;"&gt;3&lt;/div&gt;&lt;/div&gt;&lt;/div&gt;&lt;/div&gt;'</v>
      </c>
      <c r="K1264" t="s">
        <v>3206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s="19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SUBSTITUTE(    artwork.xlsx!$K$1&amp;": '\\n" &amp;
SUBSTITUTE(SUBSTITUTE(SUBSTITUTE(SUBSTITUTE(SUBSTITUTE(INDEX(artwork.xlsx!K:K,QUOTIENT(ROW(A1260)-1,3)+2),"'","\'"),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IF(MOD(ROW(A1260)-1,3)=2,"","")))</f>
        <v/>
      </c>
      <c r="J1265" t="s">
        <v>2813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s="19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SUBSTITUTE(    artwork.xlsx!$K$1&amp;": '\\n" &amp;
SUBSTITUTE(SUBSTITUTE(SUBSTITUTE(SUBSTITUTE(SUBSTITUTE(INDEX(artwork.xlsx!K:K,QUOTIENT(ROW(A1261)-1,3)+2),"'","\'"),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IF(MOD(ROW(A1261)-1,3)=2,"","")))</f>
        <v>id: "bard",  frenchName: "Barde",  artwork: "http://wiki.dominionstrategy.com/images/2/20/BardArt.jpg",</v>
      </c>
      <c r="J1266" t="s">
        <v>2395</v>
      </c>
      <c r="K1266" t="s">
        <v>3207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ht="135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s="19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SUBSTITUTE(    artwork.xlsx!$K$1&amp;": '\\n" &amp;
SUBSTITUTE(SUBSTITUTE(SUBSTITUTE(SUBSTITUTE(SUBSTITUTE(INDEX(artwork.xlsx!K:K,QUOTIENT(ROW(A1262)-1,3)+2),"'","\'"),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IF(MOD(ROW(A1262)-1,3)=2,"","")))</f>
        <v>text_html: '\
&lt;div class="card-text" style="top:55px;"&gt;&lt;div style="position: relative; left:-15px;top:-15px;"&gt;&lt;div style="font-weight: bold;"&gt;\
&lt;div style="display:inline;"&gt;+&lt;/div&gt;&lt;br&gt;\
&lt;/div&gt;&lt;/div&gt;&lt;div style="line-height:50px;"&gt;\
&lt;div style="display:inline;"&gt;&lt;div style="display:inline; font-size:26px;"&gt;Appliquez une Aubaine.&lt;/div&gt;&lt;/div&gt;&lt;br&gt;\
&lt;/div&gt;\
&lt;div class="card-text-coin-icon" style="transform:scale(0.3); top:-21px; display: inline;left:139px;"&gt;\
&lt;div class="card-text-coin-text-container" style="display:inline;"&gt;\
&lt;div class="card-text-coin-text" style="color: black; display:inline; top:8px;"&gt;2&lt;/div&gt;&lt;/div&gt;&lt;/div&gt;&lt;/div&gt;'</v>
      </c>
      <c r="K1267" t="s">
        <v>3208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s="19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SUBSTITUTE(    artwork.xlsx!$K$1&amp;": '\\n" &amp;
SUBSTITUTE(SUBSTITUTE(SUBSTITUTE(SUBSTITUTE(SUBSTITUTE(INDEX(artwork.xlsx!K:K,QUOTIENT(ROW(A1263)-1,3)+2),"'","\'"),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IF(MOD(ROW(A1263)-1,3)=2,"","")))</f>
        <v/>
      </c>
      <c r="J1268" t="s">
        <v>2813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s="1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SUBSTITUTE(    artwork.xlsx!$K$1&amp;": '\\n" &amp;
SUBSTITUTE(SUBSTITUTE(SUBSTITUTE(SUBSTITUTE(SUBSTITUTE(INDEX(artwork.xlsx!K:K,QUOTIENT(ROW(A1264)-1,3)+2),"'","\'"),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IF(MOD(ROW(A1264)-1,3)=2,"","")))</f>
        <v>id: "blessedvillage",  frenchName: "Village béni",  artwork: "http://wiki.dominionstrategy.com/images/e/e5/Blessed_VillageArt.jpg",</v>
      </c>
      <c r="J1269" t="s">
        <v>2395</v>
      </c>
      <c r="K1269" t="s">
        <v>3209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ht="135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s="19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SUBSTITUTE(    artwork.xlsx!$K$1&amp;": '\\n" &amp;
SUBSTITUTE(SUBSTITUTE(SUBSTITUTE(SUBSTITUTE(SUBSTITUTE(INDEX(artwork.xlsx!K:K,QUOTIENT(ROW(A1265)-1,3)+2),"'","\'"),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IF(MOD(ROW(A1265)-1,3)=2,"","")))</f>
        <v>text_html: '\
&lt;div class="card-text" style="top:20px;"&gt;&lt;div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font-size:26px;"&gt;+2 Actions&lt;/div&gt;&lt;/div&gt;&lt;br&gt;\
&lt;/div&gt;&lt;/div&gt;&lt;div class="horizontal-line" style="width:200px; height:3px;margin-top:13px;"&gt;&lt;/div&gt;&lt;div style="position:relative; top:8px;"&gt;&lt;div style="line-height:17.5px;"&gt;\
&lt;div style="display:inline;"&gt;&lt;div style="display:inline; font-size:17.5px;"&gt;Quand vous recevez cette carte, prenez&lt;/div&gt;&lt;/div&gt;&lt;br&gt;\
&lt;div style="display:inline;"&gt;&lt;div style="display:inline; font-size:17.5px;"&gt;une Aubaine. Appliquez-la maintenant&lt;/div&gt;&lt;/div&gt;&lt;br&gt;\
&lt;div style="display:inline;"&gt;&lt;div style="display:inline; font-size:17.5px;"&gt;ou au début de votre prochain tour.&lt;/div&gt;&lt;/div&gt;&lt;br&gt;\
&lt;/div&gt;&lt;/div&gt;&lt;/div&gt;'</v>
      </c>
      <c r="K1270" t="s">
        <v>3210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s="19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SUBSTITUTE(    artwork.xlsx!$K$1&amp;": '\\n" &amp;
SUBSTITUTE(SUBSTITUTE(SUBSTITUTE(SUBSTITUTE(SUBSTITUTE(INDEX(artwork.xlsx!K:K,QUOTIENT(ROW(A1266)-1,3)+2),"'","\'"),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IF(MOD(ROW(A1266)-1,3)=2,"","")))</f>
        <v/>
      </c>
      <c r="J1271" t="s">
        <v>2813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s="19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SUBSTITUTE(    artwork.xlsx!$K$1&amp;": '\\n" &amp;
SUBSTITUTE(SUBSTITUTE(SUBSTITUTE(SUBSTITUTE(SUBSTITUTE(INDEX(artwork.xlsx!K:K,QUOTIENT(ROW(A1267)-1,3)+2),"'","\'"),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IF(MOD(ROW(A1267)-1,3)=2,"","")))</f>
        <v>id: "cemetery",  frenchName: "Cimetière",  artwork: "http://wiki.dominionstrategy.com/images/a/a7/CemeteryArt.jpg",</v>
      </c>
      <c r="J1272" t="s">
        <v>2395</v>
      </c>
      <c r="K1272" t="s">
        <v>3211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ht="180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s="19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SUBSTITUTE(    artwork.xlsx!$K$1&amp;": '\\n" &amp;
SUBSTITUTE(SUBSTITUTE(SUBSTITUTE(SUBSTITUTE(SUBSTITUTE(INDEX(artwork.xlsx!K:K,QUOTIENT(ROW(A1268)-1,3)+2),"'","\'"),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IF(MOD(ROW(A1268)-1,3)=2,"","")))</f>
        <v>text_html: '\
&lt;div class="card-text" style="top:47px;"&gt;\
&lt;div class="card-text-vp-icon-container" style="display:inline; transform:scale(0.55); top:-35px;left:130px;"&gt;\
&lt;div class="card-text-vp-text-container"&gt;\
&lt;div class="card-text-vp-text" style="top:8px;"&gt;2&lt;/div&gt;&lt;/div&gt;\
&lt;div class="card-text-vp-icon"&gt;&lt;/div&gt;&lt;/div&gt;&lt;div class="horizontal-line" style="width:200px; height:3px;margin-top:40px;"&gt;&lt;/div&gt;&lt;div style="position:relative; top:5px;"&gt;&lt;div style="line-height:18px;"&gt;\
&lt;div style="display:inline;"&gt;&lt;div style="display:inline; font-size:18px;"&gt;Quand vous recevez cette carte,&lt;/div&gt;&lt;/div&gt;&lt;br&gt;\
&lt;div style="display:inline;"&gt;&lt;div style="display:inline; font-size:18px;"&gt;écartez jusqu\'à 4 cartes de votre main.&lt;/div&gt;&lt;/div&gt;&lt;br&gt;\
&lt;/div&gt;&lt;/div&gt;&lt;div class="card-text" style="position:absolute; top:108px;"&gt;&lt;div style="line-height:19px;"&gt;\
&lt;div style="display:inline;"&gt;\
&lt;div style="display:inline;"&gt;&lt;div style="display:inline; font-size:18px;"&gt;&lt;div style="display: inline; font-style: italic;"&gt;Patrimoine : Miroir hanté&lt;/div&gt;&lt;/div&gt;&lt;/div&gt;&lt;br&gt;\
&lt;/div&gt;&lt;/div&gt;&lt;/div&gt;&lt;/div&gt;'</v>
      </c>
      <c r="K1273" t="s">
        <v>3212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s="19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SUBSTITUTE(    artwork.xlsx!$K$1&amp;": '\\n" &amp;
SUBSTITUTE(SUBSTITUTE(SUBSTITUTE(SUBSTITUTE(SUBSTITUTE(INDEX(artwork.xlsx!K:K,QUOTIENT(ROW(A1269)-1,3)+2),"'","\'"),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IF(MOD(ROW(A1269)-1,3)=2,"","")))</f>
        <v/>
      </c>
      <c r="J1274" t="s">
        <v>2813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s="19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SUBSTITUTE(    artwork.xlsx!$K$1&amp;": '\\n" &amp;
SUBSTITUTE(SUBSTITUTE(SUBSTITUTE(SUBSTITUTE(SUBSTITUTE(INDEX(artwork.xlsx!K:K,QUOTIENT(ROW(A1270)-1,3)+2),"'","\'"),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IF(MOD(ROW(A1270)-1,3)=2,"","")))</f>
        <v>id: "conclave",  frenchName: "Conclave",  artwork: "http://wiki.dominionstrategy.com/images/f/fc/ConclaveArt.jpg",</v>
      </c>
      <c r="J1275" t="s">
        <v>2395</v>
      </c>
      <c r="K1275" t="s">
        <v>3213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ht="180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s="19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SUBSTITUTE(    artwork.xlsx!$K$1&amp;": '\\n" &amp;
SUBSTITUTE(SUBSTITUTE(SUBSTITUTE(SUBSTITUTE(SUBSTITUTE(INDEX(artwork.xlsx!K:K,QUOTIENT(ROW(A1271)-1,3)+2),"'","\'"),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IF(MOD(ROW(A1271)-1,3)=2,"","")))</f>
        <v>text_html: '\
&lt;div class="card-text" style="top:20px;"&gt;&lt;div style="position: relative; left:-5px;top:-5px;"&gt;&lt;div style="font-weight: bold;"&gt;\
&lt;div style="display:inline;"&gt;+&lt;/div&gt;&lt;br&gt;\
&lt;/div&gt;&lt;/div&gt;&lt;div style="line-height:19px;"&gt;\
&lt;div style="display:inline;"&gt;&lt;div style="display:inline; font-size:19px;"&gt;Vous pouvez jouer une carte Action&lt;/div&gt;&lt;/div&gt;&lt;br&gt;\
&lt;div style="display:inline;"&gt;&lt;div style="display:inline; font-size:19px;"&gt;de votre main dont vous n\'avez pas&lt;/div&gt;&lt;/div&gt;&lt;br&gt;\
&lt;div style="display:inline;"&gt;&lt;div style="display:inline; font-size:19px;"&gt;d\'exemplaire en jeu. Dans ce cas,&lt;/div&gt;&lt;/div&gt;&lt;br&gt;\
&lt;div style="display:inline;"&gt;&lt;div style="display:inline; font-size:19px;"&gt;&lt;div style="display: inline; font-weight: bold;"&gt;+1 Action.&lt;/div&gt;&lt;/div&gt;&lt;/div&gt;&lt;br&gt;\
&lt;/div&gt;\
&lt;div class="card-text-coin-icon" style="transform:scale(0.22); top:-5px; display: inline;left:148px;"&gt;\
&lt;div class="card-text-coin-text-container" style="display:inline;"&gt;\
&lt;div class="card-text-coin-text" style="color: black; display:inline; top:8px;"&gt;2&lt;/div&gt;&lt;/div&gt;&lt;/div&gt;&lt;/div&gt;'</v>
      </c>
      <c r="K1276" t="s">
        <v>3214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s="19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SUBSTITUTE(    artwork.xlsx!$K$1&amp;": '\\n" &amp;
SUBSTITUTE(SUBSTITUTE(SUBSTITUTE(SUBSTITUTE(SUBSTITUTE(INDEX(artwork.xlsx!K:K,QUOTIENT(ROW(A1272)-1,3)+2),"'","\'"),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IF(MOD(ROW(A1272)-1,3)=2,"","")))</f>
        <v/>
      </c>
      <c r="J1277" t="s">
        <v>2813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s="19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SUBSTITUTE(    artwork.xlsx!$K$1&amp;": '\\n" &amp;
SUBSTITUTE(SUBSTITUTE(SUBSTITUTE(SUBSTITUTE(SUBSTITUTE(INDEX(artwork.xlsx!K:K,QUOTIENT(ROW(A1273)-1,3)+2),"'","\'"),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IF(MOD(ROW(A1273)-1,3)=2,"","")))</f>
        <v>id: "devilsworkshop",  frenchName: "Atelier du diable",  artwork: "http://wiki.dominionstrategy.com/images/b/b3/Devil%27s_WorkshopArt.jpg",</v>
      </c>
      <c r="J1278" t="s">
        <v>2395</v>
      </c>
      <c r="K1278" t="s">
        <v>3215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ht="150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s="1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SUBSTITUTE(    artwork.xlsx!$K$1&amp;": '\\n" &amp;
SUBSTITUTE(SUBSTITUTE(SUBSTITUTE(SUBSTITUTE(SUBSTITUTE(INDEX(artwork.xlsx!K:K,QUOTIENT(ROW(A1274)-1,3)+2),"'","\'"),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IF(MOD(ROW(A1274)-1,3)=2,"","")))</f>
        <v>text_html: '\
&lt;div class="card-text" style="top:20px;"&gt;\
&lt;div style="display:inline;"&gt;&lt;div style="display:inline; font-size:17px;"&gt;Si le nombre de cartes que vous&lt;/div&gt;&lt;/div&gt;&lt;br&gt;\
&lt;div style="display:inline;"&gt;&lt;div style="display:inline; font-size:17px;"&gt;avez reçue(s) à ce tour est :&lt;/div&gt;&lt;/div&gt;&lt;br&gt;\
&lt;div style="display:inline;"&gt;&lt;div style="display:inline; font-size:17px;"&gt;&lt;div style="display: inline; font-weight: bold;"&gt;2+: &lt;/div&gt;recevez un Farfadet de sa pile ;&lt;/div&gt;&lt;/div&gt;&lt;br&gt;\
&lt;div style="display:inline;"&gt;&lt;div style="display:inline; font-size:17px;"&gt;&lt;div style="display: inline; font-weight: bold;"&gt;1: &lt;/div&gt;recevez une carte coûtant jusqu\'à      ;&lt;/div&gt;&lt;/div&gt;&lt;br&gt;\
&lt;div style="display:inline;"&gt;&lt;div style="display:inline; font-size:17px;"&gt;&lt;div style="display: inline; font-weight: bold;"&gt;0: &lt;/div&gt;recevez un Or.&lt;/div&gt;&lt;/div&gt;&lt;br&gt;\
&lt;div class="card-text-coin-icon" style="transform:scale(0.17); top:98px; display: inline;left:252px;"&gt;\
&lt;div class="card-text-coin-text-container" style="display:inline;"&gt;\
&lt;div class="card-text-coin-text" style="color: black; display:inline; top:8px;"&gt;4&lt;/div&gt;&lt;/div&gt;&lt;/div&gt;&lt;/div&gt;'</v>
      </c>
      <c r="K1279" t="s">
        <v>3216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s="19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SUBSTITUTE(    artwork.xlsx!$K$1&amp;": '\\n" &amp;
SUBSTITUTE(SUBSTITUTE(SUBSTITUTE(SUBSTITUTE(SUBSTITUTE(INDEX(artwork.xlsx!K:K,QUOTIENT(ROW(A1275)-1,3)+2),"'","\'"),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IF(MOD(ROW(A1275)-1,3)=2,"","")))</f>
        <v/>
      </c>
      <c r="J1280" t="s">
        <v>2813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s="19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SUBSTITUTE(    artwork.xlsx!$K$1&amp;": '\\n" &amp;
SUBSTITUTE(SUBSTITUTE(SUBSTITUTE(SUBSTITUTE(SUBSTITUTE(INDEX(artwork.xlsx!K:K,QUOTIENT(ROW(A1276)-1,3)+2),"'","\'"),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IF(MOD(ROW(A1276)-1,3)=2,"","")))</f>
        <v>id: "exorcist",  frenchName: "Exorciste",  artwork: "http://wiki.dominionstrategy.com/images/4/44/ExorcistArt.jpg",</v>
      </c>
      <c r="J1281" t="s">
        <v>2395</v>
      </c>
      <c r="K1281" t="s">
        <v>3217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ht="105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s="19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SUBSTITUTE(    artwork.xlsx!$K$1&amp;": '\\n" &amp;
SUBSTITUTE(SUBSTITUTE(SUBSTITUTE(SUBSTITUTE(SUBSTITUTE(INDEX(artwork.xlsx!K:K,QUOTIENT(ROW(A1277)-1,3)+2),"'","\'"),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IF(MOD(ROW(A1277)-1,3)=2,"","")))</f>
        <v>text_html: '\
&lt;div class="card-text" style="top:29px;"&gt;&lt;div style="position:relative; top:0px;"&gt;&lt;div style="line-height:23px;"&gt;\
&lt;div style="display:inline;"&gt;&lt;div style="display:inline; font-size:22.5px;"&gt;Écartez une carte&lt;/div&gt;&lt;/div&gt;&lt;br&gt;\
&lt;div style="display:inline;"&gt;&lt;div style="display:inline; font-size:22.5px;"&gt;de votre main.&lt;/div&gt;&lt;/div&gt;&lt;br&gt;\
&lt;div style="display:inline;"&gt;&lt;div style="display:inline; font-size:22.5px;"&gt;Recevez un Esprit moins cher&lt;/div&gt;&lt;/div&gt;&lt;br&gt;\
&lt;div style="display:inline;"&gt;&lt;div style="display:inline; font-size:22.5px;"&gt;de l\'une des piles Esprit.&lt;/div&gt;&lt;/div&gt;&lt;br&gt;\
&lt;/div&gt;&lt;/div&gt;&lt;/div&gt;'</v>
      </c>
      <c r="K1282" t="s">
        <v>3218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s="19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SUBSTITUTE(    artwork.xlsx!$K$1&amp;": '\\n" &amp;
SUBSTITUTE(SUBSTITUTE(SUBSTITUTE(SUBSTITUTE(SUBSTITUTE(INDEX(artwork.xlsx!K:K,QUOTIENT(ROW(A1278)-1,3)+2),"'","\'"),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IF(MOD(ROW(A1278)-1,3)=2,"","")))</f>
        <v/>
      </c>
      <c r="J1283" t="s">
        <v>2813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s="19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SUBSTITUTE(    artwork.xlsx!$K$1&amp;": '\\n" &amp;
SUBSTITUTE(SUBSTITUTE(SUBSTITUTE(SUBSTITUTE(SUBSTITUTE(INDEX(artwork.xlsx!K:K,QUOTIENT(ROW(A1279)-1,3)+2),"'","\'"),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IF(MOD(ROW(A1279)-1,3)=2,"","")))</f>
        <v>id: "necromancer",  frenchName: "Nécromancien",  artwork: "http://wiki.dominionstrategy.com/images/b/b4/NecromancerArt.jpg",</v>
      </c>
      <c r="J1284" t="s">
        <v>2395</v>
      </c>
      <c r="K1284" t="s">
        <v>3219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ht="150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s="19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SUBSTITUTE(    artwork.xlsx!$K$1&amp;": '\\n" &amp;
SUBSTITUTE(SUBSTITUTE(SUBSTITUTE(SUBSTITUTE(SUBSTITUTE(INDEX(artwork.xlsx!K:K,QUOTIENT(ROW(A1280)-1,3)+2),"'","\'"),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IF(MOD(ROW(A1280)-1,3)=2,"","")))</f>
        <v>text_html: '\
&lt;div class="card-text" style="top:12px;"&gt;&lt;div style="position:relative; top:5px;"&gt;&lt;div style="line-height:19px;"&gt;\
&lt;div style="display:inline;"&gt;&lt;div style="display:inline; font-size:19px;"&gt;  Jouez une carte Action non-Durée&lt;/div&gt;&lt;/div&gt;&lt;br&gt;\
&lt;div style="display:inline;"&gt;&lt;div style="display:inline; font-size:19px;"&gt;face visible du rebut, en la laissant&lt;/div&gt;&lt;/div&gt;&lt;br&gt;\
&lt;div style="display:inline;"&gt;&lt;div style="display:inline; font-size:19px;"&gt;en place et en la retournant face&lt;/div&gt;&lt;/div&gt;&lt;br&gt;\
&lt;div style="display:inline;"&gt;&lt;div style="display:inline; font-size:19px;"&gt;cachée jusqu\'à la fin du tour.&lt;/div&gt;&lt;/div&gt;&lt;br&gt;\
&lt;/div&gt;&lt;/div&gt;&lt;div style="position:relative; top:15px;"&gt;&lt;div style="line-height:20px;"&gt;\
&lt;div style="display:inline;"&gt;&lt;div style="display:inline; font-size:20px;"&gt;Mise en place : placez les 3&lt;/div&gt;&lt;/div&gt;&lt;br&gt;\
&lt;div style="display:inline;"&gt;&lt;div style="display:inline; font-size:20px;"&gt;Zombies dans le rebut.&lt;/div&gt;&lt;/div&gt;&lt;br&gt;\
&lt;/div&gt;&lt;/div&gt;&lt;div class="horizontal-line" style="width:200px; height:2px;margin-top:-35px;"&gt;&lt;/div&gt;&lt;/div&gt;'</v>
      </c>
      <c r="K1285" t="s">
        <v>3220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s="19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SUBSTITUTE(    artwork.xlsx!$K$1&amp;": '\\n" &amp;
SUBSTITUTE(SUBSTITUTE(SUBSTITUTE(SUBSTITUTE(SUBSTITUTE(INDEX(artwork.xlsx!K:K,QUOTIENT(ROW(A1281)-1,3)+2),"'","\'"),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IF(MOD(ROW(A1281)-1,3)=2,"","")))</f>
        <v/>
      </c>
      <c r="J1286" t="s">
        <v>2813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s="19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SUBSTITUTE(    artwork.xlsx!$K$1&amp;": '\\n" &amp;
SUBSTITUTE(SUBSTITUTE(SUBSTITUTE(SUBSTITUTE(SUBSTITUTE(INDEX(artwork.xlsx!K:K,QUOTIENT(ROW(A1282)-1,3)+2),"'","\'"),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IF(MOD(ROW(A1282)-1,3)=2,"","")))</f>
        <v>id: "shepherd",  frenchName: "Berger",  artwork: "http://wiki.dominionstrategy.com/images/d/da/ShepherdArt.jpg",</v>
      </c>
      <c r="J1287" t="s">
        <v>2395</v>
      </c>
      <c r="K1287" t="s">
        <v>3221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ht="150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s="19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SUBSTITUTE(    artwork.xlsx!$K$1&amp;": '\\n" &amp;
SUBSTITUTE(SUBSTITUTE(SUBSTITUTE(SUBSTITUTE(SUBSTITUTE(INDEX(artwork.xlsx!K:K,QUOTIENT(ROW(A1283)-1,3)+2),"'","\'"),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IF(MOD(ROW(A1283)-1,3)=2,"","")))</f>
        <v>text_html: '\
&lt;div class="card-text" style="top:20px;"&gt;&lt;div style="font-weight: bold;"&gt;&lt;div style="line-height:28px;"&gt;\
&lt;div style="display:inline;"&gt;&lt;div style="display:inline; font-size:28px;"&gt;+1 Action&lt;/div&gt;&lt;/div&gt;&lt;br&gt;\
&lt;/div&gt;&lt;/div&gt;&lt;div style="position:relative; top:5px;"&gt;&lt;div style="line-height:20px;"&gt;\
&lt;div style="display:inline;"&gt;&lt;div style="display:inline; font-size:20px;"&gt;Défaussez en les dévoilant autant&lt;/div&gt;&lt;/div&gt;&lt;br&gt;\
&lt;div style="display:inline;"&gt;&lt;div style="display:inline; font-size:20px;"&gt;de cartes Victoire que souhaité.&lt;/div&gt;&lt;/div&gt;&lt;br&gt;\
&lt;div style="display:inline;"&gt;&lt;div style="display:inline; font-size:20px;"&gt;&lt;div style="display: inline; font-weight: bold;"&gt;+2 Cartes&lt;/div&gt; par carte défaussée.&lt;/div&gt;&lt;/div&gt;&lt;br&gt;\
&lt;/div&gt;&lt;/div&gt;&lt;div class="card-text" style="position:absolute; top:135px;"&gt;&lt;div style="line-height:19px;"&gt;\
&lt;div style="display:inline;"&gt;&lt;div style="display:inline; font-size:18px;"&gt;&lt;div style="display: inline; font-style: italic;"&gt;Patrimoine : Pâturage&lt;/div&gt;&lt;/div&gt;&lt;/div&gt;&lt;br&gt;\
&lt;/div&gt;&lt;/div&gt;&lt;/div&gt;'</v>
      </c>
      <c r="K1288" t="s">
        <v>3222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s="1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SUBSTITUTE(    artwork.xlsx!$K$1&amp;": '\\n" &amp;
SUBSTITUTE(SUBSTITUTE(SUBSTITUTE(SUBSTITUTE(SUBSTITUTE(INDEX(artwork.xlsx!K:K,QUOTIENT(ROW(A1284)-1,3)+2),"'","\'"),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IF(MOD(ROW(A1284)-1,3)=2,"","")))</f>
        <v/>
      </c>
      <c r="J1289" t="s">
        <v>2813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s="19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SUBSTITUTE(    artwork.xlsx!$K$1&amp;": '\\n" &amp;
SUBSTITUTE(SUBSTITUTE(SUBSTITUTE(SUBSTITUTE(SUBSTITUTE(INDEX(artwork.xlsx!K:K,QUOTIENT(ROW(A1285)-1,3)+2),"'","\'"),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IF(MOD(ROW(A1285)-1,3)=2,"","")))</f>
        <v>id: "skulk",  frenchName: "Malandrin",  artwork: "http://wiki.dominionstrategy.com/images/3/3f/SkulkArt.jpg",</v>
      </c>
      <c r="J1290" t="s">
        <v>2395</v>
      </c>
      <c r="K1290" t="s">
        <v>3223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ht="150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s="19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SUBSTITUTE(    artwork.xlsx!$K$1&amp;": '\\n" &amp;
SUBSTITUTE(SUBSTITUTE(SUBSTITUTE(SUBSTITUTE(SUBSTITUTE(INDEX(artwork.xlsx!K:K,QUOTIENT(ROW(A1286)-1,3)+2),"'","\'"),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IF(MOD(ROW(A1286)-1,3)=2,"","")))</f>
        <v>text_html: '\
&lt;div class="card-text" style="top:20px;"&gt;&lt;div style="position:relative; top:-5px;"&gt;&lt;div style="font-weight: bold;"&gt;\
&lt;div style="display:inline;"&gt;&lt;div style="display:inline; font-size:28px;"&gt;+1 Achat&lt;/div&gt;&lt;/div&gt;&lt;br&gt;\
&lt;/div&gt;&lt;/div&gt;&lt;div style="position:relative; top:0px;"&gt;&lt;div style="line-height:21px;"&gt;\
&lt;div style="display:inline;"&gt;&lt;div style="display:inline; font-size:21px;"&gt;Tous vos adversaires appliquent&lt;/div&gt;&lt;/div&gt;&lt;br&gt;\
&lt;div style="display:inline;"&gt;&lt;div style="display:inline; font-size:21px;"&gt;le prochain Sortilège.&lt;/div&gt;&lt;/div&gt;&lt;br&gt;\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font-size:21px;"&gt;recevez un Or.&lt;/div&gt;&lt;/div&gt;&lt;br&gt;\
&lt;/div&gt;&lt;/div&gt;&lt;/div&gt;'</v>
      </c>
      <c r="K1291" t="s">
        <v>3224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s="19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SUBSTITUTE(    artwork.xlsx!$K$1&amp;": '\\n" &amp;
SUBSTITUTE(SUBSTITUTE(SUBSTITUTE(SUBSTITUTE(SUBSTITUTE(INDEX(artwork.xlsx!K:K,QUOTIENT(ROW(A1287)-1,3)+2),"'","\'"),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IF(MOD(ROW(A1287)-1,3)=2,"","")))</f>
        <v/>
      </c>
      <c r="J1292" t="s">
        <v>2813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s="19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SUBSTITUTE(    artwork.xlsx!$K$1&amp;": '\\n" &amp;
SUBSTITUTE(SUBSTITUTE(SUBSTITUTE(SUBSTITUTE(SUBSTITUTE(INDEX(artwork.xlsx!K:K,QUOTIENT(ROW(A1288)-1,3)+2),"'","\'"),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IF(MOD(ROW(A1288)-1,3)=2,"","")))</f>
        <v>id: "cobbler",  frenchName: "Cordonnier",  artwork: "http://wiki.dominionstrategy.com/images/3/3d/CobblerArt.jpg",</v>
      </c>
      <c r="J1293" t="s">
        <v>2395</v>
      </c>
      <c r="K1293" t="s">
        <v>3225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ht="135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s="19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SUBSTITUTE(    artwork.xlsx!$K$1&amp;": '\\n" &amp;
SUBSTITUTE(SUBSTITUTE(SUBSTITUTE(SUBSTITUTE(SUBSTITUTE(INDEX(artwork.xlsx!K:K,QUOTIENT(ROW(A1289)-1,3)+2),"'","\'"),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IF(MOD(ROW(A1289)-1,3)=2,"","")))</f>
        <v>text_html: '\
&lt;div class="card-text" style="top:47px;"&gt;&lt;div style="position:relative; top:10px;"&gt;&lt;div style="line-height:20px;"&gt;\
&lt;div style="display:inline;"&gt;&lt;div style="display:inline; font-size:20px;"&gt;Au début de votre prochain tour,&lt;/div&gt;&lt;/div&gt;&lt;br&gt;\
&lt;div style="display:inline;"&gt;&lt;div style="display:inline; font-size:20px;"&gt;recevez en main une carte coûtant&lt;/div&gt;&lt;/div&gt;&lt;br&gt;\
&lt;div style="display:inline;"&gt;&lt;div style="display:inline; font-size:20px;"&gt;jusqu\'à      .&lt;/div&gt;&lt;/div&gt;&lt;br&gt;\
&lt;/div&gt;\
&lt;div class="card-text-coin-icon" style="transform:scale(0.2); top:47px; display: inline;left:158px;"&gt;\
&lt;div class="card-text-coin-text-container" style="display:inline;"&gt;\
&lt;div class="card-text-coin-text" style="color: black; display:inline; top:8px;"&gt;4&lt;/div&gt;&lt;/div&gt;&lt;/div&gt;&lt;/div&gt;&lt;/div&gt;'</v>
      </c>
      <c r="K1294" t="s">
        <v>3226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s="19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SUBSTITUTE(    artwork.xlsx!$K$1&amp;": '\\n" &amp;
SUBSTITUTE(SUBSTITUTE(SUBSTITUTE(SUBSTITUTE(SUBSTITUTE(INDEX(artwork.xlsx!K:K,QUOTIENT(ROW(A1290)-1,3)+2),"'","\'"),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IF(MOD(ROW(A1290)-1,3)=2,"","")))</f>
        <v/>
      </c>
      <c r="J1295" t="s">
        <v>2813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s="19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SUBSTITUTE(    artwork.xlsx!$K$1&amp;": '\\n" &amp;
SUBSTITUTE(SUBSTITUTE(SUBSTITUTE(SUBSTITUTE(SUBSTITUTE(INDEX(artwork.xlsx!K:K,QUOTIENT(ROW(A1291)-1,3)+2),"'","\'"),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IF(MOD(ROW(A1291)-1,3)=2,"","")))</f>
        <v>id: "crypt",  frenchName: "Crypte",  artwork: "http://wiki.dominionstrategy.com/images/f/fc/CryptArt.jpg",</v>
      </c>
      <c r="J1296" t="s">
        <v>2395</v>
      </c>
      <c r="K1296" t="s">
        <v>3227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ht="120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s="19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SUBSTITUTE(    artwork.xlsx!$K$1&amp;": '\\n" &amp;
SUBSTITUTE(SUBSTITUTE(SUBSTITUTE(SUBSTITUTE(SUBSTITUTE(INDEX(artwork.xlsx!K:K,QUOTIENT(ROW(A1292)-1,3)+2),"'","\'"),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IF(MOD(ROW(A1292)-1,3)=2,"","")))</f>
        <v>text_html: '\
&lt;div class="card-text" style="top:20px;"&gt;&lt;div style="position:relative; top:10px;"&gt;&lt;div style="line-height:19px;"&gt;\
&lt;div style="display:inline;"&gt;&lt;div style="display:inline; font-size:19px;"&gt;Mettez de côté autant de cartes&lt;/div&gt;&lt;/div&gt;&lt;br&gt;\
&lt;div style="display:inline;"&gt;&lt;div style="display:inline; font-size:19px;"&gt;Trésor en jeu que souhaité, face&lt;/div&gt;&lt;/div&gt;&lt;br&gt;\
&lt;div style="display:inline;"&gt;&lt;div style="display:inline; font-size:19px;"&gt;cachée (sous cette carte). Tant&lt;/div&gt;&lt;/div&gt;&lt;br&gt;\
&lt;div style="display:inline;"&gt;&lt;div style="display:inline; font-size:19px;"&gt;qu\'il en reste, au début de chaque&lt;/div&gt;&lt;/div&gt;&lt;br&gt;\
&lt;div style="display:inline;"&gt;&lt;div style="display:inline; font-size:19px;"&gt;tour, prenez-en une en main.&lt;/div&gt;&lt;/div&gt;&lt;br&gt;\
&lt;/div&gt;&lt;/div&gt;&lt;/div&gt;'</v>
      </c>
      <c r="K1297" t="s">
        <v>3228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s="19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SUBSTITUTE(    artwork.xlsx!$K$1&amp;": '\\n" &amp;
SUBSTITUTE(SUBSTITUTE(SUBSTITUTE(SUBSTITUTE(SUBSTITUTE(INDEX(artwork.xlsx!K:K,QUOTIENT(ROW(A1293)-1,3)+2),"'","\'"),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IF(MOD(ROW(A1293)-1,3)=2,"","")))</f>
        <v/>
      </c>
      <c r="J1298" t="s">
        <v>2813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s="1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SUBSTITUTE(    artwork.xlsx!$K$1&amp;": '\\n" &amp;
SUBSTITUTE(SUBSTITUTE(SUBSTITUTE(SUBSTITUTE(SUBSTITUTE(INDEX(artwork.xlsx!K:K,QUOTIENT(ROW(A1294)-1,3)+2),"'","\'"),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IF(MOD(ROW(A1294)-1,3)=2,"","")))</f>
        <v>id: "cursedvillage",  frenchName: "Village maudit",  artwork: "http://wiki.dominionstrategy.com/images/1/18/Cursed_VillageArt.jpg",</v>
      </c>
      <c r="J1299" t="s">
        <v>2395</v>
      </c>
      <c r="K1299" t="s">
        <v>3229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ht="150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s="19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SUBSTITUTE(    artwork.xlsx!$K$1&amp;": '\\n" &amp;
SUBSTITUTE(SUBSTITUTE(SUBSTITUTE(SUBSTITUTE(SUBSTITUTE(INDEX(artwork.xlsx!K:K,QUOTIENT(ROW(A1295)-1,3)+2),"'","\'"),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IF(MOD(ROW(A1295)-1,3)=2,"","")))</f>
        <v>text_html: '\
&lt;div class="card-text" style="top:20px;"&gt;&lt;div style="position:relative; top:-5px;"&gt;&lt;div style="font-weight: bold;"&gt;\
&lt;div style="display:inline;"&gt;&lt;div style="display:inline; font-size:28px;"&gt;+2 Actions&lt;/div&gt;&lt;/div&gt;&lt;br&gt;\
&lt;/div&gt;&lt;/div&gt;&lt;div style="position:relative; top:0px;"&gt;&lt;div style="line-height:20px;"&gt;\
&lt;div style="display:inline;"&gt;&lt;div style="display:inline; font-size:20px;"&gt;Piochez jusqu\'à avoir 6 cartes&lt;/div&gt;&lt;/div&gt;&lt;br&gt;\
&lt;div style="display:inline;"&gt;&lt;div style="display:inline; font-size:20px;"&gt;en main.&lt;/div&gt;&lt;/div&gt;&lt;br&gt;\
&lt;/div&gt;&lt;/div&gt;&lt;div class="horizontal-line" style="width:200px; height:3px;margin-top:15px;"&gt;&lt;/div&gt;&lt;div style="position:relative; top:7px;"&gt;&lt;div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font-size:20px;"&gt;appliquez un Sortilège.&lt;/div&gt;&lt;/div&gt;&lt;br&gt;\
&lt;/div&gt;&lt;/div&gt;&lt;/div&gt;'</v>
      </c>
      <c r="K1300" t="s">
        <v>3230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s="19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SUBSTITUTE(    artwork.xlsx!$K$1&amp;": '\\n" &amp;
SUBSTITUTE(SUBSTITUTE(SUBSTITUTE(SUBSTITUTE(SUBSTITUTE(INDEX(artwork.xlsx!K:K,QUOTIENT(ROW(A1296)-1,3)+2),"'","\'"),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IF(MOD(ROW(A1296)-1,3)=2,"","")))</f>
        <v/>
      </c>
      <c r="J1301" t="s">
        <v>2813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s="19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SUBSTITUTE(    artwork.xlsx!$K$1&amp;": '\\n" &amp;
SUBSTITUTE(SUBSTITUTE(SUBSTITUTE(SUBSTITUTE(SUBSTITUTE(INDEX(artwork.xlsx!K:K,QUOTIENT(ROW(A1297)-1,3)+2),"'","\'"),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IF(MOD(ROW(A1297)-1,3)=2,"","")))</f>
        <v>id: "denofsin",  frenchName: "Antre du pêché",  artwork: "http://wiki.dominionstrategy.com/images/0/02/Den_of_SinArt.jpg",</v>
      </c>
      <c r="J1302" t="s">
        <v>2395</v>
      </c>
      <c r="K1302" t="s">
        <v>3231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ht="120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s="19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SUBSTITUTE(    artwork.xlsx!$K$1&amp;": '\\n" &amp;
SUBSTITUTE(SUBSTITUTE(SUBSTITUTE(SUBSTITUTE(SUBSTITUTE(INDEX(artwork.xlsx!K:K,QUOTIENT(ROW(A1298)-1,3)+2),"'","\'"),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IF(MOD(ROW(A1298)-1,3)=2,"","")))</f>
        <v>text_html: '\
&lt;div class="card-text" style="top:29px;"&gt;&lt;div style="position:relative; top:0px;"&gt;&lt;div style="line-height:25px;"&gt;\
&lt;div style="display:inline;"&gt;&lt;div style="display:inline; font-size:20px;"&gt;Au début de votre prochain tour : &lt;/div&gt;&lt;/div&gt;&lt;br&gt;\
&lt;div style="display:inline;"&gt;&lt;div style="display:inline; font-size:20px;"&gt;&lt;div style="display: inline; font-weight: bold;"&gt;+2 Cartes&lt;/div&gt;.&lt;/div&gt;&lt;/div&gt;&lt;br&gt;\
&lt;/div&gt;&lt;/div&gt;&lt;div class="horizontal-line" style="width:200px; height:3px;margin-top:18px;"&gt;&lt;/div&gt;&lt;div style="position:relative; top:5px;"&gt;&lt;div style="line-height:22px;"&gt;\
&lt;div style="display:inline;"&gt;&lt;div style="display:inline; font-size:20px;"&gt;Cette carte est reçue en main&lt;/div&gt;&lt;/div&gt;&lt;br&gt;\
&lt;div style="display:inline;"&gt;&lt;div style="display:inline; font-size:20px;"&gt;(et non dans la défausse).&lt;/div&gt;&lt;/div&gt;&lt;br&gt;\
&lt;/div&gt;&lt;/div&gt;&lt;/div&gt;'</v>
      </c>
      <c r="K1303" t="s">
        <v>3232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s="19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SUBSTITUTE(    artwork.xlsx!$K$1&amp;": '\\n" &amp;
SUBSTITUTE(SUBSTITUTE(SUBSTITUTE(SUBSTITUTE(SUBSTITUTE(INDEX(artwork.xlsx!K:K,QUOTIENT(ROW(A1299)-1,3)+2),"'","\'"),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IF(MOD(ROW(A1299)-1,3)=2,"","")))</f>
        <v/>
      </c>
      <c r="J1304" t="s">
        <v>2813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s="19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SUBSTITUTE(    artwork.xlsx!$K$1&amp;": '\\n" &amp;
SUBSTITUTE(SUBSTITUTE(SUBSTITUTE(SUBSTITUTE(SUBSTITUTE(INDEX(artwork.xlsx!K:K,QUOTIENT(ROW(A1300)-1,3)+2),"'","\'"),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IF(MOD(ROW(A1300)-1,3)=2,"","")))</f>
        <v>id: "idol",  frenchName: "Idole",  artwork: "http://wiki.dominionstrategy.com/images/2/2e/IdolArt.jpg",</v>
      </c>
      <c r="J1305" t="s">
        <v>2395</v>
      </c>
      <c r="K1305" t="s">
        <v>3233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ht="165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s="19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SUBSTITUTE(    artwork.xlsx!$K$1&amp;": '\\n" &amp;
SUBSTITUTE(SUBSTITUTE(SUBSTITUTE(SUBSTITUTE(SUBSTITUTE(INDEX(artwork.xlsx!K:K,QUOTIENT(ROW(A1301)-1,3)+2),"'","\'"),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IF(MOD(ROW(A1301)-1,3)=2,"","")))</f>
        <v>text_html: '\
&lt;div class="card-text" style="top:20px;"&gt;&lt;div style="position: relative; left:-35px;top:-15px;"&gt;\
&lt;div class="card-text-coin-icon" style="transform:scale(0.5);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top:45px;"&gt;&lt;div style="line-height:18px;"&gt;\
&lt;div style="display:inline;"&gt;&lt;div style="display:inline; font-size:18px;"&gt;Après avoir joué cette carte, si vous&lt;/div&gt;&lt;/div&gt;&lt;br&gt;\
&lt;div style="display:inline;"&gt;&lt;div style="display:inline; font-size:18px;"&gt;avez un nombre impair d\'Idoles en jeu,&lt;/div&gt;&lt;/div&gt;&lt;br&gt;\
&lt;div style="display:inline;"&gt;&lt;div style="display:inline; font-size:18px;"&gt;appliquez une Aubaine ; si vous en&lt;/div&gt;&lt;/div&gt;&lt;br&gt;\
&lt;div style="display:inline;"&gt;&lt;div style="display:inline; font-size:18px;"&gt;avez un nombre pair, tous vos adver-&lt;/div&gt;&lt;/div&gt;&lt;br&gt;\
&lt;div style="display:inline;"&gt;&lt;div style="display:inline; font-size:18px;"&gt;saires reçoivent une Malédiction.&lt;/div&gt;&lt;/div&gt;&lt;br&gt;\
&lt;/div&gt;&lt;/div&gt;&lt;/div&gt;'</v>
      </c>
      <c r="K1306" t="s">
        <v>3234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s="19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SUBSTITUTE(    artwork.xlsx!$K$1&amp;": '\\n" &amp;
SUBSTITUTE(SUBSTITUTE(SUBSTITUTE(SUBSTITUTE(SUBSTITUTE(INDEX(artwork.xlsx!K:K,QUOTIENT(ROW(A1302)-1,3)+2),"'","\'"),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IF(MOD(ROW(A1302)-1,3)=2,"","")))</f>
        <v/>
      </c>
      <c r="J1307" t="s">
        <v>2813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s="19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SUBSTITUTE(    artwork.xlsx!$K$1&amp;": '\\n" &amp;
SUBSTITUTE(SUBSTITUTE(SUBSTITUTE(SUBSTITUTE(SUBSTITUTE(INDEX(artwork.xlsx!K:K,QUOTIENT(ROW(A1303)-1,3)+2),"'","\'"),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IF(MOD(ROW(A1303)-1,3)=2,"","")))</f>
        <v>id: "pooka",  frenchName: "Pooka",  artwork: "http://wiki.dominionstrategy.com/images/7/78/PookaArt.jpg",</v>
      </c>
      <c r="J1308" t="s">
        <v>2395</v>
      </c>
      <c r="K1308" t="s">
        <v>3235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ht="120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s="1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SUBSTITUTE(    artwork.xlsx!$K$1&amp;": '\\n" &amp;
SUBSTITUTE(SUBSTITUTE(SUBSTITUTE(SUBSTITUTE(SUBSTITUTE(INDEX(artwork.xlsx!K:K,QUOTIENT(ROW(A1304)-1,3)+2),"'","\'"),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IF(MOD(ROW(A1304)-1,3)=2,"","")))</f>
        <v>text_html: '\
&lt;div class="card-text" style="top:29px;"&gt;&lt;div style="position:relative; top:10px;"&gt;&lt;div style="line-height:21px;"&gt;\
&lt;div style="display:inline;"&gt;&lt;div style="display:inline; font-size:21px;"&gt;Vous pouvez écarter une carte&lt;/div&gt;&lt;/div&gt;&lt;br&gt;\
&lt;div style="display:inline;"&gt;&lt;div style="display:inline; font-size:21px;"&gt;Trésor de votre main autre qu\'un&lt;/div&gt;&lt;/div&gt;&lt;br&gt;\
&lt;div style="display:inline;"&gt;&lt;div style="display:inline; font-size:21px;"&gt;Or maudit pour &lt;div style="display: inline; font-weight: bold;"&gt;+4 Cartes&lt;/div&gt;.&lt;/div&gt;&lt;/div&gt;&lt;br&gt;\
&lt;/div&gt;&lt;/div&gt;&lt;div class="card-text" style="position:absolute; top:126px;"&gt;&lt;div style="line-height:19px;"&gt;\
&lt;div style="display:inline;"&gt;&lt;div style="display:inline; font-size:18px;"&gt;&lt;div style="display: inline; font-style: italic;"&gt;Patrimoine : Or maudit&lt;/div&gt;&lt;/div&gt;&lt;/div&gt;&lt;br&gt;\
&lt;/div&gt;&lt;/div&gt;&lt;/div&gt;'</v>
      </c>
      <c r="K1309" t="s">
        <v>3236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s="19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SUBSTITUTE(    artwork.xlsx!$K$1&amp;": '\\n" &amp;
SUBSTITUTE(SUBSTITUTE(SUBSTITUTE(SUBSTITUTE(SUBSTITUTE(INDEX(artwork.xlsx!K:K,QUOTIENT(ROW(A1305)-1,3)+2),"'","\'"),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IF(MOD(ROW(A1305)-1,3)=2,"","")))</f>
        <v/>
      </c>
      <c r="J1310" t="s">
        <v>2813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s="19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SUBSTITUTE(    artwork.xlsx!$K$1&amp;": '\\n" &amp;
SUBSTITUTE(SUBSTITUTE(SUBSTITUTE(SUBSTITUTE(SUBSTITUTE(INDEX(artwork.xlsx!K:K,QUOTIENT(ROW(A1306)-1,3)+2),"'","\'"),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IF(MOD(ROW(A1306)-1,3)=2,"","")))</f>
        <v>id: "sacredgrove",  frenchName: "Bois sacré",  artwork: "http://wiki.dominionstrategy.com/images/a/a2/Sacred_GroveArt.jpg",</v>
      </c>
      <c r="J1311" t="s">
        <v>2395</v>
      </c>
      <c r="K1311" t="s">
        <v>3237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ht="225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s="19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SUBSTITUTE(    artwork.xlsx!$K$1&amp;": '\\n" &amp;
SUBSTITUTE(SUBSTITUTE(SUBSTITUTE(SUBSTITUTE(SUBSTITUTE(INDEX(artwork.xlsx!K:K,QUOTIENT(ROW(A1307)-1,3)+2),"'","\'"),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IF(MOD(ROW(A1307)-1,3)=2,"","")))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Achat&lt;/div&gt;&lt;/div&gt;&lt;br&gt;\
&lt;div style="display:inline;"&gt;&lt;div style="display:inline; font-size:28px;"&gt;&lt;div style="position: relative; left:-12px;top:1px;"&gt;+&lt;/div&gt;&lt;/div&gt;&lt;/div&gt;&lt;br&gt;\
&lt;/div&gt;&lt;/div&gt;&lt;/div&gt;&lt;div style="position:relative; top:-30px;"&gt;&lt;div style="line-height:21px;"&gt;\
&lt;div style="display:inline;"&gt;&lt;div style="display:inline; font-size:21px;"&gt;Appliquez une Aubaine. Si elle&lt;/div&gt;&lt;/div&gt;&lt;br&gt;\
&lt;div style="display:inline;"&gt;&lt;div style="display:inline; font-size:21px;"&gt;ne donne pas +      , tous vos&lt;/div&gt;&lt;/div&gt;&lt;br&gt;\
&lt;div style="display:inline;"&gt;&lt;div style="display:inline; font-size:21px;"&gt;adversaires peuvent l\'appliquer.&lt;/div&gt;&lt;/div&gt;&lt;br&gt;\
&lt;/div&gt;&lt;/div&gt;\
&lt;div class="card-text-coin-icon" style="transform:scale(0.21); top:25px;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style="transform:scale(0.21); top:80px; display: inline;left:150px;"&gt;\
&lt;div class="card-text-coin-text-container" style="display:inline;"&gt;\
&lt;div class="card-text-coin-text" style="color: black; display:inline; top:8px;"&gt;1&lt;/div&gt;&lt;/div&gt;&lt;/div&gt;&lt;/div&gt;'</v>
      </c>
      <c r="K1312" t="s">
        <v>3238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s="19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SUBSTITUTE(    artwork.xlsx!$K$1&amp;": '\\n" &amp;
SUBSTITUTE(SUBSTITUTE(SUBSTITUTE(SUBSTITUTE(SUBSTITUTE(INDEX(artwork.xlsx!K:K,QUOTIENT(ROW(A1308)-1,3)+2),"'","\'"),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IF(MOD(ROW(A1308)-1,3)=2,"","")))</f>
        <v/>
      </c>
      <c r="J1313" t="s">
        <v>2813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s="19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SUBSTITUTE(    artwork.xlsx!$K$1&amp;": '\\n" &amp;
SUBSTITUTE(SUBSTITUTE(SUBSTITUTE(SUBSTITUTE(SUBSTITUTE(INDEX(artwork.xlsx!K:K,QUOTIENT(ROW(A1309)-1,3)+2),"'","\'"),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IF(MOD(ROW(A1309)-1,3)=2,"","")))</f>
        <v>id: "tormentor",  frenchName: "Persécuteur",  artwork: "http://wiki.dominionstrategy.com/images/e/e8/TormentorArt.jpg",</v>
      </c>
      <c r="J1314" t="s">
        <v>2395</v>
      </c>
      <c r="K1314" t="s">
        <v>3239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ht="180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s="19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SUBSTITUTE(    artwork.xlsx!$K$1&amp;": '\\n" &amp;
SUBSTITUTE(SUBSTITUTE(SUBSTITUTE(SUBSTITUTE(SUBSTITUTE(INDEX(artwork.xlsx!K:K,QUOTIENT(ROW(A1310)-1,3)+2),"'","\'"),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IF(MOD(ROW(A1310)-1,3)=2,"","")))</f>
        <v>text_html: '\
&lt;div class="card-text" style="top:20px;"&gt;&lt;div style="position: relative; left:-15px;top:6px;"&gt;&lt;div style="font-weight: bold;"&gt;\
&lt;div style="display:inline;"&gt;+&lt;/div&gt;&lt;br&gt;\
&lt;/div&gt;&lt;/div&gt;&lt;div style="position:relative; top:10px;"&gt;&lt;div style="line-height:18.5px;"&gt;\
&lt;div style="display:inline;"&gt;&lt;div style="display:inline; font-size:18.5px;"&gt;Si vous n\'avez pas d\'autre carte en jeu,&lt;/div&gt;&lt;/div&gt;&lt;br&gt;\
&lt;div style="display:inline;"&gt;&lt;div style="display:inline; font-size:18.5px;"&gt;recevez un Farfadet de sa pile.&lt;/div&gt;&lt;/div&gt;&lt;br&gt;\
&lt;div style="display:inline;"&gt;&lt;div style="display:inline; font-size:18.5px;"&gt;Sinon, tous vos adversaires&lt;/div&gt;&lt;/div&gt;&lt;br&gt;\
&lt;div style="display:inline;"&gt;&lt;div style="display:inline; font-size:18.5px;"&gt;appliquent le prochain Sortilège.&lt;/div&gt;&lt;/div&gt;&lt;br&gt;\
&lt;/div&gt;&lt;/div&gt;\
&lt;div class="card-text-coin-icon" style="transform:scale(0.22); top:5.5px; display: inline;left:140px;"&gt;\
&lt;div class="card-text-coin-text-container" style="display:inline;"&gt;\
&lt;div class="card-text-coin-text" style="color: black; display:inline; top:8px;"&gt;2&lt;/div&gt;&lt;/div&gt;&lt;/div&gt;&lt;/div&gt;'</v>
      </c>
      <c r="K1315" t="s">
        <v>3240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s="19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SUBSTITUTE(    artwork.xlsx!$K$1&amp;": '\\n" &amp;
SUBSTITUTE(SUBSTITUTE(SUBSTITUTE(SUBSTITUTE(SUBSTITUTE(INDEX(artwork.xlsx!K:K,QUOTIENT(ROW(A1311)-1,3)+2),"'","\'"),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IF(MOD(ROW(A1311)-1,3)=2,"","")))</f>
        <v/>
      </c>
      <c r="J1316" t="s">
        <v>2813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s="19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SUBSTITUTE(    artwork.xlsx!$K$1&amp;": '\\n" &amp;
SUBSTITUTE(SUBSTITUTE(SUBSTITUTE(SUBSTITUTE(SUBSTITUTE(INDEX(artwork.xlsx!K:K,QUOTIENT(ROW(A1312)-1,3)+2),"'","\'"),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IF(MOD(ROW(A1312)-1,3)=2,"","")))</f>
        <v>id: "tragichero",  frenchName: "Héros de tragédie",  artwork: "http://wiki.dominionstrategy.com/images/7/70/Tragic_HeroArt.jpg",</v>
      </c>
      <c r="J1317" t="s">
        <v>2395</v>
      </c>
      <c r="K1317" t="s">
        <v>3241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ht="150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s="19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SUBSTITUTE(    artwork.xlsx!$K$1&amp;": '\\n" &amp;
SUBSTITUTE(SUBSTITUTE(SUBSTITUTE(SUBSTITUTE(SUBSTITUTE(INDEX(artwork.xlsx!K:K,QUOTIENT(ROW(A1313)-1,3)+2),"'","\'"),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IF(MOD(ROW(A1313)-1,3)=2,"","")))</f>
        <v>text_html: '\
&lt;div class="card-text" style="top:13px;"&gt;&lt;div style="font-weight: bold;"&gt;&lt;div style="line-height:28px;"&gt;\
&lt;div style="display:inline;"&gt;&lt;div style="display:inline; font-size:28px;"&gt;+3 Cartes&lt;/div&gt;&lt;/div&gt;&lt;br&gt;\
&lt;div style="display:inline;"&gt;&lt;div style="display:inline; font-size:28px;"&gt;+1 Achat&lt;/div&gt;&lt;/div&gt;&lt;br&gt;\
&lt;/div&gt;&lt;/div&gt;&lt;br&gt;&lt;div style="position:relative; top:-22px;"&gt;&lt;div style="line-height:19px;"&gt;\
&lt;div style="display:inline;"&gt;&lt;div style="display:inline; font-size:19px;"&gt;Si vous avez en main 8 cartes ou&lt;/div&gt;&lt;/div&gt;&lt;br&gt;\
&lt;div style="display:inline;"&gt;&lt;div style="display:inline; font-size:19px;"&gt;plus (après avoir pioché), écartez&lt;/div&gt;&lt;/div&gt;&lt;br&gt;\
&lt;div style="display:inline;"&gt;&lt;div style="display:inline; font-size:19px;"&gt;cette carte et recevez une&lt;/div&gt;&lt;/div&gt;&lt;br&gt;\
&lt;div style="display:inline;"&gt;&lt;div style="display:inline; font-size:19px;"&gt;carte Trésor.&lt;/div&gt;&lt;/div&gt;&lt;br&gt;\
&lt;/div&gt;&lt;/div&gt;&lt;/div&gt;'</v>
      </c>
      <c r="K1318" t="s">
        <v>3242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s="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SUBSTITUTE(    artwork.xlsx!$K$1&amp;": '\\n" &amp;
SUBSTITUTE(SUBSTITUTE(SUBSTITUTE(SUBSTITUTE(SUBSTITUTE(INDEX(artwork.xlsx!K:K,QUOTIENT(ROW(A1314)-1,3)+2),"'","\'"),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IF(MOD(ROW(A1314)-1,3)=2,"","")))</f>
        <v/>
      </c>
      <c r="J1319" t="s">
        <v>2813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s="19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SUBSTITUTE(    artwork.xlsx!$K$1&amp;": '\\n" &amp;
SUBSTITUTE(SUBSTITUTE(SUBSTITUTE(SUBSTITUTE(SUBSTITUTE(INDEX(artwork.xlsx!K:K,QUOTIENT(ROW(A1315)-1,3)+2),"'","\'"),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ht="165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s="19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SUBSTITUTE(    artwork.xlsx!$K$1&amp;": '\\n" &amp;
SUBSTITUTE(SUBSTITUTE(SUBSTITUTE(SUBSTITUTE(SUBSTITUTE(INDEX(artwork.xlsx!K:K,QUOTIENT(ROW(A1316)-1,3)+2),"'","\'"),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IF(MOD(ROW(A1316)-1,3)=2,"","")))</f>
        <v>text_html: '\
&lt;div class="card-text" style="top:20px;"&gt;&lt;div style="position:relative; top:10px;"&gt;&lt;div style="line-height:19px;"&gt;\
&lt;div style="display:inline;"&gt;&lt;div style="display:inline; font-size:19px;"&gt;Tous vos adversaires appliquent le&lt;/div&gt;&lt;/div&gt;&lt;br&gt;\
&lt;div style="display:inline;"&gt;&lt;div style="display:inline; font-size:19px;"&gt;prochain Sortilège. Recevez une&lt;/div&gt;&lt;/div&gt;&lt;br&gt;\
&lt;div style="display:inline;"&gt;&lt;div style="display:inline; font-size:19px;"&gt;carte coûtant jusqu\'à      autre qu\'un&lt;/div&gt;&lt;/div&gt;&lt;br&gt;\
&lt;div style="display:inline;"&gt;&lt;div style="display:inline; font-size:19px;"&gt;Vampire. Échangez cette carte&lt;/div&gt;&lt;/div&gt;&lt;br&gt;\
&lt;div style="display:inline;"&gt;&lt;div style="display:inline; font-size:19px;"&gt;contre une Chauve-souris.&lt;/div&gt;&lt;/div&gt;&lt;br&gt;\
&lt;/div&gt;&lt;/div&gt;\
&lt;div class="card-text-coin-icon" style="transform:scale(0.19); top:58px; display: inline;left:165px;"&gt;\
&lt;div class="card-text-coin-text-container" style="display:inline;"&gt;\
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s="19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SUBSTITUTE(    artwork.xlsx!$K$1&amp;": '\\n" &amp;
SUBSTITUTE(SUBSTITUTE(SUBSTITUTE(SUBSTITUTE(SUBSTITUTE(INDEX(artwork.xlsx!K:K,QUOTIENT(ROW(A1317)-1,3)+2),"'","\'"),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s="19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SUBSTITUTE(    artwork.xlsx!$K$1&amp;": '\\n" &amp;
SUBSTITUTE(SUBSTITUTE(SUBSTITUTE(SUBSTITUTE(SUBSTITUTE(INDEX(artwork.xlsx!K:K,QUOTIENT(ROW(A1318)-1,3)+2),"'","\'"),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IF(MOD(ROW(A1318)-1,3)=2,"","")))</f>
        <v>id: "werewolf",  frenchName: "Loup-garou",  artwork: "http://wiki.dominionstrategy.com/images/4/4a/WerewolfArt.jpg",</v>
      </c>
    </row>
    <row r="1324" spans="1:22" ht="105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s="19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SUBSTITUTE(    artwork.xlsx!$K$1&amp;": '\\n" &amp;
SUBSTITUTE(SUBSTITUTE(SUBSTITUTE(SUBSTITUTE(SUBSTITUTE(INDEX(artwork.xlsx!K:K,QUOTIENT(ROW(A1319)-1,3)+2),"'","\'"),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IF(MOD(ROW(A1319)-1,3)=2,"","")))</f>
        <v>text_html: '\
&lt;div class="card-text" style="top:29px;"&gt;&lt;div style="position:relative; top:15px;"&gt;&lt;div style="line-height:23px;"&gt;\
&lt;div style="display:inline;"&gt;&lt;div style="display:inline; font-size:22px;"&gt;Si c\'est votre phase Nuit, tous&lt;/div&gt;&lt;/div&gt;&lt;br&gt;\
&lt;div style="display:inline;"&gt;&lt;div style="display:inline; font-size:22px;"&gt;vos adversaires appliquent le&lt;/div&gt;&lt;/div&gt;&lt;br&gt;\
&lt;div style="display:inline;"&gt;&lt;div style="display:inline; font-size:22px;"&gt;prochain Sortilège. Sinon,&lt;/div&gt;&lt;/div&gt;&lt;br&gt;\
&lt;div style="display:inline;"&gt;&lt;div style="display:inline; font-size:22px;"&gt;&lt;div style="display: inline; font-weight: bold;"&gt;+3 Cartes&lt;/div&gt;.&lt;/div&gt;&lt;/div&gt;&lt;br&gt;\
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s="19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SUBSTITUTE(    artwork.xlsx!$K$1&amp;": '\\n" &amp;
SUBSTITUTE(SUBSTITUTE(SUBSTITUTE(SUBSTITUTE(SUBSTITUTE(INDEX(artwork.xlsx!K:K,QUOTIENT(ROW(A1320)-1,3)+2),"'","\'"),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s="19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SUBSTITUTE(    artwork.xlsx!$K$1&amp;": '\\n" &amp;
SUBSTITUTE(SUBSTITUTE(SUBSTITUTE(SUBSTITUTE(SUBSTITUTE(INDEX(artwork.xlsx!K:K,QUOTIENT(ROW(A1321)-1,3)+2),"'","\'"),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IF(MOD(ROW(A1321)-1,3)=2,"","")))</f>
        <v>id: "raider",  frenchName: "Razzia",  artwork: "http://wiki.dominionstrategy.com/images/c/cc/RaiderArt.jpg",</v>
      </c>
    </row>
    <row r="1327" spans="1:22" ht="180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s="19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SUBSTITUTE(    artwork.xlsx!$K$1&amp;": '\\n" &amp;
SUBSTITUTE(SUBSTITUTE(SUBSTITUTE(SUBSTITUTE(SUBSTITUTE(INDEX(artwork.xlsx!K:K,QUOTIENT(ROW(A1322)-1,3)+2),"'","\'"),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IF(MOD(ROW(A1322)-1,3)=2,"","")))</f>
        <v>text_html: '\
&lt;div class="card-text" style="top:10px;"&gt;&lt;div style="position:relative; top:15px;"&gt;&lt;div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 exemplaire d\'une carte que vous&lt;/div&gt;&lt;/div&gt;&lt;br&gt;\
&lt;div style="display:inline;"&gt;&lt;div style="display:inline; font-size:20px;"&gt;avez en jeu (ou montrent qu\'ils ne&lt;/div&gt;&lt;/div&gt;&lt;br&gt;\
&lt;div style="display:inline;"&gt;&lt;div style="display:inline; font-size:20px;"&gt; peuvent pas). Au début de votre&lt;/div&gt;&lt;/div&gt;&lt;br&gt;\
&lt;div style="display:inline;"&gt;&lt;div style="display:inline; font-size:20px;"&gt;prochain tour, +       .&lt;/div&gt;&lt;/div&gt;&lt;br&gt;\
&lt;/div&gt;&lt;/div&gt;\
&lt;div class="card-text-coin-icon" style="transform:scale(0.2); top:133px; display: inline;left:190px;"&gt;\
&lt;div class="card-text-coin-text-container" style="display:inline;"&gt;\
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s="19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SUBSTITUTE(    artwork.xlsx!$K$1&amp;": '\\n" &amp;
SUBSTITUTE(SUBSTITUTE(SUBSTITUTE(SUBSTITUTE(SUBSTITUTE(INDEX(artwork.xlsx!K:K,QUOTIENT(ROW(A1323)-1,3)+2),"'","\'"),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s="1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SUBSTITUTE(    artwork.xlsx!$K$1&amp;": '\\n" &amp;
SUBSTITUTE(SUBSTITUTE(SUBSTITUTE(SUBSTITUTE(SUBSTITUTE(INDEX(artwork.xlsx!K:K,QUOTIENT(ROW(A1324)-1,3)+2),"'","\'"),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IF(MOD(ROW(A1324)-1,3)=2,"","")))</f>
        <v>id: "theearthsgift",  frenchName: "Don de la terre",  artwork: "http://wiki.dominionstrategy.com/images/7/78/The_Earth%27s_GiftArt.jpg",</v>
      </c>
      <c r="J1329" t="s">
        <v>2395</v>
      </c>
      <c r="K1329" t="s">
        <v>2972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ht="120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s="19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SUBSTITUTE(    artwork.xlsx!$K$1&amp;": '\\n" &amp;
SUBSTITUTE(SUBSTITUTE(SUBSTITUTE(SUBSTITUTE(SUBSTITUTE(INDEX(artwork.xlsx!K:K,QUOTIENT(ROW(A1325)-1,3)+2),"'","\'"),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IF(MOD(ROW(A1325)-1,3)=2,"","")))</f>
        <v>text_html: '\
&lt;div class="landscape-text" style="top:0px;"&gt;&lt;div style="line-height:26px;"&gt;\
&lt;div style="display:inline;"&gt;&lt;div style="display:inline; font-size:20px;"&gt;Vous pouvez défausser une carte Trésor&lt;/div&gt;&lt;/div&gt;&lt;br&gt;\
&lt;div style="display:inline;"&gt;&lt;div style="display:inline; font-size:20px;"&gt;pour recevoir une carte coûtant jusqu\'à      .&lt;/div&gt;&lt;/div&gt;&lt;br&gt;\
&lt;/div&gt;\
&lt;div class="card-text-coin-icon" style="transform:scale(0.2); top:33px; display: inline;left:360px;"&gt;\
&lt;div class="card-text-coin-text-container" style="display:inline;"&gt;\
&lt;div class="card-text-coin-text" style="color: black; display:inline; top:8px;"&gt;4&lt;/div&gt;&lt;/div&gt;&lt;/div&gt;&lt;/div&gt;'</v>
      </c>
      <c r="K1330" t="s">
        <v>2973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s="19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SUBSTITUTE(    artwork.xlsx!$K$1&amp;": '\\n" &amp;
SUBSTITUTE(SUBSTITUTE(SUBSTITUTE(SUBSTITUTE(SUBSTITUTE(INDEX(artwork.xlsx!K:K,QUOTIENT(ROW(A1326)-1,3)+2),"'","\'"),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IF(MOD(ROW(A1326)-1,3)=2,"","")))</f>
        <v/>
      </c>
      <c r="J1331" t="s">
        <v>2813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s="19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SUBSTITUTE(    artwork.xlsx!$K$1&amp;": '\\n" &amp;
SUBSTITUTE(SUBSTITUTE(SUBSTITUTE(SUBSTITUTE(SUBSTITUTE(INDEX(artwork.xlsx!K:K,QUOTIENT(ROW(A1327)-1,3)+2),"'","\'"),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IF(MOD(ROW(A1327)-1,3)=2,"","")))</f>
        <v>id: "thefieldsgift",  frenchName: "Don des champs",  artwork: "http://wiki.dominionstrategy.com/images/7/77/The_Field%27s_GiftArt.jpg",</v>
      </c>
      <c r="J1332" t="s">
        <v>2395</v>
      </c>
      <c r="K1332" t="s">
        <v>2974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ht="150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s="19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SUBSTITUTE(    artwork.xlsx!$K$1&amp;": '\\n" &amp;
SUBSTITUTE(SUBSTITUTE(SUBSTITUTE(SUBSTITUTE(SUBSTITUTE(INDEX(artwork.xlsx!K:K,QUOTIENT(ROW(A1328)-1,3)+2),"'","\'"),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IF(MOD(ROW(A1328)-1,3)=2,"","")))</f>
        <v>text_html: '\
&lt;div class="landscape-text" style="top:0px;"&gt;&lt;div style="font-weight: bold;"&gt;&lt;div style="line-height:25px;"&gt;\
&lt;div style="display:inline;"&gt;&lt;div style="display:inline; font-size:25px;"&gt;+1 Action&lt;/div&gt;&lt;/div&gt;&lt;br&gt;\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3" t="s">
        <v>2975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s="19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SUBSTITUTE(    artwork.xlsx!$K$1&amp;": '\\n" &amp;
SUBSTITUTE(SUBSTITUTE(SUBSTITUTE(SUBSTITUTE(SUBSTITUTE(INDEX(artwork.xlsx!K:K,QUOTIENT(ROW(A1329)-1,3)+2),"'","\'"),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IF(MOD(ROW(A1329)-1,3)=2,"","")))</f>
        <v/>
      </c>
      <c r="J1334" t="s">
        <v>2813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s="19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SUBSTITUTE(    artwork.xlsx!$K$1&amp;": '\\n" &amp;
SUBSTITUTE(SUBSTITUTE(SUBSTITUTE(SUBSTITUTE(SUBSTITUTE(INDEX(artwork.xlsx!K:K,QUOTIENT(ROW(A1330)-1,3)+2),"'","\'"),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IF(MOD(ROW(A1330)-1,3)=2,"","")))</f>
        <v>id: "theflamesgift",  frenchName: "Don des flammes",  artwork: "http://wiki.dominionstrategy.com/images/2/22/The_Flame%27s_GiftArt.jpg",</v>
      </c>
      <c r="J1335" t="s">
        <v>2395</v>
      </c>
      <c r="K1335" t="s">
        <v>2976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ht="60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s="19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SUBSTITUTE(    artwork.xlsx!$K$1&amp;": '\\n" &amp;
SUBSTITUTE(SUBSTITUTE(SUBSTITUTE(SUBSTITUTE(SUBSTITUTE(INDEX(artwork.xlsx!K:K,QUOTIENT(ROW(A1331)-1,3)+2),"'","\'"),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IF(MOD(ROW(A1331)-1,3)=2,"","")))</f>
        <v>text_html: '\
&lt;div class="landscape-text" style="top:14px;"&gt;\
&lt;div style="display:inline;"&gt;&lt;div style="display:inline; font-size:24px;"&gt;Vous pouvez écarter une carte de votre main.&lt;/div&gt;&lt;/div&gt;&lt;br&gt;\
&lt;/div&gt;'</v>
      </c>
      <c r="K1336" t="s">
        <v>2977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s="19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SUBSTITUTE(    artwork.xlsx!$K$1&amp;": '\\n" &amp;
SUBSTITUTE(SUBSTITUTE(SUBSTITUTE(SUBSTITUTE(SUBSTITUTE(INDEX(artwork.xlsx!K:K,QUOTIENT(ROW(A1332)-1,3)+2),"'","\'"),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IF(MOD(ROW(A1332)-1,3)=2,"","")))</f>
        <v/>
      </c>
      <c r="J1337" t="s">
        <v>2813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s="19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SUBSTITUTE(    artwork.xlsx!$K$1&amp;": '\\n" &amp;
SUBSTITUTE(SUBSTITUTE(SUBSTITUTE(SUBSTITUTE(SUBSTITUTE(INDEX(artwork.xlsx!K:K,QUOTIENT(ROW(A1333)-1,3)+2),"'","\'"),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IF(MOD(ROW(A1333)-1,3)=2,"","")))</f>
        <v>id: "theforestsgift",  frenchName: "Don des forêts",  artwork: "http://wiki.dominionstrategy.com/images/7/73/The_Forest%27s_GiftArt.jpg",</v>
      </c>
      <c r="J1338" t="s">
        <v>2395</v>
      </c>
      <c r="K1338" t="s">
        <v>2978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ht="150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s="1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SUBSTITUTE(    artwork.xlsx!$K$1&amp;": '\\n" &amp;
SUBSTITUTE(SUBSTITUTE(SUBSTITUTE(SUBSTITUTE(SUBSTITUTE(INDEX(artwork.xlsx!K:K,QUOTIENT(ROW(A1334)-1,3)+2),"'","\'"),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IF(MOD(ROW(A1334)-1,3)=2,"","")))</f>
        <v>text_html: '\
&lt;div class="landscape-text" style="top:0px;"&gt;&lt;div style="font-weight: bold;"&gt;&lt;div style="line-height:25px;"&gt;\
&lt;div style="display:inline;"&gt;&lt;div style="display:inline; font-size:25px;"&gt;+1 Achat&lt;/div&gt;&lt;/div&gt;&lt;br&gt;\
&lt;div style="display:inline;"&gt;&lt;div style="display:inline; font-size:25px;"&gt;&lt;div style="position: relative; left:-13px;top:1px;"&gt;+&lt;/div&gt;&lt;/div&gt;&lt;/div&gt;&lt;br&gt;\
&lt;/div&gt;&lt;/div&gt;&lt;div style="position:relative; top:-32px;"&gt;&lt;div style="line-height:18px;"&gt;\
&lt;div style="display:inline;"&gt;&lt;div style="display:inline; font-size:18px;"&gt;(Conservez ceci jusqu\'à la phase Ajustement.)&lt;/div&gt;&lt;/div&gt;&lt;br&gt;\
&lt;/div&gt;&lt;/div&gt;\
&lt;div class="card-text-coin-icon" style="transform:scale(0.2); top:26px; display: inline;left:218px;"&gt;\
&lt;div class="card-text-coin-text-container" style="display:inline;"&gt;\
&lt;div class="card-text-coin-text" style="color: black; display:inline; top:8px;"&gt;1&lt;/div&gt;&lt;/div&gt;&lt;/div&gt;&lt;/div&gt;'</v>
      </c>
      <c r="K1339" t="s">
        <v>2979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s="19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SUBSTITUTE(    artwork.xlsx!$K$1&amp;": '\\n" &amp;
SUBSTITUTE(SUBSTITUTE(SUBSTITUTE(SUBSTITUTE(SUBSTITUTE(INDEX(artwork.xlsx!K:K,QUOTIENT(ROW(A1335)-1,3)+2),"'","\'"),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IF(MOD(ROW(A1335)-1,3)=2,"","")))</f>
        <v/>
      </c>
      <c r="J1340" t="s">
        <v>2813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s="19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SUBSTITUTE(    artwork.xlsx!$K$1&amp;": '\\n" &amp;
SUBSTITUTE(SUBSTITUTE(SUBSTITUTE(SUBSTITUTE(SUBSTITUTE(INDEX(artwork.xlsx!K:K,QUOTIENT(ROW(A1336)-1,3)+2),"'","\'"),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IF(MOD(ROW(A1336)-1,3)=2,"","")))</f>
        <v>id: "themoonsgift",  frenchName: "Don de la lune",  artwork: "http://wiki.dominionstrategy.com/images/c/cd/The_Moon%27s_GiftArt.jpg",</v>
      </c>
      <c r="J1341" t="s">
        <v>2395</v>
      </c>
      <c r="K1341" t="s">
        <v>2980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ht="75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s="19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SUBSTITUTE(    artwork.xlsx!$K$1&amp;": '\\n" &amp;
SUBSTITUTE(SUBSTITUTE(SUBSTITUTE(SUBSTITUTE(SUBSTITUTE(INDEX(artwork.xlsx!K:K,QUOTIENT(ROW(A1337)-1,3)+2),"'","\'"),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IF(MOD(ROW(A1337)-1,3)=2,"","")))</f>
        <v>text_html: '\
&lt;div class="landscape-text" style="top:0px;"&gt;\
&lt;div style="display:inline;"&gt;&lt;div style="display:inline; font-size:22px;"&gt;Consultez votre défausse. Vous pouvez&lt;/div&gt;&lt;/div&gt;&lt;br&gt;\
&lt;div style="display:inline;"&gt;&lt;div style="display:inline; font-size:22px;"&gt;en placer une carte sur votre pioche.&lt;/div&gt;&lt;/div&gt;&lt;br&gt;\
&lt;/div&gt;'</v>
      </c>
      <c r="K1342" t="s">
        <v>2981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s="19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SUBSTITUTE(    artwork.xlsx!$K$1&amp;": '\\n" &amp;
SUBSTITUTE(SUBSTITUTE(SUBSTITUTE(SUBSTITUTE(SUBSTITUTE(INDEX(artwork.xlsx!K:K,QUOTIENT(ROW(A1338)-1,3)+2),"'","\'"),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IF(MOD(ROW(A1338)-1,3)=2,"","")))</f>
        <v/>
      </c>
      <c r="J1343" t="s">
        <v>2813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s="19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SUBSTITUTE(    artwork.xlsx!$K$1&amp;": '\\n" &amp;
SUBSTITUTE(SUBSTITUTE(SUBSTITUTE(SUBSTITUTE(SUBSTITUTE(INDEX(artwork.xlsx!K:K,QUOTIENT(ROW(A1339)-1,3)+2),"'","\'"),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IF(MOD(ROW(A1339)-1,3)=2,"","")))</f>
        <v>id: "themountainsgift",  frenchName: "Don des montagnes",  artwork: "http://wiki.dominionstrategy.com/images/5/53/The_Mountain%27s_GiftArt.jpg",</v>
      </c>
      <c r="J1344" t="s">
        <v>2395</v>
      </c>
      <c r="K1344" t="s">
        <v>2982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ht="60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s="19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SUBSTITUTE(    artwork.xlsx!$K$1&amp;": '\\n" &amp;
SUBSTITUTE(SUBSTITUTE(SUBSTITUTE(SUBSTITUTE(SUBSTITUTE(INDEX(artwork.xlsx!K:K,QUOTIENT(ROW(A1340)-1,3)+2),"'","\'"),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IF(MOD(ROW(A1340)-1,3)=2,"","")))</f>
        <v>text_html: '\
&lt;div class="landscape-text" style="top:14px;"&gt;\
&lt;div style="display:inline;"&gt;&lt;div style="display:inline; font-size:26px;"&gt;Recevez un Argent.&lt;/div&gt;&lt;/div&gt;&lt;br&gt;\
&lt;/div&gt;'</v>
      </c>
      <c r="K1345" t="s">
        <v>2983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s="19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SUBSTITUTE(    artwork.xlsx!$K$1&amp;": '\\n" &amp;
SUBSTITUTE(SUBSTITUTE(SUBSTITUTE(SUBSTITUTE(SUBSTITUTE(INDEX(artwork.xlsx!K:K,QUOTIENT(ROW(A1341)-1,3)+2),"'","\'"),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IF(MOD(ROW(A1341)-1,3)=2,"","")))</f>
        <v/>
      </c>
      <c r="J1346" t="s">
        <v>2813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s="19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SUBSTITUTE(    artwork.xlsx!$K$1&amp;": '\\n" &amp;
SUBSTITUTE(SUBSTITUTE(SUBSTITUTE(SUBSTITUTE(SUBSTITUTE(INDEX(artwork.xlsx!K:K,QUOTIENT(ROW(A1342)-1,3)+2),"'","\'"),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IF(MOD(ROW(A1342)-1,3)=2,"","")))</f>
        <v>id: "theriversgift",  frenchName: "Don de la rivière",  artwork: "http://wiki.dominionstrategy.com/images/3/33/The_River%27s_GiftArt.jpg",</v>
      </c>
      <c r="J1347" t="s">
        <v>2395</v>
      </c>
      <c r="K1347" t="s">
        <v>2984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ht="75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s="19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SUBSTITUTE(    artwork.xlsx!$K$1&amp;": '\\n" &amp;
SUBSTITUTE(SUBSTITUTE(SUBSTITUTE(SUBSTITUTE(SUBSTITUTE(INDEX(artwork.xlsx!K:K,QUOTIENT(ROW(A1343)-1,3)+2),"'","\'"),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IF(MOD(ROW(A1343)-1,3)=2,"","")))</f>
        <v>text_html: '\
&lt;div class="landscape-text" style="top:0px;"&gt;\
&lt;div style="display:inline;"&gt;&lt;div style="display:inline; font-size:22px;"&gt;&lt;div style="display: inline; font-weight: bold;"&gt;+1 Carte&lt;/div&gt; à la fin de ce tour.&lt;/div&gt;&lt;/div&gt;&lt;br&gt;\
&lt;div style="display:inline;"&gt;&lt;div style="display:inline; font-size:18px;"&gt;(Conservez ceci jusqu\'à la phase Ajustement.)&lt;/div&gt;&lt;/div&gt;&lt;br&gt;\
&lt;/div&gt;'</v>
      </c>
      <c r="K1348" t="s">
        <v>2985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s="1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SUBSTITUTE(    artwork.xlsx!$K$1&amp;": '\\n" &amp;
SUBSTITUTE(SUBSTITUTE(SUBSTITUTE(SUBSTITUTE(SUBSTITUTE(INDEX(artwork.xlsx!K:K,QUOTIENT(ROW(A1344)-1,3)+2),"'","\'"),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IF(MOD(ROW(A1344)-1,3)=2,"","")))</f>
        <v/>
      </c>
      <c r="J1349" t="s">
        <v>2813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s="19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SUBSTITUTE(    artwork.xlsx!$K$1&amp;": '\\n" &amp;
SUBSTITUTE(SUBSTITUTE(SUBSTITUTE(SUBSTITUTE(SUBSTITUTE(INDEX(artwork.xlsx!K:K,QUOTIENT(ROW(A1345)-1,3)+2),"'","\'"),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IF(MOD(ROW(A1345)-1,3)=2,"","")))</f>
        <v>id: "theseasgift",  frenchName: "Don de la mer",  artwork: "http://wiki.dominionstrategy.com/images/8/88/The_Sea%27s_GiftArt.jpg",</v>
      </c>
      <c r="J1350" t="s">
        <v>2395</v>
      </c>
      <c r="K1350" t="s">
        <v>2986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ht="60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s="19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SUBSTITUTE(    artwork.xlsx!$K$1&amp;": '\\n" &amp;
SUBSTITUTE(SUBSTITUTE(SUBSTITUTE(SUBSTITUTE(SUBSTITUTE(INDEX(artwork.xlsx!K:K,QUOTIENT(ROW(A1346)-1,3)+2),"'","\'"),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IF(MOD(ROW(A1346)-1,3)=2,"","")))</f>
        <v>text_html: '\
&lt;div class="landscape-text" style="top:14px;"&gt;&lt;div style="font-weight: bold;"&gt;\
&lt;div style="display:inline;"&gt;&lt;div style="display:inline; font-size:28px;"&gt;+1 Carte&lt;/div&gt;&lt;/div&gt;&lt;br&gt;\
&lt;/div&gt;&lt;/div&gt;'</v>
      </c>
      <c r="K1351" t="s">
        <v>2987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s="19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SUBSTITUTE(    artwork.xlsx!$K$1&amp;": '\\n" &amp;
SUBSTITUTE(SUBSTITUTE(SUBSTITUTE(SUBSTITUTE(SUBSTITUTE(INDEX(artwork.xlsx!K:K,QUOTIENT(ROW(A1347)-1,3)+2),"'","\'"),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IF(MOD(ROW(A1347)-1,3)=2,"","")))</f>
        <v/>
      </c>
      <c r="J1352" t="s">
        <v>2813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s="19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SUBSTITUTE(    artwork.xlsx!$K$1&amp;": '\\n" &amp;
SUBSTITUTE(SUBSTITUTE(SUBSTITUTE(SUBSTITUTE(SUBSTITUTE(INDEX(artwork.xlsx!K:K,QUOTIENT(ROW(A1348)-1,3)+2),"'","\'"),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IF(MOD(ROW(A1348)-1,3)=2,"","")))</f>
        <v>id: "theskysgift",  frenchName: "Don du ciel",  artwork: "http://wiki.dominionstrategy.com/images/b/bc/The_Sky%27s_GiftArt.jpg",</v>
      </c>
      <c r="J1353" t="s">
        <v>2395</v>
      </c>
      <c r="K1353" t="s">
        <v>2988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ht="60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s="19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SUBSTITUTE(    artwork.xlsx!$K$1&amp;": '\\n" &amp;
SUBSTITUTE(SUBSTITUTE(SUBSTITUTE(SUBSTITUTE(SUBSTITUTE(INDEX(artwork.xlsx!K:K,QUOTIENT(ROW(A1349)-1,3)+2),"'","\'"),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IF(MOD(ROW(A1349)-1,3)=2,"","")))</f>
        <v>text_html: '\
&lt;div class="landscape-text" style="top:14px;"&gt;\
&lt;div style="display:inline;"&gt;&lt;div style="display:inline; font-size:20px;"&gt;Vous pouvez défausser 3 cartes pour recevoir un Or.&lt;/div&gt;&lt;/div&gt;&lt;br&gt;\
&lt;/div&gt;'</v>
      </c>
      <c r="K1354" t="s">
        <v>2989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s="19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SUBSTITUTE(    artwork.xlsx!$K$1&amp;": '\\n" &amp;
SUBSTITUTE(SUBSTITUTE(SUBSTITUTE(SUBSTITUTE(SUBSTITUTE(INDEX(artwork.xlsx!K:K,QUOTIENT(ROW(A1350)-1,3)+2),"'","\'"),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IF(MOD(ROW(A1350)-1,3)=2,"","")))</f>
        <v/>
      </c>
      <c r="J1355" t="s">
        <v>2813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s="19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SUBSTITUTE(    artwork.xlsx!$K$1&amp;": '\\n" &amp;
SUBSTITUTE(SUBSTITUTE(SUBSTITUTE(SUBSTITUTE(SUBSTITUTE(INDEX(artwork.xlsx!K:K,QUOTIENT(ROW(A1351)-1,3)+2),"'","\'"),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IF(MOD(ROW(A1351)-1,3)=2,"","")))</f>
        <v>id: "thesunsgift",  frenchName: "Don du soleil",  artwork: "http://wiki.dominionstrategy.com/images/f/f1/The_Sun%27s_GiftArt.jpg",</v>
      </c>
      <c r="J1356" t="s">
        <v>2395</v>
      </c>
      <c r="K1356" t="s">
        <v>2990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ht="90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s="19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SUBSTITUTE(    artwork.xlsx!$K$1&amp;": '\\n" &amp;
SUBSTITUTE(SUBSTITUTE(SUBSTITUTE(SUBSTITUTE(SUBSTITUTE(INDEX(artwork.xlsx!K:K,QUOTIENT(ROW(A1352)-1,3)+2),"'","\'"),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IF(MOD(ROW(A1352)-1,3)=2,"","")))</f>
        <v>text_html: '\
&lt;div class="landscape-text" style="top:0px;"&gt;&lt;div style="position:relative; top:0px;"&gt;&lt;div style="line-height:19px;"&gt;\
&lt;div style="display:inline;"&gt;&lt;div style="display:inline; font-size:19px;"&gt;Consultez les 4 premières cartes de votre pioche.&lt;/div&gt;&lt;/div&gt;&lt;br&gt;\
&lt;div style="display:inline;"&gt;&lt;div style="display:inline; font-size:19px;"&gt; Défaussez-en autant que vous le souhaitez&lt;/div&gt;&lt;/div&gt;&lt;br&gt;\
&lt;div style="display:inline;"&gt;&lt;div style="display:inline; font-size:19px;"&gt;et replacez le reste dans l\'ordre de votre choix.&lt;/div&gt;&lt;/div&gt;&lt;br&gt;\
&lt;/div&gt;&lt;/div&gt;&lt;/div&gt;'</v>
      </c>
      <c r="K1357" t="s">
        <v>2991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s="19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SUBSTITUTE(    artwork.xlsx!$K$1&amp;": '\\n" &amp;
SUBSTITUTE(SUBSTITUTE(SUBSTITUTE(SUBSTITUTE(SUBSTITUTE(INDEX(artwork.xlsx!K:K,QUOTIENT(ROW(A1353)-1,3)+2),"'","\'"),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IF(MOD(ROW(A1353)-1,3)=2,"","")))</f>
        <v/>
      </c>
      <c r="J1358" t="s">
        <v>2813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s="1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SUBSTITUTE(    artwork.xlsx!$K$1&amp;": '\\n" &amp;
SUBSTITUTE(SUBSTITUTE(SUBSTITUTE(SUBSTITUTE(SUBSTITUTE(INDEX(artwork.xlsx!K:K,QUOTIENT(ROW(A1354)-1,3)+2),"'","\'"),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IF(MOD(ROW(A1354)-1,3)=2,"","")))</f>
        <v>id: "theswampsgift",  frenchName: "Don des marais",  artwork: "http://wiki.dominionstrategy.com/images/c/c5/The_Swamp%27s_GiftArt.jpg",</v>
      </c>
      <c r="J1359" t="s">
        <v>2395</v>
      </c>
      <c r="K1359" t="s">
        <v>2992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ht="60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s="19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SUBSTITUTE(    artwork.xlsx!$K$1&amp;": '\\n" &amp;
SUBSTITUTE(SUBSTITUTE(SUBSTITUTE(SUBSTITUTE(SUBSTITUTE(INDEX(artwork.xlsx!K:K,QUOTIENT(ROW(A1355)-1,3)+2),"'","\'"),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IF(MOD(ROW(A1355)-1,3)=2,"","")))</f>
        <v>text_html: '\
&lt;div class="landscape-text" style="top:14px;"&gt;\
&lt;div style="display:inline;"&gt;&lt;div style="display:inline; font-size:26px;"&gt;Recevez un Feu follet de sa pile.&lt;/div&gt;&lt;/div&gt;&lt;br&gt;\
&lt;/div&gt;'</v>
      </c>
      <c r="K1360" t="s">
        <v>2993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s="19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SUBSTITUTE(    artwork.xlsx!$K$1&amp;": '\\n" &amp;
SUBSTITUTE(SUBSTITUTE(SUBSTITUTE(SUBSTITUTE(SUBSTITUTE(INDEX(artwork.xlsx!K:K,QUOTIENT(ROW(A1356)-1,3)+2),"'","\'"),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IF(MOD(ROW(A1356)-1,3)=2,"","")))</f>
        <v/>
      </c>
      <c r="J1361" t="s">
        <v>2813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s="19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SUBSTITUTE(    artwork.xlsx!$K$1&amp;": '\\n" &amp;
SUBSTITUTE(SUBSTITUTE(SUBSTITUTE(SUBSTITUTE(SUBSTITUTE(INDEX(artwork.xlsx!K:K,QUOTIENT(ROW(A1357)-1,3)+2),"'","\'"),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IF(MOD(ROW(A1357)-1,3)=2,"","")))</f>
        <v>id: "thewindsgift",  frenchName: "Don du vent",  artwork: "http://wiki.dominionstrategy.com/images/f/f4/The_Wind%27s_GiftArt.jpg",</v>
      </c>
      <c r="J1362" t="s">
        <v>2395</v>
      </c>
      <c r="K1362" t="s">
        <v>2994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ht="90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s="19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SUBSTITUTE(    artwork.xlsx!$K$1&amp;": '\\n" &amp;
SUBSTITUTE(SUBSTITUTE(SUBSTITUTE(SUBSTITUTE(SUBSTITUTE(INDEX(artwork.xlsx!K:K,QUOTIENT(ROW(A1358)-1,3)+2),"'","\'"),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IF(MOD(ROW(A1358)-1,3)=2,"","")))</f>
        <v>text_html: '\
&lt;div class="landscape-text" style="top:0px;"&gt;&lt;div style="font-weight: bold;"&gt;\
&lt;div style="display:inline;"&gt;&lt;div style="display:inline; font-size:26px;"&gt;+2 Cartes&lt;/div&gt;&lt;/div&gt;&lt;br&gt;\
&lt;/div&gt;\
&lt;div style="display:inline;"&gt;&lt;div style="display:inline; font-size:26px;"&gt;Défaussez 2 cartes.&lt;/div&gt;&lt;/div&gt;&lt;br&gt;\
&lt;/div&gt;'</v>
      </c>
      <c r="K1363" t="s">
        <v>2995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s="19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SUBSTITUTE(    artwork.xlsx!$K$1&amp;": '\\n" &amp;
SUBSTITUTE(SUBSTITUTE(SUBSTITUTE(SUBSTITUTE(SUBSTITUTE(INDEX(artwork.xlsx!K:K,QUOTIENT(ROW(A1359)-1,3)+2),"'","\'"),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IF(MOD(ROW(A1359)-1,3)=2,"","")))</f>
        <v/>
      </c>
      <c r="J1364" t="s">
        <v>2813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s="19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SUBSTITUTE(    artwork.xlsx!$K$1&amp;": '\\n" &amp;
SUBSTITUTE(SUBSTITUTE(SUBSTITUTE(SUBSTITUTE(SUBSTITUTE(INDEX(artwork.xlsx!K:K,QUOTIENT(ROW(A1360)-1,3)+2),"'","\'"),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IF(MOD(ROW(A1360)-1,3)=2,"","")))</f>
        <v>id: "hauntedmirror",  frenchName: "Mirroir hanté",  artwork: "http://wiki.dominionstrategy.com/images/3/3d/Haunted_MirrorArt.jpg",</v>
      </c>
      <c r="J1365" t="s">
        <v>2395</v>
      </c>
      <c r="K1365" t="s">
        <v>2996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ht="150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s="19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SUBSTITUTE(    artwork.xlsx!$K$1&amp;": '\\n" &amp;
SUBSTITUTE(SUBSTITUTE(SUBSTITUTE(SUBSTITUTE(SUBSTITUTE(INDEX(artwork.xlsx!K:K,QUOTIENT(ROW(A1361)-1,3)+2),"'","\'"),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IF(MOD(ROW(A1361)-1,3)=2,"","")))</f>
        <v>text_html: '\
&lt;div class="card-text" style="top:29px;"&gt;&lt;div class="horizontal-line" style="width:200px; height:3px;margin-top:47px;"&gt;&lt;/div&gt;&lt;div style="position:relative; top:-3px;"&gt;&lt;div style="line-height:19px;"&gt;\
&lt;div style="display:inline;"&gt;&lt;div style="display:inline; font-size:19px;"&gt;Quand vous écartez cette carte,&lt;/div&gt;&lt;/div&gt;&lt;br&gt;\
&lt;div style="display:inline;"&gt;&lt;div style="display:inline; font-size:19px;"&gt;vous pouvez défausser une carte&lt;/div&gt;&lt;/div&gt;&lt;br&gt;\
&lt;div style="display:inline;"&gt;&lt;div style="display:inline; font-size:19px;"&gt;Action pour recevoir un Fantôme&lt;/div&gt;&lt;/div&gt;&lt;br&gt;\
&lt;div style="display:inline;"&gt;&lt;div style="display:inline; font-size:19px;"&gt;de sa pile.&lt;/div&gt;&lt;/div&gt;&lt;br&gt;\
&lt;/div&gt;&lt;/div&gt;\
&lt;div class="card-text-coin-icon" style="transform:scale(0.53); top:-25px; display: inline;left:110px;"&gt;\
&lt;div class="card-text-coin-text-container" style="display:inline;"&gt;\
&lt;div class="card-text-coin-text" style="color: black; display:inline; top:8px;"&gt;1&lt;/div&gt;&lt;/div&gt;&lt;/div&gt;&lt;/div&gt;'</v>
      </c>
      <c r="K1366" t="s">
        <v>2997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s="19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SUBSTITUTE(    artwork.xlsx!$K$1&amp;": '\\n" &amp;
SUBSTITUTE(SUBSTITUTE(SUBSTITUTE(SUBSTITUTE(SUBSTITUTE(INDEX(artwork.xlsx!K:K,QUOTIENT(ROW(A1362)-1,3)+2),"'","\'"),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IF(MOD(ROW(A1362)-1,3)=2,"","")))</f>
        <v/>
      </c>
      <c r="J1367" t="s">
        <v>2813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s="19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SUBSTITUTE(    artwork.xlsx!$K$1&amp;": '\\n" &amp;
SUBSTITUTE(SUBSTITUTE(SUBSTITUTE(SUBSTITUTE(SUBSTITUTE(INDEX(artwork.xlsx!K:K,QUOTIENT(ROW(A1363)-1,3)+2),"'","\'"),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IF(MOD(ROW(A1363)-1,3)=2,"","")))</f>
        <v>id: "magiclamp",  frenchName: "Lampe magique",  artwork: "http://wiki.dominionstrategy.com/images/c/c2/Magic_LampArt.jpg",</v>
      </c>
      <c r="J1368" t="s">
        <v>2395</v>
      </c>
      <c r="K1368" t="s">
        <v>2998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ht="150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s="1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SUBSTITUTE(    artwork.xlsx!$K$1&amp;": '\\n" &amp;
SUBSTITUTE(SUBSTITUTE(SUBSTITUTE(SUBSTITUTE(SUBSTITUTE(INDEX(artwork.xlsx!K:K,QUOTIENT(ROW(A1364)-1,3)+2),"'","\'"),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IF(MOD(ROW(A1364)-1,3)=2,"","")))</f>
        <v>text_html: '\
&lt;div class="card-text" style="top:29px;"&gt;&lt;div style="position: relative; left:-35px;top:-25px;"&gt;\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style="line-height:18px;"&gt;\
&lt;div style="display:inline;"&gt;&lt;div style="display:inline; font-size:18px;"&gt;Quand vous jouez cette carte, si vous&lt;/div&gt;&lt;/div&gt;&lt;br&gt;\
&lt;div style="display:inline;"&gt;&lt;div style="display:inline; font-size:18px;"&gt;avez au moins 6 cartes avec un unique&lt;/div&gt;&lt;/div&gt;&lt;br&gt;\
&lt;div style="display:inline;"&gt;&lt;div style="display:inline; font-size:18px;"&gt;exemplaire en jeu, écartez cette carte.&lt;/div&gt;&lt;/div&gt;&lt;br&gt;\
&lt;div style="display:inline;"&gt;&lt;div style="display:inline; font-size:18px;"&gt;Dans ce cas, recevez 3 Vœux.&lt;/div&gt;&lt;/div&gt;&lt;br&gt;\
&lt;/div&gt;&lt;/div&gt;&lt;/div&gt;'</v>
      </c>
      <c r="K1369" t="s">
        <v>2999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s="19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SUBSTITUTE(    artwork.xlsx!$K$1&amp;": '\\n" &amp;
SUBSTITUTE(SUBSTITUTE(SUBSTITUTE(SUBSTITUTE(SUBSTITUTE(INDEX(artwork.xlsx!K:K,QUOTIENT(ROW(A1365)-1,3)+2),"'","\'"),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IF(MOD(ROW(A1365)-1,3)=2,"","")))</f>
        <v/>
      </c>
      <c r="J1370" t="s">
        <v>2813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s="19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SUBSTITUTE(    artwork.xlsx!$K$1&amp;": '\\n" &amp;
SUBSTITUTE(SUBSTITUTE(SUBSTITUTE(SUBSTITUTE(SUBSTITUTE(INDEX(artwork.xlsx!K:K,QUOTIENT(ROW(A1366)-1,3)+2),"'","\'"),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IF(MOD(ROW(A1366)-1,3)=2,"","")))</f>
        <v>id: "goat",  frenchName: "Chèvre",  artwork: "http://wiki.dominionstrategy.com/images/0/06/GoatArt.jpg",</v>
      </c>
      <c r="J1371" t="s">
        <v>2395</v>
      </c>
      <c r="K1371" t="s">
        <v>3000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ht="135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s="19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SUBSTITUTE(    artwork.xlsx!$K$1&amp;": '\\n" &amp;
SUBSTITUTE(SUBSTITUTE(SUBSTITUTE(SUBSTITUTE(SUBSTITUTE(INDEX(artwork.xlsx!K:K,QUOTIENT(ROW(A1367)-1,3)+2),"'","\'"),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IF(MOD(ROW(A1367)-1,3)=2,"","")))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font-size:22px;"&gt;vous pouvez écarter une carte&lt;/div&gt;&lt;/div&gt;&lt;br&gt;\
&lt;div style="display:inline;"&gt;&lt;div style="display:inline; font-size:22px;"&gt;de votre main.&lt;/div&gt;&lt;/div&gt;&lt;br&gt;\
&lt;/div&gt;&lt;/div&gt;&lt;/div&gt;'</v>
      </c>
      <c r="K1372" t="s">
        <v>3001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s="19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SUBSTITUTE(    artwork.xlsx!$K$1&amp;": '\\n" &amp;
SUBSTITUTE(SUBSTITUTE(SUBSTITUTE(SUBSTITUTE(SUBSTITUTE(INDEX(artwork.xlsx!K:K,QUOTIENT(ROW(A1368)-1,3)+2),"'","\'"),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IF(MOD(ROW(A1368)-1,3)=2,"","")))</f>
        <v/>
      </c>
      <c r="J1373" t="s">
        <v>2813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s="19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SUBSTITUTE(    artwork.xlsx!$K$1&amp;": '\\n" &amp;
SUBSTITUTE(SUBSTITUTE(SUBSTITUTE(SUBSTITUTE(SUBSTITUTE(INDEX(artwork.xlsx!K:K,QUOTIENT(ROW(A1369)-1,3)+2),"'","\'"),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IF(MOD(ROW(A1369)-1,3)=2,"","")))</f>
        <v>id: "pasture",  frenchName: "Pâturage",  artwork: "http://wiki.dominionstrategy.com/images/9/9e/PastureArt.jpg",</v>
      </c>
      <c r="J1374" t="s">
        <v>2395</v>
      </c>
      <c r="K1374" t="s">
        <v>3002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ht="180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s="19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SUBSTITUTE(    artwork.xlsx!$K$1&amp;": '\\n" &amp;
SUBSTITUTE(SUBSTITUTE(SUBSTITUTE(SUBSTITUTE(SUBSTITUTE(INDEX(artwork.xlsx!K:K,QUOTIENT(ROW(A1370)-1,3)+2),"'","\'"),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IF(MOD(ROW(A1370)-1,3)=2,"","")))</f>
        <v>text_html: '\
&lt;div class="card-text" style="top:55px;"&gt;&lt;div class="horizontal-line" style="width:200px; height:3px;margin-top:47px;"&gt;&lt;/div&gt;&lt;div style="position:relative; top:12px;"&gt;&lt;div style="line-height:19px;"&gt;\
&lt;div style="display:inline;"&gt;&lt;div style="display:inline; font-size:19px;"&gt;Vaut        par Domaine&lt;/div&gt;&lt;/div&gt;&lt;br&gt;\
&lt;div style="display:inline;"&gt;&lt;div style="display:inline; font-size:19px;"&gt;que vous avez.&lt;/div&gt;&lt;/div&gt;&lt;br&gt;\
&lt;/div&gt;&lt;/div&gt;\
&lt;div class="card-text-coin-icon" style="transform:scale(0.53); top:-35px; display: inline;left:110px;"&gt;\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top:64px;left:106px;"&gt;\
&lt;div class="card-text-vp-text-container"&gt;\
&lt;div class="card-text-vp-text" style="top:8px;"&gt;1&lt;/div&gt;&lt;/div&gt;\
&lt;div class="card-text-vp-icon"&gt;&lt;/div&gt;&lt;/div&gt;&lt;/div&gt;'</v>
      </c>
      <c r="K1375" t="s">
        <v>3003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s="19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SUBSTITUTE(    artwork.xlsx!$K$1&amp;": '\\n" &amp;
SUBSTITUTE(SUBSTITUTE(SUBSTITUTE(SUBSTITUTE(SUBSTITUTE(INDEX(artwork.xlsx!K:K,QUOTIENT(ROW(A1371)-1,3)+2),"'","\'"),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IF(MOD(ROW(A1371)-1,3)=2,"","")))</f>
        <v/>
      </c>
      <c r="J1376" t="s">
        <v>2813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s="19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SUBSTITUTE(    artwork.xlsx!$K$1&amp;": '\\n" &amp;
SUBSTITUTE(SUBSTITUTE(SUBSTITUTE(SUBSTITUTE(SUBSTITUTE(INDEX(artwork.xlsx!K:K,QUOTIENT(ROW(A1372)-1,3)+2),"'","\'"),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IF(MOD(ROW(A1372)-1,3)=2,"","")))</f>
        <v>id: "pouch",  frenchName: "Pochette",  artwork: "http://wiki.dominionstrategy.com/images/5/52/PouchArt.jpg",</v>
      </c>
      <c r="J1377" t="s">
        <v>2395</v>
      </c>
      <c r="K1377" t="s">
        <v>3004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ht="120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s="19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SUBSTITUTE(    artwork.xlsx!$K$1&amp;": '\\n" &amp;
SUBSTITUTE(SUBSTITUTE(SUBSTITUTE(SUBSTITUTE(SUBSTITUTE(INDEX(artwork.xlsx!K:K,QUOTIENT(ROW(A1373)-1,3)+2),"'","\'"),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IF(MOD(ROW(A1373)-1,3)=2,"","")))</f>
        <v>text_html: '\
&lt;div class="card-text" style="top:73px;"&gt;&lt;div style="position: relative; left:-35px;top:-40px;"&gt;\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top:35px;"&gt;&lt;div style="font-weight: bold;"&gt;&lt;div style="line-height:19px;"&gt;\
&lt;div style="display:inline;"&gt;&lt;div style="display:inline; font-size:23px;"&gt;+1 Achat&lt;/div&gt;&lt;/div&gt;&lt;br&gt;\
&lt;/div&gt;&lt;/div&gt;&lt;/div&gt;&lt;/div&gt;'</v>
      </c>
      <c r="K1378" t="s">
        <v>3005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s="1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SUBSTITUTE(    artwork.xlsx!$K$1&amp;": '\\n" &amp;
SUBSTITUTE(SUBSTITUTE(SUBSTITUTE(SUBSTITUTE(SUBSTITUTE(INDEX(artwork.xlsx!K:K,QUOTIENT(ROW(A1374)-1,3)+2),"'","\'"),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IF(MOD(ROW(A1374)-1,3)=2,"","")))</f>
        <v/>
      </c>
      <c r="J1379" t="s">
        <v>2813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s="19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SUBSTITUTE(    artwork.xlsx!$K$1&amp;": '\\n" &amp;
SUBSTITUTE(SUBSTITUTE(SUBSTITUTE(SUBSTITUTE(SUBSTITUTE(INDEX(artwork.xlsx!K:K,QUOTIENT(ROW(A1375)-1,3)+2),"'","\'"),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IF(MOD(ROW(A1375)-1,3)=2,"","")))</f>
        <v>id: "cursedgold",  frenchName: "Or maudit",  artwork: "http://wiki.dominionstrategy.com/images/c/c2/Cursed_GoldArt.jpg",</v>
      </c>
      <c r="J1380" t="s">
        <v>2395</v>
      </c>
      <c r="K1380" t="s">
        <v>3006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ht="120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s="19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SUBSTITUTE(    artwork.xlsx!$K$1&amp;": '\\n" &amp;
SUBSTITUTE(SUBSTITUTE(SUBSTITUTE(SUBSTITUTE(SUBSTITUTE(INDEX(artwork.xlsx!K:K,QUOTIENT(ROW(A1376)-1,3)+2),"'","\'"),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IF(MOD(ROW(A1376)-1,3)=2,"","")))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une Malédiction.&lt;/div&gt;&lt;/div&gt;&lt;br&gt;\
&lt;/div&gt;&lt;/div&gt;&lt;/div&gt;'</v>
      </c>
      <c r="K1381" t="s">
        <v>3007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s="19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SUBSTITUTE(    artwork.xlsx!$K$1&amp;": '\\n" &amp;
SUBSTITUTE(SUBSTITUTE(SUBSTITUTE(SUBSTITUTE(SUBSTITUTE(INDEX(artwork.xlsx!K:K,QUOTIENT(ROW(A1377)-1,3)+2),"'","\'"),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IF(MOD(ROW(A1377)-1,3)=2,"","")))</f>
        <v/>
      </c>
      <c r="J1382" t="s">
        <v>2813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s="19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SUBSTITUTE(    artwork.xlsx!$K$1&amp;": '\\n" &amp;
SUBSTITUTE(SUBSTITUTE(SUBSTITUTE(SUBSTITUTE(SUBSTITUTE(INDEX(artwork.xlsx!K:K,QUOTIENT(ROW(A1378)-1,3)+2),"'","\'"),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IF(MOD(ROW(A1378)-1,3)=2,"","")))</f>
        <v>id: "luckycoin",  frenchName: "Porte-bonheur",  artwork: "http://wiki.dominionstrategy.com/images/f/fa/Lucky_CoinArt.jpg",</v>
      </c>
      <c r="J1383" t="s">
        <v>2395</v>
      </c>
      <c r="K1383" t="s">
        <v>3008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ht="120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s="19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SUBSTITUTE(    artwork.xlsx!$K$1&amp;": '\\n" &amp;
SUBSTITUTE(SUBSTITUTE(SUBSTITUTE(SUBSTITUTE(SUBSTITUTE(INDEX(artwork.xlsx!K:K,QUOTIENT(ROW(A1379)-1,3)+2),"'","\'"),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IF(MOD(ROW(A1379)-1,3)=2,"","")))</f>
        <v>text_html: '\
&lt;div class="card-text" style="top:55px;"&gt;&lt;div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top:40px;"&gt;&lt;div style="line-height:20px;"&gt;\
&lt;div style="display:inline;"&gt;&lt;div style="display:inline; font-size:22px;"&gt;Quand vous jouez cette carte,&lt;/div&gt;&lt;/div&gt;&lt;br&gt;\
&lt;div style="display:inline;"&gt;&lt;div style="display:inline; font-size:22px;"&gt;recevez un Argent.&lt;/div&gt;&lt;/div&gt;&lt;br&gt;\
&lt;/div&gt;&lt;/div&gt;&lt;/div&gt;'</v>
      </c>
      <c r="K1384" t="s">
        <v>3009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s="19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SUBSTITUTE(    artwork.xlsx!$K$1&amp;": '\\n" &amp;
SUBSTITUTE(SUBSTITUTE(SUBSTITUTE(SUBSTITUTE(SUBSTITUTE(INDEX(artwork.xlsx!K:K,QUOTIENT(ROW(A1380)-1,3)+2),"'","\'"),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IF(MOD(ROW(A1380)-1,3)=2,"","")))</f>
        <v/>
      </c>
      <c r="J1385" t="s">
        <v>2813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s="19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SUBSTITUTE(    artwork.xlsx!$K$1&amp;": '\\n" &amp;
SUBSTITUTE(SUBSTITUTE(SUBSTITUTE(SUBSTITUTE(SUBSTITUTE(INDEX(artwork.xlsx!K:K,QUOTIENT(ROW(A1381)-1,3)+2),"'","\'"),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IF(MOD(ROW(A1381)-1,3)=2,"","")))</f>
        <v>id: "willowisp",  frenchName: "Feux follet",  artwork: "http://wiki.dominionstrategy.com/images/b/bf/Will-o%27-WispArt.jpg",</v>
      </c>
      <c r="J1386" t="s">
        <v>2395</v>
      </c>
      <c r="K1386" t="s">
        <v>3010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ht="210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s="19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SUBSTITUTE(    artwork.xlsx!$K$1&amp;": '\\n" &amp;
SUBSTITUTE(SUBSTITUTE(SUBSTITUTE(SUBSTITUTE(SUBSTITUTE(INDEX(artwork.xlsx!K:K,QUOTIENT(ROW(A1382)-1,3)+2),"'","\'"),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IF(MOD(ROW(A1382)-1,3)=2,"","")))</f>
        <v>text_html: '\
&lt;div class="card-text" style="top:10px;"&gt;&lt;div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style="line-height:21px;"&gt;\
&lt;div style="display:inline;"&gt;&lt;div style="display:inline; font-size:21px;"&gt;Dévoilez la carte du haut de&lt;/div&gt;&lt;/div&gt;&lt;br&gt;\
&lt;div style="display:inline;"&gt;&lt;div style="display:inline; font-size:21px;"&gt;votre pioche. Si elle coûte      &lt;/div&gt;&lt;/div&gt;&lt;br&gt;\
&lt;div style="display:inline;"&gt;&lt;div style="display:inline; font-size:21px;"&gt;ou moins, prenez-la en main.&lt;/div&gt;&lt;/div&gt;&lt;br&gt;\
&lt;/div&gt;&lt;/div&gt;\
&lt;div class="card-text-coin-icon" style="transform:scale(0.21); top:89px; display: inline;left:242px;"&gt;\
&lt;div class="card-text-coin-text-container" style="display:inline;"&gt;\
&lt;div class="card-text-coin-text" style="color: black; display:inline; top:8px;"&gt;2&lt;/div&gt;&lt;/div&gt;&lt;/div&gt;&lt;div class="card-text" style="position:absolute; top:135px;"&gt;&lt;div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87" t="s">
        <v>3011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s="19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SUBSTITUTE(    artwork.xlsx!$K$1&amp;": '\\n" &amp;
SUBSTITUTE(SUBSTITUTE(SUBSTITUTE(SUBSTITUTE(SUBSTITUTE(INDEX(artwork.xlsx!K:K,QUOTIENT(ROW(A1383)-1,3)+2),"'","\'"),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IF(MOD(ROW(A1383)-1,3)=2,"","")))</f>
        <v/>
      </c>
      <c r="J1388" t="s">
        <v>2813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s="1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SUBSTITUTE(    artwork.xlsx!$K$1&amp;": '\\n" &amp;
SUBSTITUTE(SUBSTITUTE(SUBSTITUTE(SUBSTITUTE(SUBSTITUTE(INDEX(artwork.xlsx!K:K,QUOTIENT(ROW(A1384)-1,3)+2),"'","\'"),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IF(MOD(ROW(A1384)-1,3)=2,"","")))</f>
        <v>id: "wish",  frenchName: "Vœu",  artwork: "http://wiki.dominionstrategy.com/images/4/4d/WishArt.jpg",</v>
      </c>
      <c r="J1389" t="s">
        <v>2395</v>
      </c>
      <c r="K1389" t="s">
        <v>3012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ht="195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s="19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SUBSTITUTE(    artwork.xlsx!$K$1&amp;": '\\n" &amp;
SUBSTITUTE(SUBSTITUTE(SUBSTITUTE(SUBSTITUTE(SUBSTITUTE(INDEX(artwork.xlsx!K:K,QUOTIENT(ROW(A1385)-1,3)+2),"'","\'"),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IF(MOD(ROW(A1385)-1,3)=2,"","")))</f>
        <v>text_html: '\
&lt;div class="card-text" style="top:20px;"&gt;&lt;div style="position:relative; top:0px;"&gt;&lt;div style="font-weight: bold;"&gt;\
&lt;div style="display:inline;"&gt;&lt;div style="display:inline; font-size:28px;"&gt;+1 Action&lt;/div&gt;&lt;/div&gt;&lt;br&gt;\
&lt;/div&gt;&lt;/div&gt;&lt;div style="position:relative; top:15px;"&gt;&lt;div style="line-height:19px;"&gt;\
&lt;div style="display:inline;"&gt;&lt;div style="display:inline; font-size:19px;"&gt;Retournez cette carte sur sa pile.&lt;/div&gt;&lt;/div&gt;&lt;br&gt;\
&lt;div style="display:inline;"&gt;&lt;div style="display:inline; font-size:19px;"&gt;Dans ce cas, recevez en main une&lt;/div&gt;&lt;/div&gt;&lt;br&gt;\
&lt;div style="display:inline;"&gt;&lt;div style="display:inline; font-size:19px;"&gt;carte coûtant jusqu\'à      .&lt;/div&gt;&lt;/div&gt;&lt;br&gt;\
&lt;/div&gt;&lt;/div&gt;\
&lt;div class="card-text-coin-icon" style="transform:scale(0.19); top:92px; display: inline;left:206px;"&gt;\
&lt;div class="card-text-coin-text-container" style="display:inline;"&gt;\
&lt;div class="card-text-coin-text" style="color: black; display:inline; top:8px;"&gt;6&lt;/div&gt;&lt;/div&gt;&lt;/div&gt;&lt;div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0" t="s">
        <v>3013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s="19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SUBSTITUTE(    artwork.xlsx!$K$1&amp;": '\\n" &amp;
SUBSTITUTE(SUBSTITUTE(SUBSTITUTE(SUBSTITUTE(SUBSTITUTE(INDEX(artwork.xlsx!K:K,QUOTIENT(ROW(A1386)-1,3)+2),"'","\'"),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IF(MOD(ROW(A1386)-1,3)=2,"","")))</f>
        <v/>
      </c>
      <c r="J1391" t="s">
        <v>2813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s="19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SUBSTITUTE(    artwork.xlsx!$K$1&amp;": '\\n" &amp;
SUBSTITUTE(SUBSTITUTE(SUBSTITUTE(SUBSTITUTE(SUBSTITUTE(INDEX(artwork.xlsx!K:K,QUOTIENT(ROW(A1387)-1,3)+2),"'","\'"),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IF(MOD(ROW(A1387)-1,3)=2,"","")))</f>
        <v>id: "bat",  frenchName: "Chauve-souris",  artwork: "http://wiki.dominionstrategy.com/images/f/f0/BatArt.jpg",</v>
      </c>
      <c r="J1392" t="s">
        <v>2395</v>
      </c>
      <c r="K1392" t="s">
        <v>3014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ht="120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s="19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SUBSTITUTE(    artwork.xlsx!$K$1&amp;": '\\n" &amp;
SUBSTITUTE(SUBSTITUTE(SUBSTITUTE(SUBSTITUTE(SUBSTITUTE(INDEX(artwork.xlsx!K:K,QUOTIENT(ROW(A1388)-1,3)+2),"'","\'"),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IF(MOD(ROW(A1388)-1,3)=2,"","")))</f>
        <v>text_html: '\
&lt;div class="card-text" style="top:20px;"&gt;&lt;div style="position:relative; top:15px;"&gt;&lt;div style="line-height:19px;"&gt;\
&lt;div style="display:inline;"&gt;&lt;div style="display:inline; font-size:19px;"&gt;Écartez jusqu\'à 2 cartes de votre&lt;/div&gt;&lt;/div&gt;&lt;br&gt;\
&lt;div style="display:inline;"&gt;&lt;div style="display:inline; font-size:19px;"&gt;main. Si vous en avez écarté au&lt;/div&gt;&lt;/div&gt;&lt;br&gt;\
&lt;div style="display:inline;"&gt;&lt;div style="display:inline; font-size:19px;"&gt;moins une, échangez cette carte&lt;/div&gt;&lt;/div&gt;&lt;br&gt;\
&lt;div style="display:inline;"&gt;&lt;div style="display:inline; font-size:19px;"&gt;contre un Vampire.&lt;/div&gt;&lt;/div&gt;&lt;br&gt;\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3" t="s">
        <v>3015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s="19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SUBSTITUTE(    artwork.xlsx!$K$1&amp;": '\\n" &amp;
SUBSTITUTE(SUBSTITUTE(SUBSTITUTE(SUBSTITUTE(SUBSTITUTE(INDEX(artwork.xlsx!K:K,QUOTIENT(ROW(A1389)-1,3)+2),"'","\'"),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IF(MOD(ROW(A1389)-1,3)=2,"","")))</f>
        <v/>
      </c>
      <c r="J1394" t="s">
        <v>2813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s="19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SUBSTITUTE(    artwork.xlsx!$K$1&amp;": '\\n" &amp;
SUBSTITUTE(SUBSTITUTE(SUBSTITUTE(SUBSTITUTE(SUBSTITUTE(INDEX(artwork.xlsx!K:K,QUOTIENT(ROW(A1390)-1,3)+2),"'","\'"),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IF(MOD(ROW(A1390)-1,3)=2,"","")))</f>
        <v>id: "imp",  frenchName: "Farfadet",  artwork: "http://wiki.dominionstrategy.com/images/2/2c/ImpArt.jpg",</v>
      </c>
      <c r="J1395" t="s">
        <v>2395</v>
      </c>
      <c r="K1395" t="s">
        <v>3016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ht="150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s="19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SUBSTITUTE(    artwork.xlsx!$K$1&amp;": '\\n" &amp;
SUBSTITUTE(SUBSTITUTE(SUBSTITUTE(SUBSTITUTE(SUBSTITUTE(INDEX(artwork.xlsx!K:K,QUOTIENT(ROW(A1391)-1,3)+2),"'","\'"),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IF(MOD(ROW(A1391)-1,3)=2,"","")))</f>
        <v>text_html: '\
&lt;div class="card-text" style="top:20px;"&gt;&lt;div style="position:relative; top:0px;"&gt;&lt;div style="font-weight: bold;"&gt;\
&lt;div style="display:inline;"&gt;&lt;div style="display:inline; font-size:28px;"&gt;+2 Cartes&lt;/div&gt;&lt;/div&gt;&lt;br&gt;\
&lt;/div&gt;&lt;/div&gt;&lt;div style="position:relative; top:15px;"&gt;&lt;div style="line-height:19px;"&gt;\
&lt;div style="display:inline;"&gt;&lt;div style="display:inline; font-size:19px;"&gt;Vous pouvez jouer une carte&lt;/div&gt;&lt;/div&gt;&lt;br&gt;\
&lt;div style="display:inline;"&gt;&lt;div style="display:inline; font-size:19px;"&gt;Action de votre main dont vous&lt;/div&gt;&lt;/div&gt;&lt;br&gt;\
&lt;div style="display:inline;"&gt;&lt;div style="display:inline; font-size:19px;"&gt;n\'avez pas d\'exemplaire en jeu.&lt;/div&gt;&lt;/div&gt;&lt;br&gt;\
&lt;/div&gt;&lt;/div&gt;&lt;div class="card-text" style="position:absolute; top:125px;"&gt;&lt;div style="line-height:19px;"&gt;\
&lt;div style="display:inline;"&gt;&lt;div style="display:inline; font-size:19px;"&gt;&lt;div style="display: inline; font-style: italic;"&gt;(Ne fait pas partie de la réserve.)&lt;/div&gt;&lt;/div&gt;&lt;/div&gt;&lt;br&gt;\
&lt;/div&gt;&lt;/div&gt;&lt;/div&gt;'</v>
      </c>
      <c r="K1396" t="s">
        <v>3017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s="19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SUBSTITUTE(    artwork.xlsx!$K$1&amp;": '\\n" &amp;
SUBSTITUTE(SUBSTITUTE(SUBSTITUTE(SUBSTITUTE(SUBSTITUTE(INDEX(artwork.xlsx!K:K,QUOTIENT(ROW(A1392)-1,3)+2),"'","\'"),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IF(MOD(ROW(A1392)-1,3)=2,"","")))</f>
        <v/>
      </c>
      <c r="J1397" t="s">
        <v>2813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s="19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SUBSTITUTE(    artwork.xlsx!$K$1&amp;": '\\n" &amp;
SUBSTITUTE(SUBSTITUTE(SUBSTITUTE(SUBSTITUTE(SUBSTITUTE(INDEX(artwork.xlsx!K:K,QUOTIENT(ROW(A1393)-1,3)+2),"'","\'"),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IF(MOD(ROW(A1393)-1,3)=2,"","")))</f>
        <v>id: "zombieapprentice",  frenchName: "Zombie apprenti",  artwork: "http://wiki.dominionstrategy.com/images/3/35/Zombie_ApprenticeArt.jpg",</v>
      </c>
      <c r="J1398" t="s">
        <v>2395</v>
      </c>
      <c r="K1398" t="s">
        <v>3018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ht="105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s="1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SUBSTITUTE(    artwork.xlsx!$K$1&amp;": '\\n" &amp;
SUBSTITUTE(SUBSTITUTE(SUBSTITUTE(SUBSTITUTE(SUBSTITUTE(INDEX(artwork.xlsx!K:K,QUOTIENT(ROW(A1394)-1,3)+2),"'","\'"),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IF(MOD(ROW(A1394)-1,3)=2,"","")))</f>
        <v>text_html: '\
&lt;div class="card-text" style="top:47px;"&gt;&lt;div style="position:relative; top:15px;"&gt;&lt;div style="line-height:23px;"&gt;\
&lt;div style="display:inline;"&gt;&lt;div style="display:inline; font-size:22px;"&gt;Vous pouvez écarter une carte&lt;/div&gt;&lt;/div&gt;&lt;br&gt;\
&lt;div style="display:inline;"&gt;&lt;div style="display:inline; font-size:22px;"&gt;Action de votre main pour&lt;/div&gt;&lt;/div&gt;&lt;br&gt;\
&lt;div style="display:inline;"&gt;&lt;div style="display:inline; font-size:22px;"&gt;&lt;div style="display: inline; font-weight: bold;"&gt;+3 Cartes &lt;/div&gt;et &lt;div style="display: inline; font-weight: bold;"&gt;+1 Action&lt;/div&gt;.&lt;/div&gt;&lt;/div&gt;&lt;br&gt;\
&lt;/div&gt;&lt;/div&gt;&lt;/div&gt;'</v>
      </c>
      <c r="K1399" t="s">
        <v>3019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s="19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SUBSTITUTE(    artwork.xlsx!$K$1&amp;": '\\n" &amp;
SUBSTITUTE(SUBSTITUTE(SUBSTITUTE(SUBSTITUTE(SUBSTITUTE(INDEX(artwork.xlsx!K:K,QUOTIENT(ROW(A1395)-1,3)+2),"'","\'"),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IF(MOD(ROW(A1395)-1,3)=2,"","")))</f>
        <v/>
      </c>
      <c r="J1400" t="s">
        <v>2813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s="19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SUBSTITUTE(    artwork.xlsx!$K$1&amp;": '\\n" &amp;
SUBSTITUTE(SUBSTITUTE(SUBSTITUTE(SUBSTITUTE(SUBSTITUTE(INDEX(artwork.xlsx!K:K,QUOTIENT(ROW(A1396)-1,3)+2),"'","\'"),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IF(MOD(ROW(A1396)-1,3)=2,"","")))</f>
        <v>id: "zombiemason",  frenchName: "Zombie maçon",  artwork: "http://wiki.dominionstrategy.com/images/a/a2/Zombie_MasonArt.jpg",</v>
      </c>
      <c r="J1401" t="s">
        <v>2395</v>
      </c>
      <c r="K1401" t="s">
        <v>3020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ht="135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s="19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SUBSTITUTE(    artwork.xlsx!$K$1&amp;": '\\n" &amp;
SUBSTITUTE(SUBSTITUTE(SUBSTITUTE(SUBSTITUTE(SUBSTITUTE(INDEX(artwork.xlsx!K:K,QUOTIENT(ROW(A1397)-1,3)+2),"'","\'"),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IF(MOD(ROW(A1397)-1,3)=2,"","")))</f>
        <v>text_html: '\
&lt;div class="card-text" style="top:47px;"&gt;&lt;div style="position:relative; top:10px;"&gt;&lt;div style="line-height:20px;"&gt;\
&lt;div style="display:inline;"&gt;&lt;div style="display:inline; font-size:20px;"&gt;Écartez la carte du dessus de votre&lt;/div&gt;&lt;/div&gt;&lt;br&gt;\
&lt;div style="display:inline;"&gt;&lt;div style="display:inline; font-size:20px;"&gt;pioche. Vous pouvez recevoir une&lt;/div&gt;&lt;/div&gt;&lt;br&gt;\
&lt;div style="display:inline;"&gt;&lt;div style="display:inline; font-size:20px;"&gt;carte coûtant jusqu\'à       de plus.&lt;/div&gt;&lt;/div&gt;&lt;br&gt;\
&lt;/div&gt;\
&lt;div class="card-text-coin-icon" style="transform:scale(0.2); top:48px; display: inline;left:181px;"&gt;\
&lt;div class="card-text-coin-text-container" style="display:inline;"&gt;\
&lt;div class="card-text-coin-text" style="color: black; display:inline; top:8px;"&gt;1&lt;/div&gt;&lt;/div&gt;&lt;/div&gt;&lt;/div&gt;&lt;/div&gt;'</v>
      </c>
      <c r="K1402" t="s">
        <v>3021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s="19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SUBSTITUTE(    artwork.xlsx!$K$1&amp;": '\\n" &amp;
SUBSTITUTE(SUBSTITUTE(SUBSTITUTE(SUBSTITUTE(SUBSTITUTE(INDEX(artwork.xlsx!K:K,QUOTIENT(ROW(A1398)-1,3)+2),"'","\'"),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IF(MOD(ROW(A1398)-1,3)=2,"","")))</f>
        <v/>
      </c>
      <c r="J1403" t="s">
        <v>2813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s="19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SUBSTITUTE(    artwork.xlsx!$K$1&amp;": '\\n" &amp;
SUBSTITUTE(SUBSTITUTE(SUBSTITUTE(SUBSTITUTE(SUBSTITUTE(INDEX(artwork.xlsx!K:K,QUOTIENT(ROW(A1399)-1,3)+2),"'","\'"),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IF(MOD(ROW(A1399)-1,3)=2,"","")))</f>
        <v>id: "zombiespy",  frenchName: "Zombie espion",  artwork: "http://wiki.dominionstrategy.com/images/7/7a/Zombie_SpyArt.jpg",</v>
      </c>
      <c r="J1404" t="s">
        <v>2395</v>
      </c>
      <c r="K1404" t="s">
        <v>3022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ht="135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s="19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SUBSTITUTE(    artwork.xlsx!$K$1&amp;": '\\n" &amp;
SUBSTITUTE(SUBSTITUTE(SUBSTITUTE(SUBSTITUTE(SUBSTITUTE(INDEX(artwork.xlsx!K:K,QUOTIENT(ROW(A1400)-1,3)+2),"'","\'"),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IF(MOD(ROW(A1400)-1,3)=2,"","")))</f>
        <v>text_html: '\
&lt;div class="card-text" style="top:20px;"&gt;&lt;div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font-size:20px;"&gt;Consultez la carte du dessus de&lt;/div&gt;&lt;/div&gt;&lt;br&gt;\
&lt;div style="display:inline;"&gt;&lt;div style="display:inline; font-size:20px;"&gt;votre pioche. Défaussez-la ou &lt;/div&gt;&lt;/div&gt;&lt;br&gt;\
&lt;div style="display:inline;"&gt;&lt;div style="display:inline; font-size:20px;"&gt;replacez-la.&lt;/div&gt;&lt;/div&gt;&lt;br&gt;\
&lt;/div&gt;&lt;/div&gt;&lt;/div&gt;'</v>
      </c>
      <c r="K1405" t="s">
        <v>3023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s="19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SUBSTITUTE(    artwork.xlsx!$K$1&amp;": '\\n" &amp;
SUBSTITUTE(SUBSTITUTE(SUBSTITUTE(SUBSTITUTE(SUBSTITUTE(INDEX(artwork.xlsx!K:K,QUOTIENT(ROW(A1401)-1,3)+2),"'","\'"),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IF(MOD(ROW(A1401)-1,3)=2,"","")))</f>
        <v/>
      </c>
      <c r="J1406" t="s">
        <v>2813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s="19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SUBSTITUTE(    artwork.xlsx!$K$1&amp;": '\\n" &amp;
SUBSTITUTE(SUBSTITUTE(SUBSTITUTE(SUBSTITUTE(SUBSTITUTE(INDEX(artwork.xlsx!K:K,QUOTIENT(ROW(A1402)-1,3)+2),"'","\'"),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IF(MOD(ROW(A1402)-1,3)=2,"","")))</f>
        <v>id: "ghost",  frenchName: "Fantôme",  artwork: "http://wiki.dominionstrategy.com/images/2/2d/GhostArt.jpg",</v>
      </c>
      <c r="J1407" t="s">
        <v>2395</v>
      </c>
      <c r="K1407" t="s">
        <v>3024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ht="150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s="19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SUBSTITUTE(    artwork.xlsx!$K$1&amp;": '\\n" &amp;
SUBSTITUTE(SUBSTITUTE(SUBSTITUTE(SUBSTITUTE(SUBSTITUTE(INDEX(artwork.xlsx!K:K,QUOTIENT(ROW(A1403)-1,3)+2),"'","\'"),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IF(MOD(ROW(A1403)-1,3)=2,"","")))</f>
        <v>text_html: '\
&lt;div class="card-text" style="top:10px;"&gt;&lt;div style="position:relative; top:15px;"&gt;&lt;div style="line-height:18px;"&gt;\
&lt;div style="display:inline;"&gt;&lt;div style="display:inline; font-size:18px;"&gt;Dévoilez des cartes de votre pioche&lt;/div&gt;&lt;/div&gt;&lt;br&gt;\
&lt;div style="display:inline;"&gt;&lt;div style="display:inline; font-size:18px;"&gt;jusqu\'à dévoiler une carte Action.&lt;/div&gt;&lt;/div&gt;&lt;br&gt;\
&lt;div style="display:inline;"&gt;&lt;div style="display:inline; font-size:18px;"&gt;Défaussez les autres carte et mettez&lt;/div&gt;&lt;/div&gt;&lt;br&gt;\
&lt;div style="display:inline;"&gt;&lt;div style="display:inline; font-size:18px;"&gt;la carte Action de côté. Au début de&lt;/div&gt;&lt;/div&gt;&lt;br&gt;\
&lt;div style="display:inline;"&gt;&lt;div style="display:inline; font-size:18px;"&gt;votre prochain tour, jouez-la deux fois.&lt;/div&gt;&lt;/div&gt;&lt;br&gt;\
&lt;/div&gt;&lt;/div&gt;&lt;div class="card-text" style="position:absolute; top:135px;"&gt;&lt;div style="line-height:18px;"&gt;\
&lt;div style="display:inline;"&gt;&lt;div style="display:inline; font-size:18px;"&gt;&lt;div style="display: inline; font-style: italic;"&gt;(Ne fait pas partie de la réserve.)&lt;/div&gt;&lt;/div&gt;&lt;/div&gt;&lt;br&gt;\
&lt;/div&gt;&lt;/div&gt;&lt;/div&gt;'</v>
      </c>
      <c r="K1408" t="s">
        <v>3025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s="1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SUBSTITUTE(    artwork.xlsx!$K$1&amp;": '\\n" &amp;
SUBSTITUTE(SUBSTITUTE(SUBSTITUTE(SUBSTITUTE(SUBSTITUTE(INDEX(artwork.xlsx!K:K,QUOTIENT(ROW(A1404)-1,3)+2),"'","\'"),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IF(MOD(ROW(A1404)-1,3)=2,"","")))</f>
        <v/>
      </c>
      <c r="J1409" t="s">
        <v>2813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s="19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SUBSTITUTE(    artwork.xlsx!$K$1&amp;": '\\n" &amp;
SUBSTITUTE(SUBSTITUTE(SUBSTITUTE(SUBSTITUTE(SUBSTITUTE(INDEX(artwork.xlsx!K:K,QUOTIENT(ROW(A1405)-1,3)+2),"'","\'"),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IF(MOD(ROW(A1405)-1,3)=2,"","")))</f>
        <v>id: "badomens",  frenchName: "Mauvais augure",  artwork: "http://wiki.dominionstrategy.com/images/1/1b/Bad_OmensArt.jpg",</v>
      </c>
      <c r="J1410" t="s">
        <v>2395</v>
      </c>
      <c r="K1410" t="s">
        <v>3026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ht="90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s="19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SUBSTITUTE(    artwork.xlsx!$K$1&amp;": '\\n" &amp;
SUBSTITUTE(SUBSTITUTE(SUBSTITUTE(SUBSTITUTE(SUBSTITUTE(INDEX(artwork.xlsx!K:K,QUOTIENT(ROW(A1406)-1,3)+2),"'","\'"),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IF(MOD(ROW(A1406)-1,3)=2,"","")))</f>
        <v>text_html: '\
&lt;div class="landscape-text" style="top:0px;"&gt;&lt;div style="line-height:18px;"&gt;\
&lt;div style="display:inline;"&gt;&lt;div style="display:inline; font-size:20px;"&gt;Placez votre pioche dans votre défausse. Consultez-la&lt;/div&gt;&lt;/div&gt;&lt;br&gt;\
&lt;div style="display:inline;"&gt;&lt;div style="display:inline; font-size:20px;"&gt;et placez en 2 Cuivres sur votre pioche (ou dévoilez&lt;/div&gt;&lt;/div&gt;&lt;br&gt;\
&lt;div style="display:inline;"&gt;&lt;div style="display:inline; font-size:20px;"&gt; votre défausse pour prouver que c\'est impossible).&lt;/div&gt;&lt;/div&gt;&lt;br&gt;\
&lt;/div&gt;&lt;/div&gt;'</v>
      </c>
      <c r="K1411" t="s">
        <v>3027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s="19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SUBSTITUTE(    artwork.xlsx!$K$1&amp;": '\\n" &amp;
SUBSTITUTE(SUBSTITUTE(SUBSTITUTE(SUBSTITUTE(SUBSTITUTE(INDEX(artwork.xlsx!K:K,QUOTIENT(ROW(A1407)-1,3)+2),"'","\'"),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IF(MOD(ROW(A1407)-1,3)=2,"","")))</f>
        <v/>
      </c>
      <c r="J1412" t="s">
        <v>2813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s="19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SUBSTITUTE(    artwork.xlsx!$K$1&amp;": '\\n" &amp;
SUBSTITUTE(SUBSTITUTE(SUBSTITUTE(SUBSTITUTE(SUBSTITUTE(INDEX(artwork.xlsx!K:K,QUOTIENT(ROW(A1408)-1,3)+2),"'","\'"),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IF(MOD(ROW(A1408)-1,3)=2,"","")))</f>
        <v>id: "delusion",  frenchName: "Envoûtement",  artwork: "http://wiki.dominionstrategy.com/images/5/58/DelusionArt.jpg",</v>
      </c>
      <c r="J1413" t="s">
        <v>2395</v>
      </c>
      <c r="K1413" t="s">
        <v>3028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ht="75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s="19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SUBSTITUTE(    artwork.xlsx!$K$1&amp;": '\\n" &amp;
SUBSTITUTE(SUBSTITUTE(SUBSTITUTE(SUBSTITUTE(SUBSTITUTE(INDEX(artwork.xlsx!K:K,QUOTIENT(ROW(A1409)-1,3)+2),"'","\'"),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IF(MOD(ROW(A1409)-1,3)=2,"","")))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Envoûté.&lt;/div&gt;&lt;/div&gt;&lt;br&gt;\
&lt;/div&gt;&lt;/div&gt;'</v>
      </c>
      <c r="K1414" t="s">
        <v>3029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s="19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SUBSTITUTE(    artwork.xlsx!$K$1&amp;": '\\n" &amp;
SUBSTITUTE(SUBSTITUTE(SUBSTITUTE(SUBSTITUTE(SUBSTITUTE(INDEX(artwork.xlsx!K:K,QUOTIENT(ROW(A1410)-1,3)+2),"'","\'"),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IF(MOD(ROW(A1410)-1,3)=2,"","")))</f>
        <v/>
      </c>
      <c r="J1415" t="s">
        <v>2813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s="19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SUBSTITUTE(    artwork.xlsx!$K$1&amp;": '\\n" &amp;
SUBSTITUTE(SUBSTITUTE(SUBSTITUTE(SUBSTITUTE(SUBSTITUTE(INDEX(artwork.xlsx!K:K,QUOTIENT(ROW(A1411)-1,3)+2),"'","\'"),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ht="75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s="19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SUBSTITUTE(    artwork.xlsx!$K$1&amp;": '\\n" &amp;
SUBSTITUTE(SUBSTITUTE(SUBSTITUTE(SUBSTITUTE(SUBSTITUTE(INDEX(artwork.xlsx!K:K,QUOTIENT(ROW(A1412)-1,3)+2),"'","\'"),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IF(MOD(ROW(A1412)-1,3)=2,"","")))</f>
        <v>text_html: '\
&lt;div class="landscape-text" style="top:6px;"&gt;&lt;div style="line-height:24px;"&gt;\
&lt;div style="display:inline;"&gt;&lt;div style="display:inline; font-size:26px;"&gt;Si vous n\'avez pas Envoûté ou Jaloux,&lt;/div&gt;&lt;/div&gt;&lt;br&gt;\
&lt;div style="display:inline;"&gt;&lt;div style="display:inline; font-size:26px;"&gt;prenez Jaloux.&lt;/div&gt;&lt;/div&gt;&lt;br&gt;\
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s="19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SUBSTITUTE(    artwork.xlsx!$K$1&amp;": '\\n" &amp;
SUBSTITUTE(SUBSTITUTE(SUBSTITUTE(SUBSTITUTE(SUBSTITUTE(INDEX(artwork.xlsx!K:K,QUOTIENT(ROW(A1413)-1,3)+2),"'","\'"),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s="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SUBSTITUTE(    artwork.xlsx!$K$1&amp;": '\\n" &amp;
SUBSTITUTE(SUBSTITUTE(SUBSTITUTE(SUBSTITUTE(SUBSTITUTE(INDEX(artwork.xlsx!K:K,QUOTIENT(ROW(A1414)-1,3)+2),"'","\'"),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IF(MOD(ROW(A1414)-1,3)=2,"","")))</f>
        <v>id: "famine",  frenchName: "Famine",  artwork: "http://wiki.dominionstrategy.com/images/5/51/FamineArt.jpg",</v>
      </c>
    </row>
    <row r="1420" spans="1:22" ht="90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s="19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SUBSTITUTE(    artwork.xlsx!$K$1&amp;": '\\n" &amp;
SUBSTITUTE(SUBSTITUTE(SUBSTITUTE(SUBSTITUTE(SUBSTITUTE(INDEX(artwork.xlsx!K:K,QUOTIENT(ROW(A1415)-1,3)+2),"'","\'"),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IF(MOD(ROW(A1415)-1,3)=2,"","")))</f>
        <v>text_html: '\
&lt;div class="landscape-text" style="top:0px;"&gt;&lt;div style="line-height:18px;"&gt;\
&lt;div style="display:inline;"&gt;&lt;div style="display:inline; font-size:20px;"&gt;Consultez les 3 premières cartes de votre pioche.&lt;/div&gt;&lt;/div&gt;&lt;br&gt;\
&lt;div style="display:inline;"&gt;&lt;div style="display:inline; font-size:20px;"&gt;Défaussez les cartes Action.&lt;/div&gt;&lt;/div&gt;&lt;br&gt;\
&lt;div style="display:inline;"&gt;&lt;div style="display:inline; font-size:20px;"&gt;Mélangez le reste dans votre pioche.&lt;/div&gt;&lt;/div&gt;&lt;br&gt;\
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s="19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SUBSTITUTE(    artwork.xlsx!$K$1&amp;": '\\n" &amp;
SUBSTITUTE(SUBSTITUTE(SUBSTITUTE(SUBSTITUTE(SUBSTITUTE(INDEX(artwork.xlsx!K:K,QUOTIENT(ROW(A1416)-1,3)+2),"'","\'"),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s="19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SUBSTITUTE(    artwork.xlsx!$K$1&amp;": '\\n" &amp;
SUBSTITUTE(SUBSTITUTE(SUBSTITUTE(SUBSTITUTE(SUBSTITUTE(INDEX(artwork.xlsx!K:K,QUOTIENT(ROW(A1417)-1,3)+2),"'","\'"),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IF(MOD(ROW(A1417)-1,3)=2,"","")))</f>
        <v>id: "fear",  frenchName: "Peur",  artwork: "http://wiki.dominionstrategy.com/images/0/09/FearArt.jpg",</v>
      </c>
    </row>
    <row r="1423" spans="1:22" ht="75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s="19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SUBSTITUTE(    artwork.xlsx!$K$1&amp;": '\\n" &amp;
SUBSTITUTE(SUBSTITUTE(SUBSTITUTE(SUBSTITUTE(SUBSTITUTE(INDEX(artwork.xlsx!K:K,QUOTIENT(ROW(A1418)-1,3)+2),"'","\'"),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IF(MOD(ROW(A1418)-1,3)=2,"","")))</f>
        <v>text_html: '\
&lt;div class="landscape-text" style="top:6px;"&gt;&lt;div style="line-height:24px;"&gt;\
&lt;div style="display:inline;"&gt;&lt;div style="display:inline; font-size:18.5px;"&gt;Si vous avez au moins 5 cartes en main, défaussez une&lt;/div&gt;&lt;/div&gt;&lt;br&gt;\
&lt;div style="display:inline;"&gt;&lt;div style="display:inline; font-size:18.5px;"&gt;carte Action ou Trésor (à défaut, dévoilez votre main).&lt;/div&gt;&lt;/div&gt;&lt;br&gt;\
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s="19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SUBSTITUTE(    artwork.xlsx!$K$1&amp;": '\\n" &amp;
SUBSTITUTE(SUBSTITUTE(SUBSTITUTE(SUBSTITUTE(SUBSTITUTE(INDEX(artwork.xlsx!K:K,QUOTIENT(ROW(A1419)-1,3)+2),"'","\'"),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s="19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SUBSTITUTE(    artwork.xlsx!$K$1&amp;": '\\n" &amp;
SUBSTITUTE(SUBSTITUTE(SUBSTITUTE(SUBSTITUTE(SUBSTITUTE(INDEX(artwork.xlsx!K:K,QUOTIENT(ROW(A1420)-1,3)+2),"'","\'"),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IF(MOD(ROW(A1420)-1,3)=2,"","")))</f>
        <v>id: "greed",  frenchName: "Avidité",  artwork: "http://wiki.dominionstrategy.com/images/f/f8/GreedArt.jpg",</v>
      </c>
    </row>
    <row r="1426" spans="1:3" ht="60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s="19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SUBSTITUTE(    artwork.xlsx!$K$1&amp;": '\\n" &amp;
SUBSTITUTE(SUBSTITUTE(SUBSTITUTE(SUBSTITUTE(SUBSTITUTE(INDEX(artwork.xlsx!K:K,QUOTIENT(ROW(A1421)-1,3)+2),"'","\'"),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IF(MOD(ROW(A1421)-1,3)=2,"","")))</f>
        <v>text_html: '\
&lt;div class="landscape-text" style="top:14px;"&gt;\
&lt;div style="display:inline;"&gt;&lt;div style="display:inline; font-size:26px;"&gt;Recevez un Cuivre sur votre pioche.&lt;/div&gt;&lt;/div&gt;&lt;br&gt;\
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s="19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SUBSTITUTE(    artwork.xlsx!$K$1&amp;": '\\n" &amp;
SUBSTITUTE(SUBSTITUTE(SUBSTITUTE(SUBSTITUTE(SUBSTITUTE(INDEX(artwork.xlsx!K:K,QUOTIENT(ROW(A1422)-1,3)+2),"'","\'"),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s="19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SUBSTITUTE(    artwork.xlsx!$K$1&amp;": '\\n" &amp;
SUBSTITUTE(SUBSTITUTE(SUBSTITUTE(SUBSTITUTE(SUBSTITUTE(INDEX(artwork.xlsx!K:K,QUOTIENT(ROW(A1423)-1,3)+2),"'","\'"),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IF(MOD(ROW(A1423)-1,3)=2,"","")))</f>
        <v>id: "haunting",  frenchName: "Obsession",  artwork: "http://wiki.dominionstrategy.com/images/1/10/HauntingArt.jpg",</v>
      </c>
    </row>
    <row r="1429" spans="1:3" ht="75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s="1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SUBSTITUTE(    artwork.xlsx!$K$1&amp;": '\\n" &amp;
SUBSTITUTE(SUBSTITUTE(SUBSTITUTE(SUBSTITUTE(SUBSTITUTE(INDEX(artwork.xlsx!K:K,QUOTIENT(ROW(A1424)-1,3)+2),"'","\'"),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IF(MOD(ROW(A1424)-1,3)=2,"","")))</f>
        <v>text_html: '\
&lt;div class="landscape-text" style="top:6px;"&gt;&lt;div style="line-height:24px;"&gt;\
&lt;div style="display:inline;"&gt;&lt;div style="display:inline; font-size:26px;"&gt;Si vous avez au moins 4 cartes en main,&lt;/div&gt;&lt;/div&gt;&lt;br&gt;\
&lt;div style="display:inline;"&gt;&lt;div style="display:inline; font-size:26px;"&gt;placez-en une sur votre pioche.&lt;/div&gt;&lt;/div&gt;&lt;br&gt;\
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s="19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SUBSTITUTE(    artwork.xlsx!$K$1&amp;": '\\n" &amp;
SUBSTITUTE(SUBSTITUTE(SUBSTITUTE(SUBSTITUTE(SUBSTITUTE(INDEX(artwork.xlsx!K:K,QUOTIENT(ROW(A1425)-1,3)+2),"'","\'"),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s="19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SUBSTITUTE(    artwork.xlsx!$K$1&amp;": '\\n" &amp;
SUBSTITUTE(SUBSTITUTE(SUBSTITUTE(SUBSTITUTE(SUBSTITUTE(INDEX(artwork.xlsx!K:K,QUOTIENT(ROW(A1426)-1,3)+2),"'","\'"),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IF(MOD(ROW(A1426)-1,3)=2,"","")))</f>
        <v>id: "locusts",  frenchName: "Sauterelles",  artwork: "http://wiki.dominionstrategy.com/images/3/38/LocustsArt.jpg",</v>
      </c>
    </row>
    <row r="1432" spans="1:3" ht="90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s="19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SUBSTITUTE(    artwork.xlsx!$K$1&amp;": '\\n" &amp;
SUBSTITUTE(SUBSTITUTE(SUBSTITUTE(SUBSTITUTE(SUBSTITUTE(INDEX(artwork.xlsx!K:K,QUOTIENT(ROW(A1427)-1,3)+2),"'","\'"),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IF(MOD(ROW(A1427)-1,3)=2,"","")))</f>
        <v>text_html: '\
&lt;div class="landscape-text" style="top:0px;"&gt;&lt;div style="line-height:18px;"&gt;\
&lt;div style="display:inline;"&gt;&lt;div style="display:inline; font-size:18px;"&gt;Écartez la carte du dessus de votre pioche. Si c\'est un&lt;/div&gt;&lt;/div&gt;&lt;br&gt;\
&lt;div style="display:inline;"&gt;&lt;div style="display:inline; font-size:18px;"&gt;Cuivre ou un Domaine, recevez une Malédiction. Sinon,&lt;/div&gt;&lt;/div&gt;&lt;br&gt;\
&lt;div style="display:inline;"&gt;&lt;div style="display:inline; font-size:18px;"&gt;recevez une carte moins chère ayant un type en commun.&lt;/div&gt;&lt;/div&gt;&lt;br&gt;\
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s="19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SUBSTITUTE(    artwork.xlsx!$K$1&amp;": '\\n" &amp;
SUBSTITUTE(SUBSTITUTE(SUBSTITUTE(SUBSTITUTE(SUBSTITUTE(INDEX(artwork.xlsx!K:K,QUOTIENT(ROW(A1428)-1,3)+2),"'","\'"),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s="19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SUBSTITUTE(    artwork.xlsx!$K$1&amp;": '\\n" &amp;
SUBSTITUTE(SUBSTITUTE(SUBSTITUTE(SUBSTITUTE(SUBSTITUTE(INDEX(artwork.xlsx!K:K,QUOTIENT(ROW(A1429)-1,3)+2),"'","\'"),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IF(MOD(ROW(A1429)-1,3)=2,"","")))</f>
        <v>id: "misery",  frenchName: "Détresse",  artwork: "http://wiki.dominionstrategy.com/images/c/ce/MiseryArt.jpg",</v>
      </c>
    </row>
    <row r="1435" spans="1:3" ht="90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s="19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SUBSTITUTE(    artwork.xlsx!$K$1&amp;": '\\n" &amp;
SUBSTITUTE(SUBSTITUTE(SUBSTITUTE(SUBSTITUTE(SUBSTITUTE(INDEX(artwork.xlsx!K:K,QUOTIENT(ROW(A1430)-1,3)+2),"'","\'"),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IF(MOD(ROW(A1430)-1,3)=2,"","")))</f>
        <v>text_html: '\
&lt;div class="landscape-text" style="top:0px;"&gt;&lt;div style="line-height:20px;"&gt;\
&lt;div style="display:inline;"&gt;&lt;div style="display:inline; font-size:20px;"&gt;Si c\'est votre première Détresse de la partie&lt;/div&gt;&lt;/div&gt;&lt;br&gt;\
&lt;div style="display:inline;"&gt;&lt;div style="display:inline; font-size:20px;"&gt;prenez «En détresse». Sinon, retournez-le&lt;/div&gt;&lt;/div&gt;&lt;br&gt;\
&lt;div style="display:inline;"&gt;&lt;div style="display:inline; font-size:20px;"&gt; du côté «En grande détresse».&lt;/div&gt;&lt;/div&gt;&lt;br&gt;\
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s="19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SUBSTITUTE(    artwork.xlsx!$K$1&amp;": '\\n" &amp;
SUBSTITUTE(SUBSTITUTE(SUBSTITUTE(SUBSTITUTE(SUBSTITUTE(INDEX(artwork.xlsx!K:K,QUOTIENT(ROW(A1431)-1,3)+2),"'","\'"),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s="19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SUBSTITUTE(    artwork.xlsx!$K$1&amp;": '\\n" &amp;
SUBSTITUTE(SUBSTITUTE(SUBSTITUTE(SUBSTITUTE(SUBSTITUTE(INDEX(artwork.xlsx!K:K,QUOTIENT(ROW(A1432)-1,3)+2),"'","\'"),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IF(MOD(ROW(A1432)-1,3)=2,"","")))</f>
        <v>id: "plague",  frenchName: "Peste",  artwork: "http://wiki.dominionstrategy.com/images/1/1d/PlagueArt.jpg",</v>
      </c>
    </row>
    <row r="1438" spans="1:3" ht="60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s="19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SUBSTITUTE(    artwork.xlsx!$K$1&amp;": '\\n" &amp;
SUBSTITUTE(SUBSTITUTE(SUBSTITUTE(SUBSTITUTE(SUBSTITUTE(INDEX(artwork.xlsx!K:K,QUOTIENT(ROW(A1433)-1,3)+2),"'","\'"),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IF(MOD(ROW(A1433)-1,3)=2,"","")))</f>
        <v>text_html: '\
&lt;div class="landscape-text" style="top:14px;"&gt;\
&lt;div style="display:inline;"&gt;&lt;div style="display:inline; font-size:26px;"&gt;Recevez une Malédiction en main.&lt;/div&gt;&lt;/div&gt;&lt;br&gt;\
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s="1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SUBSTITUTE(    artwork.xlsx!$K$1&amp;": '\\n" &amp;
SUBSTITUTE(SUBSTITUTE(SUBSTITUTE(SUBSTITUTE(SUBSTITUTE(INDEX(artwork.xlsx!K:K,QUOTIENT(ROW(A1434)-1,3)+2),"'","\'"),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s="19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SUBSTITUTE(    artwork.xlsx!$K$1&amp;": '\\n" &amp;
SUBSTITUTE(SUBSTITUTE(SUBSTITUTE(SUBSTITUTE(SUBSTITUTE(INDEX(artwork.xlsx!K:K,QUOTIENT(ROW(A1435)-1,3)+2),"'","\'"),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IF(MOD(ROW(A1435)-1,3)=2,"","")))</f>
        <v>id: "poverty",  frenchName: "Pauvreté",  artwork: "http://wiki.dominionstrategy.com/images/e/e2/PovertyArt.jpg",</v>
      </c>
    </row>
    <row r="1441" spans="1:3" ht="60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s="19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SUBSTITUTE(    artwork.xlsx!$K$1&amp;": '\\n" &amp;
SUBSTITUTE(SUBSTITUTE(SUBSTITUTE(SUBSTITUTE(SUBSTITUTE(INDEX(artwork.xlsx!K:K,QUOTIENT(ROW(A1436)-1,3)+2),"'","\'"),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IF(MOD(ROW(A1436)-1,3)=2,"","")))</f>
        <v>text_html: '\
&lt;div class="landscape-text" style="top:14px;"&gt;\
&lt;div style="display:inline;"&gt;&lt;div style="display:inline; font-size:26px;"&gt;Défaussez jusqu\'à avoir 3 cartes en main.&lt;/div&gt;&lt;/div&gt;&lt;br&gt;\
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s="19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SUBSTITUTE(    artwork.xlsx!$K$1&amp;": '\\n" &amp;
SUBSTITUTE(SUBSTITUTE(SUBSTITUTE(SUBSTITUTE(SUBSTITUTE(INDEX(artwork.xlsx!K:K,QUOTIENT(ROW(A1437)-1,3)+2),"'","\'"),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s="19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SUBSTITUTE(    artwork.xlsx!$K$1&amp;": '\\n" &amp;
SUBSTITUTE(SUBSTITUTE(SUBSTITUTE(SUBSTITUTE(SUBSTITUTE(INDEX(artwork.xlsx!K:K,QUOTIENT(ROW(A1438)-1,3)+2),"'","\'"),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IF(MOD(ROW(A1438)-1,3)=2,"","")))</f>
        <v>id: "war",  frenchName: "Guerre",  artwork: "http://wiki.dominionstrategy.com/images/2/23/WarArt.jpg",</v>
      </c>
    </row>
    <row r="1444" spans="1:3" ht="150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s="19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SUBSTITUTE(    artwork.xlsx!$K$1&amp;": '\\n" &amp;
SUBSTITUTE(SUBSTITUTE(SUBSTITUTE(SUBSTITUTE(SUBSTITUTE(INDEX(artwork.xlsx!K:K,QUOTIENT(ROW(A1439)-1,3)+2),"'","\'"),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IF(MOD(ROW(A1439)-1,3)=2,"","")))</f>
        <v>text_html: '\
&lt;div class="landscape-text" style="top:0px;"&gt;\
&lt;div style="display:inline;"&gt;&lt;div style="display:inline; font-size:19px;"&gt;Dévoilez des cartes de votre pioche jusqu\'à en dévoiler&lt;/div&gt;&lt;/div&gt;&lt;br&gt;\
&lt;div style="display:inline;"&gt;&lt;div style="display:inline; font-size:19px;"&gt;une coûtant      ou      . Écartez-la et défaussez le reste.&lt;/div&gt;&lt;/div&gt;&lt;br&gt;\
&lt;div class="card-text-coin-icon" style="transform:scale(0.19); top:36px; display: inline;left:104px;"&gt;\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top:36px; display: inline;left:154px;"&gt;\
&lt;div class="card-text-coin-text-container" style="display:inline;"&gt;\
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s="19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SUBSTITUTE(    artwork.xlsx!$K$1&amp;": '\\n" &amp;
SUBSTITUTE(SUBSTITUTE(SUBSTITUTE(SUBSTITUTE(SUBSTITUTE(INDEX(artwork.xlsx!K:K,QUOTIENT(ROW(A1440)-1,3)+2),"'","\'"),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s="19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SUBSTITUTE(    artwork.xlsx!$K$1&amp;": '\\n" &amp;
SUBSTITUTE(SUBSTITUTE(SUBSTITUTE(SUBSTITUTE(SUBSTITUTE(INDEX(artwork.xlsx!K:K,QUOTIENT(ROW(A1441)-1,3)+2),"'","\'"),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IF(MOD(ROW(A1441)-1,3)=2,"","")))</f>
        <v>id: "deluded",  frenchName: "Envoûté",  artwork: "http://wiki.dominionstrategy.com/images/5/58/DelusionArt.jpg",</v>
      </c>
    </row>
    <row r="1447" spans="1:3" ht="75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s="19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SUBSTITUTE(    artwork.xlsx!$K$1&amp;": '\\n" &amp;
SUBSTITUTE(SUBSTITUTE(SUBSTITUTE(SUBSTITUTE(SUBSTITUTE(INDEX(artwork.xlsx!K:K,QUOTIENT(ROW(A1442)-1,3)+2),"'","\'"),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IF(MOD(ROW(A1442)-1,3)=2,"","")))</f>
        <v>text_html: '\
&lt;div class="landscape-text" style="top:0px;"&gt;\
&lt;div style="display:inline;"&gt;&lt;div style="display:inline; font-size:19px;"&gt;Au début de votre phase Achat, rendez Envoûté, et&lt;/div&gt;&lt;/div&gt;&lt;br&gt;\
&lt;div style="display:inline;"&gt;&lt;div style="display:inline; font-size:19px;"&gt;vous ne pouvez pas acheter de cartes Action à ce tour.&lt;/div&gt;&lt;/div&gt;&lt;br&gt;\
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s="19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SUBSTITUTE(    artwork.xlsx!$K$1&amp;": '\\n" &amp;
SUBSTITUTE(SUBSTITUTE(SUBSTITUTE(SUBSTITUTE(SUBSTITUTE(INDEX(artwork.xlsx!K:K,QUOTIENT(ROW(A1443)-1,3)+2),"'","\'"),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s="1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SUBSTITUTE(    artwork.xlsx!$K$1&amp;": '\\n" &amp;
SUBSTITUTE(SUBSTITUTE(SUBSTITUTE(SUBSTITUTE(SUBSTITUTE(INDEX(artwork.xlsx!K:K,QUOTIENT(ROW(A1444)-1,3)+2),"'","\'"),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IF(MOD(ROW(A1444)-1,3)=2,"","")))</f>
        <v>id: "envious",  frenchName: "Jalous",  artwork: "http://wiki.dominionstrategy.com/images/b/bd/EnvyArt.jpg",</v>
      </c>
    </row>
    <row r="1450" spans="1:3" ht="105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s="19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SUBSTITUTE(    artwork.xlsx!$K$1&amp;": '\\n" &amp;
SUBSTITUTE(SUBSTITUTE(SUBSTITUTE(SUBSTITUTE(SUBSTITUTE(INDEX(artwork.xlsx!K:K,QUOTIENT(ROW(A1445)-1,3)+2),"'","\'"),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IF(MOD(ROW(A1445)-1,3)=2,"","")))</f>
        <v>text_html: '\
&lt;div class="landscape-text" style="top:0px;"&gt;\
&lt;div style="display:inline;"&gt;&lt;div style="display:inline; font-size:20px;"&gt;Au début de votre phase Achat, rendez Jaloux, et&lt;/div&gt;&lt;/div&gt;&lt;br&gt;\
&lt;div style="display:inline;"&gt;&lt;div style="display:inline; font-size:20px;"&gt;les cartes Argent et Or produisent       à ce tour.&lt;/div&gt;&lt;/div&gt;&lt;br&gt;\
&lt;div class="card-text-coin-icon" style="transform:scale(0.18); top:36px; display: inline;left:306px;"&gt;\
&lt;div class="card-text-coin-text-container" style="display:inline;"&gt;\
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s="19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SUBSTITUTE(    artwork.xlsx!$K$1&amp;": '\\n" &amp;
SUBSTITUTE(SUBSTITUTE(SUBSTITUTE(SUBSTITUTE(SUBSTITUTE(INDEX(artwork.xlsx!K:K,QUOTIENT(ROW(A1446)-1,3)+2),"'","\'"),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s="19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SUBSTITUTE(    artwork.xlsx!$K$1&amp;": '\\n" &amp;
SUBSTITUTE(SUBSTITUTE(SUBSTITUTE(SUBSTITUTE(SUBSTITUTE(INDEX(artwork.xlsx!K:K,QUOTIENT(ROW(A1447)-1,3)+2),"'","\'"),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IF(MOD(ROW(A1447)-1,3)=2,"","")))</f>
        <v>id: "miserable",  frenchName: "En détresse",  artwork: "http://wiki.dominionstrategy.com/images/c/ce/MiseryArt.jpg",</v>
      </c>
    </row>
    <row r="1453" spans="1:3" ht="90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s="19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SUBSTITUTE(    artwork.xlsx!$K$1&amp;": '\\n" &amp;
SUBSTITUTE(SUBSTITUTE(SUBSTITUTE(SUBSTITUTE(SUBSTITUTE(INDEX(artwork.xlsx!K:K,QUOTIENT(ROW(A1448)-1,3)+2),"'","\'"),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IF(MOD(ROW(A1448)-1,3)=2,"","")))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style="top:8px;"&gt;-2&lt;/div&gt;&lt;/div&gt;\
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s="19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SUBSTITUTE(    artwork.xlsx!$K$1&amp;": '\\n" &amp;
SUBSTITUTE(SUBSTITUTE(SUBSTITUTE(SUBSTITUTE(SUBSTITUTE(INDEX(artwork.xlsx!K:K,QUOTIENT(ROW(A1449)-1,3)+2),"'","\'"),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s="19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SUBSTITUTE(    artwork.xlsx!$K$1&amp;": '\\n" &amp;
SUBSTITUTE(SUBSTITUTE(SUBSTITUTE(SUBSTITUTE(SUBSTITUTE(INDEX(artwork.xlsx!K:K,QUOTIENT(ROW(A1450)-1,3)+2),"'","\'"),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IF(MOD(ROW(A1450)-1,3)=2,"","")))</f>
        <v>id: "twicemiserable",  frenchName: "En grande détresse",  artwork: "http://wiki.dominionstrategy.com/images/c/ce/MiseryArt.jpg",</v>
      </c>
    </row>
    <row r="1456" spans="1:3" ht="90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s="19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SUBSTITUTE(    artwork.xlsx!$K$1&amp;": '\\n" &amp;
SUBSTITUTE(SUBSTITUTE(SUBSTITUTE(SUBSTITUTE(SUBSTITUTE(INDEX(artwork.xlsx!K:K,QUOTIENT(ROW(A1451)-1,3)+2),"'","\'"),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IF(MOD(ROW(A1451)-1,3)=2,"","")))</f>
        <v>text_html: '\
&lt;div class="landscape-text" style="top:2px;"&gt;\
&lt;div class="card-text-vp-icon-container" style="display:inline; transform:scale(0.55); top:0px;left:200px;"&gt;\
&lt;div class="card-text-vp-text-container"&gt;\
&lt;div class="card-text-vp-text" style="top:8px;"&gt;-4&lt;/div&gt;&lt;/div&gt;\
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s="19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SUBSTITUTE(    artwork.xlsx!$K$1&amp;": '\\n" &amp;
SUBSTITUTE(SUBSTITUTE(SUBSTITUTE(SUBSTITUTE(SUBSTITUTE(INDEX(artwork.xlsx!K:K,QUOTIENT(ROW(A1452)-1,3)+2),"'","\'"),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s="19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SUBSTITUTE(    artwork.xlsx!$K$1&amp;": '\\n" &amp;
SUBSTITUTE(SUBSTITUTE(SUBSTITUTE(SUBSTITUTE(SUBSTITUTE(INDEX(artwork.xlsx!K:K,QUOTIENT(ROW(A1453)-1,3)+2),"'","\'"),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IF(MOD(ROW(A1453)-1,3)=2,"","")))</f>
        <v>id: "lostinthewoods",  frenchName: "Perdu dans les bois",  artwork: "http://wiki.dominionstrategy.com/images/f/fb/Lost_in_the_WoodsArt.jpg",</v>
      </c>
    </row>
    <row r="1459" spans="1:3" ht="75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s="1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SUBSTITUTE(    artwork.xlsx!$K$1&amp;": '\\n" &amp;
SUBSTITUTE(SUBSTITUTE(SUBSTITUTE(SUBSTITUTE(SUBSTITUTE(INDEX(artwork.xlsx!K:K,QUOTIENT(ROW(A1454)-1,3)+2),"'","\'"),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IF(MOD(ROW(A1454)-1,3)=2,"","")))</f>
        <v>text_html: '\
&lt;div class="landscape-text" style="top:0px;"&gt;\
&lt;div style="display:inline;"&gt;&lt;div style="display:inline; font-size:21px;"&gt;Au début de votre tour, vous pouvez&lt;/div&gt;&lt;/div&gt;&lt;br&gt;\
&lt;div style="display:inline;"&gt;&lt;div style="display:inline; font-size:21px;"&gt;défausser une carte pour appliquer une Aubaine.&lt;/div&gt;&lt;/div&gt;&lt;br&gt;\
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s="19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SUBSTITUTE(    artwork.xlsx!$K$1&amp;": '\\n" &amp;
SUBSTITUTE(SUBSTITUTE(SUBSTITUTE(SUBSTITUTE(SUBSTITUTE(INDEX(artwork.xlsx!K:K,QUOTIENT(ROW(A1455)-1,3)+2),"'","\'"),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s="19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SUBSTITUTE(    artwork.xlsx!$K$1&amp;": '\\n" &amp;
SUBSTITUTE(SUBSTITUTE(SUBSTITUTE(SUBSTITUTE(SUBSTITUTE(INDEX(artwork.xlsx!K:K,QUOTIENT(ROW(A1456)-1,3)+2),"'","\'"),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IF(MOD(ROW(A1456)-1,3)=2,"","")))</f>
        <v>id: "borderguard",  frenchName: "Garde-frontière",  artwork: "http://wiki.dominionstrategy.com/images/1/13/Border_GuardArt.jpg",</v>
      </c>
    </row>
    <row r="1462" spans="1:3" ht="150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s="19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SUBSTITUTE(    artwork.xlsx!$K$1&amp;": '\\n" &amp;
SUBSTITUTE(SUBSTITUTE(SUBSTITUTE(SUBSTITUTE(SUBSTITUTE(INDEX(artwork.xlsx!K:K,QUOTIENT(ROW(A1457)-1,3)+2),"'","\'"),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IF(MOD(ROW(A1457)-1,3)=2,"","")))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&lt;/div&gt;&lt;/div&gt;&lt;div style="position:relative; top:10px;"&gt;&lt;div style="line-height:20px;"&gt;\
&lt;div style="display:inline;"&gt;&lt;div style="display:inline; font-size:20px;"&gt;Dévoilez les 2 premières cartes&lt;/div&gt;&lt;/div&gt;&lt;br&gt;\
&lt;div style="display:inline;"&gt;&lt;div style="display:inline; font-size:20px;"&gt;de votre pioche. Prenez-en une&lt;/div&gt;&lt;/div&gt;&lt;br&gt;\
&lt;div style="display:inline;"&gt;&lt;div style="display:inline; font-size:20px;"&gt;en main et défaussez l\'autre. Si&lt;/div&gt;&lt;/div&gt;&lt;br&gt;\
&lt;div style="display:inline;"&gt;&lt;div style="display:inline; font-size:20px;"&gt;les deux étaient des cartes Action,&lt;/div&gt;&lt;/div&gt;&lt;br&gt;\
&lt;div style="display:inline;"&gt;&lt;div style="display:inline; font-size:20px;"&gt;prenez la Lanterne ou la Corne.&lt;/div&gt;&lt;/div&gt;&lt;br&gt;\
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s="19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SUBSTITUTE(    artwork.xlsx!$K$1&amp;": '\\n" &amp;
SUBSTITUTE(SUBSTITUTE(SUBSTITUTE(SUBSTITUTE(SUBSTITUTE(INDEX(artwork.xlsx!K:K,QUOTIENT(ROW(A1458)-1,3)+2),"'","\'"),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s="19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SUBSTITUTE(    artwork.xlsx!$K$1&amp;": '\\n" &amp;
SUBSTITUTE(SUBSTITUTE(SUBSTITUTE(SUBSTITUTE(SUBSTITUTE(INDEX(artwork.xlsx!K:K,QUOTIENT(ROW(A1459)-1,3)+2),"'","\'"),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IF(MOD(ROW(A1459)-1,3)=2,"","")))</f>
        <v>id: "ducat",  frenchName: "Ducat",  artwork: "http://wiki.dominionstrategy.com/images/a/a3/DucatArt.jpg",</v>
      </c>
    </row>
    <row r="1465" spans="1:3" ht="135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s="19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SUBSTITUTE(    artwork.xlsx!$K$1&amp;": '\\n" &amp;
SUBSTITUTE(SUBSTITUTE(SUBSTITUTE(SUBSTITUTE(SUBSTITUTE(INDEX(artwork.xlsx!K:K,QUOTIENT(ROW(A1460)-1,3)+2),"'","\'"),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IF(MOD(ROW(A1460)-1,3)=2,"","")))</f>
        <v>text_html: '\
&lt;div class="card-text" style="top:20px;"&gt;&lt;div style="position:relative; top:-5px;"&gt;&lt;div style="font-weight: bold;"&gt;&lt;div style="line-height:28px;"&gt;\
&lt;div style="display:inline;"&gt;&lt;div style="display:inline; font-size:28px;"&gt;+1 Coffres&lt;/div&gt;&lt;/div&gt;&lt;br&gt;\
&lt;div style="display:inline;"&gt;&lt;div style="display:inline; font-size:28px;"&gt;+1 Achat&lt;/div&gt;&lt;/div&gt;&lt;br&gt;\
&lt;/div&gt;&lt;/div&gt;&lt;/div&gt;&lt;div class="horizontal-line" style="width:200px; height:3px;margin-top:5px;"&gt;&lt;/div&gt;&lt;div style="position:relative; top:10px;"&gt;&lt;div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font-size:21px;"&gt;vous pouvez écarter un Cuivre&lt;/div&gt;&lt;/div&gt;&lt;br&gt;\
&lt;div style="display:inline;"&gt;&lt;div style="display:inline; font-size:21px;"&gt;de votre main.&lt;/div&gt;&lt;/div&gt;&lt;br&gt;\
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s="19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SUBSTITUTE(    artwork.xlsx!$K$1&amp;": '\\n" &amp;
SUBSTITUTE(SUBSTITUTE(SUBSTITUTE(SUBSTITUTE(SUBSTITUTE(INDEX(artwork.xlsx!K:K,QUOTIENT(ROW(A1461)-1,3)+2),"'","\'"),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s="19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SUBSTITUTE(    artwork.xlsx!$K$1&amp;": '\\n" &amp;
SUBSTITUTE(SUBSTITUTE(SUBSTITUTE(SUBSTITUTE(SUBSTITUTE(INDEX(artwork.xlsx!K:K,QUOTIENT(ROW(A1462)-1,3)+2),"'","\'"),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IF(MOD(ROW(A1462)-1,3)=2,"","")))</f>
        <v>id: "lackeys",  frenchName: "Laquais",  artwork: "http://wiki.dominionstrategy.com/images/e/e7/LackeysArt.jpg",</v>
      </c>
    </row>
    <row r="1468" spans="1:3" ht="105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s="19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SUBSTITUTE(    artwork.xlsx!$K$1&amp;": '\\n" &amp;
SUBSTITUTE(SUBSTITUTE(SUBSTITUTE(SUBSTITUTE(SUBSTITUTE(INDEX(artwork.xlsx!K:K,QUOTIENT(ROW(A1463)-1,3)+2),"'","\'"),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IF(MOD(ROW(A1463)-1,3)=2,"","")))</f>
        <v>text_html: '\
&lt;div class="card-text" style="top:47px;"&gt;&lt;div style="position:relative; top:-10px;"&gt;&lt;div style="font-weight: bold;"&gt;\
&lt;div style="display:inline;"&gt;&lt;div style="display:inline; font-size:28px;"&gt;+2 Cartes&lt;/div&gt;&lt;/div&gt;&lt;br&gt;\
&lt;/div&gt;&lt;/div&gt;&lt;div class="horizontal-line" style="width:200px; height:3px;margin-top:10px;"&gt;&lt;/div&gt;&lt;div style="position:relative; top:12px;"&gt;&lt;div style="line-height:24px;"&gt;\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Villageois&lt;/div&gt;.&lt;/div&gt;&lt;/div&gt;&lt;br&gt;\
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s="1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SUBSTITUTE(    artwork.xlsx!$K$1&amp;": '\\n" &amp;
SUBSTITUTE(SUBSTITUTE(SUBSTITUTE(SUBSTITUTE(SUBSTITUTE(INDEX(artwork.xlsx!K:K,QUOTIENT(ROW(A1464)-1,3)+2),"'","\'"),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s="19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SUBSTITUTE(    artwork.xlsx!$K$1&amp;": '\\n" &amp;
SUBSTITUTE(SUBSTITUTE(SUBSTITUTE(SUBSTITUTE(SUBSTITUTE(INDEX(artwork.xlsx!K:K,QUOTIENT(ROW(A1465)-1,3)+2),"'","\'"),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IF(MOD(ROW(A1465)-1,3)=2,"","")))</f>
        <v>id: "actingtroupe",  frenchName: "Troupe de théatre",  artwork: "http://wiki.dominionstrategy.com/images/b/bd/Acting_TroupeArt.jpg",</v>
      </c>
    </row>
    <row r="1471" spans="1:3" ht="90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s="19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SUBSTITUTE(    artwork.xlsx!$K$1&amp;": '\\n" &amp;
SUBSTITUTE(SUBSTITUTE(SUBSTITUTE(SUBSTITUTE(SUBSTITUTE(INDEX(artwork.xlsx!K:K,QUOTIENT(ROW(A1466)-1,3)+2),"'","\'"),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IF(MOD(ROW(A1466)-1,3)=2,"","")))</f>
        <v>text_html: '\
&lt;div class="card-text" style="top:55px;"&gt;&lt;div style="position:relative; top:10px;"&gt;&lt;div style="font-weight: bold;"&gt;\
&lt;div style="display:inline;"&gt;&lt;div style="display:inline; font-size:28px;"&gt;+4 Villageois&lt;/div&gt;&lt;/div&gt;&lt;br&gt;\
&lt;/div&gt;\
&lt;div style="display:inline;"&gt;&lt;div style="display:inline; font-size:22px;"&gt;Écartez cette carte.&lt;/div&gt;&lt;/div&gt;&lt;br&gt;\
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s="19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SUBSTITUTE(    artwork.xlsx!$K$1&amp;": '\\n" &amp;
SUBSTITUTE(SUBSTITUTE(SUBSTITUTE(SUBSTITUTE(SUBSTITUTE(INDEX(artwork.xlsx!K:K,QUOTIENT(ROW(A1467)-1,3)+2),"'","\'"),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s="19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SUBSTITUTE(    artwork.xlsx!$K$1&amp;": '\\n" &amp;
SUBSTITUTE(SUBSTITUTE(SUBSTITUTE(SUBSTITUTE(SUBSTITUTE(INDEX(artwork.xlsx!K:K,QUOTIENT(ROW(A1468)-1,3)+2),"'","\'"),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IF(MOD(ROW(A1468)-1,3)=2,"","")))</f>
        <v>id: "cargoship",  frenchName: "Cargo",  artwork: "http://wiki.dominionstrategy.com/images/8/81/Cargo_ShipArt.jpg",</v>
      </c>
    </row>
    <row r="1474" spans="1:3" ht="195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s="19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SUBSTITUTE(    artwork.xlsx!$K$1&amp;": '\\n" &amp;
SUBSTITUTE(SUBSTITUTE(SUBSTITUTE(SUBSTITUTE(SUBSTITUTE(INDEX(artwork.xlsx!K:K,QUOTIENT(ROW(A1469)-1,3)+2),"'","\'"),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IF(MOD(ROW(A1469)-1,3)=2,"","")))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style="line-height:20px;"&gt;\
&lt;div style="display:inline;"&gt;&lt;div style="display:inline; font-size:20px;"&gt;Une fois à ce tour, quand vous&lt;/div&gt;&lt;/div&gt;&lt;br&gt;\
&lt;div style="display:inline;"&gt;&lt;div style="display:inline; font-size:20px;"&gt;recevez une carte, vous pouvez la&lt;/div&gt;&lt;/div&gt;&lt;br&gt;\
&lt;div style="display:inline;"&gt;&lt;div style="display:inline; font-size:20px;"&gt;mettre de côté face visible (sur&lt;/div&gt;&lt;/div&gt;&lt;br&gt;\
&lt;div style="display:inline;"&gt;&lt;div style="display:inline; font-size:20px;"&gt;cette carte). Au début de votre&lt;/div&gt;&lt;/div&gt;&lt;br&gt;\
&lt;div style="display:inline;"&gt;&lt;div style="display:inline; font-size:20px;"&gt;prochain tour, prenez-la en main.&lt;/div&gt;&lt;/div&gt;&lt;br&gt;\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s="19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SUBSTITUTE(    artwork.xlsx!$K$1&amp;": '\\n" &amp;
SUBSTITUTE(SUBSTITUTE(SUBSTITUTE(SUBSTITUTE(SUBSTITUTE(INDEX(artwork.xlsx!K:K,QUOTIENT(ROW(A1470)-1,3)+2),"'","\'"),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s="19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SUBSTITUTE(    artwork.xlsx!$K$1&amp;": '\\n" &amp;
SUBSTITUTE(SUBSTITUTE(SUBSTITUTE(SUBSTITUTE(SUBSTITUTE(INDEX(artwork.xlsx!K:K,QUOTIENT(ROW(A1471)-1,3)+2),"'","\'"),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IF(MOD(ROW(A1471)-1,3)=2,"","")))</f>
        <v>id: "experiment",  frenchName: "Expérience",  artwork: "http://wiki.dominionstrategy.com/images/9/90/ExperimentArt.jpg",</v>
      </c>
    </row>
    <row r="1477" spans="1:3" ht="165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s="19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SUBSTITUTE(    artwork.xlsx!$K$1&amp;": '\\n" &amp;
SUBSTITUTE(SUBSTITUTE(SUBSTITUTE(SUBSTITUTE(SUBSTITUTE(INDEX(artwork.xlsx!K:K,QUOTIENT(ROW(A1472)-1,3)+2),"'","\'"),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IF(MOD(ROW(A1472)-1,3)=2,"","")))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&lt;/div&gt;&lt;/div&gt;&lt;div style="line-height:19px;"&gt;\
&lt;div style="display:inline;"&gt;&lt;div style="display:inline; font-size:19px;"&gt;Replacez cette carte dans la réserve.&lt;/div&gt;&lt;/div&gt;&lt;br&gt;\
&lt;/div&gt;&lt;div class="horizontal-line" style="width:250px; height:3px;margin-top:10px;"&gt;&lt;/div&gt;&lt;div style="line-height:20px;"&gt;\
&lt;div style="display:inline;"&gt;&lt;div style="display:inline; font-size:20px;"&gt;Quand vous recevez cette carte,&lt;/div&gt;&lt;/div&gt;&lt;br&gt;\
&lt;div style="display:inline;"&gt;&lt;div style="display:inline; font-size:20px;"&gt;recevez une autre Expérience&lt;/div&gt;&lt;/div&gt;&lt;br&gt;\
&lt;div style="display:inline;"&gt;&lt;div style="display:inline; font-size:20px;"&gt;(mais pas encore une autre).&lt;/div&gt;&lt;/div&gt;&lt;br&gt;\
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s="19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SUBSTITUTE(    artwork.xlsx!$K$1&amp;": '\\n" &amp;
SUBSTITUTE(SUBSTITUTE(SUBSTITUTE(SUBSTITUTE(SUBSTITUTE(INDEX(artwork.xlsx!K:K,QUOTIENT(ROW(A1473)-1,3)+2),"'","\'"),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s="1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SUBSTITUTE(    artwork.xlsx!$K$1&amp;": '\\n" &amp;
SUBSTITUTE(SUBSTITUTE(SUBSTITUTE(SUBSTITUTE(SUBSTITUTE(INDEX(artwork.xlsx!K:K,QUOTIENT(ROW(A1474)-1,3)+2),"'","\'"),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IF(MOD(ROW(A1474)-1,3)=2,"","")))</f>
        <v>id: "improve",  frenchName: "Amélioration",  artwork: "http://wiki.dominionstrategy.com/images/5/51/ImproveArt.jpg",</v>
      </c>
    </row>
    <row r="1480" spans="1:3" ht="240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s="19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SUBSTITUTE(    artwork.xlsx!$K$1&amp;": '\\n" &amp;
SUBSTITUTE(SUBSTITUTE(SUBSTITUTE(SUBSTITUTE(SUBSTITUTE(INDEX(artwork.xlsx!K:K,QUOTIENT(ROW(A1475)-1,3)+2),"'","\'"),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IF(MOD(ROW(A1475)-1,3)=2,"","")))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style="line-height:18px;"&gt;\
&lt;div style="display:inline;"&gt;&lt;div style="display:inline; font-size:18px;"&gt;Au début de votre phase Ajustement,&lt;/div&gt;&lt;/div&gt;&lt;br&gt;\
&lt;div style="display:inline;"&gt;&lt;div style="display:inline; font-size:18px;"&gt;vous pouvez écarter une carte Action&lt;/div&gt;&lt;/div&gt;&lt;br&gt;\
&lt;div style="display:inline;"&gt;&lt;div style="display:inline; font-size:18px;"&gt;que vous auriez défaussé de la zone&lt;/div&gt;&lt;/div&gt;&lt;br&gt;\
&lt;div style="display:inline;"&gt;&lt;div style="display:inline; font-size:18px;"&gt;de jeu à ce tour, pour recevoir une&lt;/div&gt;&lt;/div&gt;&lt;br&gt;\
&lt;div style="display:inline;"&gt;&lt;div style="display:inline; font-size:18px;"&gt;carte coûtant exactement       de plus.&lt;/div&gt;&lt;/div&gt;&lt;br&gt;\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style="transform:scale(0.18); top:126px; display: inline;left:193px;"&gt;\
&lt;div class="card-text-coin-text-container" style="display:inline;"&gt;\
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s="19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SUBSTITUTE(    artwork.xlsx!$K$1&amp;": '\\n" &amp;
SUBSTITUTE(SUBSTITUTE(SUBSTITUTE(SUBSTITUTE(SUBSTITUTE(INDEX(artwork.xlsx!K:K,QUOTIENT(ROW(A1476)-1,3)+2),"'","\'"),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s="19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SUBSTITUTE(    artwork.xlsx!$K$1&amp;": '\\n" &amp;
SUBSTITUTE(SUBSTITUTE(SUBSTITUTE(SUBSTITUTE(SUBSTITUTE(INDEX(artwork.xlsx!K:K,QUOTIENT(ROW(A1477)-1,3)+2),"'","\'"),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IF(MOD(ROW(A1477)-1,3)=2,"","")))</f>
        <v>id: "flagbearer",  frenchName: "Porte-drapeau",  artwork: "http://wiki.dominionstrategy.com/images/5/53/Flag_BearerArt.jpg",</v>
      </c>
    </row>
    <row r="1483" spans="1:3" ht="150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s="19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SUBSTITUTE(    artwork.xlsx!$K$1&amp;": '\\n" &amp;
SUBSTITUTE(SUBSTITUTE(SUBSTITUTE(SUBSTITUTE(SUBSTITUTE(INDEX(artwork.xlsx!K:K,QUOTIENT(ROW(A1478)-1,3)+2),"'","\'"),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IF(MOD(ROW(A1478)-1,3)=2,"","")))</f>
        <v>text_html: '\
&lt;div class="card-text" style="top:47px;"&gt;&lt;div style="position:relative; top:-20px;"&gt;&lt;div style="font-weight: bold;"&gt;&lt;div style="line-height:25px;"&gt;\
&lt;div style="display:inline;"&gt;&lt;div style="display:inline; font-size:28px;"&gt;+      &lt;/div&gt;&lt;/div&gt;&lt;br&gt;\
&lt;/div&gt;&lt;/div&gt;&lt;/div&gt;&lt;div class="horizontal-line" style="width:200px; height:3px;margin-top:10px;"&gt;&lt;/div&gt;&lt;div style="position:relative; top:20px;"&gt;&lt;div style="line-height:21px;"&gt;\
&lt;div style="display:inline;"&gt;&lt;div style="display:inline; font-size:21px;"&gt;Quand vous recevez ou écartez&lt;/div&gt;&lt;/div&gt;&lt;br&gt;\
&lt;div style="display:inline;"&gt;&lt;div style="display:inline; font-size:21px;"&gt;cette carte, prenez le Drapeau.&lt;/div&gt;&lt;/div&gt;&lt;br&gt;\
&lt;/div&gt;&lt;/div&gt;\
&lt;div class="card-text-coin-icon" style="transform:scale(0.25); top:-22px; display: inline;left:131px;"&gt;\
&lt;div class="card-text-coin-text-container" style="display:inline;"&gt;\
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s="19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SUBSTITUTE(    artwork.xlsx!$K$1&amp;": '\\n" &amp;
SUBSTITUTE(SUBSTITUTE(SUBSTITUTE(SUBSTITUTE(SUBSTITUTE(INDEX(artwork.xlsx!K:K,QUOTIENT(ROW(A1479)-1,3)+2),"'","\'"),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s="19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SUBSTITUTE(    artwork.xlsx!$K$1&amp;": '\\n" &amp;
SUBSTITUTE(SUBSTITUTE(SUBSTITUTE(SUBSTITUTE(SUBSTITUTE(INDEX(artwork.xlsx!K:K,QUOTIENT(ROW(A1480)-1,3)+2),"'","\'"),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IF(MOD(ROW(A1480)-1,3)=2,"","")))</f>
        <v>id: "hideout",  frenchName: "Planque",  artwork: "http://wiki.dominionstrategy.com/images/6/6a/HideoutArt.jpg",</v>
      </c>
    </row>
    <row r="1486" spans="1:3" ht="135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s="19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SUBSTITUTE(    artwork.xlsx!$K$1&amp;": '\\n" &amp;
SUBSTITUTE(SUBSTITUTE(SUBSTITUTE(SUBSTITUTE(SUBSTITUTE(INDEX(artwork.xlsx!K:K,QUOTIENT(ROW(A1481)-1,3)+2),"'","\'"),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IF(MOD(ROW(A1481)-1,3)=2,"","")))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style="line-height:20px;"&gt;\
&lt;div style="display:inline;"&gt;&lt;div style="display:inline; font-size:20px;"&gt;Écartez une carte de votre&lt;/div&gt;&lt;/div&gt;&lt;br&gt;\
&lt;div style="display:inline;"&gt;&lt;div style="display:inline; font-size:20px;"&gt;main. Si c\'est une carte Victoire,&lt;/div&gt;&lt;/div&gt;&lt;br&gt;\
&lt;div style="display:inline;"&gt;&lt;div style="display:inline; font-size:20px;"&gt;recevez une Malédiction.&lt;/div&gt;&lt;/div&gt;&lt;br&gt;\
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s="19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SUBSTITUTE(    artwork.xlsx!$K$1&amp;": '\\n" &amp;
SUBSTITUTE(SUBSTITUTE(SUBSTITUTE(SUBSTITUTE(SUBSTITUTE(INDEX(artwork.xlsx!K:K,QUOTIENT(ROW(A1482)-1,3)+2),"'","\'"),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s="19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SUBSTITUTE(    artwork.xlsx!$K$1&amp;": '\\n" &amp;
SUBSTITUTE(SUBSTITUTE(SUBSTITUTE(SUBSTITUTE(SUBSTITUTE(INDEX(artwork.xlsx!K:K,QUOTIENT(ROW(A1483)-1,3)+2),"'","\'"),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IF(MOD(ROW(A1483)-1,3)=2,"","")))</f>
        <v>id: "inventor",  frenchName: "Inventeur",  artwork: "http://wiki.dominionstrategy.com/images/5/51/InventorArt.jpg",</v>
      </c>
    </row>
    <row r="1489" spans="1:3" ht="180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s="1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SUBSTITUTE(    artwork.xlsx!$K$1&amp;": '\\n" &amp;
SUBSTITUTE(SUBSTITUTE(SUBSTITUTE(SUBSTITUTE(SUBSTITUTE(INDEX(artwork.xlsx!K:K,QUOTIENT(ROW(A1484)-1,3)+2),"'","\'"),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IF(MOD(ROW(A1484)-1,3)=2,"","")))</f>
        <v>text_html: '\
&lt;div class="card-text" style="top:47px;"&gt;&lt;div style="position:relative; top:10px;"&gt;&lt;div style="line-height:23px;"&gt;\
&lt;div style="display:inline;"&gt;&lt;div style="display:inline; font-size:22px;"&gt;Recevez une carte coûtant&lt;/div&gt;&lt;/div&gt;&lt;br&gt;\
&lt;div style="display:inline;"&gt;&lt;div style="display:inline; font-size:22px;"&gt;jusqu\'à      , puis les cartes&lt;/div&gt;&lt;/div&gt;&lt;br&gt;\
&lt;div style="display:inline;"&gt;&lt;div style="display:inline; font-size:22px;"&gt;coûtent       de moins à ce tour.&lt;/div&gt;&lt;/div&gt;&lt;br&gt;\
&lt;/div&gt;&lt;/div&gt;\
&lt;div class="card-text-coin-icon" style="transform:scale(0.2); top:38px; display: inline;left:93px;"&gt;\
&lt;div class="card-text-coin-text-container" style="display:inline;"&gt;\
&lt;div class="card-text-coin-text" style="color: black; display:inline; top:8px;"&gt;4&lt;/div&gt;&lt;/div&gt;&lt;/div&gt;\
&lt;div class="card-text-coin-icon" style="transform:scale(0.2); top:63px; display: inline;left:78px;"&gt;\
&lt;div class="card-text-coin-text-container" style="display:inline;"&gt;\
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s="19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SUBSTITUTE(    artwork.xlsx!$K$1&amp;": '\\n" &amp;
SUBSTITUTE(SUBSTITUTE(SUBSTITUTE(SUBSTITUTE(SUBSTITUTE(INDEX(artwork.xlsx!K:K,QUOTIENT(ROW(A1485)-1,3)+2),"'","\'"),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s="19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SUBSTITUTE(    artwork.xlsx!$K$1&amp;": '\\n" &amp;
SUBSTITUTE(SUBSTITUTE(SUBSTITUTE(SUBSTITUTE(SUBSTITUTE(INDEX(artwork.xlsx!K:K,QUOTIENT(ROW(A1486)-1,3)+2),"'","\'"),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IF(MOD(ROW(A1486)-1,3)=2,"","")))</f>
        <v>id: "mountainvillage",  frenchName: "Village de montagne",  artwork: "http://wiki.dominionstrategy.com/images/c/c5/Mountain_VillageArt.jpg",</v>
      </c>
    </row>
    <row r="1492" spans="1:3" ht="120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s="19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SUBSTITUTE(    artwork.xlsx!$K$1&amp;": '\\n" &amp;
SUBSTITUTE(SUBSTITUTE(SUBSTITUTE(SUBSTITUTE(SUBSTITUTE(INDEX(artwork.xlsx!K:K,QUOTIENT(ROW(A1487)-1,3)+2),"'","\'"),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IF(MOD(ROW(A1487)-1,3)=2,"","")))</f>
        <v>text_html: '\
&lt;div class="card-text" style="top:29px;"&gt;&lt;div style="position:relative; top:10px;"&gt;&lt;div style="font-weight: bold;"&gt;\
&lt;div style="display:inline;"&gt;&lt;div style="display:inline; font-size:28px;"&gt;+2 Actions&lt;/div&gt;&lt;/div&gt;&lt;br&gt;\
&lt;/div&gt;&lt;/div&gt;&lt;div style="position:relative; top:25px;"&gt;&lt;div style="line-height:21px;"&gt;\
&lt;div style="display:inline;"&gt;&lt;div style="display:inline; font-size:21px;"&gt;Consultez votre défausse et&lt;/div&gt;&lt;/div&gt;&lt;br&gt;\
&lt;div style="display:inline;"&gt;&lt;div style="display:inline; font-size:21px;"&gt;prenez-en une carte en main ; si&lt;/div&gt;&lt;/div&gt;&lt;br&gt;\
&lt;div style="display:inline;"&gt;&lt;div style="display:inline; font-size:21px;"&gt;vous ne pouvez pas, &lt;div style="display: inline; font-weight: bold;"&gt;+1 Carte&lt;/div&gt;.&lt;/div&gt;&lt;/div&gt;&lt;br&gt;\
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s="19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SUBSTITUTE(    artwork.xlsx!$K$1&amp;": '\\n" &amp;
SUBSTITUTE(SUBSTITUTE(SUBSTITUTE(SUBSTITUTE(SUBSTITUTE(INDEX(artwork.xlsx!K:K,QUOTIENT(ROW(A1488)-1,3)+2),"'","\'"),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s="19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SUBSTITUTE(    artwork.xlsx!$K$1&amp;": '\\n" &amp;
SUBSTITUTE(SUBSTITUTE(SUBSTITUTE(SUBSTITUTE(SUBSTITUTE(INDEX(artwork.xlsx!K:K,QUOTIENT(ROW(A1489)-1,3)+2),"'","\'"),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IF(MOD(ROW(A1489)-1,3)=2,"","")))</f>
        <v>id: "patron",  frenchName: "Mécène",  artwork: "http://wiki.dominionstrategy.com/images/2/26/PatronArt.jpg",</v>
      </c>
    </row>
    <row r="1495" spans="1:3" ht="180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s="19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SUBSTITUTE(    artwork.xlsx!$K$1&amp;": '\\n" &amp;
SUBSTITUTE(SUBSTITUTE(SUBSTITUTE(SUBSTITUTE(SUBSTITUTE(INDEX(artwork.xlsx!K:K,QUOTIENT(ROW(A1490)-1,3)+2),"'","\'"),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IF(MOD(ROW(A1490)-1,3)=2,"","")))</f>
        <v>text_html: '\
&lt;div class="card-text" style="top:20px;"&gt;&lt;div style="position:relative; top:-5px;"&gt;&lt;div style="font-weight: bold;"&gt;&lt;div style="line-height:32px;"&gt;\
&lt;div style="display:inline;"&gt;&lt;div style="display:inline; font-size:28px;"&gt;+1 Villageois&lt;/div&gt;&lt;/div&gt;&lt;br&gt;\
&lt;div style="display:inline;"&gt;&lt;div style="display:inline; font-size:28px;"&gt;+   &lt;/div&gt;&lt;/div&gt;&lt;br&gt;\
&lt;/div&gt;&lt;/div&gt;&lt;/div&gt;&lt;div class="horizontal-line" style="width:200px; height:3px;margin-top:5px;"&gt;&lt;/div&gt;&lt;div style="position:relative; top:undefinedpx;"&gt;&lt;div style="line-height:20px;"&gt;\
&lt;div style="display:inline;"&gt;&lt;div style="display:inline; font-size:20px;"&gt;Lorsque vous dévoilez cette carte&lt;/div&gt;&lt;/div&gt;&lt;br&gt;\
&lt;div style="display:inline;"&gt;&lt;div style="display:inline; font-size:20px;"&gt;(suite à une instruction utilisant&lt;/div&gt;&lt;/div&gt;&lt;br&gt;\
&lt;div style="display:inline;"&gt;&lt;div style="display:inline; font-size:20px;"&gt;le mot «dévoiler»), &lt;div style="display: inline; font-weight: bold;"&gt;+1 Coffres&lt;/div&gt;.&lt;/div&gt;&lt;/div&gt;&lt;br&gt;\
&lt;/div&gt;&lt;/div&gt;\
&lt;div class="card-text-coin-icon" style="transform:scale(0.25); top:28px; display: inline;left:143px;"&gt;\
&lt;div class="card-text-coin-text-container" style="display:inline;"&gt;\
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s="19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SUBSTITUTE(    artwork.xlsx!$K$1&amp;": '\\n" &amp;
SUBSTITUTE(SUBSTITUTE(SUBSTITUTE(SUBSTITUTE(SUBSTITUTE(INDEX(artwork.xlsx!K:K,QUOTIENT(ROW(A1491)-1,3)+2),"'","\'"),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s="19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SUBSTITUTE(    artwork.xlsx!$K$1&amp;": '\\n" &amp;
SUBSTITUTE(SUBSTITUTE(SUBSTITUTE(SUBSTITUTE(SUBSTITUTE(INDEX(artwork.xlsx!K:K,QUOTIENT(ROW(A1492)-1,3)+2),"'","\'"),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IF(MOD(ROW(A1492)-1,3)=2,"","")))</f>
        <v>id: "priest",  frenchName: "Prêtre",  artwork: "http://wiki.dominionstrategy.com/images/8/8f/PriestArt.jpg",</v>
      </c>
    </row>
    <row r="1498" spans="1:3" ht="210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s="19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SUBSTITUTE(    artwork.xlsx!$K$1&amp;": '\\n" &amp;
SUBSTITUTE(SUBSTITUTE(SUBSTITUTE(SUBSTITUTE(SUBSTITUTE(INDEX(artwork.xlsx!K:K,QUOTIENT(ROW(A1493)-1,3)+2),"'","\'"),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IF(MOD(ROW(A1493)-1,3)=2,"","")))</f>
        <v>text_html: '\
&lt;div class="card-text" style="top:29px;"&gt;&lt;div style="position:relative; top:3px;"&gt;&lt;div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top:18px;"&gt;&lt;div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font-size:20px;"&gt;Pour la suite de votre tour, quand&lt;/div&gt;&lt;/div&gt;&lt;br&gt;\
&lt;div style="display:inline;"&gt;&lt;div style="display:inline; font-size:20px;"&gt;vous écartez une carte, &lt;div style="display: inline; font-weight: bold;"&gt;+&lt;/div&gt;     .&lt;/div&gt;&lt;/div&gt;&lt;br&gt;\
&lt;/div&gt;&lt;/div&gt;\
&lt;div class="card-text-coin-icon" style="transform:scale(0.25); top:2px; display: inline;left:131px;"&gt;\
&lt;div class="card-text-coin-text-container" style="display:inline;"&gt;\
&lt;div class="card-text-coin-text" style="color: black; display:inline; top:8px;"&gt;2&lt;/div&gt;&lt;/div&gt;&lt;/div&gt;\
&lt;div class="card-text-coin-icon" style="transform:scale(0.2); top:95px; display: inline;left:227px;"&gt;\
&lt;div class="card-text-coin-text-container" style="display:inline;"&gt;\
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s="1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SUBSTITUTE(    artwork.xlsx!$K$1&amp;": '\\n" &amp;
SUBSTITUTE(SUBSTITUTE(SUBSTITUTE(SUBSTITUTE(SUBSTITUTE(INDEX(artwork.xlsx!K:K,QUOTIENT(ROW(A1494)-1,3)+2),"'","\'"),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s="19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SUBSTITUTE(    artwork.xlsx!$K$1&amp;": '\\n" &amp;
SUBSTITUTE(SUBSTITUTE(SUBSTITUTE(SUBSTITUTE(SUBSTITUTE(INDEX(artwork.xlsx!K:K,QUOTIENT(ROW(A1495)-1,3)+2),"'","\'"),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IF(MOD(ROW(A1495)-1,3)=2,"","")))</f>
        <v>id: "research",  frenchName: "Recherche",  artwork: "http://wiki.dominionstrategy.com/images/0/0b/ResearchArt.jpg",</v>
      </c>
    </row>
    <row r="1501" spans="1:3" ht="195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s="19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SUBSTITUTE(    artwork.xlsx!$K$1&amp;": '\\n" &amp;
SUBSTITUTE(SUBSTITUTE(SUBSTITUTE(SUBSTITUTE(SUBSTITUTE(INDEX(artwork.xlsx!K:K,QUOTIENT(ROW(A1496)-1,3)+2),"'","\'"),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IF(MOD(ROW(A1496)-1,3)=2,"","")))</f>
        <v>text_html: '\
&lt;div class="card-text" style="top:10px;"&gt;&lt;div style="position:relative; top:3px;"&gt;&lt;div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top:10px;"&gt;&lt;div style="line-height:18px;"&gt;\
&lt;div style="display:inline;"&gt;&lt;div style="display:inline; font-size:18px;"&gt;Écartez une carte de votre main. Par&lt;/div&gt;&lt;/div&gt;&lt;br&gt;\
&lt;div style="display:inline;"&gt;&lt;div style="display:inline; font-size:18px;"&gt;     de son coût, mettez de côté une&lt;/div&gt;&lt;/div&gt;&lt;br&gt;\
&lt;div style="display:inline;"&gt;&lt;div style="display:inline; font-size:18px;"&gt;carte de votre pioche face cachée (sur&lt;/div&gt;&lt;/div&gt;&lt;br&gt;\
&lt;div style="display:inline;"&gt;&lt;div style="display:inline; font-size:18px;"&gt;cette carte). Au début de votre pro-&lt;/div&gt;&lt;/div&gt;&lt;br&gt;\
&lt;div style="display:inline;"&gt;&lt;div style="display:inline; font-size:18px;"&gt;chain tour, prenez en main ces cartes.&lt;/div&gt;&lt;/div&gt;&lt;br&gt;\
&lt;/div&gt;&lt;/div&gt;\
&lt;div class="card-text-coin-icon" style="transform:scale(0.18); top:63px; display: inline;left:11px;"&gt;\
&lt;div class="card-text-coin-text-container" style="display:inline;"&gt;\
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s="19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SUBSTITUTE(    artwork.xlsx!$K$1&amp;": '\\n" &amp;
SUBSTITUTE(SUBSTITUTE(SUBSTITUTE(SUBSTITUTE(SUBSTITUTE(INDEX(artwork.xlsx!K:K,QUOTIENT(ROW(A1497)-1,3)+2),"'","\'"),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s="19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SUBSTITUTE(    artwork.xlsx!$K$1&amp;": '\\n" &amp;
SUBSTITUTE(SUBSTITUTE(SUBSTITUTE(SUBSTITUTE(SUBSTITUTE(INDEX(artwork.xlsx!K:K,QUOTIENT(ROW(A1498)-1,3)+2),"'","\'"),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IF(MOD(ROW(A1498)-1,3)=2,"","")))</f>
        <v>id: "silkmerchant",  frenchName: "Marchande de soie",  artwork: "http://wiki.dominionstrategy.com/images/b/b2/Silk_MerchantArt.jpg",</v>
      </c>
    </row>
    <row r="1504" spans="1:3" ht="150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s="19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SUBSTITUTE(    artwork.xlsx!$K$1&amp;": '\\n" &amp;
SUBSTITUTE(SUBSTITUTE(SUBSTITUTE(SUBSTITUTE(SUBSTITUTE(INDEX(artwork.xlsx!K:K,QUOTIENT(ROW(A1499)-1,3)+2),"'","\'"),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IF(MOD(ROW(A1499)-1,3)=2,"","")))</f>
        <v>text_html: '\
&lt;div class="card-text" style="top:20px;"&gt;&lt;div style="position:relative; top:-10px;"&gt;&lt;div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Achat&lt;/div&gt;&lt;/div&gt;&lt;br&gt;\
&lt;/div&gt;&lt;/div&gt;&lt;div class="horizontal-line" style="width:200px; height:3px;margin-top:10px;"&gt;&lt;/div&gt;&lt;div style="position:relative; top:10px;"&gt;&lt;div style="line-height:22px;"&gt;\
&lt;div style="display:inline;"&gt;&lt;div style="display:inline; font-size:22px;"&gt;Quand vous recevez&lt;/div&gt;&lt;/div&gt;&lt;br&gt;\
&lt;div style="display:inline;"&gt;&lt;div style="display:inline; font-size:22px;"&gt;ou écartez cette carte,&lt;/div&gt;&lt;/div&gt;&lt;br&gt;\
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Villageois&lt;/div&gt;.&lt;/div&gt;&lt;/div&gt;&lt;br&gt;\
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s="19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SUBSTITUTE(    artwork.xlsx!$K$1&amp;": '\\n" &amp;
SUBSTITUTE(SUBSTITUTE(SUBSTITUTE(SUBSTITUTE(SUBSTITUTE(INDEX(artwork.xlsx!K:K,QUOTIENT(ROW(A1500)-1,3)+2),"'","\'"),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s="19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SUBSTITUTE(    artwork.xlsx!$K$1&amp;": '\\n" &amp;
SUBSTITUTE(SUBSTITUTE(SUBSTITUTE(SUBSTITUTE(SUBSTITUTE(INDEX(artwork.xlsx!K:K,QUOTIENT(ROW(A1501)-1,3)+2),"'","\'"),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IF(MOD(ROW(A1501)-1,3)=2,"","")))</f>
        <v>id: "oldwitch",  frenchName: "Vieille sorcière",  artwork: "http://wiki.dominionstrategy.com/images/2/2a/Old_WitchArt.jpg",</v>
      </c>
    </row>
    <row r="1507" spans="1:3" ht="135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s="19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SUBSTITUTE(    artwork.xlsx!$K$1&amp;": '\\n" &amp;
SUBSTITUTE(SUBSTITUTE(SUBSTITUTE(SUBSTITUTE(SUBSTITUTE(INDEX(artwork.xlsx!K:K,QUOTIENT(ROW(A1502)-1,3)+2),"'","\'"),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IF(MOD(ROW(A1502)-1,3)=2,"","")))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top:15px;"&gt;&lt;div style="line-height:21px;"&gt;\
&lt;div style="display:inline;"&gt;&lt;div style="display:inline; font-size:21px;"&gt;Tous vos adversaires&lt;/div&gt;&lt;/div&gt;&lt;br&gt;\
&lt;div style="display:inline;"&gt;&lt;div style="display:inline; font-size:21px;"&gt;reçoivent une Malédiction&lt;/div&gt;&lt;/div&gt;&lt;br&gt;\
&lt;div style="display:inline;"&gt;&lt;div style="display:inline; font-size:21px;"&gt;et peuvent écarter une&lt;/div&gt;&lt;/div&gt;&lt;br&gt;\
&lt;div style="display:inline;"&gt;&lt;div style="display:inline; font-size:21px;"&gt;Malédiction de leur main.&lt;/div&gt;&lt;/div&gt;&lt;br&gt;\
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s="19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SUBSTITUTE(    artwork.xlsx!$K$1&amp;": '\\n" &amp;
SUBSTITUTE(SUBSTITUTE(SUBSTITUTE(SUBSTITUTE(SUBSTITUTE(INDEX(artwork.xlsx!K:K,QUOTIENT(ROW(A1503)-1,3)+2),"'","\'"),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s="1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SUBSTITUTE(    artwork.xlsx!$K$1&amp;": '\\n" &amp;
SUBSTITUTE(SUBSTITUTE(SUBSTITUTE(SUBSTITUTE(SUBSTITUTE(INDEX(artwork.xlsx!K:K,QUOTIENT(ROW(A1504)-1,3)+2),"'","\'"),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IF(MOD(ROW(A1504)-1,3)=2,"","")))</f>
        <v>id: "recruiter",  frenchName: "Recruteur",  artwork: "http://wiki.dominionstrategy.com/images/3/3d/RecruiterArt.jpg",</v>
      </c>
    </row>
    <row r="1510" spans="1:3" ht="150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s="19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SUBSTITUTE(    artwork.xlsx!$K$1&amp;": '\\n" &amp;
SUBSTITUTE(SUBSTITUTE(SUBSTITUTE(SUBSTITUTE(SUBSTITUTE(INDEX(artwork.xlsx!K:K,QUOTIENT(ROW(A1505)-1,3)+2),"'","\'"),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IF(MOD(ROW(A1505)-1,3)=2,"","")))</f>
        <v>text_html: '\
&lt;div class="card-text" style="top:47px;"&gt;&lt;div style="position:relative; top:-3px;"&gt;&lt;div style="font-weight: bold;"&gt;&lt;div style="line-height:28px;"&gt;\
&lt;div style="display:inline;"&gt;&lt;div style="display:inline; font-size:28px;"&gt;+2 Cartes&lt;/div&gt;&lt;/div&gt;&lt;br&gt;\
&lt;/div&gt;&lt;/div&gt;&lt;/div&gt;&lt;div style="position:relative; top:15px;"&gt;&lt;div style="line-height:20px;"&gt;\
&lt;div style="display:inline;"&gt;&lt;div style="display:inline; font-size:20px;"&gt;Écartez une carte de votre main.&lt;/div&gt;&lt;/div&gt;&lt;br&gt;\
&lt;div style="display:inline;"&gt;&lt;div style="display:inline; font-size:20px;"&gt;&lt;div style="display: inline; font-weight: bold;"&gt;+1 Villageois&lt;/div&gt; par      de son coût.&lt;/div&gt;&lt;/div&gt;&lt;br&gt;\
&lt;/div&gt;&lt;/div&gt;\
&lt;div class="card-text-coin-icon" style="transform:scale(0.2); top:70px; display: inline;left:152px;"&gt;\
&lt;div class="card-text-coin-text-container" style="display:inline;"&gt;\
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s="19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SUBSTITUTE(    artwork.xlsx!$K$1&amp;": '\\n" &amp;
SUBSTITUTE(SUBSTITUTE(SUBSTITUTE(SUBSTITUTE(SUBSTITUTE(INDEX(artwork.xlsx!K:K,QUOTIENT(ROW(A1506)-1,3)+2),"'","\'"),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s="19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SUBSTITUTE(    artwork.xlsx!$K$1&amp;": '\\n" &amp;
SUBSTITUTE(SUBSTITUTE(SUBSTITUTE(SUBSTITUTE(SUBSTITUTE(INDEX(artwork.xlsx!K:K,QUOTIENT(ROW(A1507)-1,3)+2),"'","\'"),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IF(MOD(ROW(A1507)-1,3)=2,"","")))</f>
        <v>id: "scepter",  frenchName: "Sceptre",  artwork: "http://wiki.dominionstrategy.com/images/f/f3/ScepterArt.jpg",</v>
      </c>
    </row>
    <row r="1513" spans="1:3" ht="165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s="19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SUBSTITUTE(    artwork.xlsx!$K$1&amp;": '\\n" &amp;
SUBSTITUTE(SUBSTITUTE(SUBSTITUTE(SUBSTITUTE(SUBSTITUTE(INDEX(artwork.xlsx!K:K,QUOTIENT(ROW(A1508)-1,3)+2),"'","\'"),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IF(MOD(ROW(A1508)-1,3)=2,"","")))</f>
        <v>text_html: '\
&lt;div class="card-text" style="top:20px;"&gt;&lt;div style="position:relative; top:15px;"&gt;&lt;div style="line-height:22px;"&gt;\
&lt;div style="display:inline;"&gt;&lt;div style="display:inline; font-size:22px;"&gt;Quand vous jouez cette carte,&lt;/div&gt;&lt;/div&gt;&lt;br&gt;\
&lt;div style="display:inline;"&gt;&lt;div style="display:inline; font-size:22px;"&gt;choisissez : &lt;div style="display: inline; font-weight: bold;"&gt;+      &lt;/div&gt;;&lt;/div&gt;&lt;/div&gt;&lt;br&gt;\
&lt;div style="display:inline;"&gt;&lt;div style="display:inline; font-size:22px;"&gt;ou rejouez une carte Action&lt;/div&gt;&lt;/div&gt;&lt;br&gt;\
&lt;div style="display:inline;"&gt;&lt;div style="display:inline; font-size:22px;"&gt;jouée à ce tour qui est&lt;/div&gt;&lt;/div&gt;&lt;br&gt;\
&lt;div style="display:inline;"&gt;&lt;div style="display:inline; font-size:22px;"&gt;encore en jeu.&lt;/div&gt;&lt;/div&gt;&lt;br&gt;\
&lt;/div&gt;&lt;/div&gt;\
&lt;div class="card-text-coin-icon" style="transform:scale(0.2); top:41px; display: inline;left:185px;"&gt;\
&lt;div class="card-text-coin-text-container" style="display:inline;"&gt;\
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s="19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SUBSTITUTE(    artwork.xlsx!$K$1&amp;": '\\n" &amp;
SUBSTITUTE(SUBSTITUTE(SUBSTITUTE(SUBSTITUTE(SUBSTITUTE(INDEX(artwork.xlsx!K:K,QUOTIENT(ROW(A1509)-1,3)+2),"'","\'"),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s="19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SUBSTITUTE(    artwork.xlsx!$K$1&amp;": '\\n" &amp;
SUBSTITUTE(SUBSTITUTE(SUBSTITUTE(SUBSTITUTE(SUBSTITUTE(INDEX(artwork.xlsx!K:K,QUOTIENT(ROW(A1510)-1,3)+2),"'","\'"),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IF(MOD(ROW(A1510)-1,3)=2,"","")))</f>
        <v>id: "scholar",  frenchName: "Érudit",  artwork: "http://wiki.dominionstrategy.com/images/6/62/ScholarArt.jpg",</v>
      </c>
    </row>
    <row r="1516" spans="1:3" ht="75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s="19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SUBSTITUTE(    artwork.xlsx!$K$1&amp;": '\\n" &amp;
SUBSTITUTE(SUBSTITUTE(SUBSTITUTE(SUBSTITUTE(SUBSTITUTE(INDEX(artwork.xlsx!K:K,QUOTIENT(ROW(A1511)-1,3)+2),"'","\'"),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IF(MOD(ROW(A1511)-1,3)=2,"","")))</f>
        <v>text_html: '\
&lt;div class="card-text" style="top:55px;"&gt;&lt;div style="position:relative; top:10px;"&gt;&lt;div style="line-height:26px;"&gt;\
&lt;div style="display:inline;"&gt;&lt;div style="display:inline; font-size:26px;"&gt;Défaussez votre main.&lt;/div&gt;&lt;/div&gt;&lt;br&gt;\
&lt;div style="display:inline;"&gt;&lt;div style="display:inline; font-size:26px;"&gt;&lt;div style="display: inline; font-weight: bold;"&gt;+7 Cartes&lt;/div&gt;.&lt;/div&gt;&lt;/div&gt;&lt;br&gt;\
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s="19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SUBSTITUTE(    artwork.xlsx!$K$1&amp;": '\\n" &amp;
SUBSTITUTE(SUBSTITUTE(SUBSTITUTE(SUBSTITUTE(SUBSTITUTE(INDEX(artwork.xlsx!K:K,QUOTIENT(ROW(A1512)-1,3)+2),"'","\'"),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s="19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SUBSTITUTE(    artwork.xlsx!$K$1&amp;": '\\n" &amp;
SUBSTITUTE(SUBSTITUTE(SUBSTITUTE(SUBSTITUTE(SUBSTITUTE(INDEX(artwork.xlsx!K:K,QUOTIENT(ROW(A1513)-1,3)+2),"'","\'"),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IF(MOD(ROW(A1513)-1,3)=2,"","")))</f>
        <v>id: "sculptor",  frenchName: "Sculptrice",  artwork: "http://wiki.dominionstrategy.com/images/7/79/SculptorArt.jpg",</v>
      </c>
    </row>
    <row r="1519" spans="1:3" ht="135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s="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SUBSTITUTE(    artwork.xlsx!$K$1&amp;": '\\n" &amp;
SUBSTITUTE(SUBSTITUTE(SUBSTITUTE(SUBSTITUTE(SUBSTITUTE(INDEX(artwork.xlsx!K:K,QUOTIENT(ROW(A1514)-1,3)+2),"'","\'"),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IF(MOD(ROW(A1514)-1,3)=2,"","")))</f>
        <v>text_html: '\
&lt;div class="card-text" style="top:47px;"&gt;&lt;div style="position:relative; top:10px;"&gt;&lt;div style="line-height:28px;"&gt;\
&lt;div style="display:inline;"&gt;&lt;div style="display:inline; font-size:25px;"&gt;Recevez en main une carte&lt;/div&gt;&lt;/div&gt;&lt;br&gt;\
&lt;div style="display:inline;"&gt;&lt;div style="display:inline; font-size:25px;"&gt;coûtant jusqu\'à      . Si c\'est&lt;/div&gt;&lt;/div&gt;&lt;br&gt;\
&lt;div style="display:inline;"&gt;&lt;div style="display:inline; font-size:25px;"&gt;un Trésor, &lt;div style="display: inline; font-weight: bold;"&gt;+1 Villageois&lt;/div&gt;.&lt;/div&gt;&lt;/div&gt;&lt;br&gt;\
&lt;/div&gt;&lt;/div&gt;\
&lt;div class="card-text-coin-icon" style="transform:scale(0.22); top:41px;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s="19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SUBSTITUTE(    artwork.xlsx!$K$1&amp;": '\\n" &amp;
SUBSTITUTE(SUBSTITUTE(SUBSTITUTE(SUBSTITUTE(SUBSTITUTE(INDEX(artwork.xlsx!K:K,QUOTIENT(ROW(A1515)-1,3)+2),"'","\'"),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s="19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SUBSTITUTE(    artwork.xlsx!$K$1&amp;": '\\n" &amp;
SUBSTITUTE(SUBSTITUTE(SUBSTITUTE(SUBSTITUTE(SUBSTITUTE(INDEX(artwork.xlsx!K:K,QUOTIENT(ROW(A1516)-1,3)+2),"'","\'"),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IF(MOD(ROW(A1516)-1,3)=2,"","")))</f>
        <v>id: "seer",  frenchName: "Prophète",  artwork: "http://wiki.dominionstrategy.com/images/8/85/SeerArt.jpg",</v>
      </c>
    </row>
    <row r="1522" spans="1:22" ht="240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s="19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SUBSTITUTE(    artwork.xlsx!$K$1&amp;": '\\n" &amp;
SUBSTITUTE(SUBSTITUTE(SUBSTITUTE(SUBSTITUTE(SUBSTITUTE(INDEX(artwork.xlsx!K:K,QUOTIENT(ROW(A1517)-1,3)+2),"'","\'"),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IF(MOD(ROW(A1517)-1,3)=2,"","")))</f>
        <v>text_html: '\
&lt;div class="card-text" style="top:10px;"&gt;&lt;div style="position:relative; top:5px;"&gt;&lt;div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&lt;/div&gt;&lt;/div&gt;&lt;/div&gt;&lt;div style="position:relative; top:5px;"&gt;&lt;div style="line-height:19px;"&gt;\
&lt;div style="display:inline;"&gt;&lt;div style="display:inline; font-size:19px;"&gt;Dévoilez les 3 premières cartes de&lt;/div&gt;&lt;/div&gt;&lt;br&gt;\
&lt;div style="display:inline;"&gt;&lt;div style="display:inline; font-size:19px;"&gt;votre pioche. Prenez en main celles&lt;/div&gt;&lt;/div&gt;&lt;br&gt;\
&lt;div style="display:inline;"&gt;&lt;div style="display:inline; font-size:19px;"&gt;coûtant de      à      . Replacez les&lt;/div&gt;&lt;/div&gt;&lt;br&gt;\
&lt;div style="display:inline;"&gt;&lt;div style="display:inline; font-size:19px;"&gt;autres dans l\'ordre de votre choix.&lt;/div&gt;&lt;/div&gt;&lt;br&gt;\
&lt;/div&gt;&lt;/div&gt;\
&lt;div class="card-text-coin-icon" style="transform:scale(0.19); top:110px; display: inline;left:99px;"&gt;\
&lt;div class="card-text-coin-text-container" style="display:inline;"&gt;\
&lt;div class="card-text-coin-text" style="color: black; display:inline; top:8px;"&gt;2&lt;/div&gt;&lt;/div&gt;&lt;/div&gt;\
&lt;div class="card-text-coin-icon" style="transform:scale(0.19); top:110px; display: inline;left:139px;"&gt;\
&lt;div class="card-text-coin-text-container" style="display:inline;"&gt;\
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s="19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SUBSTITUTE(    artwork.xlsx!$K$1&amp;": '\\n" &amp;
SUBSTITUTE(SUBSTITUTE(SUBSTITUTE(SUBSTITUTE(SUBSTITUTE(INDEX(artwork.xlsx!K:K,QUOTIENT(ROW(A1518)-1,3)+2),"'","\'"),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s="19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SUBSTITUTE(    artwork.xlsx!$K$1&amp;": '\\n" &amp;
SUBSTITUTE(SUBSTITUTE(SUBSTITUTE(SUBSTITUTE(SUBSTITUTE(INDEX(artwork.xlsx!K:K,QUOTIENT(ROW(A1519)-1,3)+2),"'","\'"),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IF(MOD(ROW(A1519)-1,3)=2,"","")))</f>
        <v>id: "spices",  frenchName: "Épices",  artwork: "http://wiki.dominionstrategy.com/images/f/fb/SpicesArt.jpg",</v>
      </c>
    </row>
    <row r="1525" spans="1:22" ht="165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s="19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SUBSTITUTE(    artwork.xlsx!$K$1&amp;": '\\n" &amp;
SUBSTITUTE(SUBSTITUTE(SUBSTITUTE(SUBSTITUTE(SUBSTITUTE(INDEX(artwork.xlsx!K:K,QUOTIENT(ROW(A1520)-1,3)+2),"'","\'"),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IF(MOD(ROW(A1520)-1,3)=2,"","")))</f>
        <v>text_html: '\
&lt;div class="card-text" style="top:47px;"&gt;&lt;div style="position: relative; left:-25px;top:-30px;"&gt;\
&lt;div class="card-text-coin-icon" style="transform:scale(0.4); top:0px; display: inline;"&gt;\
&lt;div class="card-text-coin-text-container" style="display:inline;"&gt;\
&lt;div class="card-text-coin-text" style="color: black; display:inline; top:8px;"&gt;2&lt;/div&gt;&lt;/div&gt;&lt;/div&gt;&lt;/div&gt;&lt;div style="position:relative; top:25px;"&gt;&lt;div style="font-weight: bold;"&gt;&lt;div style="line-height:28px;"&gt;\
&lt;div style="display:inline;"&gt;&lt;div style="display:inline; font-size:28px;"&gt;+1 Achat&lt;/div&gt;&lt;/div&gt;&lt;br&gt;\
&lt;/div&gt;&lt;/div&gt;&lt;/div&gt;&lt;div class="horizontal-line" style="width:200px; height:3px;margin-top:30px;"&gt;&lt;/div&gt;&lt;div style="position:relative; top:5px;"&gt;&lt;div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Coffres&lt;/div&gt;.&lt;/div&gt;&lt;/div&gt;&lt;br&gt;\
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s="19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SUBSTITUTE(    artwork.xlsx!$K$1&amp;": '\\n" &amp;
SUBSTITUTE(SUBSTITUTE(SUBSTITUTE(SUBSTITUTE(SUBSTITUTE(INDEX(artwork.xlsx!K:K,QUOTIENT(ROW(A1521)-1,3)+2),"'","\'"),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s="19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SUBSTITUTE(    artwork.xlsx!$K$1&amp;": '\\n" &amp;
SUBSTITUTE(SUBSTITUTE(SUBSTITUTE(SUBSTITUTE(SUBSTITUTE(INDEX(artwork.xlsx!K:K,QUOTIENT(ROW(A1522)-1,3)+2),"'","\'"),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IF(MOD(ROW(A1522)-1,3)=2,"","")))</f>
        <v>id: "swashbuckler",  frenchName: "Bretteuse",  artwork: "http://wiki.dominionstrategy.com/images/f/fd/SwashbucklerArt.jpg",</v>
      </c>
    </row>
    <row r="1528" spans="1:22" ht="135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s="19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SUBSTITUTE(    artwork.xlsx!$K$1&amp;": '\\n" &amp;
SUBSTITUTE(SUBSTITUTE(SUBSTITUTE(SUBSTITUTE(SUBSTITUTE(INDEX(artwork.xlsx!K:K,QUOTIENT(ROW(A1523)-1,3)+2),"'","\'"),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IF(MOD(ROW(A1523)-1,3)=2,"","")))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font-size:28px;"&gt;+3 Cartes&lt;/div&gt;&lt;/div&gt;&lt;br&gt;\
&lt;/div&gt;&lt;/div&gt;&lt;/div&gt;&lt;div style="position:relative; top:18px;"&gt;&lt;div style="line-height:21px;"&gt;\
&lt;div style="display:inline;"&gt;&lt;div style="display:inline; font-size:21px;"&gt;Si votre défausse n\'est pas vide :&lt;/div&gt;&lt;/div&gt;&lt;br&gt;\
&lt;div style="display:inline;"&gt;&lt;div style="display:inline; font-size:21px;"&gt;&lt;div style="display: inline; font-weight: bold;"&gt;+1 Coffres&lt;/div&gt;, puis si vous avez au&lt;/div&gt;&lt;/div&gt;&lt;br&gt;\
&lt;div style="display:inline;"&gt;&lt;div style="display:inline; font-size:21px;"&gt;moins 4 jetons sur vos Coffres,&lt;/div&gt;&lt;/div&gt;&lt;br&gt;\
&lt;div style="display:inline;"&gt;&lt;div style="display:inline; font-size:21px;"&gt;prenez le Coffre au trésor.&lt;/div&gt;&lt;/div&gt;&lt;br&gt;\
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s="1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SUBSTITUTE(    artwork.xlsx!$K$1&amp;": '\\n" &amp;
SUBSTITUTE(SUBSTITUTE(SUBSTITUTE(SUBSTITUTE(SUBSTITUTE(INDEX(artwork.xlsx!K:K,QUOTIENT(ROW(A1524)-1,3)+2),"'","\'"),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s="19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SUBSTITUTE(    artwork.xlsx!$K$1&amp;": '\\n" &amp;
SUBSTITUTE(SUBSTITUTE(SUBSTITUTE(SUBSTITUTE(SUBSTITUTE(INDEX(artwork.xlsx!K:K,QUOTIENT(ROW(A1525)-1,3)+2),"'","\'"),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IF(MOD(ROW(A1525)-1,3)=2,"","")))</f>
        <v>id: "treasurer",  frenchName: "Trésorière",  artwork: "http://wiki.dominionstrategy.com/images/4/4f/TreasurerArt.jpg",</v>
      </c>
    </row>
    <row r="1531" spans="1:22" ht="180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s="19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SUBSTITUTE(    artwork.xlsx!$K$1&amp;": '\\n" &amp;
SUBSTITUTE(SUBSTITUTE(SUBSTITUTE(SUBSTITUTE(SUBSTITUTE(INDEX(artwork.xlsx!K:K,QUOTIENT(ROW(A1526)-1,3)+2),"'","\'"),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IF(MOD(ROW(A1526)-1,3)=2,"","")))</f>
        <v>text_html: '\
&lt;div class="card-text" style="top:20px;"&gt;&lt;div style="position:relative; top:5px;"&gt;&lt;div style="font-weight: bold;"&gt;&lt;div style="line-height:28px;"&gt;\
&lt;div style="display:inline;"&gt;&lt;div style="display:inline; font-size:28px;"&gt;+   &lt;/div&gt;&lt;/div&gt;&lt;br&gt;\
&lt;/div&gt;&lt;/div&gt;&lt;/div&gt;&lt;div style="position:relative; top:20px;"&gt;&lt;div style="line-height:20px;"&gt;\
&lt;div style="display:inline;"&gt;&lt;div style="display:inline; font-size:20px;"&gt;Choisisez une option : écartez&lt;/div&gt;&lt;/div&gt;&lt;br&gt;\
&lt;div style="display:inline;"&gt;&lt;div style="display:inline; font-size:20px;"&gt;une carte Trésor de votre main;&lt;/div&gt;&lt;/div&gt;&lt;br&gt;\
&lt;div style="display:inline;"&gt;&lt;div style="display:inline; font-size:20px;"&gt;ou recevez en main une carte&lt;/div&gt;&lt;/div&gt;&lt;br&gt;\
&lt;div style="display:inline;"&gt;&lt;div style="display:inline; font-size:20px;"&gt;Trésor du Rebut; ou prenez la Clé.&lt;/div&gt;&lt;/div&gt;&lt;br&gt;\
&lt;/div&gt;&lt;/div&gt;\
&lt;div class="card-text-coin-icon" style="transform:scale(0.25); top:4px; display: inline;left:142px;"&gt;\
&lt;div class="card-text-coin-text-container" style="display:inline;"&gt;\
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s="19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SUBSTITUTE(    artwork.xlsx!$K$1&amp;": '\\n" &amp;
SUBSTITUTE(SUBSTITUTE(SUBSTITUTE(SUBSTITUTE(SUBSTITUTE(INDEX(artwork.xlsx!K:K,QUOTIENT(ROW(A1527)-1,3)+2),"'","\'"),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s="19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SUBSTITUTE(    artwork.xlsx!$K$1&amp;": '\\n" &amp;
SUBSTITUTE(SUBSTITUTE(SUBSTITUTE(SUBSTITUTE(SUBSTITUTE(INDEX(artwork.xlsx!K:K,QUOTIENT(ROW(A1528)-1,3)+2),"'","\'"),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IF(MOD(ROW(A1528)-1,3)=2,"","")))</f>
        <v>id: "villain",  frenchName: "Scélérat",  artwork: "http://wiki.dominionstrategy.com/images/1/1c/VillainArt.jpg",</v>
      </c>
    </row>
    <row r="1534" spans="1:22" ht="180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s="19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SUBSTITUTE(    artwork.xlsx!$K$1&amp;": '\\n" &amp;
SUBSTITUTE(SUBSTITUTE(SUBSTITUTE(SUBSTITUTE(SUBSTITUTE(INDEX(artwork.xlsx!K:K,QUOTIENT(ROW(A1529)-1,3)+2),"'","\'"),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IF(MOD(ROW(A1529)-1,3)=2,"","")))</f>
        <v>text_html: '\
&lt;div class="card-text" style="top:20px;"&gt;&lt;div style="position:relative; top:10px;"&gt;&lt;div style="font-weight: bold;"&gt;&lt;div style="line-height:28px;"&gt;\
&lt;div style="display:inline;"&gt;&lt;div style="display:inline; font-size:28px;"&gt;+2 Coffres&lt;/div&gt;&lt;/div&gt;&lt;br&gt;\
&lt;/div&gt;&lt;/div&gt;&lt;/div&gt;&lt;div style="position:relative; top:20px;"&gt;&lt;div style="line-height:20px;"&gt;\
&lt;div style="display:inline;"&gt;&lt;div style="display:inline; font-size:20px;"&gt;Tous vos adversaires ayant au&lt;/div&gt;&lt;/div&gt;&lt;br&gt;\
&lt;div style="display:inline;"&gt;&lt;div style="display:inline; font-size:20px;"&gt;moins 5 cartes en main défaussent&lt;/div&gt;&lt;/div&gt;&lt;br&gt;\
&lt;div style="display:inline;"&gt;&lt;div style="display:inline; font-size:20px;"&gt;une carte coûtant      ou plus (ou&lt;/div&gt;&lt;/div&gt;&lt;br&gt;\
&lt;div style="display:inline;"&gt;&lt;div style="display:inline; font-size:20px;"&gt;à défaut, dévoilent leur main).&lt;/div&gt;&lt;/div&gt;&lt;br&gt;\
&lt;/div&gt;&lt;/div&gt;\
&lt;div class="card-text-coin-icon" style="transform:scale(0.2); top:96px; display: inline;left:152px;"&gt;\
&lt;div class="card-text-coin-text-container" style="display:inline;"&gt;\
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s="19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SUBSTITUTE(    artwork.xlsx!$K$1&amp;": '\\n" &amp;
SUBSTITUTE(SUBSTITUTE(SUBSTITUTE(SUBSTITUTE(SUBSTITUTE(INDEX(artwork.xlsx!K:K,QUOTIENT(ROW(A1530)-1,3)+2),"'","\'"),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s="19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SUBSTITUTE(    artwork.xlsx!$K$1&amp;": '\\n" &amp;
SUBSTITUTE(SUBSTITUTE(SUBSTITUTE(SUBSTITUTE(SUBSTITUTE(INDEX(artwork.xlsx!K:K,QUOTIENT(ROW(A1531)-1,3)+2),"'","\'"),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IF(MOD(ROW(A1531)-1,3)=2,"","")))</f>
        <v>id: "cathedral",  frenchName: "Cathédrale",  artwork: "http://wiki.dominionstrategy.com/images/f/fb/CathedralArt.jpg",</v>
      </c>
      <c r="J1536" t="s">
        <v>2395</v>
      </c>
      <c r="K1536" t="s">
        <v>3037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ht="75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s="19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SUBSTITUTE(    artwork.xlsx!$K$1&amp;": '\\n" &amp;
SUBSTITUTE(SUBSTITUTE(SUBSTITUTE(SUBSTITUTE(SUBSTITUTE(INDEX(artwork.xlsx!K:K,QUOTIENT(ROW(A1532)-1,3)+2),"'","\'"),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IF(MOD(ROW(A1532)-1,3)=2,"","")))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tour,&lt;/div&gt;&lt;/div&gt;&lt;br&gt;\
&lt;div style="display:inline;"&gt;&lt;div style="display:inline; font-size:22px;"&gt;écartez une carte de votre main.&lt;/div&gt;&lt;/div&gt;&lt;br&gt;\
&lt;/div&gt;&lt;/div&gt;&lt;/div&gt;'</v>
      </c>
      <c r="K1537" t="s">
        <v>3038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s="19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SUBSTITUTE(    artwork.xlsx!$K$1&amp;": '\\n" &amp;
SUBSTITUTE(SUBSTITUTE(SUBSTITUTE(SUBSTITUTE(SUBSTITUTE(INDEX(artwork.xlsx!K:K,QUOTIENT(ROW(A1533)-1,3)+2),"'","\'"),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IF(MOD(ROW(A1533)-1,3)=2,"","")))</f>
        <v/>
      </c>
      <c r="J1538" t="s">
        <v>2813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s="1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SUBSTITUTE(    artwork.xlsx!$K$1&amp;": '\\n" &amp;
SUBSTITUTE(SUBSTITUTE(SUBSTITUTE(SUBSTITUTE(SUBSTITUTE(INDEX(artwork.xlsx!K:K,QUOTIENT(ROW(A1534)-1,3)+2),"'","\'"),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IF(MOD(ROW(A1534)-1,3)=2,"","")))</f>
        <v>id: "citygate",  frenchName: "Porte ",  artwork: "http://wiki.dominionstrategy.com/images/e/e2/City_GateArt.jpg",</v>
      </c>
      <c r="J1539" t="s">
        <v>2395</v>
      </c>
      <c r="K1539" t="s">
        <v>3039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ht="75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s="19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SUBSTITUTE(    artwork.xlsx!$K$1&amp;": '\\n" &amp;
SUBSTITUTE(SUBSTITUTE(SUBSTITUTE(SUBSTITUTE(SUBSTITUTE(INDEX(artwork.xlsx!K:K,QUOTIENT(ROW(A1535)-1,3)+2),"'","\'"),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IF(MOD(ROW(A1535)-1,3)=2,"","")))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&lt;div style="display: inline; font-weight: bold;"&gt;+1 Carte&lt;/div&gt;, puis replacez&lt;/div&gt;&lt;/div&gt;&lt;br&gt;\
&lt;div style="display:inline;"&gt;&lt;div style="display:inline; font-size:22px;"&gt;une carte de votre main sur votre pioche.&lt;/div&gt;&lt;/div&gt;&lt;br&gt;\
&lt;/div&gt;&lt;/div&gt;&lt;/div&gt;'</v>
      </c>
      <c r="K1540" t="s">
        <v>3040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s="19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SUBSTITUTE(    artwork.xlsx!$K$1&amp;": '\\n" &amp;
SUBSTITUTE(SUBSTITUTE(SUBSTITUTE(SUBSTITUTE(SUBSTITUTE(INDEX(artwork.xlsx!K:K,QUOTIENT(ROW(A1536)-1,3)+2),"'","\'"),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IF(MOD(ROW(A1536)-1,3)=2,"","")))</f>
        <v/>
      </c>
      <c r="J1541" t="s">
        <v>2813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s="19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SUBSTITUTE(    artwork.xlsx!$K$1&amp;": '\\n" &amp;
SUBSTITUTE(SUBSTITUTE(SUBSTITUTE(SUBSTITUTE(SUBSTITUTE(INDEX(artwork.xlsx!K:K,QUOTIENT(ROW(A1537)-1,3)+2),"'","\'"),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IF(MOD(ROW(A1537)-1,3)=2,"","")))</f>
        <v>id: "pageant",  frenchName: "Spectacle",  artwork: "http://wiki.dominionstrategy.com/images/3/3d/PageantArt.jpg",</v>
      </c>
      <c r="J1542" t="s">
        <v>2395</v>
      </c>
      <c r="K1542" t="s">
        <v>3041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ht="120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s="19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SUBSTITUTE(    artwork.xlsx!$K$1&amp;": '\\n" &amp;
SUBSTITUTE(SUBSTITUTE(SUBSTITUTE(SUBSTITUTE(SUBSTITUTE(INDEX(artwork.xlsx!K:K,QUOTIENT(ROW(A1538)-1,3)+2),"'","\'"),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IF(MOD(ROW(A1538)-1,3)=2,"","")))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vous pouvez&lt;/div&gt;&lt;/div&gt;&lt;br&gt;\
&lt;div style="display:inline;"&gt;&lt;div style="display:inline; font-size:22px;"&gt;payer       pour &lt;div style="display: inline; font-weight: bold;"&gt;+1 Coffres&lt;/div&gt;.&lt;/div&gt;&lt;/div&gt;&lt;br&gt;\
&lt;/div&gt;&lt;/div&gt;\
&lt;div class="card-text-coin-icon" style="transform:scale(0.2); top:36px; display: inline;left:155px;"&gt;\
&lt;div class="card-text-coin-text-container" style="display:inline;"&gt;\
&lt;div class="card-text-coin-text" style="color: black; display:inline; top:8px;"&gt;1&lt;/div&gt;&lt;/div&gt;&lt;/div&gt;&lt;/div&gt;'</v>
      </c>
      <c r="K1543" t="s">
        <v>3042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s="19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SUBSTITUTE(    artwork.xlsx!$K$1&amp;": '\\n" &amp;
SUBSTITUTE(SUBSTITUTE(SUBSTITUTE(SUBSTITUTE(SUBSTITUTE(INDEX(artwork.xlsx!K:K,QUOTIENT(ROW(A1539)-1,3)+2),"'","\'"),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IF(MOD(ROW(A1539)-1,3)=2,"","")))</f>
        <v/>
      </c>
      <c r="J1544" t="s">
        <v>2813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s="19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SUBSTITUTE(    artwork.xlsx!$K$1&amp;": '\\n" &amp;
SUBSTITUTE(SUBSTITUTE(SUBSTITUTE(SUBSTITUTE(SUBSTITUTE(INDEX(artwork.xlsx!K:K,QUOTIENT(ROW(A1540)-1,3)+2),"'","\'"),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IF(MOD(ROW(A1540)-1,3)=2,"","")))</f>
        <v>id: "sewers",  frenchName: "Égouts",  artwork: "http://wiki.dominionstrategy.com/images/e/ec/SewersArt.jpg",</v>
      </c>
      <c r="J1545" t="s">
        <v>2395</v>
      </c>
      <c r="K1545" t="s">
        <v>3043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ht="75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s="19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SUBSTITUTE(    artwork.xlsx!$K$1&amp;": '\\n" &amp;
SUBSTITUTE(SUBSTITUTE(SUBSTITUTE(SUBSTITUTE(SUBSTITUTE(INDEX(artwork.xlsx!K:K,QUOTIENT(ROW(A1541)-1,3)+2),"'","\'"),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IF(MOD(ROW(A1541)-1,3)=2,"","")))</f>
        <v>text_html: '\
&lt;div class="landscape-text" style="top:0px;"&gt;&lt;div style="position:relative; top:10px;"&gt;&lt;div style="line-height:20px;"&gt;\
&lt;div style="display:inline;"&gt;&lt;div style="display:inline; font-size:20px;"&gt;Quand vous écartez une carte autrement que par ceci,&lt;/div&gt;&lt;/div&gt;&lt;br&gt;\
&lt;div style="display:inline;"&gt;&lt;div style="display:inline; font-size:20px;"&gt;vous pouvez écarter une carte de votre main.&lt;/div&gt;&lt;/div&gt;&lt;br&gt;\
&lt;/div&gt;&lt;/div&gt;&lt;/div&gt;'</v>
      </c>
      <c r="K1546" t="s">
        <v>3044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s="19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SUBSTITUTE(    artwork.xlsx!$K$1&amp;": '\\n" &amp;
SUBSTITUTE(SUBSTITUTE(SUBSTITUTE(SUBSTITUTE(SUBSTITUTE(INDEX(artwork.xlsx!K:K,QUOTIENT(ROW(A1542)-1,3)+2),"'","\'"),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IF(MOD(ROW(A1542)-1,3)=2,"","")))</f>
        <v/>
      </c>
      <c r="J1547" t="s">
        <v>2813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s="19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SUBSTITUTE(    artwork.xlsx!$K$1&amp;": '\\n" &amp;
SUBSTITUTE(SUBSTITUTE(SUBSTITUTE(SUBSTITUTE(SUBSTITUTE(INDEX(artwork.xlsx!K:K,QUOTIENT(ROW(A1543)-1,3)+2),"'","\'"),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IF(MOD(ROW(A1543)-1,3)=2,"","")))</f>
        <v>id: "starchart",  frenchName: "Carte céleste",  artwork: "http://wiki.dominionstrategy.com/images/b/bc/Star_ChartArt.jpg",</v>
      </c>
      <c r="J1548" t="s">
        <v>2395</v>
      </c>
      <c r="K1548" t="s">
        <v>3045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ht="75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s="1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SUBSTITUTE(    artwork.xlsx!$K$1&amp;": '\\n" &amp;
SUBSTITUTE(SUBSTITUTE(SUBSTITUTE(SUBSTITUTE(SUBSTITUTE(INDEX(artwork.xlsx!K:K,QUOTIENT(ROW(A1544)-1,3)+2),"'","\'"),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IF(MOD(ROW(A1544)-1,3)=2,"","")))</f>
        <v>text_html: '\
&lt;div class="landscape-text" style="top:0px;"&gt;&lt;div style="position:relative; top:10px;"&gt;&lt;div style="line-height:22px;"&gt;\
&lt;div style="display:inline;"&gt;&lt;div style="display:inline; font-size:22px;"&gt;Quand vous mélangez, vous pouvez choisir&lt;/div&gt;&lt;/div&gt;&lt;br&gt;\
&lt;div style="display:inline;"&gt;&lt;div style="display:inline; font-size:22px;"&gt;quelle carte vous mettez en haut.&lt;/div&gt;&lt;/div&gt;&lt;br&gt;\
&lt;/div&gt;&lt;/div&gt;&lt;/div&gt;'</v>
      </c>
      <c r="K1549" t="s">
        <v>3046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s="19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SUBSTITUTE(    artwork.xlsx!$K$1&amp;": '\\n" &amp;
SUBSTITUTE(SUBSTITUTE(SUBSTITUTE(SUBSTITUTE(SUBSTITUTE(INDEX(artwork.xlsx!K:K,QUOTIENT(ROW(A1545)-1,3)+2),"'","\'"),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IF(MOD(ROW(A1545)-1,3)=2,"","")))</f>
        <v/>
      </c>
      <c r="J1550" t="s">
        <v>2813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s="19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SUBSTITUTE(    artwork.xlsx!$K$1&amp;": '\\n" &amp;
SUBSTITUTE(SUBSTITUTE(SUBSTITUTE(SUBSTITUTE(SUBSTITUTE(INDEX(artwork.xlsx!K:K,QUOTIENT(ROW(A1546)-1,3)+2),"'","\'"),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IF(MOD(ROW(A1546)-1,3)=2,"","")))</f>
        <v>id: "exploration",  frenchName: "Exploration",  artwork: "http://wiki.dominionstrategy.com/images/6/6d/ExplorationArt.jpg",</v>
      </c>
      <c r="J1551" t="s">
        <v>2395</v>
      </c>
      <c r="K1551" t="s">
        <v>3047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ht="90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s="19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SUBSTITUTE(    artwork.xlsx!$K$1&amp;": '\\n" &amp;
SUBSTITUTE(SUBSTITUTE(SUBSTITUTE(SUBSTITUTE(SUBSTITUTE(INDEX(artwork.xlsx!K:K,QUOTIENT(ROW(A1547)-1,3)+2),"'","\'"),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IF(MOD(ROW(A1547)-1,3)=2,"","")))</f>
        <v>text_html: '\
&lt;div class="landscape-text" style="top:0px;"&gt;&lt;div style="position:relative; top:10px;"&gt;&lt;div style="line-height:22px;"&gt;\
&lt;div style="display:inline;"&gt;&lt;div style="display:inline; font-size:22px;"&gt;À la fin de votre phase Achat, si vous n\'avez pas&lt;/div&gt;&lt;/div&gt;&lt;br&gt;\
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Villageois&lt;/div&gt;.&lt;/div&gt;&lt;/div&gt;&lt;br&gt;\
&lt;/div&gt;&lt;/div&gt;&lt;/div&gt;'</v>
      </c>
      <c r="K1552" t="s">
        <v>3048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s="19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SUBSTITUTE(    artwork.xlsx!$K$1&amp;": '\\n" &amp;
SUBSTITUTE(SUBSTITUTE(SUBSTITUTE(SUBSTITUTE(SUBSTITUTE(INDEX(artwork.xlsx!K:K,QUOTIENT(ROW(A1548)-1,3)+2),"'","\'"),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IF(MOD(ROW(A1548)-1,3)=2,"","")))</f>
        <v/>
      </c>
      <c r="J1553" t="s">
        <v>2813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s="19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SUBSTITUTE(    artwork.xlsx!$K$1&amp;": '\\n" &amp;
SUBSTITUTE(SUBSTITUTE(SUBSTITUTE(SUBSTITUTE(SUBSTITUTE(INDEX(artwork.xlsx!K:K,QUOTIENT(ROW(A1549)-1,3)+2),"'","\'"),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IF(MOD(ROW(A1549)-1,3)=2,"","")))</f>
        <v>id: "fair",  frenchName: "Foire",  artwork: "http://wiki.dominionstrategy.com/images/a/a7/FairArt.jpg",</v>
      </c>
      <c r="J1554" t="s">
        <v>2395</v>
      </c>
      <c r="K1554" t="s">
        <v>3049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ht="60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s="19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SUBSTITUTE(    artwork.xlsx!$K$1&amp;": '\\n" &amp;
SUBSTITUTE(SUBSTITUTE(SUBSTITUTE(SUBSTITUTE(SUBSTITUTE(INDEX(artwork.xlsx!K:K,QUOTIENT(ROW(A1550)-1,3)+2),"'","\'"),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IF(MOD(ROW(A1550)-1,3)=2,"","")))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Achat&lt;/div&gt;.&lt;/div&gt;&lt;/div&gt;&lt;br&gt;\
&lt;/div&gt;&lt;/div&gt;&lt;/div&gt;'</v>
      </c>
      <c r="K1555" t="s">
        <v>3050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s="19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SUBSTITUTE(    artwork.xlsx!$K$1&amp;": '\\n" &amp;
SUBSTITUTE(SUBSTITUTE(SUBSTITUTE(SUBSTITUTE(SUBSTITUTE(INDEX(artwork.xlsx!K:K,QUOTIENT(ROW(A1551)-1,3)+2),"'","\'"),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IF(MOD(ROW(A1551)-1,3)=2,"","")))</f>
        <v/>
      </c>
      <c r="J1556" t="s">
        <v>2813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s="19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SUBSTITUTE(    artwork.xlsx!$K$1&amp;": '\\n" &amp;
SUBSTITUTE(SUBSTITUTE(SUBSTITUTE(SUBSTITUTE(SUBSTITUTE(INDEX(artwork.xlsx!K:K,QUOTIENT(ROW(A1552)-1,3)+2),"'","\'"),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IF(MOD(ROW(A1552)-1,3)=2,"","")))</f>
        <v>id: "silos",  frenchName: "Silos",  artwork: "http://wiki.dominionstrategy.com/images/3/35/SilosArt.jpg",</v>
      </c>
      <c r="J1557" t="s">
        <v>2395</v>
      </c>
      <c r="K1557" t="s">
        <v>3051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ht="75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s="19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SUBSTITUTE(    artwork.xlsx!$K$1&amp;": '\\n" &amp;
SUBSTITUTE(SUBSTITUTE(SUBSTITUTE(SUBSTITUTE(SUBSTITUTE(INDEX(artwork.xlsx!K:K,QUOTIENT(ROW(A1553)-1,3)+2),"'","\'"),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IF(MOD(ROW(A1553)-1,3)=2,"","")))</f>
        <v>text_html: '\
&lt;div class="landscape-text" style="top:0px;"&gt;&lt;div style="position:relative; top:8px;"&gt;&lt;div style="line-height:19px;"&gt;\
&lt;div style="display:inline;"&gt;&lt;div style="display:inline; font-size:19px;"&gt;Au début de votre tour, défaussez autant de Cuivres que&lt;/div&gt;&lt;/div&gt;&lt;br&gt;\
&lt;div style="display:inline;"&gt;&lt;div style="display:inline; font-size:19px;"&gt;souhaité, dévoilés, et piochez le même nombre de cartes.&lt;/div&gt;&lt;/div&gt;&lt;br&gt;\
&lt;/div&gt;&lt;/div&gt;&lt;/div&gt;'</v>
      </c>
      <c r="K1558" t="s">
        <v>3052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s="1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SUBSTITUTE(    artwork.xlsx!$K$1&amp;": '\\n" &amp;
SUBSTITUTE(SUBSTITUTE(SUBSTITUTE(SUBSTITUTE(SUBSTITUTE(INDEX(artwork.xlsx!K:K,QUOTIENT(ROW(A1554)-1,3)+2),"'","\'"),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IF(MOD(ROW(A1554)-1,3)=2,"","")))</f>
        <v/>
      </c>
      <c r="J1559" t="s">
        <v>2813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s="19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SUBSTITUTE(    artwork.xlsx!$K$1&amp;": '\\n" &amp;
SUBSTITUTE(SUBSTITUTE(SUBSTITUTE(SUBSTITUTE(SUBSTITUTE(INDEX(artwork.xlsx!K:K,QUOTIENT(ROW(A1555)-1,3)+2),"'","\'"),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IF(MOD(ROW(A1555)-1,3)=2,"","")))</f>
        <v>id: "sinisterplot",  frenchName: "Machination",  artwork: "http://wiki.dominionstrategy.com/images/0/05/Sinister_PlotArt.jpg",</v>
      </c>
      <c r="J1560" t="s">
        <v>2395</v>
      </c>
      <c r="K1560" t="s">
        <v>3053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ht="75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s="19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SUBSTITUTE(    artwork.xlsx!$K$1&amp;": '\\n" &amp;
SUBSTITUTE(SUBSTITUTE(SUBSTITUTE(SUBSTITUTE(SUBSTITUTE(INDEX(artwork.xlsx!K:K,QUOTIENT(ROW(A1556)-1,3)+2),"'","\'"),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IF(MOD(ROW(A1556)-1,3)=2,"","")))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ajoutez un jeton ici, ou&lt;/div&gt;&lt;/div&gt;&lt;br&gt;\
&lt;div style="display:inline;"&gt;&lt;div style="display:inline; font-size:22px;"&gt;retirez tous vos jetons pour &lt;div style="display: inline; font-weight: bold;"&gt;+1 Carte&lt;/div&gt; chacun.&lt;/div&gt;&lt;/div&gt;&lt;br&gt;\
&lt;/div&gt;&lt;/div&gt;&lt;/div&gt;'</v>
      </c>
      <c r="K1561" t="s">
        <v>3054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s="19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SUBSTITUTE(    artwork.xlsx!$K$1&amp;": '\\n" &amp;
SUBSTITUTE(SUBSTITUTE(SUBSTITUTE(SUBSTITUTE(SUBSTITUTE(INDEX(artwork.xlsx!K:K,QUOTIENT(ROW(A1557)-1,3)+2),"'","\'"),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IF(MOD(ROW(A1557)-1,3)=2,"","")))</f>
        <v/>
      </c>
      <c r="J1562" t="s">
        <v>2813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s="19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SUBSTITUTE(    artwork.xlsx!$K$1&amp;": '\\n" &amp;
SUBSTITUTE(SUBSTITUTE(SUBSTITUTE(SUBSTITUTE(SUBSTITUTE(INDEX(artwork.xlsx!K:K,QUOTIENT(ROW(A1558)-1,3)+2),"'","\'"),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IF(MOD(ROW(A1558)-1,3)=2,"","")))</f>
        <v>id: "academy",  frenchName: "Académie",  artwork: "http://wiki.dominionstrategy.com/images/3/38/AcademyArt.jpg",</v>
      </c>
      <c r="J1563" t="s">
        <v>2395</v>
      </c>
      <c r="K1563" t="s">
        <v>3055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ht="75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s="19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SUBSTITUTE(    artwork.xlsx!$K$1&amp;": '\\n" &amp;
SUBSTITUTE(SUBSTITUTE(SUBSTITUTE(SUBSTITUTE(SUBSTITUTE(INDEX(artwork.xlsx!K:K,QUOTIENT(ROW(A1559)-1,3)+2),"'","\'"),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IF(MOD(ROW(A1559)-1,3)=2,"","")))</f>
        <v>text_html: '\
&lt;div class="landscape-text" style="top:0px;"&gt;&lt;div style="position:relative; top:10px;"&gt;\
&lt;div style="display:inline;"&gt;&lt;div style="display:inline; font-size:26px;"&gt;Quand vous recevez une carte Action,&lt;/div&gt;&lt;/div&gt;&lt;br&gt;\
&lt;div style="display:inline;"&gt;&lt;div style="display:inline; font-size:26px;"&gt;&lt;div style="display: inline; font-weight: bold;"&gt;+1 Villageois&lt;/div&gt;.&lt;/div&gt;&lt;/div&gt;&lt;br&gt;\
&lt;/div&gt;&lt;/div&gt;'</v>
      </c>
      <c r="K1564" t="s">
        <v>3056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s="19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SUBSTITUTE(    artwork.xlsx!$K$1&amp;": '\\n" &amp;
SUBSTITUTE(SUBSTITUTE(SUBSTITUTE(SUBSTITUTE(SUBSTITUTE(INDEX(artwork.xlsx!K:K,QUOTIENT(ROW(A1560)-1,3)+2),"'","\'"),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IF(MOD(ROW(A1560)-1,3)=2,"","")))</f>
        <v/>
      </c>
      <c r="J1565" t="s">
        <v>2813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s="19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SUBSTITUTE(    artwork.xlsx!$K$1&amp;": '\\n" &amp;
SUBSTITUTE(SUBSTITUTE(SUBSTITUTE(SUBSTITUTE(SUBSTITUTE(INDEX(artwork.xlsx!K:K,QUOTIENT(ROW(A1561)-1,3)+2),"'","\'"),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IF(MOD(ROW(A1561)-1,3)=2,"","")))</f>
        <v>id: "capitalism",  frenchName: "Capitalisme",  artwork: "http://wiki.dominionstrategy.com/images/1/19/CapitalismArt.jpg",</v>
      </c>
      <c r="J1566" t="s">
        <v>2395</v>
      </c>
      <c r="K1566" t="s">
        <v>3057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ht="120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s="19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SUBSTITUTE(    artwork.xlsx!$K$1&amp;": '\\n" &amp;
SUBSTITUTE(SUBSTITUTE(SUBSTITUTE(SUBSTITUTE(SUBSTITUTE(INDEX(artwork.xlsx!K:K,QUOTIENT(ROW(A1562)-1,3)+2),"'","\'"),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IF(MOD(ROW(A1562)-1,3)=2,"","")))</f>
        <v>text_html: '\
&lt;div class="landscape-text" style="top:0px;"&gt;&lt;div style="position:relative; top:10px;"&gt;&lt;div style="line-height:21px;"&gt;\
&lt;div style="display:inline;"&gt;&lt;div style="display:inline; font-size:21px;"&gt;Pendant vos tours, les cartes Action ayant dans leur&lt;/div&gt;&lt;/div&gt;&lt;br&gt;\
&lt;div style="display:inline;"&gt;&lt;div style="display:inline; font-size:21px;"&gt;texte un montant « +      » sont aussi des Trésors. &lt;/div&gt;&lt;/div&gt;&lt;br&gt;\
&lt;/div&gt;&lt;/div&gt;\
&lt;div class="card-text-coin-icon" style="transform:scale(0.2); top:35px; display: inline;left:190px;"&gt;\
&lt;div class="card-text-coin-text-container" style="display:inline;"&gt;\
&lt;div class="card-text-coin-text" style="color: black; display:inline; top:8px;"&gt;&lt;/div&gt;&lt;/div&gt;&lt;/div&gt;&lt;/div&gt;'</v>
      </c>
      <c r="K1567" t="s">
        <v>3058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s="19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SUBSTITUTE(    artwork.xlsx!$K$1&amp;": '\\n" &amp;
SUBSTITUTE(SUBSTITUTE(SUBSTITUTE(SUBSTITUTE(SUBSTITUTE(INDEX(artwork.xlsx!K:K,QUOTIENT(ROW(A1563)-1,3)+2),"'","\'"),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IF(MOD(ROW(A1563)-1,3)=2,"","")))</f>
        <v/>
      </c>
      <c r="J1568" t="s">
        <v>2813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s="1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SUBSTITUTE(    artwork.xlsx!$K$1&amp;": '\\n" &amp;
SUBSTITUTE(SUBSTITUTE(SUBSTITUTE(SUBSTITUTE(SUBSTITUTE(INDEX(artwork.xlsx!K:K,QUOTIENT(ROW(A1564)-1,3)+2),"'","\'"),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IF(MOD(ROW(A1564)-1,3)=2,"","")))</f>
        <v>id: "fleet",  frenchName: "Flotte",  artwork: "http://wiki.dominionstrategy.com/images/b/bf/FleetArt.jpg",</v>
      </c>
      <c r="J1569" t="s">
        <v>2395</v>
      </c>
      <c r="K1569" t="s">
        <v>3059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ht="75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s="19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SUBSTITUTE(    artwork.xlsx!$K$1&amp;": '\\n" &amp;
SUBSTITUTE(SUBSTITUTE(SUBSTITUTE(SUBSTITUTE(SUBSTITUTE(INDEX(artwork.xlsx!K:K,QUOTIENT(ROW(A1565)-1,3)+2),"'","\'"),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IF(MOD(ROW(A1565)-1,3)=2,"","")))</f>
        <v>text_html: '\
&lt;div class="landscape-text" style="top:0px;"&gt;&lt;div style="position:relative; top:10px;"&gt;&lt;div style="line-height:22px;"&gt;\
&lt;div style="display:inline;"&gt;&lt;div style="display:inline; font-size:22px;"&gt;Après que la partie est finie, les joueurs ayant&lt;/div&gt;&lt;/div&gt;&lt;br&gt;\
&lt;div style="display:inline;"&gt;&lt;div style="display:inline; font-size:22px;"&gt;un cube ici jouent un tour supplémentaire.&lt;/div&gt;&lt;/div&gt;&lt;br&gt;\
&lt;/div&gt;&lt;/div&gt;&lt;/div&gt;'</v>
      </c>
      <c r="K1570" t="s">
        <v>3060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s="19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SUBSTITUTE(    artwork.xlsx!$K$1&amp;": '\\n" &amp;
SUBSTITUTE(SUBSTITUTE(SUBSTITUTE(SUBSTITUTE(SUBSTITUTE(INDEX(artwork.xlsx!K:K,QUOTIENT(ROW(A1566)-1,3)+2),"'","\'"),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IF(MOD(ROW(A1566)-1,3)=2,"","")))</f>
        <v/>
      </c>
      <c r="J1571" t="s">
        <v>2813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s="19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SUBSTITUTE(    artwork.xlsx!$K$1&amp;": '\\n" &amp;
SUBSTITUTE(SUBSTITUTE(SUBSTITUTE(SUBSTITUTE(SUBSTITUTE(INDEX(artwork.xlsx!K:K,QUOTIENT(ROW(A1567)-1,3)+2),"'","\'"),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IF(MOD(ROW(A1567)-1,3)=2,"","")))</f>
        <v>id: "guildhall",  frenchName: "Hôtel de ville",  artwork: "http://wiki.dominionstrategy.com/images/2/2e/GuildhallArt.jpg",</v>
      </c>
      <c r="J1572" t="s">
        <v>2395</v>
      </c>
      <c r="K1572" t="s">
        <v>3061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ht="60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s="19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SUBSTITUTE(    artwork.xlsx!$K$1&amp;": '\\n" &amp;
SUBSTITUTE(SUBSTITUTE(SUBSTITUTE(SUBSTITUTE(SUBSTITUTE(INDEX(artwork.xlsx!K:K,QUOTIENT(ROW(A1568)-1,3)+2),"'","\'"),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IF(MOD(ROW(A1568)-1,3)=2,"","")))</f>
        <v>text_html: '\
&lt;div class="landscape-text" style="top:14px;"&gt;&lt;div style="position:relative; top:10px;"&gt;&lt;div style="line-height:24px;"&gt;\
&lt;div style="display:inline;"&gt;&lt;div style="display:inline; font-size:24px;"&gt;Quand vous recevez un Trésor, &lt;div style="display: inline; font-weight: bold;"&gt;+1 Coffres&lt;/div&gt;.&lt;/div&gt;&lt;/div&gt;&lt;br&gt;\
&lt;/div&gt;&lt;/div&gt;&lt;/div&gt;'</v>
      </c>
      <c r="K1573" t="s">
        <v>3062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s="19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SUBSTITUTE(    artwork.xlsx!$K$1&amp;": '\\n" &amp;
SUBSTITUTE(SUBSTITUTE(SUBSTITUTE(SUBSTITUTE(SUBSTITUTE(INDEX(artwork.xlsx!K:K,QUOTIENT(ROW(A1569)-1,3)+2),"'","\'"),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IF(MOD(ROW(A1569)-1,3)=2,"","")))</f>
        <v/>
      </c>
      <c r="J1574" t="s">
        <v>2813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s="19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SUBSTITUTE(    artwork.xlsx!$K$1&amp;": '\\n" &amp;
SUBSTITUTE(SUBSTITUTE(SUBSTITUTE(SUBSTITUTE(SUBSTITUTE(INDEX(artwork.xlsx!K:K,QUOTIENT(ROW(A1570)-1,3)+2),"'","\'"),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IF(MOD(ROW(A1570)-1,3)=2,"","")))</f>
        <v>id: "piazza",  frenchName: "Piazza",  artwork: "http://wiki.dominionstrategy.com/images/f/ff/PiazzaArt.jpg",</v>
      </c>
      <c r="J1575" t="s">
        <v>2395</v>
      </c>
      <c r="K1575" t="s">
        <v>3063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ht="75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s="19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SUBSTITUTE(    artwork.xlsx!$K$1&amp;": '\\n" &amp;
SUBSTITUTE(SUBSTITUTE(SUBSTITUTE(SUBSTITUTE(SUBSTITUTE(INDEX(artwork.xlsx!K:K,QUOTIENT(ROW(A1571)-1,3)+2),"'","\'"),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IF(MOD(ROW(A1571)-1,3)=2,"","")))</f>
        <v>text_html: '\
&lt;div class="landscape-text" style="top:0px;"&gt;&lt;div style="position:relative; top:10px;"&gt;&lt;div style="line-height:22px;"&gt;\
&lt;div style="display:inline;"&gt;&lt;div style="display:inline; font-size:20px;"&gt;Au début de votre tour, dévoilez la carte du haut&lt;/div&gt;&lt;/div&gt;&lt;br&gt;\
&lt;div style="display:inline;"&gt;&lt;div style="display:inline; font-size:20px;"&gt;de votre pioche. Si c\'est une carte Action, jouez-la.&lt;/div&gt;&lt;/div&gt;&lt;br&gt;\
&lt;/div&gt;&lt;/div&gt;&lt;/div&gt;'</v>
      </c>
      <c r="K1576" t="s">
        <v>3064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s="19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SUBSTITUTE(    artwork.xlsx!$K$1&amp;": '\\n" &amp;
SUBSTITUTE(SUBSTITUTE(SUBSTITUTE(SUBSTITUTE(SUBSTITUTE(INDEX(artwork.xlsx!K:K,QUOTIENT(ROW(A1572)-1,3)+2),"'","\'"),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IF(MOD(ROW(A1572)-1,3)=2,"","")))</f>
        <v/>
      </c>
      <c r="J1577" t="s">
        <v>2813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s="19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SUBSTITUTE(    artwork.xlsx!$K$1&amp;": '\\n" &amp;
SUBSTITUTE(SUBSTITUTE(SUBSTITUTE(SUBSTITUTE(SUBSTITUTE(INDEX(artwork.xlsx!K:K,QUOTIENT(ROW(A1573)-1,3)+2),"'","\'"),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IF(MOD(ROW(A1573)-1,3)=2,"","")))</f>
        <v>id: "roadnetwork",  frenchName: "Réseau routier",  artwork: "http://wiki.dominionstrategy.com/images/d/d7/Road_NetworkArt.jpg",</v>
      </c>
      <c r="J1578" t="s">
        <v>2395</v>
      </c>
      <c r="K1578" t="s">
        <v>3065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ht="75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s="1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SUBSTITUTE(    artwork.xlsx!$K$1&amp;": '\\n" &amp;
SUBSTITUTE(SUBSTITUTE(SUBSTITUTE(SUBSTITUTE(SUBSTITUTE(INDEX(artwork.xlsx!K:K,QUOTIENT(ROW(A1574)-1,3)+2),"'","\'"),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IF(MOD(ROW(A1574)-1,3)=2,"","")))</f>
        <v>text_html: '\
&lt;div class="landscape-text" style="top:0px;"&gt;&lt;div style="position:relative; top:10px;"&gt;&lt;div style="line-height:22px;"&gt;\
&lt;div style="display:inline;"&gt;&lt;div style="display:inline; font-size:22px;"&gt;Quand un autre joueur reçoit une carte Victoire,&lt;/div&gt;&lt;/div&gt;&lt;br&gt;\
&lt;div style="display:inline;"&gt;&lt;div style="display:inline; font-size:22px;"&gt;&lt;div style="display: inline; font-weight: bold;"&gt;+1 Carte&lt;/div&gt;.&lt;/div&gt;&lt;/div&gt;&lt;br&gt;\
&lt;/div&gt;&lt;/div&gt;&lt;/div&gt;'</v>
      </c>
      <c r="K1579" t="s">
        <v>3066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s="19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SUBSTITUTE(    artwork.xlsx!$K$1&amp;": '\\n" &amp;
SUBSTITUTE(SUBSTITUTE(SUBSTITUTE(SUBSTITUTE(SUBSTITUTE(INDEX(artwork.xlsx!K:K,QUOTIENT(ROW(A1575)-1,3)+2),"'","\'"),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IF(MOD(ROW(A1575)-1,3)=2,"","")))</f>
        <v/>
      </c>
      <c r="J1580" t="s">
        <v>2813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s="19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SUBSTITUTE(    artwork.xlsx!$K$1&amp;": '\\n" &amp;
SUBSTITUTE(SUBSTITUTE(SUBSTITUTE(SUBSTITUTE(SUBSTITUTE(INDEX(artwork.xlsx!K:K,QUOTIENT(ROW(A1576)-1,3)+2),"'","\'"),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IF(MOD(ROW(A1576)-1,3)=2,"","")))</f>
        <v>id: "barracks",  frenchName: "Caserne",  artwork: "http://wiki.dominionstrategy.com/images/f/f9/BarracksArt.jpg",</v>
      </c>
      <c r="J1581" t="s">
        <v>2395</v>
      </c>
      <c r="K1581" t="s">
        <v>3067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ht="60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s="19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SUBSTITUTE(    artwork.xlsx!$K$1&amp;": '\\n" &amp;
SUBSTITUTE(SUBSTITUTE(SUBSTITUTE(SUBSTITUTE(SUBSTITUTE(INDEX(artwork.xlsx!K:K,QUOTIENT(ROW(A1577)-1,3)+2),"'","\'"),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IF(MOD(ROW(A1577)-1,3)=2,"","")))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bold;"&gt;+1 Action&lt;/div&gt;.&lt;/div&gt;&lt;/div&gt;&lt;br&gt;\
&lt;/div&gt;&lt;/div&gt;&lt;/div&gt;'</v>
      </c>
      <c r="K1582" t="s">
        <v>3068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s="19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SUBSTITUTE(    artwork.xlsx!$K$1&amp;": '\\n" &amp;
SUBSTITUTE(SUBSTITUTE(SUBSTITUTE(SUBSTITUTE(SUBSTITUTE(INDEX(artwork.xlsx!K:K,QUOTIENT(ROW(A1578)-1,3)+2),"'","\'"),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IF(MOD(ROW(A1578)-1,3)=2,"","")))</f>
        <v/>
      </c>
      <c r="J1583" t="s">
        <v>2813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s="19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SUBSTITUTE(    artwork.xlsx!$K$1&amp;": '\\n" &amp;
SUBSTITUTE(SUBSTITUTE(SUBSTITUTE(SUBSTITUTE(SUBSTITUTE(INDEX(artwork.xlsx!K:K,QUOTIENT(ROW(A1579)-1,3)+2),"'","\'"),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IF(MOD(ROW(A1579)-1,3)=2,"","")))</f>
        <v>id: "croprotation",  frenchName: "Assolement",  artwork: "http://wiki.dominionstrategy.com/images/7/7a/Crop_RotationArt.jpg",</v>
      </c>
      <c r="J1584" t="s">
        <v>2395</v>
      </c>
      <c r="K1584" t="s">
        <v>3069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ht="75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s="19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SUBSTITUTE(    artwork.xlsx!$K$1&amp;": '\\n" &amp;
SUBSTITUTE(SUBSTITUTE(SUBSTITUTE(SUBSTITUTE(SUBSTITUTE(INDEX(artwork.xlsx!K:K,QUOTIENT(ROW(A1580)-1,3)+2),"'","\'"),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IF(MOD(ROW(A1580)-1,3)=2,"","")))</f>
        <v>text_html: '\
&lt;div class="landscape-text" style="top:0px;"&gt;&lt;div style="position:relative; top:10px;"&gt;&lt;div style="line-height:22px;"&gt;\
&lt;div style="display:inline;"&gt;&lt;div style="display:inline; font-size:22px;"&gt;Au début de votre tour, vous pouvez défausser&lt;/div&gt;&lt;/div&gt;&lt;br&gt;\
&lt;div style="display:inline;"&gt;&lt;div style="display:inline; font-size:22px;"&gt;une carte Victoire pour &lt;div style="display: inline; font-weight: bold;"&gt;+2 Cartes&lt;/div&gt;.&lt;/div&gt;&lt;/div&gt;&lt;br&gt;\
&lt;/div&gt;&lt;/div&gt;&lt;/div&gt;'</v>
      </c>
      <c r="K1585" t="s">
        <v>3070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s="19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SUBSTITUTE(    artwork.xlsx!$K$1&amp;": '\\n" &amp;
SUBSTITUTE(SUBSTITUTE(SUBSTITUTE(SUBSTITUTE(SUBSTITUTE(INDEX(artwork.xlsx!K:K,QUOTIENT(ROW(A1581)-1,3)+2),"'","\'"),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IF(MOD(ROW(A1581)-1,3)=2,"","")))</f>
        <v/>
      </c>
      <c r="J1586" t="s">
        <v>2813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s="19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SUBSTITUTE(    artwork.xlsx!$K$1&amp;": '\\n" &amp;
SUBSTITUTE(SUBSTITUTE(SUBSTITUTE(SUBSTITUTE(SUBSTITUTE(INDEX(artwork.xlsx!K:K,QUOTIENT(ROW(A1582)-1,3)+2),"'","\'"),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IF(MOD(ROW(A1582)-1,3)=2,"","")))</f>
        <v>id: "innovation",  frenchName: "Innovation",  artwork: "http://wiki.dominionstrategy.com/images/3/32/InnovationArt.jpg",</v>
      </c>
      <c r="J1587" t="s">
        <v>2395</v>
      </c>
      <c r="K1587" t="s">
        <v>3071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ht="75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s="19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SUBSTITUTE(    artwork.xlsx!$K$1&amp;": '\\n" &amp;
SUBSTITUTE(SUBSTITUTE(SUBSTITUTE(SUBSTITUTE(SUBSTITUTE(INDEX(artwork.xlsx!K:K,QUOTIENT(ROW(A1583)-1,3)+2),"'","\'"),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IF(MOD(ROW(A1583)-1,3)=2,"","")))</f>
        <v>text_html: '\
&lt;div class="landscape-text" style="top:0px;"&gt;&lt;div style="position:relative; top:10px;"&gt;&lt;div style="line-height:16px;"&gt;\
&lt;div style="display:inline;"&gt;&lt;div style="display:inline; font-size:16px;"&gt;À chacun de vos tours, la première fois que vous recevez une&lt;/div&gt;&lt;/div&gt;&lt;br&gt;\
&lt;div style="display:inline;"&gt;&lt;div style="display:inline; font-size:16px;"&gt;carte Action, vous pouvez la mettre de côté. Dans ce cas, jouez-la.&lt;/div&gt;&lt;/div&gt;&lt;br&gt;\
&lt;/div&gt;&lt;/div&gt;&lt;/div&gt;'</v>
      </c>
      <c r="K1588" t="s">
        <v>3072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s="1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SUBSTITUTE(    artwork.xlsx!$K$1&amp;": '\\n" &amp;
SUBSTITUTE(SUBSTITUTE(SUBSTITUTE(SUBSTITUTE(SUBSTITUTE(INDEX(artwork.xlsx!K:K,QUOTIENT(ROW(A1584)-1,3)+2),"'","\'"),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IF(MOD(ROW(A1584)-1,3)=2,"","")))</f>
        <v/>
      </c>
      <c r="J1589" t="s">
        <v>2813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s="19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SUBSTITUTE(    artwork.xlsx!$K$1&amp;": '\\n" &amp;
SUBSTITUTE(SUBSTITUTE(SUBSTITUTE(SUBSTITUTE(SUBSTITUTE(INDEX(artwork.xlsx!K:K,QUOTIENT(ROW(A1585)-1,3)+2),"'","\'"),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IF(MOD(ROW(A1585)-1,3)=2,"","")))</f>
        <v>id: "canal",  frenchName: "Canal",  artwork: "http://wiki.dominionstrategy.com/images/3/31/CanalArt.jpg",</v>
      </c>
      <c r="J1590" t="s">
        <v>2395</v>
      </c>
      <c r="K1590" t="s">
        <v>3073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ht="105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s="19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SUBSTITUTE(    artwork.xlsx!$K$1&amp;": '\\n" &amp;
SUBSTITUTE(SUBSTITUTE(SUBSTITUTE(SUBSTITUTE(SUBSTITUTE(INDEX(artwork.xlsx!K:K,QUOTIENT(ROW(A1586)-1,3)+2),"'","\'"),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IF(MOD(ROW(A1586)-1,3)=2,"","")))</f>
        <v>text_html: '\
&lt;div class="landscape-text" style="top:14px;"&gt;&lt;div style="position:relative; top:10px;"&gt;&lt;div style="line-height:21px;"&gt;\
&lt;div style="display:inline;"&gt;&lt;div style="display:inline; font-size:21px;"&gt;Pendant vos tours, les cartes coûtent       de moins.&lt;/div&gt;&lt;/div&gt;&lt;br&gt;\
&lt;/div&gt;&lt;/div&gt;\
&lt;div class="card-text-coin-icon" style="transform:scale(0.2); top:10px; display: inline;left:318px;"&gt;\
&lt;div class="card-text-coin-text-container" style="display:inline;"&gt;\
&lt;div class="card-text-coin-text" style="color: black; display:inline; top:8px;"&gt;1&lt;/div&gt;&lt;/div&gt;&lt;/div&gt;&lt;/div&gt;'</v>
      </c>
      <c r="K1591" t="s">
        <v>3074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s="19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SUBSTITUTE(    artwork.xlsx!$K$1&amp;": '\\n" &amp;
SUBSTITUTE(SUBSTITUTE(SUBSTITUTE(SUBSTITUTE(SUBSTITUTE(INDEX(artwork.xlsx!K:K,QUOTIENT(ROW(A1587)-1,3)+2),"'","\'"),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IF(MOD(ROW(A1587)-1,3)=2,"","")))</f>
        <v/>
      </c>
      <c r="J1592" t="s">
        <v>2813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s="19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SUBSTITUTE(    artwork.xlsx!$K$1&amp;": '\\n" &amp;
SUBSTITUTE(SUBSTITUTE(SUBSTITUTE(SUBSTITUTE(SUBSTITUTE(INDEX(artwork.xlsx!K:K,QUOTIENT(ROW(A1588)-1,3)+2),"'","\'"),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IF(MOD(ROW(A1588)-1,3)=2,"","")))</f>
        <v>id: "citadel",  frenchName: "Citadelle",  artwork: "http://wiki.dominionstrategy.com/images/d/d4/CitadelArt.jpg",</v>
      </c>
      <c r="J1593" t="s">
        <v>2395</v>
      </c>
      <c r="K1593" t="s">
        <v>3075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ht="75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s="19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SUBSTITUTE(    artwork.xlsx!$K$1&amp;": '\\n" &amp;
SUBSTITUTE(SUBSTITUTE(SUBSTITUTE(SUBSTITUTE(SUBSTITUTE(INDEX(artwork.xlsx!K:K,QUOTIENT(ROW(A1589)-1,3)+2),"'","\'"),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IF(MOD(ROW(A1589)-1,3)=2,"","")))</f>
        <v>text_html: '\
&lt;div class="landscape-text" style="top:0px;"&gt;&lt;div style="position:relative; top:10px;"&gt;&lt;div style="line-height:22px;"&gt;\
&lt;div style="display:inline;"&gt;&lt;div style="display:inline; font-size:22px;"&gt;À chaque tour, la première fois que vous jouez&lt;/div&gt;&lt;/div&gt;&lt;br&gt;\
&lt;div style="display:inline;"&gt;&lt;div style="display:inline; font-size:22px;"&gt;une carte Action, rejouez-la ensuite.&lt;/div&gt;&lt;/div&gt;&lt;br&gt;\
&lt;/div&gt;&lt;/div&gt;&lt;/div&gt;'</v>
      </c>
      <c r="K1594" t="s">
        <v>3076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s="19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SUBSTITUTE(    artwork.xlsx!$K$1&amp;": '\\n" &amp;
SUBSTITUTE(SUBSTITUTE(SUBSTITUTE(SUBSTITUTE(SUBSTITUTE(INDEX(artwork.xlsx!K:K,QUOTIENT(ROW(A1590)-1,3)+2),"'","\'"),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IF(MOD(ROW(A1590)-1,3)=2,"","")))</f>
        <v/>
      </c>
      <c r="J1595" t="s">
        <v>2813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s="19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SUBSTITUTE(    artwork.xlsx!$K$1&amp;": '\\n" &amp;
SUBSTITUTE(SUBSTITUTE(SUBSTITUTE(SUBSTITUTE(SUBSTITUTE(INDEX(artwork.xlsx!K:K,QUOTIENT(ROW(A1591)-1,3)+2),"'","\'"),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IF(MOD(ROW(A1591)-1,3)=2,"","")))</f>
        <v>id: "flag",  frenchName: "Drapeau",  artwork: "http://wiki.dominionstrategy.com/images/8/82/FlagArt.jpg",</v>
      </c>
      <c r="J1596" t="s">
        <v>2395</v>
      </c>
      <c r="K1596" t="s">
        <v>3077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ht="60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s="19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SUBSTITUTE(    artwork.xlsx!$K$1&amp;": '\\n" &amp;
SUBSTITUTE(SUBSTITUTE(SUBSTITUTE(SUBSTITUTE(SUBSTITUTE(INDEX(artwork.xlsx!K:K,QUOTIENT(ROW(A1592)-1,3)+2),"'","\'"),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IF(MOD(ROW(A1592)-1,3)=2,"","")))</f>
        <v>text_html: '\
&lt;div class="landscape-text" style="top:14px;"&gt;&lt;div style="position:relative; top:5px;"&gt;\
&lt;div style="display:inline;"&gt;&lt;div style="display:inline; font-size:24px;"&gt;Quand vous piochez votre main, &lt;div style="display: inline; font-weight: bold;"&gt;+1 Carte&lt;/div&gt;.&lt;/div&gt;&lt;/div&gt;&lt;br&gt;\
&lt;/div&gt;&lt;/div&gt;'</v>
      </c>
      <c r="K1597" t="s">
        <v>3078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s="19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SUBSTITUTE(    artwork.xlsx!$K$1&amp;": '\\n" &amp;
SUBSTITUTE(SUBSTITUTE(SUBSTITUTE(SUBSTITUTE(SUBSTITUTE(INDEX(artwork.xlsx!K:K,QUOTIENT(ROW(A1593)-1,3)+2),"'","\'"),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IF(MOD(ROW(A1593)-1,3)=2,"","")))</f>
        <v/>
      </c>
      <c r="J1598" t="s">
        <v>2813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s="1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SUBSTITUTE(    artwork.xlsx!$K$1&amp;": '\\n" &amp;
SUBSTITUTE(SUBSTITUTE(SUBSTITUTE(SUBSTITUTE(SUBSTITUTE(INDEX(artwork.xlsx!K:K,QUOTIENT(ROW(A1594)-1,3)+2),"'","\'"),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IF(MOD(ROW(A1594)-1,3)=2,"","")))</f>
        <v>id: "horn",  frenchName: "Corne",  artwork: "http://wiki.dominionstrategy.com/images/2/29/HornArt.jpg",</v>
      </c>
      <c r="J1599" t="s">
        <v>2395</v>
      </c>
      <c r="K1599" t="s">
        <v>3079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ht="75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s="19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SUBSTITUTE(    artwork.xlsx!$K$1&amp;": '\\n" &amp;
SUBSTITUTE(SUBSTITUTE(SUBSTITUTE(SUBSTITUTE(SUBSTITUTE(INDEX(artwork.xlsx!K:K,QUOTIENT(ROW(A1595)-1,3)+2),"'","\'"),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IF(MOD(ROW(A1595)-1,3)=2,"","")))</f>
        <v>text_html: '\
&lt;div class="landscape-text" style="top:0px;"&gt;&lt;div style="position:relative; top:10px;"&gt;&lt;div style="line-height:18px;"&gt;\
&lt;div style="display:inline;"&gt;&lt;div style="display:inline; font-size:18px;"&gt;Une fois par tour, quand vous défaussez une Garde-frontière&lt;/div&gt;&lt;/div&gt;&lt;br&gt;\
&lt;div style="display:inline;"&gt;&lt;div style="display:inline; font-size:18px;"&gt;de la zone de jeu, vous pouvez la replacer sur votre pioche.&lt;/div&gt;&lt;/div&gt;&lt;br&gt;\
&lt;/div&gt;&lt;/div&gt;&lt;/div&gt;'</v>
      </c>
      <c r="K1600" t="s">
        <v>3080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s="19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SUBSTITUTE(    artwork.xlsx!$K$1&amp;": '\\n" &amp;
SUBSTITUTE(SUBSTITUTE(SUBSTITUTE(SUBSTITUTE(SUBSTITUTE(INDEX(artwork.xlsx!K:K,QUOTIENT(ROW(A1596)-1,3)+2),"'","\'"),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IF(MOD(ROW(A1596)-1,3)=2,"","")))</f>
        <v/>
      </c>
      <c r="J1601" t="s">
        <v>2813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s="19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SUBSTITUTE(    artwork.xlsx!$K$1&amp;": '\\n" &amp;
SUBSTITUTE(SUBSTITUTE(SUBSTITUTE(SUBSTITUTE(SUBSTITUTE(INDEX(artwork.xlsx!K:K,QUOTIENT(ROW(A1597)-1,3)+2),"'","\'"),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IF(MOD(ROW(A1597)-1,3)=2,"","")))</f>
        <v>id: "key",  frenchName: "Clé",  artwork: "http://wiki.dominionstrategy.com/images/a/a2/KeyArt.jpg",</v>
      </c>
      <c r="J1602" t="s">
        <v>2395</v>
      </c>
      <c r="K1602" t="s">
        <v>3081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ht="105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s="19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SUBSTITUTE(    artwork.xlsx!$K$1&amp;": '\\n" &amp;
SUBSTITUTE(SUBSTITUTE(SUBSTITUTE(SUBSTITUTE(SUBSTITUTE(INDEX(artwork.xlsx!K:K,QUOTIENT(ROW(A1598)-1,3)+2),"'","\'"),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IF(MOD(ROW(A1598)-1,3)=2,"","")))</f>
        <v>text_html: '\
&lt;div class="landscape-text" style="top:14px;"&gt;&lt;div style="position:relative; top:10px;"&gt;&lt;div style="line-height:26px;"&gt;\
&lt;div style="display:inline;"&gt;&lt;div style="display:inline; font-size:26px;"&gt;Au début de votre tour, &lt;div style="display: inline; font-weight: bold;"&gt;+&lt;/div&gt;      .&lt;/div&gt;&lt;/div&gt;&lt;br&gt;\
&lt;/div&gt;&lt;/div&gt;\
&lt;div class="card-text-coin-icon" style="transform:scale(0.24); top:10px; display: inline;left:332px;"&gt;\
&lt;div class="card-text-coin-text-container" style="display:inline;"&gt;\
&lt;div class="card-text-coin-text" style="color: black; display:inline; top:8px;"&gt;1&lt;/div&gt;&lt;/div&gt;&lt;/div&gt;&lt;/div&gt;'</v>
      </c>
      <c r="K1603" t="s">
        <v>3082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s="19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SUBSTITUTE(    artwork.xlsx!$K$1&amp;": '\\n" &amp;
SUBSTITUTE(SUBSTITUTE(SUBSTITUTE(SUBSTITUTE(SUBSTITUTE(INDEX(artwork.xlsx!K:K,QUOTIENT(ROW(A1599)-1,3)+2),"'","\'"),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IF(MOD(ROW(A1599)-1,3)=2,"","")))</f>
        <v/>
      </c>
      <c r="J1604" t="s">
        <v>2813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s="19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SUBSTITUTE(    artwork.xlsx!$K$1&amp;": '\\n" &amp;
SUBSTITUTE(SUBSTITUTE(SUBSTITUTE(SUBSTITUTE(SUBSTITUTE(INDEX(artwork.xlsx!K:K,QUOTIENT(ROW(A1600)-1,3)+2),"'","\'"),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IF(MOD(ROW(A1600)-1,3)=2,"","")))</f>
        <v>id: "lantern",  frenchName: "Lanterne",  artwork: "http://wiki.dominionstrategy.com/images/7/70/LanternArt.jpg",</v>
      </c>
      <c r="J1605" t="s">
        <v>2395</v>
      </c>
      <c r="K1605" t="s">
        <v>3083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ht="75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s="19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SUBSTITUTE(    artwork.xlsx!$K$1&amp;": '\\n" &amp;
SUBSTITUTE(SUBSTITUTE(SUBSTITUTE(SUBSTITUTE(SUBSTITUTE(INDEX(artwork.xlsx!K:K,QUOTIENT(ROW(A1601)-1,3)+2),"'","\'"),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IF(MOD(ROW(A1601)-1,3)=2,"","")))</f>
        <v>text_html: '\
&lt;div class="landscape-text" style="top:0px;"&gt;&lt;div style="position:relative; top:10px;"&gt;&lt;div style="line-height:16px;"&gt;\
&lt;div style="display:inline;"&gt;&lt;div style="display:inline; font-size:16px;"&gt;Les Gardes-frontières que vous jouez dévoilent 3 cartes et en&lt;/div&gt;&lt;/div&gt;&lt;br&gt;\
&lt;div style="display:inline;"&gt;&lt;div style="display:inline; font-size:16px;"&gt;défaussent 2. Il faut dévoiler 3 cartes Action pour prendre la Corne.&lt;/div&gt;&lt;/div&gt;&lt;br&gt;\
&lt;/div&gt;&lt;/div&gt;&lt;/div&gt;'</v>
      </c>
      <c r="K1606" t="s">
        <v>3084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s="19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SUBSTITUTE(    artwork.xlsx!$K$1&amp;": '\\n" &amp;
SUBSTITUTE(SUBSTITUTE(SUBSTITUTE(SUBSTITUTE(SUBSTITUTE(INDEX(artwork.xlsx!K:K,QUOTIENT(ROW(A1602)-1,3)+2),"'","\'"),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IF(MOD(ROW(A1602)-1,3)=2,"","")))</f>
        <v/>
      </c>
      <c r="J1607" t="s">
        <v>2813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s="19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SUBSTITUTE(    artwork.xlsx!$K$1&amp;": '\\n" &amp;
SUBSTITUTE(SUBSTITUTE(SUBSTITUTE(SUBSTITUTE(SUBSTITUTE(INDEX(artwork.xlsx!K:K,QUOTIENT(ROW(A1603)-1,3)+2),"'","\'"),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IF(MOD(ROW(A1603)-1,3)=2,"","")))</f>
        <v>id: "treasurechest",  frenchName: "Coffre",  artwork: "http://wiki.dominionstrategy.com/images/f/f0/Treasure_ChestArt.jpg",</v>
      </c>
      <c r="J1608" t="s">
        <v>2395</v>
      </c>
      <c r="K1608" t="s">
        <v>3085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ht="60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s="1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SUBSTITUTE(    artwork.xlsx!$K$1&amp;": '\\n" &amp;
SUBSTITUTE(SUBSTITUTE(SUBSTITUTE(SUBSTITUTE(SUBSTITUTE(INDEX(artwork.xlsx!K:K,QUOTIENT(ROW(A1604)-1,3)+2),"'","\'"),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IF(MOD(ROW(A1604)-1,3)=2,"","")))</f>
        <v>text_html: '\
&lt;div class="landscape-text" style="top:14px;"&gt;&lt;div style="position:relative; top:10px;"&gt;&lt;div style="line-height:23px;"&gt;\
&lt;div style="display:inline;"&gt;&lt;div style="display:inline; font-size:23px;"&gt;Au début de votre phase Achat, recevez un Or.&lt;/div&gt;&lt;/div&gt;&lt;br&gt;\
&lt;/div&gt;&lt;/div&gt;&lt;/div&gt;'</v>
      </c>
      <c r="K1609" t="s">
        <v>3086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s="19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SUBSTITUTE(    artwork.xlsx!$K$1&amp;": '\\n" &amp;
SUBSTITUTE(SUBSTITUTE(SUBSTITUTE(SUBSTITUTE(SUBSTITUTE(INDEX(artwork.xlsx!K:K,QUOTIENT(ROW(A1605)-1,3)+2),"'","\'"),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IF(MOD(ROW(A1605)-1,3)=2,"","")))</f>
        <v/>
      </c>
      <c r="J1610" t="s">
        <v>2813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s="19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SUBSTITUTE(    artwork.xlsx!$K$1&amp;": '\\n" &amp;
SUBSTITUTE(SUBSTITUTE(SUBSTITUTE(SUBSTITUTE(SUBSTITUTE(INDEX(artwork.xlsx!K:K,QUOTIENT(ROW(A1606)-1,3)+2),"'","\'"),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IF(MOD(ROW(A1606)-1,3)=2,"","")))</f>
        <v>id: "sauna",  frenchName: "Sauna",  artwork: "http://wiki.dominionstrategy.com/images/d/de/SaunaArt.jpg",</v>
      </c>
    </row>
    <row r="1612" spans="1:22" ht="180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s="19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SUBSTITUTE(    artwork.xlsx!$K$1&amp;": '\\n" &amp;
SUBSTITUTE(SUBSTITUTE(SUBSTITUTE(SUBSTITUTE(SUBSTITUTE(INDEX(artwork.xlsx!K:K,QUOTIENT(ROW(A1607)-1,3)+2),"'","\'"),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IF(MOD(ROW(A1607)-1,3)=2,"","")))</f>
        <v>text_html: '\
&lt;div class="card-text" style="top:5px;"&gt;&lt;div style="font-weight: bold;"&gt;&lt;div style="line-height:27px;"&gt;\
&lt;div style="display:inline;"&gt;&lt;div style="display:inline; font-size:27px;"&gt;+1 Carte&lt;/div&gt;&lt;/div&gt;&lt;br&gt;\
&lt;div style="display:inline;"&gt;&lt;div style="display:inline; font-size:27px;"&gt;+1 Action&lt;/div&gt;&lt;/div&gt;&lt;br&gt;\
&lt;/div&gt;&lt;/div&gt;&lt;div style="position:relative; top:3px;"&gt;&lt;div style="line-height:17px;"&gt;\
&lt;div style="display:inline;"&gt;&lt;div style="display:inline; font-size:19px;"&gt;Vous pouvez jouer un Trou dans&lt;/div&gt;&lt;/div&gt;&lt;br&gt;\
&lt;div style="display:inline;"&gt;&lt;div style="display:inline; font-size:19px;"&gt;la glace de votre main.&lt;/div&gt;&lt;/div&gt;&lt;br&gt;\
&lt;/div&gt;&lt;/div&gt;&lt;div class="horizontal-line" style="width:200px; height:2px;margin-top:8px;"&gt;&lt;/div&gt;&lt;div style="position:relative; top:0px;"&gt;&lt;div style="line-height:17px;"&gt;\
&lt;div style="display:inline;"&gt;&lt;div style="display:inline; font-size:18px;"&gt;Lorsque cette carte est en jeu, quand&lt;/div&gt;&lt;/div&gt;&lt;br&gt;\
&lt;div style="display:inline;"&gt;&lt;div style="display:inline; font-size:18px;"&gt;vous jouez un Argent, vous pouvez&lt;/div&gt;&lt;/div&gt;&lt;br&gt;\
&lt;div style="display:inline;"&gt;&lt;div style="display:inline; font-size:18px;"&gt;écarter une carte de votre main.&lt;/div&gt;&lt;/div&gt;&lt;br&gt;\
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s="19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SUBSTITUTE(    artwork.xlsx!$K$1&amp;": '\\n" &amp;
SUBSTITUTE(SUBSTITUTE(SUBSTITUTE(SUBSTITUTE(SUBSTITUTE(INDEX(artwork.xlsx!K:K,QUOTIENT(ROW(A1608)-1,3)+2),"'","\'"),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s="19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SUBSTITUTE(    artwork.xlsx!$K$1&amp;": '\\n" &amp;
SUBSTITUTE(SUBSTITUTE(SUBSTITUTE(SUBSTITUTE(SUBSTITUTE(INDEX(artwork.xlsx!K:K,QUOTIENT(ROW(A1609)-1,3)+2),"'","\'"),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IF(MOD(ROW(A1609)-1,3)=2,"","")))</f>
        <v>id: "avanto",  frenchName: "Trou dans la glace",  artwork: "http://wiki.dominionstrategy.com/images/f/f1/AvantoArt.jpg",</v>
      </c>
    </row>
    <row r="1615" spans="1:22" ht="120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s="19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SUBSTITUTE(    artwork.xlsx!$K$1&amp;": '\\n" &amp;
SUBSTITUTE(SUBSTITUTE(SUBSTITUTE(SUBSTITUTE(SUBSTITUTE(INDEX(artwork.xlsx!K:K,QUOTIENT(ROW(A1610)-1,3)+2),"'","\'"),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IF(MOD(ROW(A1610)-1,3)=2,"","")))</f>
        <v>text_html: '\
&lt;div class="card-text" style="top:29px;"&gt;&lt;div style="position:relative; top:15px;"&gt;&lt;div style="font-weight: bold;"&gt;&lt;div style="line-height:20px;"&gt;\
&lt;div style="display:inline;"&gt;&lt;div style="display:inline; font-size:27px;"&gt;+3 Cartes&lt;/div&gt;&lt;/div&gt;&lt;br&gt;\
&lt;/div&gt;&lt;/div&gt;&lt;/div&gt;&lt;div style="position:relative; top:8px;"&gt;&lt;div style="line-height:20px;"&gt;\
&lt;div style="display:inline;"&gt;&lt;div style="display:inline; font-size:21px;"&gt;&lt;/div&gt;&lt;/div&gt;&lt;br&gt;\
&lt;div style="display:inline;"&gt;&lt;div style="display:inline; font-size:21px;"&gt;Vous pouvez jouer un Sauna&lt;/div&gt;&lt;/div&gt;&lt;br&gt;\
&lt;div style="display:inline;"&gt;&lt;div style="display:inline; font-size:21px;"&gt;de votre main.&lt;/div&gt;&lt;/div&gt;&lt;br&gt;\
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s="19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SUBSTITUTE(    artwork.xlsx!$K$1&amp;": '\\n" &amp;
SUBSTITUTE(SUBSTITUTE(SUBSTITUTE(SUBSTITUTE(SUBSTITUTE(INDEX(artwork.xlsx!K:K,QUOTIENT(ROW(A1611)-1,3)+2),"'","\'"),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s="19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SUBSTITUTE(    artwork.xlsx!$K$1&amp;": '\\n" &amp;
SUBSTITUTE(SUBSTITUTE(SUBSTITUTE(SUBSTITUTE(SUBSTITUTE(INDEX(artwork.xlsx!K:K,QUOTIENT(ROW(A1612)-1,3)+2),"'","\'"),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IF(MOD(ROW(A1612)-1,3)=2,"","")))</f>
        <v>id: "blackmarket",  frenchName: "Marché noir",  artwork: "http://wiki.dominionstrategy.com/images/9/93/Black_MarketArt.jpg",</v>
      </c>
    </row>
    <row r="1618" spans="1:3" ht="255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s="19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SUBSTITUTE(    artwork.xlsx!$K$1&amp;": '\\n" &amp;
SUBSTITUTE(SUBSTITUTE(SUBSTITUTE(SUBSTITUTE(SUBSTITUTE(INDEX(artwork.xlsx!K:K,QUOTIENT(ROW(A1613)-1,3)+2),"'","\'"),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IF(MOD(ROW(A1613)-1,3)=2,"","")))</f>
        <v>text_html: '\
&lt;div class="card-text" style="top:2px;"&gt;&lt;div style="position:relative; top:1px;"&gt;&lt;div style="font-weight: bold;"&gt;\
&lt;div style="display:inline;"&gt;&lt;div style="display:inline; font-size:26px;"&gt;+   &lt;/div&gt;&lt;/div&gt;&lt;br&gt;\
&lt;/div&gt;&lt;/div&gt;&lt;div style="position:relative; top:-2px;"&gt;&lt;div style="line-height:13px;"&gt;\
&lt;div style="display:inline;"&gt;&lt;div style="display:inline; font-size:14px;"&gt;Dévoilez les 3 premières cartes du paquet&lt;/div&gt;&lt;/div&gt;&lt;br&gt;\
&lt;div style="display:inline;"&gt;&lt;div style="display:inline; font-size:14px;"&gt;du Marché noir. Jouez autant de cartes Trésor&lt;/div&gt;&lt;/div&gt;&lt;br&gt;\
&lt;div style="display:inline;"&gt;&lt;div style="display:inline; font-size:14px;"&gt;de votre main que souhaité. Vous pouvez acheter&lt;/div&gt;&lt;/div&gt;&lt;br&gt;\
&lt;div style="display:inline;"&gt;&lt;div style="display:inline; font-size:14px;"&gt; une des cartes dévoilées. Replacez les autres sous&lt;/div&gt;&lt;/div&gt;&lt;br&gt;\
&lt;div style="display:inline;"&gt;&lt;div style="display:inline; font-size:14px;"&gt; le paquet Marché noir dans l\'ordre de votre choix.&lt;/div&gt;&lt;/div&gt;&lt;br&gt;\
&lt;/div&gt;&lt;/div&gt;\
&lt;div class="card-text-coin-icon" style="transform:scale(0.24); top:2px; display: inline;left:140px;"&gt;\
&lt;div class="card-text-coin-text-container" style="display:inline;"&gt;\
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style="line-height:13px;"&gt;\
&lt;div style="display:inline;"&gt;&lt;div style="display:inline; font-size:13px;"&gt;Mise en place : préparez le paquet du Marché noir&lt;/div&gt;&lt;/div&gt;&lt;br&gt;\
&lt;div style="display:inline;"&gt;&lt;div style="display:inline; font-size:13px;"&gt;avec des cartes Royaume différentes non utilisées.&lt;/div&gt;&lt;/div&gt;&lt;br&gt;\
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s="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SUBSTITUTE(    artwork.xlsx!$K$1&amp;": '\\n" &amp;
SUBSTITUTE(SUBSTITUTE(SUBSTITUTE(SUBSTITUTE(SUBSTITUTE(INDEX(artwork.xlsx!K:K,QUOTIENT(ROW(A1614)-1,3)+2),"'","\'"),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s="19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SUBSTITUTE(    artwork.xlsx!$K$1&amp;": '\\n" &amp;
SUBSTITUTE(SUBSTITUTE(SUBSTITUTE(SUBSTITUTE(SUBSTITUTE(INDEX(artwork.xlsx!K:K,QUOTIENT(ROW(A1615)-1,3)+2),"'","\'"),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IF(MOD(ROW(A1615)-1,3)=2,"","")))</f>
        <v>id: "envoy",  frenchName: "Délégué",  artwork: "http://wiki.dominionstrategy.com/images/f/f8/EnvoyArt.jpg",</v>
      </c>
    </row>
    <row r="1621" spans="1:3" ht="105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s="19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SUBSTITUTE(    artwork.xlsx!$K$1&amp;": '\\n" &amp;
SUBSTITUTE(SUBSTITUTE(SUBSTITUTE(SUBSTITUTE(SUBSTITUTE(INDEX(artwork.xlsx!K:K,QUOTIENT(ROW(A1616)-1,3)+2),"'","\'"),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IF(MOD(ROW(A1616)-1,3)=2,"","")))</f>
        <v>text_html: '\
&lt;div class="card-text" style="top:29px;"&gt;&lt;div style="position:relative; top:15px;"&gt;&lt;div style="line-height:19px;"&gt;\
&lt;div style="display:inline;"&gt;&lt;div style="display:inline; font-size:19px;"&gt;Dévoilez les 5 premières cartes de&lt;/div&gt;&lt;/div&gt;&lt;br&gt;\
&lt;div style="display:inline;"&gt;&lt;div style="display:inline; font-size:19px;"&gt;votre pioche. Le joueur à votre&lt;/div&gt;&lt;/div&gt;&lt;br&gt;\
&lt;div style="display:inline;"&gt;&lt;div style="display:inline; font-size:19px;"&gt;gauche en choisit une. Défaussez-la&lt;/div&gt;&lt;/div&gt;&lt;br&gt;\
&lt;div style="display:inline;"&gt;&lt;div style="display:inline; font-size:19px;"&gt;et prenez les autres en main.&lt;/div&gt;&lt;/div&gt;&lt;br&gt;\
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s="19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SUBSTITUTE(    artwork.xlsx!$K$1&amp;": '\\n" &amp;
SUBSTITUTE(SUBSTITUTE(SUBSTITUTE(SUBSTITUTE(SUBSTITUTE(INDEX(artwork.xlsx!K:K,QUOTIENT(ROW(A1617)-1,3)+2),"'","\'"),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s="19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SUBSTITUTE(    artwork.xlsx!$K$1&amp;": '\\n" &amp;
SUBSTITUTE(SUBSTITUTE(SUBSTITUTE(SUBSTITUTE(SUBSTITUTE(INDEX(artwork.xlsx!K:K,QUOTIENT(ROW(A1618)-1,3)+2),"'","\'"),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IF(MOD(ROW(A1618)-1,3)=2,"","")))</f>
        <v>id: "governor",  frenchName: "Gouverneur",  artwork: "http://wiki.dominionstrategy.com/images/e/e3/GovernorArt.jpg",</v>
      </c>
    </row>
    <row r="1624" spans="1:3" ht="270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s="19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SUBSTITUTE(    artwork.xlsx!$K$1&amp;": '\\n" &amp;
SUBSTITUTE(SUBSTITUTE(SUBSTITUTE(SUBSTITUTE(SUBSTITUTE(INDEX(artwork.xlsx!K:K,QUOTIENT(ROW(A1619)-1,3)+2),"'","\'"),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IF(MOD(ROW(A1619)-1,3)=2,"","")))</f>
        <v>text_html: '\
&lt;div class="card-text" style="top:2px;"&gt;&lt;div style="position:relative; top:0px;"&gt;&lt;div style="font-weight: bold;"&gt;\
&lt;div style="display:inline;"&gt;&lt;div style="display:inline; font-size:23px;"&gt;+1 Action&lt;/div&gt;&lt;/div&gt;&lt;br&gt;\
&lt;/div&gt;&lt;/div&gt;&lt;div style="position:relative; top:0px;"&gt;&lt;div style="line-height:15px;"&gt;\
&lt;div style="display:inline;"&gt;&lt;div style="display:inline; font-size:17px;"&gt;Choisissez (vous obtenez la version&lt;/div&gt;&lt;/div&gt;&lt;br&gt;\
&lt;div style="display:inline;"&gt;&lt;div style="display:inline; font-size:17px;"&gt;entre parenthèses) : tous les joueurs&lt;/div&gt;&lt;/div&gt;&lt;br&gt;\
&lt;div style="display:inline;"&gt;&lt;div style="display:inline; font-size:17px;"&gt;obtiennent &lt;div style="display: inline; font-weight: bold;"&gt;+1 (+3) Cartes&lt;/div&gt;; ou tous les&lt;/div&gt;&lt;/div&gt;&lt;br&gt;\
&lt;div style="display:inline;"&gt;&lt;div style="display:inline; font-size:17px;"&gt;joueurs reçoivent un Argent (Or); ou&lt;/div&gt;&lt;/div&gt;&lt;br&gt;\
&lt;div style="display:inline;"&gt;&lt;div style="display:inline; font-size:17px;"&gt;tous les joueurs peuvent écarter une&lt;/div&gt;&lt;/div&gt;&lt;br&gt;\
&lt;div style="display:inline;"&gt;&lt;div style="display:inline; font-size:17px;"&gt;carte de leur main pour recevoir une&lt;/div&gt;&lt;/div&gt;&lt;br&gt;\
&lt;div style="display:inline;"&gt;&lt;div style="display:inline; font-size:17px;"&gt;carte coûtant exactement      (    ) de plus.&lt;/div&gt;&lt;/div&gt;&lt;br&gt;\
&lt;/div&gt;&lt;/div&gt;\
&lt;div class="card-text-coin-icon" style="transform:scale(0.16); top:153px; display: inline;left:201px;"&gt;\
&lt;div class="card-text-coin-text-container" style="display:inline;"&gt;\
&lt;div class="card-text-coin-text" style="color: black; display:inline; top:8px;"&gt;2&lt;/div&gt;&lt;/div&gt;&lt;/div&gt;\
&lt;div class="card-text-coin-icon" style="transform:scale(0.16); top:153px; display: inline;left:174px;"&gt;\
&lt;div class="card-text-coin-text-container" style="display:inline;"&gt;\
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s="19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SUBSTITUTE(    artwork.xlsx!$K$1&amp;": '\\n" &amp;
SUBSTITUTE(SUBSTITUTE(SUBSTITUTE(SUBSTITUTE(SUBSTITUTE(INDEX(artwork.xlsx!K:K,QUOTIENT(ROW(A1620)-1,3)+2),"'","\'"),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s="19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SUBSTITUTE(    artwork.xlsx!$K$1&amp;": '\\n" &amp;
SUBSTITUTE(SUBSTITUTE(SUBSTITUTE(SUBSTITUTE(SUBSTITUTE(INDEX(artwork.xlsx!K:K,QUOTIENT(ROW(A1621)-1,3)+2),"'","\'"),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IF(MOD(ROW(A1621)-1,3)=2,"","")))</f>
        <v>id: "princeold",  frenchName: "Prince",  artwork: "http://wiki.dominionstrategy.com/images/c/ca/PrinceArt.jpg",</v>
      </c>
    </row>
    <row r="1627" spans="1:3" ht="195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s="19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SUBSTITUTE(    artwork.xlsx!$K$1&amp;": '\\n" &amp;
SUBSTITUTE(SUBSTITUTE(SUBSTITUTE(SUBSTITUTE(SUBSTITUTE(INDEX(artwork.xlsx!K:K,QUOTIENT(ROW(A1622)-1,3)+2),"'","\'"),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IF(MOD(ROW(A1622)-1,3)=2,"","")))</f>
        <v>text_html: '\
&lt;div class="card-text" style="top:05px;"&gt;&lt;div style="position:relative; top:10px;"&gt;&lt;div style="line-height:16px;"&gt;\
&lt;div style="display:inline;"&gt;&lt;div style="display:inline; font-size:17px;"&gt;Vous pouvez mettre de côté&lt;/div&gt;&lt;/div&gt;&lt;br&gt;\
&lt;div style="display:inline;"&gt;&lt;div style="display:inline; font-size:17px;"&gt;sur cette carte une carte Action&lt;/div&gt;&lt;/div&gt;&lt;br&gt;\
&lt;div style="display:inline;"&gt;&lt;div style="display:inline; font-size:17px;"&gt;main coûtant jusqu\'à      . Au début&lt;/div&gt;&lt;/div&gt;&lt;br&gt;\
&lt;div style="display:inline;"&gt;&lt;div style="display:inline; font-size:17px;"&gt;de chacun de vos tours, jouez cette&lt;/div&gt;&lt;/div&gt;&lt;br&gt;\
&lt;div style="display:inline;"&gt;&lt;div style="display:inline; font-size:17px;"&gt;action, remettez la de côté en la &lt;/div&gt;&lt;/div&gt;&lt;br&gt;\
&lt;div style="display:inline;"&gt;&lt;div style="display:inline; font-size:17px;"&gt;défaussant. (Arrêtez de la jouer si &lt;/div&gt;&lt;/div&gt;&lt;br&gt;\
&lt;div style="display:inline;"&gt;&lt;div style="display:inline; font-size:17px;"&gt;vous n\'avez pas pu la remettre de côté.)&lt;/div&gt;&lt;/div&gt;&lt;br&gt;\
&lt;/div&gt;&lt;/div&gt;\
&lt;div class="card-text-coin-icon" style="transform:scale(0.2); top:50px; display: inline;left:165px;"&gt;\
&lt;div class="card-text-coin-text-container" style="display:inline;"&gt;\
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s="19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SUBSTITUTE(    artwork.xlsx!$K$1&amp;": '\\n" &amp;
SUBSTITUTE(SUBSTITUTE(SUBSTITUTE(SUBSTITUTE(SUBSTITUTE(INDEX(artwork.xlsx!K:K,QUOTIENT(ROW(A1623)-1,3)+2),"'","\'"),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s="1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SUBSTITUTE(    artwork.xlsx!$K$1&amp;": '\\n" &amp;
SUBSTITUTE(SUBSTITUTE(SUBSTITUTE(SUBSTITUTE(SUBSTITUTE(INDEX(artwork.xlsx!K:K,QUOTIENT(ROW(A1624)-1,3)+2),"'","\'"),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IF(MOD(ROW(A1624)-1,3)=2,"","")))</f>
        <v>id: "prince",  frenchName: "Prince",  artwork: "http://wiki.dominionstrategy.com/images/c/ca/PrinceArt.jpg",</v>
      </c>
    </row>
    <row r="1630" spans="1:3" ht="180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s="19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SUBSTITUTE(    artwork.xlsx!$K$1&amp;": '\\n" &amp;
SUBSTITUTE(SUBSTITUTE(SUBSTITUTE(SUBSTITUTE(SUBSTITUTE(INDEX(artwork.xlsx!K:K,QUOTIENT(ROW(A1625)-1,3)+2),"'","\'"),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IF(MOD(ROW(A1625)-1,3)=2,"","")))</f>
        <v>text_html: '\
&lt;div class="card-text" style="top:05px;"&gt;&lt;div style="position:relative; top:10px;"&gt;&lt;div style="line-height:18px;"&gt;\
&lt;div style="display:inline;"&gt;&lt;div style="display:inline; font-size:18px;"&gt;Vous pouvez mettre de côté&lt;/div&gt;&lt;/div&gt;&lt;br&gt;\
&lt;div style="display:inline;"&gt;&lt;div style="display:inline; font-size:18px;"&gt;sur cette carte une carte Action&lt;/div&gt;&lt;/div&gt;&lt;br&gt;\
&lt;div style="display:inline;"&gt;&lt;div style="display:inline; font-size:18px;"&gt;non-Durée non-Ordre de votre&lt;/div&gt;&lt;/div&gt;&lt;br&gt;\
&lt;div style="display:inline;"&gt;&lt;div style="display:inline; font-size:18px;"&gt;main coûtant jusqu\'à      . Au début&lt;/div&gt;&lt;/div&gt;&lt;br&gt;\
&lt;div style="display:inline;"&gt;&lt;div style="display:inline; font-size:18px;"&gt;de chacun de vos tours, jouez cette&lt;/div&gt;&lt;/div&gt;&lt;br&gt;\
&lt;div style="display:inline;"&gt;&lt;div style="display:inline; font-size:18px;"&gt;action, en la laissant de côté.&lt;/div&gt;&lt;/div&gt;&lt;br&gt;\
&lt;/div&gt;&lt;/div&gt;\
&lt;div class="card-text-coin-icon" style="transform:scale(0.2); top:75px; display: inline;left:168px;"&gt;\
&lt;div class="card-text-coin-text-container" style="display:inline;"&gt;\
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s="19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SUBSTITUTE(    artwork.xlsx!$K$1&amp;": '\\n" &amp;
SUBSTITUTE(SUBSTITUTE(SUBSTITUTE(SUBSTITUTE(SUBSTITUTE(INDEX(artwork.xlsx!K:K,QUOTIENT(ROW(A1626)-1,3)+2),"'","\'"),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s="19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SUBSTITUTE(    artwork.xlsx!$K$1&amp;": '\\n" &amp;
SUBSTITUTE(SUBSTITUTE(SUBSTITUTE(SUBSTITUTE(SUBSTITUTE(INDEX(artwork.xlsx!K:K,QUOTIENT(ROW(A1627)-1,3)+2),"'","\'"),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IF(MOD(ROW(A1627)-1,3)=2,"","")))</f>
        <v>id: "walledvillage",  frenchName: "Ville fortifiée",  artwork: "http://wiki.dominionstrategy.com/images/e/ea/Walled_VillageArt.jpg",</v>
      </c>
    </row>
    <row r="1633" spans="1:22" ht="165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s="19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SUBSTITUTE(    artwork.xlsx!$K$1&amp;": '\\n" &amp;
SUBSTITUTE(SUBSTITUTE(SUBSTITUTE(SUBSTITUTE(SUBSTITUTE(INDEX(artwork.xlsx!K:K,QUOTIENT(ROW(A1628)-1,3)+2),"'","\'"),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IF(MOD(ROW(A1628)-1,3)=2,"","")))</f>
        <v>text_html: '\
&lt;div class="card-text" style="top:10px;"&gt;&lt;div style="font-weight: bold;"&gt;\
&lt;div style="display:inline;"&gt;+1 Carte&lt;/div&gt;&lt;br&gt;\
&lt;/div&gt;&lt;div style="font-weight: bold;"&gt;\
&lt;div style="display:inline;"&gt;+2 Actions&lt;/div&gt;&lt;br&gt;\
&lt;/div&gt;&lt;div class="horizontal-line" style="width:200px; height:3px;margin-top:5px;"&gt;&lt;/div&gt;&lt;div style="position:relative; top:3px;"&gt;&lt;div style="line-height:18px;"&gt;\
&lt;div style="display:inline;"&gt;&lt;div style="display:inline; font-size:18px;"&gt;Au début de la phase Ajustement, si&lt;/div&gt;&lt;/div&gt;&lt;br&gt;\
&lt;div style="display:inline;"&gt;&lt;div style="display:inline; font-size:18px;"&gt;vous avez cette carte et au plus une&lt;/div&gt;&lt;/div&gt;&lt;br&gt;\
&lt;div style="display:inline;"&gt;&lt;div style="display:inline; font-size:18px;"&gt;autre carte Action en jeu, vous pouvez&lt;/div&gt;&lt;/div&gt;&lt;br&gt;\
&lt;div style="display:inline;"&gt;&lt;div style="display:inline; font-size:18px;"&gt;remettre cette carte sur votre pioche.&lt;/div&gt;&lt;/div&gt;&lt;br&gt;\
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s="19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SUBSTITUTE(    artwork.xlsx!$K$1&amp;": '\\n" &amp;
SUBSTITUTE(SUBSTITUTE(SUBSTITUTE(SUBSTITUTE(SUBSTITUTE(INDEX(artwork.xlsx!K:K,QUOTIENT(ROW(A1629)-1,3)+2),"'","\'"),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s="19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SUBSTITUTE(    artwork.xlsx!$K$1&amp;": '\\n" &amp;
SUBSTITUTE(SUBSTITUTE(SUBSTITUTE(SUBSTITUTE(SUBSTITUTE(INDEX(artwork.xlsx!K:K,QUOTIENT(ROW(A1630)-1,3)+2),"'","\'"),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IF(MOD(ROW(A1630)-1,3)=2,"","")))</f>
        <v>id: "dismantle",  frenchName: "Démantelement",  artwork: "http://wiki.dominionstrategy.com/images/b/b3/DismantleArt.jpg",</v>
      </c>
    </row>
    <row r="1636" spans="1:22" ht="135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s="19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SUBSTITUTE(    artwork.xlsx!$K$1&amp;": '\\n" &amp;
SUBSTITUTE(SUBSTITUTE(SUBSTITUTE(SUBSTITUTE(SUBSTITUTE(INDEX(artwork.xlsx!K:K,QUOTIENT(ROW(A1631)-1,3)+2),"'","\'"),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IF(MOD(ROW(A1631)-1,3)=2,"","")))</f>
        <v>text_html: '\
&lt;div class="card-text" style="top:47px;"&gt;&lt;div style="position:relative; top:7px;"&gt;&lt;div style="line-height:21px;"&gt;\
&lt;div style="display:inline;"&gt;&lt;div style="display:inline; font-size:21px;"&gt;Écartez une carte de votre main.&lt;/div&gt;&lt;/div&gt;&lt;br&gt;\
&lt;div style="display:inline;"&gt;&lt;div style="display:inline; font-size:21px;"&gt;Si elle coûte      ou plus, recevez&lt;/div&gt;&lt;/div&gt;&lt;br&gt;\
&lt;div style="display:inline;"&gt;&lt;div style="display:inline; font-size:21px;"&gt;une carte moins chère et un Or.&lt;/div&gt;&lt;/div&gt;&lt;br&gt;\
&lt;/div&gt;&lt;/div&gt;\
&lt;div class="card-text-coin-icon" style="transform:scale(0.19); top:33px; display: inline;left:115px;"&gt;\
&lt;div class="card-text-coin-text-container" style="display:inline;"&gt;\
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s="19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SUBSTITUTE(    artwork.xlsx!$K$1&amp;": '\\n" &amp;
SUBSTITUTE(SUBSTITUTE(SUBSTITUTE(SUBSTITUTE(SUBSTITUTE(INDEX(artwork.xlsx!K:K,QUOTIENT(ROW(A1632)-1,3)+2),"'","\'"),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s="19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SUBSTITUTE(    artwork.xlsx!$K$1&amp;": '\\n" &amp;
SUBSTITUTE(SUBSTITUTE(SUBSTITUTE(SUBSTITUTE(SUBSTITUTE(INDEX(artwork.xlsx!K:K,QUOTIENT(ROW(A1633)-1,3)+2),"'","\'"),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IF(MOD(ROW(A1633)-1,3)=2,"","")))</f>
        <v>id: "captain",  frenchName: "Capitaine",  artwork: "http://wiki.dominionstrategy.com/images/8/8e/CaptainArt.jpg",</v>
      </c>
    </row>
    <row r="1639" spans="1:22" ht="180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s="1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SUBSTITUTE(    artwork.xlsx!$K$1&amp;": '\\n" &amp;
SUBSTITUTE(SUBSTITUTE(SUBSTITUTE(SUBSTITUTE(SUBSTITUTE(INDEX(artwork.xlsx!K:K,QUOTIENT(ROW(A1634)-1,3)+2),"'","\'"),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IF(MOD(ROW(A1634)-1,3)=2,"","")))</f>
        <v>text_html: '\
&lt;div class="card-text" style="top:05px;"&gt;&lt;div style="position:relative; top:10px;"&gt;&lt;div style="line-height:18px;"&gt;\
&lt;div style="display:inline;"&gt;&lt;div style="display:inline; font-size:19px;"&gt;Maintenant et au début de&lt;/div&gt;&lt;/div&gt;&lt;br&gt;\
&lt;div style="display:inline;"&gt;&lt;div style="display:inline; font-size:19px;"&gt;votre prochain tour :&lt;/div&gt;&lt;/div&gt;&lt;br&gt;\
&lt;div style="display:inline;"&gt;&lt;div style="display:inline; font-size:19px;"&gt;jouez une carte Action&lt;/div&gt;&lt;/div&gt;&lt;br&gt;\
&lt;div style="display:inline;"&gt;&lt;div style="display:inline; font-size:19px;"&gt;non-Durée, non-Ordre depuis&lt;/div&gt;&lt;/div&gt;&lt;br&gt;\
&lt;div style="display:inline;"&gt;&lt;div style="display:inline; font-size:19px;"&gt;la réserve coûtant jusqu\'à      ,&lt;/div&gt;&lt;/div&gt;&lt;br&gt;\
&lt;div style="display:inline;"&gt;&lt;div style="display:inline; font-size:19px;"&gt;en la laissant dans la réserve.&lt;/div&gt;&lt;/div&gt;&lt;br&gt;\
&lt;/div&gt;&lt;/div&gt;\
&lt;div class="card-text-coin-icon" style="transform:scale(0.2); top:98px; display: inline;left:225px;"&gt;\
&lt;div class="card-text-coin-text-container" style="display:inline;"&gt;\
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s="19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SUBSTITUTE(    artwork.xlsx!$K$1&amp;": '\\n" &amp;
SUBSTITUTE(SUBSTITUTE(SUBSTITUTE(SUBSTITUTE(SUBSTITUTE(INDEX(artwork.xlsx!K:K,QUOTIENT(ROW(A1635)-1,3)+2),"'","\'"),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s="19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SUBSTITUTE(    artwork.xlsx!$K$1&amp;": '\\n" &amp;
SUBSTITUTE(SUBSTITUTE(SUBSTITUTE(SUBSTITUTE(SUBSTITUTE(INDEX(artwork.xlsx!K:K,QUOTIENT(ROW(A1636)-1,3)+2),"'","\'"),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IF(MOD(ROW(A1636)-1,3)=2,"","")))</f>
        <v>id: "church",  frenchName: "Eglise",  artwork: "http://wiki.dominionstrategy.com/images/b/bf/ChurchArt.jpg",</v>
      </c>
    </row>
    <row r="1642" spans="1:22" ht="150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s="19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SUBSTITUTE(    artwork.xlsx!$K$1&amp;": '\\n" &amp;
SUBSTITUTE(SUBSTITUTE(SUBSTITUTE(SUBSTITUTE(SUBSTITUTE(INDEX(artwork.xlsx!K:K,QUOTIENT(ROW(A1637)-1,3)+2),"'","\'"),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IF(MOD(ROW(A1637)-1,3)=2,"","")))</f>
        <v>text_html: '\
&lt;div class="card-text" style="top:10px;"&gt;&lt;div style="font-weight: bold;"&gt;\
&lt;div style="display:inline;"&gt;&lt;div style="display:inline; font-size:28px;"&gt;+1 Action&lt;/div&gt;&lt;/div&gt;&lt;br&gt;\
&lt;/div&gt;&lt;div style="position:relative; top:10px;"&gt;&lt;div style="line-height:22px;"&gt;\
&lt;div style="display:inline;"&gt;&lt;div style="display:inline; font-size:20.5px;"&gt;Mettez de côté jusqu\'à 3 cartes de&lt;/div&gt;&lt;/div&gt;&lt;br&gt;\
&lt;div style="display:inline;"&gt;&lt;div style="display:inline; font-size:20.5px;"&gt;votre main, face cachée. Au début&lt;/div&gt;&lt;/div&gt;&lt;br&gt;\
&lt;div style="display:inline;"&gt;&lt;div style="display:inline; font-size:20.5px;"&gt;de votre prochain tour, prenez-les&lt;/div&gt;&lt;/div&gt;&lt;br&gt;\
&lt;div style="display:inline;"&gt;&lt;div style="display:inline; font-size:20.5px;"&gt;en main, puis vous pouvez écarter&lt;/div&gt;&lt;/div&gt;&lt;br&gt;\
&lt;div style="display:inline;"&gt;&lt;div style="display:inline; font-size:20.5px;"&gt;une carte de votre main.&lt;/div&gt;&lt;/div&gt;&lt;br&gt;\
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s="19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SUBSTITUTE(    artwork.xlsx!$K$1&amp;": '\\n" &amp;
SUBSTITUTE(SUBSTITUTE(SUBSTITUTE(SUBSTITUTE(SUBSTITUTE(INDEX(artwork.xlsx!K:K,QUOTIENT(ROW(A1638)-1,3)+2),"'","\'"),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s="19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SUBSTITUTE(    artwork.xlsx!$K$1&amp;": '\\n" &amp;
SUBSTITUTE(SUBSTITUTE(SUBSTITUTE(SUBSTITUTE(SUBSTITUTE(INDEX(artwork.xlsx!K:K,QUOTIENT(ROW(A1639)-1,3)+2),"'","\'"),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IF(MOD(ROW(A1639)-1,3)=2,"","")))</f>
        <v>id: "stash",  frenchName: "Planque",  artwork: "http://wiki.dominionstrategy.com/images/d/df/StashArt.jpg",</v>
      </c>
    </row>
    <row r="1645" spans="1:22" ht="150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s="19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SUBSTITUTE(    artwork.xlsx!$K$1&amp;": '\\n" &amp;
SUBSTITUTE(SUBSTITUTE(SUBSTITUTE(SUBSTITUTE(SUBSTITUTE(INDEX(artwork.xlsx!K:K,QUOTIENT(ROW(A1640)-1,3)+2),"'","\'"),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IF(MOD(ROW(A1640)-1,3)=2,"","")))</f>
        <v>text_html: '\
&lt;div class="card-text" style="top:55px;"&gt;\
&lt;div class="card-text-coin-icon" style="transform:scale(0.63); top:-40px; display: inline;left:103px;"&gt;\
&lt;div class="card-text-coin-text-container" style="display:inline;"&gt;\
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style="line-height:16px;"&gt;\
&lt;div style="display:inline;"&gt;&lt;div style="display:inline; font-size:16px;"&gt;Lorsque vous mélangez votre défausse, &lt;/div&gt;&lt;/div&gt;&lt;br&gt;\
&lt;div style="display:inline;"&gt;&lt;div style="display:inline; font-size:16px;"&gt;vous pouvez mettre cette carte&lt;/div&gt;&lt;/div&gt;&lt;br&gt;\
&lt;div style="display:inline;"&gt;&lt;div style="display:inline; font-size:16px;"&gt;où vous voulez dans votre deck.&lt;/div&gt;&lt;/div&gt;&lt;br&gt;\
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s="19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SUBSTITUTE(    artwork.xlsx!$K$1&amp;": '\\n" &amp;
SUBSTITUTE(SUBSTITUTE(SUBSTITUTE(SUBSTITUTE(SUBSTITUTE(INDEX(artwork.xlsx!K:K,QUOTIENT(ROW(A1641)-1,3)+2),"'","\'"),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s="19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SUBSTITUTE(    artwork.xlsx!$K$1&amp;": '\\n" &amp;
SUBSTITUTE(SUBSTITUTE(SUBSTITUTE(SUBSTITUTE(SUBSTITUTE(INDEX(artwork.xlsx!K:K,QUOTIENT(ROW(A1642)-1,3)+2),"'","\'"),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IF(MOD(ROW(A1642)-1,3)=2,"","")))</f>
        <v>id: "marchland",  frenchName: "Confins",  artwork: "http://wiki.dominionstrategy.com/images/2/24/MarchlandArt.jpg",</v>
      </c>
      <c r="J1647" t="s">
        <v>2395</v>
      </c>
      <c r="K1647" t="s">
        <v>3091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ht="240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s="19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SUBSTITUTE(    artwork.xlsx!$K$1&amp;": '\\n" &amp;
SUBSTITUTE(SUBSTITUTE(SUBSTITUTE(SUBSTITUTE(SUBSTITUTE(INDEX(artwork.xlsx!K:K,QUOTIENT(ROW(A1643)-1,3)+2),"'","\'"),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IF(MOD(ROW(A1643)-1,3)=2,"","")))</f>
        <v>text_html: '\
&lt;div class="card-text" style="top:05px;"&gt;&lt;div style="position:relative; top:10px;"&gt;&lt;div style="line-height:20px;"&gt;\
&lt;div style="display:inline;"&gt;&lt;div style="display:inline; font-size:18px;"&gt;Vaut         pour chaque&lt;/div&gt;&lt;/div&gt;&lt;br&gt;\
&lt;div style="display:inline;"&gt;&lt;div style="display:inline; font-size:18px;"&gt;3 cartes Victoire que vous avez.&lt;/div&gt;&lt;/div&gt;&lt;br&gt;\
&lt;/div&gt;&lt;/div&gt;\
&lt;div class="card-text-vp-icon-container" style="display:inline; transform:scale(0.2); top:10px;left:110px;"&gt;\
&lt;div class="card-text-vp-text-container"&gt;\
&lt;div class="card-text-vp-text" style="top:8px;"&gt;1&lt;/div&gt;&lt;/div&gt;\
&lt;div class="card-text-vp-icon"&gt;&lt;/div&gt;&lt;/div&gt;&lt;div class="horizontal-line" style="width:200px; height:3px; margin-top:25px;"&gt;&lt;/div&gt;&lt;div style="position:relative; top:1px;"&gt;&lt;div style="line-height:20px;"&gt;\
&lt;div style="display:inline;"&gt;&lt;div style="display:inline; font-size:18px;"&gt;Quand vous recevez ceci, &lt;div style="display: inline; font-size:20px; font-weight: bold;"&gt;+1 Achat&lt;/div&gt;,&lt;/div&gt;&lt;/div&gt;&lt;br&gt;\
&lt;div style="display:inline;"&gt;&lt;div style="display:inline; font-size:18px;"&gt;défaussez-la et recevez&lt;et défaussez autant de cartes/div&gt;&lt;/div&gt;&lt;br&gt;\
&lt;div style="display:inline;"&gt;&lt;div style="display:inline; font-size:18px;"&gt;que souhaité pour &lt;div style="display: inline; font-size:20px; font-weight: bold;"&gt;+&lt;/div&gt;       chacune.&lt;/div&gt;&lt;/div&gt;&lt;br&gt;\
&lt;/div&gt;&lt;/div&gt;\
&lt;div class="card-text-coin-icon" style="transform:scale(0.2); top:50px; display: inline;left:168px;"&gt;\
&lt;div class="card-text-coin-text-container" style="display:inline;"&gt;\
&lt;div class="card-text-coin-text" style="color: black; display:inline; top:8px;"&gt;2&lt;/div&gt;&lt;/div&gt;&lt;/div&gt;&lt;/div&gt;'</v>
      </c>
      <c r="K1648" t="s">
        <v>3092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s="1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SUBSTITUTE(    artwork.xlsx!$K$1&amp;": '\\n" &amp;
SUBSTITUTE(SUBSTITUTE(SUBSTITUTE(SUBSTITUTE(SUBSTITUTE(INDEX(artwork.xlsx!K:K,QUOTIENT(ROW(A1644)-1,3)+2),"'","\'"),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IF(MOD(ROW(A1644)-1,3)=2,"","")))</f>
        <v/>
      </c>
      <c r="J1649" t="s">
        <v>2813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s="19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SUBSTITUTE(    artwork.xlsx!$K$1&amp;": '\\n" &amp;
SUBSTITUTE(SUBSTITUTE(SUBSTITUTE(SUBSTITUTE(SUBSTITUTE(INDEX(artwork.xlsx!K:K,QUOTIENT(ROW(A1645)-1,3)+2),"'","\'"),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IF(MOD(ROW(A1645)-1,3)=2,"","")))</f>
        <v>id: "saunaavanto",  frenchName: "Sauna/Trou dans la glace",  artwork: "http://wiki.dominionstrategy.com/images/9/99/Sauna_AvantoArt.jpg",</v>
      </c>
    </row>
    <row r="1651" spans="1:22" ht="120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s="19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SUBSTITUTE(    artwork.xlsx!$K$1&amp;": '\\n" &amp;
SUBSTITUTE(SUBSTITUTE(SUBSTITUTE(SUBSTITUTE(SUBSTITUTE(INDEX(artwork.xlsx!K:K,QUOTIENT(ROW(A1646)-1,3)+2),"'","\'"),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IF(MOD(ROW(A1646)-1,3)=2,"","")))</f>
        <v>text_html: '\
&lt;div class="card-text" style="top:29px;"&gt;&lt;div style="position:relative; top:-2px;"&gt;&lt;div style="line-height:19px;"&gt;\
&lt;div style="display:inline;"&gt;&lt;div style="display:inline; font-size:19px;"&gt;Cette pile démarre la partie avec&lt;/div&gt;&lt;/div&gt;&lt;br&gt;\
&lt;div style="display:inline;"&gt;&lt;div style="display:inline; font-size:19px;"&gt;5 cartes &lt;b&gt;Sauna&lt;/b&gt; au dessus, puis&lt;/div&gt;&lt;/div&gt;&lt;br&gt;\
&lt;div style="display:inline;"&gt;&lt;div style="display:inline; font-size:19px;"&gt;5 cartes &lt;b&gt;Trou dans la glace&lt;/b&gt;. &lt;/div&gt;&lt;/div&gt;&lt;br&gt;\
&lt;div style="display:inline;"&gt;&lt;div style="display:inline; font-size:19px;"&gt;Seule la carte du dessus de la pile&lt;/div&gt;&lt;/div&gt;&lt;br&gt;\
&lt;div style="display:inline;"&gt;&lt;div style="display:inline; font-size:19px;"&gt;peut être achetée ou reçue.&lt;/div&gt;&lt;/div&gt;&lt;br&gt;\
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s="19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SUBSTITUTE(    artwork.xlsx!$K$1&amp;": '\\n" &amp;
SUBSTITUTE(SUBSTITUTE(SUBSTITUTE(SUBSTITUTE(SUBSTITUTE(INDEX(artwork.xlsx!K:K,QUOTIENT(ROW(A1647)-1,3)+2),"'","\'"),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s="19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SUBSTITUTE(    artwork.xlsx!$K$1&amp;": '\\n" &amp;
SUBSTITUTE(SUBSTITUTE(SUBSTITUTE(SUBSTITUTE(SUBSTITUTE(INDEX(artwork.xlsx!K:K,QUOTIENT(ROW(A1648)-1,3)+2),"'","\'"),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IF(MOD(ROW(A1648)-1,3)=2,"","")))</f>
        <v>id: "summon",  frenchName: "Convocation",  artwork: "http://wiki.dominionstrategy.com/images/a/ad/SummonArt.jpg",</v>
      </c>
    </row>
    <row r="1654" spans="1:22" ht="120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s="19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SUBSTITUTE(    artwork.xlsx!$K$1&amp;": '\\n" &amp;
SUBSTITUTE(SUBSTITUTE(SUBSTITUTE(SUBSTITUTE(SUBSTITUTE(INDEX(artwork.xlsx!K:K,QUOTIENT(ROW(A1649)-1,3)+2),"'","\'"),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IF(MOD(ROW(A1649)-1,3)=2,"","")))</f>
        <v>text_html: '\
&lt;div class="landscape-text" style="top:6px;"&gt;&lt;div style="line-height:18px;"&gt;\
&lt;div style="display:inline;"&gt;&lt;div style="display:inline; font-size:17px;"&gt;Recevez une carte Action coûtant jusqu\'à      . Mettez-la&lt;/div&gt;&lt;/div&gt;&lt;br&gt;\
&lt;div style="display:inline;"&gt;&lt;div style="display:inline; font-size:17px;"&gt;de côté. Dans ce cas, jouez-la au début de votre prochain tour.&lt;/div&gt;&lt;/div&gt;&lt;br&gt;\
&lt;/div&gt;\
&lt;div class="card-text-coin-icon" style="transform:scale(0.17); top:2px; display: inline;left:314px;"&gt;\
&lt;div class="card-text-coin-text-container" style="display:inline;"&gt;\
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s="19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SUBSTITUTE(    artwork.xlsx!$K$1&amp;": '\\n" &amp;
SUBSTITUTE(SUBSTITUTE(SUBSTITUTE(SUBSTITUTE(SUBSTITUTE(INDEX(artwork.xlsx!K:K,QUOTIENT(ROW(A1650)-1,3)+2),"'","\'"),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s="19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SUBSTITUTE(    artwork.xlsx!$K$1&amp;": '\\n" &amp;
SUBSTITUTE(SUBSTITUTE(SUBSTITUTE(SUBSTITUTE(SUBSTITUTE(INDEX(artwork.xlsx!K:K,QUOTIENT(ROW(A1651)-1,3)+2),"'","\'"),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IF(MOD(ROW(A1651)-1,3)=2,"","")))</f>
        <v>id: "horse",  frenchName: "Cheval",  artwork: "http://wiki.dominionstrategy.com/images/4/41/HorseArt.jpg",</v>
      </c>
    </row>
    <row r="1657" spans="1:22" ht="135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s="19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SUBSTITUTE(    artwork.xlsx!$K$1&amp;": '\\n" &amp;
SUBSTITUTE(SUBSTITUTE(SUBSTITUTE(SUBSTITUTE(SUBSTITUTE(INDEX(artwork.xlsx!K:K,QUOTIENT(ROW(A1652)-1,3)+2),"'","\'"),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IF(MOD(ROW(A1652)-1,3)=2,"","")))</f>
        <v>text_html: '\
&lt;div class="card-text" style="top:20px;"&gt;&lt;div style="position:relative; top:undefinedpx;"&gt;&lt;div style="font-weight: bold;"&gt;&lt;div style="line-height:28px;"&gt;\
&lt;div style="display:inline;"&gt;&lt;div style="display:inline; font-size:28px;"&gt;+2 Cartes&lt;/div&gt;&lt;/div&gt;&lt;br&gt;\
&lt;div style="display:inline;"&gt;&lt;div style="display:inline; font-size:28px;"&gt;+1 Action&lt;/div&gt;&lt;/div&gt;&lt;br&gt;\
&lt;/div&gt;&lt;/div&gt;&lt;/div&gt;&lt;div style="position:relative; top:10px;"&gt;&lt;div style="line-height:20px;"&gt;\
&lt;div style="display:inline;"&gt;&lt;div style="display:inline; font-size:20px;"&gt;Retournez cette carte&lt;/div&gt;&lt;/div&gt;&lt;br&gt;\
&lt;div style="display:inline;"&gt;&lt;div style="display:inline; font-size:20px;"&gt;sur la pile des Chevaux.&lt;/div&gt;&lt;/div&gt;&lt;br&gt;\
&lt;div style="display:inline;"&gt;&lt;div style="display:inline; font-size:20px;"&gt;&lt;div style="display: inline; font-style: italic;"&gt;(Ne fait pas partie de la réserve)&lt;/div&gt;&lt;/div&gt;&lt;/div&gt;&lt;br&gt;\
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s="19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SUBSTITUTE(    artwork.xlsx!$K$1&amp;": '\\n" &amp;
SUBSTITUTE(SUBSTITUTE(SUBSTITUTE(SUBSTITUTE(SUBSTITUTE(INDEX(artwork.xlsx!K:K,QUOTIENT(ROW(A1653)-1,3)+2),"'","\'"),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s="1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SUBSTITUTE(    artwork.xlsx!$K$1&amp;": '\\n" &amp;
SUBSTITUTE(SUBSTITUTE(SUBSTITUTE(SUBSTITUTE(SUBSTITUTE(INDEX(artwork.xlsx!K:K,QUOTIENT(ROW(A1654)-1,3)+2),"'","\'"),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IF(MOD(ROW(A1654)-1,3)=2,"","")))</f>
        <v>id: "blackcat",  frenchName: "Chat noir",  artwork: "http://wiki.dominionstrategy.com/images/1/15/Black_CatArt.jpg",</v>
      </c>
    </row>
    <row r="1660" spans="1:22" ht="165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s="19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SUBSTITUTE(    artwork.xlsx!$K$1&amp;": '\\n" &amp;
SUBSTITUTE(SUBSTITUTE(SUBSTITUTE(SUBSTITUTE(SUBSTITUTE(INDEX(artwork.xlsx!K:K,QUOTIENT(ROW(A1655)-1,3)+2),"'","\'"),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IF(MOD(ROW(A1655)-1,3)=2,"","")))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font-size:28px;"&gt;+2 Cartes&lt;/div&gt;&lt;/div&gt;&lt;br&gt;\
&lt;/div&gt;&lt;/div&gt;&lt;div style="line-height:18px;"&gt;\
&lt;div style="display:inline;"&gt;&lt;div style="display:inline; font-size:18px;"&gt;Si ce n\'est pas votre tour, tous vos&lt;/div&gt;&lt;/div&gt;&lt;br&gt;\
&lt;div style="display:inline;"&gt;&lt;div style="display:inline; font-size:18px;"&gt;adversaires reçoivent une Malédiction.&lt;/div&gt;&lt;/div&gt;&lt;br&gt;\
&lt;/div&gt;&lt;div class="horizontal-line" style="width:200px; height:3px;margin-top:10px;"&gt;&lt;/div&gt;&lt;div style="position:relative; top:5px;"&gt;&lt;div style="line-height:20px;"&gt;\
&lt;div style="display:inline;"&gt;&lt;div style="display:inline; font-size:20px;"&gt;Quand un adversaire reçoit une&lt;/div&gt;&lt;/div&gt;&lt;br&gt;\
&lt;div style="display:inline;"&gt;&lt;div style="display:inline; font-size:20px;"&gt;carte Victoire, vous pouvez jouer&lt;/div&gt;&lt;/div&gt;&lt;br&gt;\
&lt;div style="display:inline;"&gt;&lt;div style="display:inline; font-size:20px;"&gt;cette carte depuis votre main.&lt;/div&gt;&lt;/div&gt;&lt;br&gt;\
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s="19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SUBSTITUTE(    artwork.xlsx!$K$1&amp;": '\\n" &amp;
SUBSTITUTE(SUBSTITUTE(SUBSTITUTE(SUBSTITUTE(SUBSTITUTE(INDEX(artwork.xlsx!K:K,QUOTIENT(ROW(A1656)-1,3)+2),"'","\'"),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s="19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SUBSTITUTE(    artwork.xlsx!$K$1&amp;": '\\n" &amp;
SUBSTITUTE(SUBSTITUTE(SUBSTITUTE(SUBSTITUTE(SUBSTITUTE(INDEX(artwork.xlsx!K:K,QUOTIENT(ROW(A1657)-1,3)+2),"'","\'"),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IF(MOD(ROW(A1657)-1,3)=2,"","")))</f>
        <v>id: "sleigh",  frenchName: "Traîneau",  artwork: "http://wiki.dominionstrategy.com/images/d/dd/SleighArt.jpg",</v>
      </c>
    </row>
    <row r="1663" spans="1:22" ht="135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s="19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SUBSTITUTE(    artwork.xlsx!$K$1&amp;": '\\n" &amp;
SUBSTITUTE(SUBSTITUTE(SUBSTITUTE(SUBSTITUTE(SUBSTITUTE(INDEX(artwork.xlsx!K:K,QUOTIENT(ROW(A1658)-1,3)+2),"'","\'"),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style="line-height:22px;"&gt;\
&lt;div style="display:inline;"&gt;&lt;div style="display:inline; font-size:22px;"&gt;Quand vous recevez une carte,&lt;/div&gt;&lt;/div&gt;&lt;br&gt;\
&lt;div style="display:inline;"&gt;&lt;div style="display:inline; font-size:22px;"&gt;vous pouvez défausser ceci&lt;/div&gt;&lt;/div&gt;&lt;br&gt;\
&lt;div style="display:inline;"&gt;&lt;div style="display:inline; font-size:22px;"&gt;pour la prendre en main ou&lt;/div&gt;&lt;/div&gt;&lt;br&gt;\
&lt;div style="display:inline;"&gt;&lt;div style="display:inline; font-size:22px;"&gt;la placer sur votre pioche.&lt;/div&gt;&lt;/div&gt;&lt;br&gt;\
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s="19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SUBSTITUTE(    artwork.xlsx!$K$1&amp;": '\\n" &amp;
SUBSTITUTE(SUBSTITUTE(SUBSTITUTE(SUBSTITUTE(SUBSTITUTE(INDEX(artwork.xlsx!K:K,QUOTIENT(ROW(A1659)-1,3)+2),"'","\'"),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s="19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SUBSTITUTE(    artwork.xlsx!$K$1&amp;": '\\n" &amp;
SUBSTITUTE(SUBSTITUTE(SUBSTITUTE(SUBSTITUTE(SUBSTITUTE(INDEX(artwork.xlsx!K:K,QUOTIENT(ROW(A1660)-1,3)+2),"'","\'"),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IF(MOD(ROW(A1660)-1,3)=2,"","")))</f>
        <v>id: "supplies",  frenchName: "Réserves",  artwork: "http://wiki.dominionstrategy.com/images/1/1b/SuppliesArt.jpg",</v>
      </c>
    </row>
    <row r="1666" spans="1:3" ht="120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s="19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SUBSTITUTE(    artwork.xlsx!$K$1&amp;": '\\n" &amp;
SUBSTITUTE(SUBSTITUTE(SUBSTITUTE(SUBSTITUTE(SUBSTITUTE(INDEX(artwork.xlsx!K:K,QUOTIENT(ROW(A1661)-1,3)+2),"'","\'"),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IF(MOD(ROW(A1661)-1,3)=2,"","")))</f>
        <v>text_html: '\
&lt;div class="card-text" style="top:55px;"&gt;&lt;div style="position: relative; left:-35px;top:-20px;"&gt;\
&lt;div class="card-text-coin-icon" style="transform:scale(0.5); top:0px; display: inline;"&gt;\
&lt;div class="card-text-coin-text-container" style="display:inline;"&gt;\
&lt;div class="card-text-coin-text" style="color: black; display:inline; top:8px;"&gt;1&lt;/div&gt;&lt;/div&gt;&lt;/div&gt;&lt;/div&gt;&lt;div style="position:relative; top:50px;"&gt;&lt;div style="line-height:19px;"&gt;\
&lt;div style="display:inline;"&gt;&lt;div style="display:inline; font-size:19px;"&gt;Quand vous jouez cette carte,&lt;/div&gt;&lt;/div&gt;&lt;br&gt;\
&lt;div style="display:inline;"&gt;&lt;div style="display:inline; font-size:19px;"&gt;recevez un Cheval sur votre pioche.&lt;/div&gt;&lt;/div&gt;&lt;br&gt;\
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s="19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SUBSTITUTE(    artwork.xlsx!$K$1&amp;": '\\n" &amp;
SUBSTITUTE(SUBSTITUTE(SUBSTITUTE(SUBSTITUTE(SUBSTITUTE(INDEX(artwork.xlsx!K:K,QUOTIENT(ROW(A1662)-1,3)+2),"'","\'"),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s="19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SUBSTITUTE(    artwork.xlsx!$K$1&amp;": '\\n" &amp;
SUBSTITUTE(SUBSTITUTE(SUBSTITUTE(SUBSTITUTE(SUBSTITUTE(INDEX(artwork.xlsx!K:K,QUOTIENT(ROW(A1663)-1,3)+2),"'","\'"),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IF(MOD(ROW(A1663)-1,3)=2,"","")))</f>
        <v>id: "cameltrain",  frenchName: "Caravane de chameaux",  artwork: "http://wiki.dominionstrategy.com/images/4/4b/Camel_TrainArt.jpg",</v>
      </c>
    </row>
    <row r="1669" spans="1:3" ht="120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s="1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SUBSTITUTE(    artwork.xlsx!$K$1&amp;": '\\n" &amp;
SUBSTITUTE(SUBSTITUTE(SUBSTITUTE(SUBSTITUTE(SUBSTITUTE(INDEX(artwork.xlsx!K:K,QUOTIENT(ROW(A1664)-1,3)+2),"'","\'"),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IF(MOD(ROW(A1664)-1,3)=2,"","")))</f>
        <v>text_html: '\
&lt;div class="card-text" style="top:29px;"&gt;&lt;div style="position:relative; top:0px;"&gt;&lt;div style="line-height:22px;"&gt;\
&lt;div style="display:inline;"&gt;&lt;div style="display:inline; font-size:22px;"&gt;Exilez une carte non-Victoire&lt;/div&gt;&lt;/div&gt;&lt;br&gt;\
&lt;div style="display:inline;"&gt;&lt;div style="display:inline; font-size:22px;"&gt;depuis la réserve.&lt;/div&gt;&lt;/div&gt;&lt;br&gt;\
&lt;/div&gt;&lt;/div&gt;&lt;div class="horizontal-line" style="width:200px; height:3px;margin-top:15px;"&gt;&lt;/div&gt;&lt;div style="position:relative; top:7px;"&gt;&lt;div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font-size:21px;"&gt;exilez un Or depuis la réserve.&lt;/div&gt;&lt;/div&gt;&lt;br&gt;\
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s="19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SUBSTITUTE(    artwork.xlsx!$K$1&amp;": '\\n" &amp;
SUBSTITUTE(SUBSTITUTE(SUBSTITUTE(SUBSTITUTE(SUBSTITUTE(INDEX(artwork.xlsx!K:K,QUOTIENT(ROW(A1665)-1,3)+2),"'","\'"),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s="19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SUBSTITUTE(    artwork.xlsx!$K$1&amp;": '\\n" &amp;
SUBSTITUTE(SUBSTITUTE(SUBSTITUTE(SUBSTITUTE(SUBSTITUTE(INDEX(artwork.xlsx!K:K,QUOTIENT(ROW(A1666)-1,3)+2),"'","\'"),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IF(MOD(ROW(A1666)-1,3)=2,"","")))</f>
        <v>id: "goatherd",  frenchName: "Chevrière",  artwork: "http://wiki.dominionstrategy.com/images/0/0e/GoatherdArt.jpg",</v>
      </c>
    </row>
    <row r="1672" spans="1:3" ht="165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s="19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SUBSTITUTE(    artwork.xlsx!$K$1&amp;": '\\n" &amp;
SUBSTITUTE(SUBSTITUTE(SUBSTITUTE(SUBSTITUTE(SUBSTITUTE(INDEX(artwork.xlsx!K:K,QUOTIENT(ROW(A1667)-1,3)+2),"'","\'"),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IF(MOD(ROW(A1667)-1,3)=2,"","")))</f>
        <v>text_html: '\
&lt;div class="card-text" style="top:10px;"&gt;&lt;div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top:undefinedpx;"&gt;&lt;div style="line-height:22px;"&gt;\
&lt;div style="display:inline;"&gt;&lt;div style="display:inline; font-size:22px;"&gt;Vous pouvez écarter&lt;/div&gt;&lt;/div&gt;&lt;br&gt;\
&lt;div style="display:inline;"&gt;&lt;div style="display:inline; font-size:22px;"&gt;une carte de votre main.&lt;/div&gt;&lt;/div&gt;&lt;br&gt;\
&lt;/div&gt;&lt;/div&gt;&lt;div style="position:relative; top:5px;"&gt;&lt;div style="line-height:22px;"&gt;\
&lt;div style="display:inline;"&gt;&lt;div style="display:inline; font-size:22px;"&gt;&lt;div style="display: inline; font-weight: bold;"&gt;+1 Carte&lt;/div&gt; par carte que&lt;/div&gt;&lt;/div&gt;&lt;br&gt;\
&lt;div style="display:inline;"&gt;&lt;div style="display:inline; font-size:22px;"&gt;le joueur a votre droite&lt;/div&gt;&lt;/div&gt;&lt;br&gt;\
&lt;div style="display:inline;"&gt;&lt;div style="display:inline; font-size:22px;"&gt;a écarté à son dernier tour.&lt;/div&gt;&lt;/div&gt;&lt;br&gt;\
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s="19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SUBSTITUTE(    artwork.xlsx!$K$1&amp;": '\\n" &amp;
SUBSTITUTE(SUBSTITUTE(SUBSTITUTE(SUBSTITUTE(SUBSTITUTE(INDEX(artwork.xlsx!K:K,QUOTIENT(ROW(A1668)-1,3)+2),"'","\'"),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s="19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SUBSTITUTE(    artwork.xlsx!$K$1&amp;": '\\n" &amp;
SUBSTITUTE(SUBSTITUTE(SUBSTITUTE(SUBSTITUTE(SUBSTITUTE(INDEX(artwork.xlsx!K:K,QUOTIENT(ROW(A1669)-1,3)+2),"'","\'"),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IF(MOD(ROW(A1669)-1,3)=2,"","")))</f>
        <v>id: "scrap",  frenchName: "Ferraille",  artwork: "http://wiki.dominionstrategy.com/images/0/01/ScrapArt.jpg",</v>
      </c>
    </row>
    <row r="1675" spans="1:3" ht="240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s="19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SUBSTITUTE(    artwork.xlsx!$K$1&amp;": '\\n" &amp;
SUBSTITUTE(SUBSTITUTE(SUBSTITUTE(SUBSTITUTE(SUBSTITUTE(INDEX(artwork.xlsx!K:K,QUOTIENT(ROW(A1670)-1,3)+2),"'","\'"),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IF(MOD(ROW(A1670)-1,3)=2,"","")))</f>
        <v>text_html: '\
&lt;div class="card-text" style="top:10px;"&gt;&lt;div style="position:relative; top:5px;"&gt;&lt;div style="line-height:22px;"&gt;\
&lt;div style="display:inline;"&gt;&lt;div style="display:inline; font-size:20px;"&gt;Écartez une carte de votre main.&lt;/div&gt;&lt;/div&gt;&lt;br&gt;\
&lt;div style="display:inline;"&gt;&lt;div style="display:inline; font-size:20px;"&gt;Choisissez un effet différent&lt;/div&gt;&lt;/div&gt;&lt;br&gt;\
&lt;div style="display:inline;"&gt;&lt;div style="display:inline; font-size:20px;"&gt;par       de son coût : &lt;div style="display: inline; font-weight: bold;"&gt;+1 Carte&lt;/div&gt;;&lt;/div&gt;&lt;/div&gt;&lt;br&gt;\
&lt;div style="display:inline;"&gt;&lt;div style="display:inline; font-size:20px;"&gt;&lt;div style="display: inline; font-weight: bold;"&gt;+1 Action&lt;/div&gt;; &lt;div style="display: inline; font-weight: bold;"&gt;+1 Achat&lt;/div&gt;; &lt;/div&gt;&lt;/div&gt;&lt;br&gt;\
&lt;div style="display:inline;"&gt;&lt;div style="display:inline; font-size:20px;"&gt;&lt;div style="display: inline; font-weight: bold;"&gt;+&lt;/div&gt;      ; recevez un Argent;&lt;/div&gt;&lt;/div&gt;&lt;br&gt;\
&lt;div style="display:inline;"&gt;&lt;div style="display:inline; font-size:20px;"&gt;recevez un Cheval.&lt;/div&gt;&lt;/div&gt;&lt;br&gt;\
&lt;/div&gt;&lt;/div&gt;\
&lt;div class="card-text-coin-icon" style="transform:scale(0.2); top:56px; display: inline;left:49px;"&gt;\
&lt;div class="card-text-coin-text-container" style="display:inline;"&gt;\
&lt;div class="card-text-coin-text" style="color: black; display:inline; top:8px;"&gt;1&lt;/div&gt;&lt;/div&gt;&lt;/div&gt;\
&lt;div class="card-text-coin-icon" style="transform:scale(0.2); top:108px; display: inline;left:53px;"&gt;\
&lt;div class="card-text-coin-text-container" style="display:inline;"&gt;\
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s="19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SUBSTITUTE(    artwork.xlsx!$K$1&amp;": '\\n" &amp;
SUBSTITUTE(SUBSTITUTE(SUBSTITUTE(SUBSTITUTE(SUBSTITUTE(INDEX(artwork.xlsx!K:K,QUOTIENT(ROW(A1671)-1,3)+2),"'","\'"),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s="19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SUBSTITUTE(    artwork.xlsx!$K$1&amp;": '\\n" &amp;
SUBSTITUTE(SUBSTITUTE(SUBSTITUTE(SUBSTITUTE(SUBSTITUTE(INDEX(artwork.xlsx!K:K,QUOTIENT(ROW(A1672)-1,3)+2),"'","\'"),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IF(MOD(ROW(A1672)-1,3)=2,"","")))</f>
        <v>id: "sheepdog",  frenchName: "Chien de berger",  artwork: "http://wiki.dominionstrategy.com/images/0/0f/SheepdogArt.jpg",</v>
      </c>
    </row>
    <row r="1678" spans="1:3" ht="120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s="19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SUBSTITUTE(    artwork.xlsx!$K$1&amp;": '\\n" &amp;
SUBSTITUTE(SUBSTITUTE(SUBSTITUTE(SUBSTITUTE(SUBSTITUTE(INDEX(artwork.xlsx!K:K,QUOTIENT(ROW(A1673)-1,3)+2),"'","\'"),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IF(MOD(ROW(A1673)-1,3)=2,"","")))</f>
        <v>text_html: '\
&lt;div class="card-text" style="top:29px;"&gt;&lt;div style="font-weight: bold;"&gt;\
&lt;div style="display:inline;"&gt;&lt;div style="display:inline; font-size:28px;"&gt;+2 Cartes&lt;/div&gt;&lt;/div&gt;&lt;br&gt;\
&lt;/div&gt;&lt;div class="horizontal-line" style="width:200px; height:3px;margin-top:10px;"&gt;&lt;/div&gt;&lt;div style="position:relative; top:9px;"&gt;&lt;div style="line-height:24px;"&gt;\
&lt;div style="display:inline;"&gt;&lt;div style="display:inline; font-size:24px;"&gt;Quand vous recevez une&lt;/div&gt;&lt;/div&gt;&lt;br&gt;\
&lt;div style="display:inline;"&gt;&lt;div style="display:inline; font-size:24px;"&gt;carte, vous pouvez jouer&lt;/div&gt;&lt;/div&gt;&lt;br&gt;\
&lt;div style="display:inline;"&gt;&lt;div style="display:inline; font-size:24px;"&gt;ceci depuis votre main.&lt;/div&gt;&lt;/div&gt;&lt;br&gt;\
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s="1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SUBSTITUTE(    artwork.xlsx!$K$1&amp;": '\\n" &amp;
SUBSTITUTE(SUBSTITUTE(SUBSTITUTE(SUBSTITUTE(SUBSTITUTE(INDEX(artwork.xlsx!K:K,QUOTIENT(ROW(A1674)-1,3)+2),"'","\'"),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s="19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SUBSTITUTE(    artwork.xlsx!$K$1&amp;": '\\n" &amp;
SUBSTITUTE(SUBSTITUTE(SUBSTITUTE(SUBSTITUTE(SUBSTITUTE(INDEX(artwork.xlsx!K:K,QUOTIENT(ROW(A1675)-1,3)+2),"'","\'"),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IF(MOD(ROW(A1675)-1,3)=2,"","")))</f>
        <v>id: "snowyvillage",  frenchName: "Village enneigé",  artwork: "http://wiki.dominionstrategy.com/images/d/d0/Snowy_VillageArt.jpg",</v>
      </c>
    </row>
    <row r="1681" spans="1:3" ht="135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s="19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SUBSTITUTE(    artwork.xlsx!$K$1&amp;": '\\n" &amp;
SUBSTITUTE(SUBSTITUTE(SUBSTITUTE(SUBSTITUTE(SUBSTITUTE(INDEX(artwork.xlsx!K:K,QUOTIENT(ROW(A1676)-1,3)+2),"'","\'"),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IF(MOD(ROW(A1676)-1,3)=2,"","")))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font-size:28px;"&gt;+4 Actions&lt;/div&gt;&lt;/div&gt;&lt;br&gt;\
&lt;div style="display:inline;"&gt;&lt;div style="display:inline; font-size:28px;"&gt;+1 Achat&lt;/div&gt;&lt;/div&gt;&lt;br&gt;\
&lt;/div&gt;&lt;/div&gt;&lt;/div&gt;&lt;div style="position:relative; top:5px;"&gt;&lt;div style="line-height:22px;"&gt;\
&lt;div style="display:inline;"&gt;&lt;div style="display:inline; font-size:22px;"&gt;Ignorez tout effet &lt;div style="display: inline; font-weight: bold;"&gt;+Action(s)&lt;/div&gt;&lt;/div&gt;&lt;/div&gt;&lt;br&gt;\
&lt;div style="display:inline;"&gt;&lt;div style="display:inline; font-size:22px;"&gt;que vous recevrez ce tour.&lt;/div&gt;&lt;/div&gt;&lt;br&gt;\
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s="19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SUBSTITUTE(    artwork.xlsx!$K$1&amp;": '\\n" &amp;
SUBSTITUTE(SUBSTITUTE(SUBSTITUTE(SUBSTITUTE(SUBSTITUTE(INDEX(artwork.xlsx!K:K,QUOTIENT(ROW(A1677)-1,3)+2),"'","\'"),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s="19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SUBSTITUTE(    artwork.xlsx!$K$1&amp;": '\\n" &amp;
SUBSTITUTE(SUBSTITUTE(SUBSTITUTE(SUBSTITUTE(SUBSTITUTE(INDEX(artwork.xlsx!K:K,QUOTIENT(ROW(A1678)-1,3)+2),"'","\'"),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IF(MOD(ROW(A1678)-1,3)=2,"","")))</f>
        <v>id: "stockpile",  frenchName: "Stocks",  artwork: "http://wiki.dominionstrategy.com/images/4/4c/StockpileArt.jpg",</v>
      </c>
    </row>
    <row r="1684" spans="1:3" ht="165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s="19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SUBSTITUTE(    artwork.xlsx!$K$1&amp;": '\\n" &amp;
SUBSTITUTE(SUBSTITUTE(SUBSTITUTE(SUBSTITUTE(SUBSTITUTE(INDEX(artwork.xlsx!K:K,QUOTIENT(ROW(A1679)-1,3)+2),"'","\'"),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IF(MOD(ROW(A1679)-1,3)=2,"","")))</f>
        <v>text_html: '\
&lt;div class="card-text" style="top:47px;"&gt;&lt;div style="position: relative; left:-35px;top:-30px;"&gt;\
&lt;div class="card-text-coin-icon" style="transform:scale(0.5); top:0px; display: inline;"&gt;\
&lt;div class="card-text-coin-text-container" style="display:inline;"&gt;\
&lt;div class="card-text-coin-text" style="color: black; display:inline; top:8px;"&gt;3&lt;/div&gt;&lt;/div&gt;&lt;/div&gt;&lt;/div&gt;&lt;div style="position:relative; top:40px;"&gt;&lt;div style="font-weight: bold;"&gt;&lt;div style="line-height:19px;"&gt;\
&lt;div style="display:inline;"&gt;&lt;div style="display:inline; font-size:28px;"&gt;+1 Achat&lt;/div&gt;&lt;/div&gt;&lt;br&gt;\
&lt;/div&gt;&lt;/div&gt;&lt;/div&gt;&lt;div style="position:relative; top:50px;"&gt;&lt;div style="line-height:21.5px;"&gt;\
&lt;div style="display:inline;"&gt;&lt;div style="display:inline; font-size:22px;"&gt;Quand vous jouez cette carte&lt;/div&gt;&lt;/div&gt;&lt;br&gt;\
&lt;div style="display:inline;"&gt;&lt;div style="display:inline; font-size:22px;"&gt;exilez-la.&lt;/div&gt;&lt;/div&gt;&lt;br&gt;\
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s="19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SUBSTITUTE(    artwork.xlsx!$K$1&amp;": '\\n" &amp;
SUBSTITUTE(SUBSTITUTE(SUBSTITUTE(SUBSTITUTE(SUBSTITUTE(INDEX(artwork.xlsx!K:K,QUOTIENT(ROW(A1680)-1,3)+2),"'","\'"),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s="19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SUBSTITUTE(    artwork.xlsx!$K$1&amp;": '\\n" &amp;
SUBSTITUTE(SUBSTITUTE(SUBSTITUTE(SUBSTITUTE(SUBSTITUTE(INDEX(artwork.xlsx!K:K,QUOTIENT(ROW(A1681)-1,3)+2),"'","\'"),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IF(MOD(ROW(A1681)-1,3)=2,"","")))</f>
        <v>id: "bountyhunter",  frenchName: "Chasseur de prime",  artwork: "http://wiki.dominionstrategy.com/images/f/f3/Bounty_HunterArt.jpg",</v>
      </c>
    </row>
    <row r="1687" spans="1:3" ht="165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s="19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SUBSTITUTE(    artwork.xlsx!$K$1&amp;": '\\n" &amp;
SUBSTITUTE(SUBSTITUTE(SUBSTITUTE(SUBSTITUTE(SUBSTITUTE(INDEX(artwork.xlsx!K:K,QUOTIENT(ROW(A1682)-1,3)+2),"'","\'"),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IF(MOD(ROW(A1682)-1,3)=2,"","")))</f>
        <v>text_html: '\
&lt;div class="card-text" style="top:29px;"&gt;&lt;div style="position:relative; top:undefinedpx;"&gt;&lt;div style="font-weight: bold;"&gt;&lt;div style="line-height:28px;"&gt;\
&lt;div style="display:inline;"&gt;&lt;div style="display:inline; font-size:28px;"&gt;+1 Action&lt;/div&gt;&lt;/div&gt;&lt;br&gt;\
&lt;/div&gt;&lt;/div&gt;&lt;/div&gt;&lt;div style="position:relative; top:15px;"&gt;&lt;div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font-size:22px;"&gt;Si vous n\'en aviez pas&lt;/div&gt;&lt;/div&gt;&lt;br&gt;\
&lt;div style="display:inline;"&gt;&lt;div style="display:inline; font-size:22px;"&gt;d\'exemplaire en exil, &lt;div style="display: inline; font-weight: bold;"&gt;+&lt;/div&gt;     .&lt;/div&gt;&lt;/div&gt;&lt;br&gt;\
&lt;/div&gt;&lt;/div&gt;\
&lt;div class="card-text-coin-icon" style="transform:scale(0.22); top:92px; display: inline;left:220px;"&gt;\
&lt;div class="card-text-coin-text-container" style="display:inline;"&gt;\
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s="19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SUBSTITUTE(    artwork.xlsx!$K$1&amp;": '\\n" &amp;
SUBSTITUTE(SUBSTITUTE(SUBSTITUTE(SUBSTITUTE(SUBSTITUTE(INDEX(artwork.xlsx!K:K,QUOTIENT(ROW(A1683)-1,3)+2),"'","\'"),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s="1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SUBSTITUTE(    artwork.xlsx!$K$1&amp;": '\\n" &amp;
SUBSTITUTE(SUBSTITUTE(SUBSTITUTE(SUBSTITUTE(SUBSTITUTE(INDEX(artwork.xlsx!K:K,QUOTIENT(ROW(A1684)-1,3)+2),"'","\'"),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IF(MOD(ROW(A1684)-1,3)=2,"","")))</f>
        <v>id: "cardinal",  frenchName: "Cardinal",  artwork: "http://wiki.dominionstrategy.com/images/0/0f/CardinalArt.jpg",</v>
      </c>
    </row>
    <row r="1690" spans="1:3" ht="270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s="19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SUBSTITUTE(    artwork.xlsx!$K$1&amp;": '\\n" &amp;
SUBSTITUTE(SUBSTITUTE(SUBSTITUTE(SUBSTITUTE(SUBSTITUTE(INDEX(artwork.xlsx!K:K,QUOTIENT(ROW(A1685)-1,3)+2),"'","\'"),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IF(MOD(ROW(A1685)-1,3)=2,"","")))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style="line-height:19px;"&gt;\
&lt;div style="display:inline;"&gt;&lt;div style="display:inline; font-size:19px;"&gt;Tous vos adversaires dévoilent les&lt;/div&gt;&lt;/div&gt;&lt;br&gt;\
&lt;div style="display:inline;"&gt;&lt;div style="display:inline; font-size:19px;"&gt;deux premières cartes de leur pioche,&lt;/div&gt;&lt;/div&gt;&lt;br&gt;\
&lt;div style="display:inline;"&gt;&lt;div style="display:inline; font-size:19px;"&gt;en exilent une coûtant entre       &lt;/div&gt;&lt;/div&gt;&lt;br&gt;\
&lt;div style="display:inline;"&gt;&lt;div style="display:inline; font-size:19px;"&gt;et      , et défaussent le reste.&lt;/div&gt;&lt;/div&gt;&lt;br&gt;\
&lt;/div&gt;&lt;/div&gt;\
&lt;div class="card-text-coin-icon" style="transform:scale(0.19); top:88px; display: inline;left:231px;"&gt;\
&lt;div class="card-text-coin-text-container" style="display:inline;"&gt;\
&lt;div class="card-text-coin-text" style="color: black; display:inline; top:8px;"&gt;3&lt;/div&gt;&lt;/div&gt;&lt;/div&gt;\
&lt;div class="card-text-coin-icon" style="transform:scale(0.19); top:110px; display: inline;left:54px;"&gt;\
&lt;div class="card-text-coin-text-container" style="display:inline;"&gt;\
&lt;div class="card-text-coin-text" style="color: black; display:inline; top:8px;"&gt;6&lt;/div&gt;&lt;/div&gt;&lt;/div&gt;\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s="19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SUBSTITUTE(    artwork.xlsx!$K$1&amp;": '\\n" &amp;
SUBSTITUTE(SUBSTITUTE(SUBSTITUTE(SUBSTITUTE(SUBSTITUTE(INDEX(artwork.xlsx!K:K,QUOTIENT(ROW(A1686)-1,3)+2),"'","\'"),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s="19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SUBSTITUTE(    artwork.xlsx!$K$1&amp;": '\\n" &amp;
SUBSTITUTE(SUBSTITUTE(SUBSTITUTE(SUBSTITUTE(SUBSTITUTE(INDEX(artwork.xlsx!K:K,QUOTIENT(ROW(A1687)-1,3)+2),"'","\'"),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IF(MOD(ROW(A1687)-1,3)=2,"","")))</f>
        <v>id: "cavalry",  frenchName: "Cavalière",  artwork: "http://wiki.dominionstrategy.com",</v>
      </c>
    </row>
    <row r="1693" spans="1:3" ht="150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s="19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SUBSTITUTE(    artwork.xlsx!$K$1&amp;": '\\n" &amp;
SUBSTITUTE(SUBSTITUTE(SUBSTITUTE(SUBSTITUTE(SUBSTITUTE(INDEX(artwork.xlsx!K:K,QUOTIENT(ROW(A1688)-1,3)+2),"'","\'"),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IF(MOD(ROW(A1688)-1,3)=2,"","")))</f>
        <v>text_html: '\
&lt;div class="card-text" style="top:20px;"&gt;&lt;div style="position:relative; top:5px;"&gt;&lt;div style="line-height:22px;"&gt;\
&lt;div style="display:inline;"&gt;&lt;div style="display:inline; font-size:22px;"&gt;Recevez 2 Chevaux.&lt;/div&gt;&lt;/div&gt;&lt;br&gt;\
&lt;/div&gt;&lt;/div&gt;&lt;div style="position:relative; top:15px;"&gt;&lt;div style="line-height:21px;"&gt;\
&lt;div style="display:inline;"&gt;&lt;div style="display:inline; font-size:21px;"&gt;Quand vous recevez cette carte,&lt;/div&gt;&lt;/div&gt;&lt;br&gt;\
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si&lt;/div&gt;&lt;/div&gt;&lt;br&gt;\
&lt;div style="display:inline;"&gt;&lt;div style="display:inline; font-size:21px;"&gt;c\'est votre phase Achat,&lt;/div&gt;&lt;/div&gt;&lt;br&gt;\
&lt;div style="display:inline;"&gt;&lt;div style="display:inline; font-size:21px;"&gt;retournez à votre phase Action.&lt;/div&gt;&lt;/div&gt;&lt;br&gt;\
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s="19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SUBSTITUTE(    artwork.xlsx!$K$1&amp;": '\\n" &amp;
SUBSTITUTE(SUBSTITUTE(SUBSTITUTE(SUBSTITUTE(SUBSTITUTE(INDEX(artwork.xlsx!K:K,QUOTIENT(ROW(A1689)-1,3)+2),"'","\'"),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s="19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SUBSTITUTE(    artwork.xlsx!$K$1&amp;": '\\n" &amp;
SUBSTITUTE(SUBSTITUTE(SUBSTITUTE(SUBSTITUTE(SUBSTITUTE(INDEX(artwork.xlsx!K:K,QUOTIENT(ROW(A1690)-1,3)+2),"'","\'"),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IF(MOD(ROW(A1690)-1,3)=2,"","")))</f>
        <v>id: "groom",  frenchName: "Palefrenier",  artwork: "http://wiki.dominionstrategy.com/images/2/22/GroomArt.jpg",</v>
      </c>
    </row>
    <row r="1696" spans="1:3" ht="255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s="19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SUBSTITUTE(    artwork.xlsx!$K$1&amp;": '\\n" &amp;
SUBSTITUTE(SUBSTITUTE(SUBSTITUTE(SUBSTITUTE(SUBSTITUTE(INDEX(artwork.xlsx!K:K,QUOTIENT(ROW(A1691)-1,3)+2),"'","\'"),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IF(MOD(ROW(A1691)-1,3)=2,"","")))</f>
        <v>text_html: '\
&lt;div class="card-text" style="top:10px;"&gt;&lt;div style="position:relative; top:0px;"&gt;&lt;div style="line-height:22px;"&gt;\
&lt;div style="display:inline;"&gt;&lt;div style="display:inline; font-size:22px;"&gt;Recevez une carte coûtant&lt;/div&gt;&lt;/div&gt;&lt;br&gt;\
&lt;div style="display:inline;"&gt;&lt;div style="display:inline; font-size:22px;"&gt;jusqu\'à      . Si c\'est une...&lt;/div&gt;&lt;/div&gt;&lt;br&gt;\
&lt;/div&gt;&lt;/div&gt;&lt;div style="position:relative; top:5px;"&gt;&lt;div style="line-height:21px;"&gt;\
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Cheval&lt;/div&gt;&lt;/div&gt;&lt;/div&gt;&lt;br&gt;\
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Argent&lt;/div&gt;&lt;/div&gt;&lt;/div&gt;&lt;/div&gt;&lt;br&gt;\
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Carte&lt;/div&gt;&lt;/div&gt;&lt;/div&gt;&lt;/div&gt;&lt;br&gt;\
&lt;div style="display:inline;"&gt;&lt;div style="display:inline; font-size:21px;"&gt;&lt;div style="display: inline; position: relative; left:-0px;"&gt; et &lt;div style="display: inline; font-weight: bold;"&gt;+1 Action&lt;/div&gt;&lt;/div&gt;&lt;/div&gt;&lt;/div&gt;&lt;br&gt;\
&lt;/div&gt;&lt;/div&gt;\
&lt;div class="card-text-coin-icon" style="transform:scale(0.2); top:26px; display: inline;left:98px;"&gt;\
&lt;div class="card-text-coin-text-container" style="display:inline;"&gt;\
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s="19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SUBSTITUTE(    artwork.xlsx!$K$1&amp;": '\\n" &amp;
SUBSTITUTE(SUBSTITUTE(SUBSTITUTE(SUBSTITUTE(SUBSTITUTE(INDEX(artwork.xlsx!K:K,QUOTIENT(ROW(A1692)-1,3)+2),"'","\'"),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s="19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SUBSTITUTE(    artwork.xlsx!$K$1&amp;": '\\n" &amp;
SUBSTITUTE(SUBSTITUTE(SUBSTITUTE(SUBSTITUTE(SUBSTITUTE(INDEX(artwork.xlsx!K:K,QUOTIENT(ROW(A1693)-1,3)+2),"'","\'"),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IF(MOD(ROW(A1693)-1,3)=2,"","")))</f>
        <v>id: "hostelry",  frenchName: "Hôtel",  artwork: "http://wiki.dominionstrategy.com/images/e/ea/HostelryArt.jpg",</v>
      </c>
    </row>
    <row r="1699" spans="1:3" ht="150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s="1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SUBSTITUTE(    artwork.xlsx!$K$1&amp;": '\\n" &amp;
SUBSTITUTE(SUBSTITUTE(SUBSTITUTE(SUBSTITUTE(SUBSTITUTE(INDEX(artwork.xlsx!K:K,QUOTIENT(ROW(A1694)-1,3)+2),"'","\'"),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IF(MOD(ROW(A1694)-1,3)=2,"","")))</f>
        <v>text_html: '\
&lt;div class="card-text" style="top:10px;"&gt;&lt;div style="position:relative; top:0px;"&gt;&lt;div style="font-weight: bold;"&gt;&lt;div style="line-height:24px;"&gt;\
&lt;div style="display:inline;"&gt;&lt;div style="display:inline; font-size:24px;"&gt;+1 Carte&lt;/div&gt;&lt;/div&gt;&lt;br&gt;\
&lt;div style="display:inline;"&gt;&lt;div style="display:inline; font-size:24px;"&gt;+2 Actions&lt;/div&gt;&lt;/div&gt;&lt;br&gt;\
&lt;/div&gt;&lt;/div&gt;&lt;/div&gt;&lt;div class="horizontal-line" style="width:200px; height:3px;margin-top:10px;"&gt;&lt;/div&gt;&lt;div style="position:relative; top:2px;"&gt;&lt;div style="line-height:20px;"&gt;\
&lt;div style="display:inline;"&gt;&lt;div style="display:inline; font-size:21px;"&gt;Quand vous recevez cette carte,&lt;/div&gt;&lt;/div&gt;&lt;br&gt;\
&lt;div style="display:inline;"&gt;&lt;div style="display:inline; font-size:21px;"&gt;vous pouvez défausser autant de&lt;/div&gt;&lt;/div&gt;&lt;br&gt;\
&lt;div style="display:inline;"&gt;&lt;div style="display:inline; font-size:21px;"&gt;Trésors que souhaité, dévoilés,&lt;/div&gt;&lt;/div&gt;&lt;br&gt;\
&lt;div style="display:inline;"&gt;&lt;div style="display:inline; font-size:21px;"&gt;pour recevoir autant de Chevaux.&lt;/div&gt;&lt;/div&gt;&lt;br&gt;\
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s="19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SUBSTITUTE(    artwork.xlsx!$K$1&amp;": '\\n" &amp;
SUBSTITUTE(SUBSTITUTE(SUBSTITUTE(SUBSTITUTE(SUBSTITUTE(INDEX(artwork.xlsx!K:K,QUOTIENT(ROW(A1695)-1,3)+2),"'","\'"),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s="19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SUBSTITUTE(    artwork.xlsx!$K$1&amp;": '\\n" &amp;
SUBSTITUTE(SUBSTITUTE(SUBSTITUTE(SUBSTITUTE(SUBSTITUTE(INDEX(artwork.xlsx!K:K,QUOTIENT(ROW(A1696)-1,3)+2),"'","\'"),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IF(MOD(ROW(A1696)-1,3)=2,"","")))</f>
        <v>id: "villagegreen",  frenchName: "Espace vert",  artwork: "http://wiki.dominionstrategy.com/images/0/01/Village_GreenArt.jpg",</v>
      </c>
    </row>
    <row r="1702" spans="1:3" ht="180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s="19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SUBSTITUTE(    artwork.xlsx!$K$1&amp;": '\\n" &amp;
SUBSTITUTE(SUBSTITUTE(SUBSTITUTE(SUBSTITUTE(SUBSTITUTE(INDEX(artwork.xlsx!K:K,QUOTIENT(ROW(A1697)-1,3)+2),"'","\'"),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IF(MOD(ROW(A1697)-1,3)=2,"","")))</f>
        <v>text_html: '\
&lt;div class="card-text" style="top:5px;"&gt;&lt;div style="position:relative; top:0px;"&gt;&lt;div style="line-height:20px;"&gt;\
&lt;div style="display:inline;"&gt;&lt;div style="display:inline; font-size:22px;"&gt;Maintenant ou au début&lt;/div&gt;&lt;/div&gt;&lt;br&gt;\
&lt;div style="display:inline;"&gt;&lt;div style="display:inline; font-size:22px;"&gt;de votre prochain tour,&lt;/div&gt;&lt;/div&gt;&lt;br&gt;\
&lt;div style="display:inline;"&gt;&lt;div style="display:inline; font-size:22px;"&gt;&lt;div style="display: inline; font-weight: bold;"&gt;+1 Carte&lt;/div&gt; et &lt;div style="display: inline; font-weight: bold;"&gt;+2 Actions.&lt;/div&gt;&lt;/div&gt;&lt;/div&gt;&lt;br&gt;\
&lt;/div&gt;&lt;/div&gt;&lt;div class="horizontal-line" style="width:200px; height:3px;margin-top:10px;"&gt;&lt;/div&gt;&lt;div style="position:relative; top:3px;"&gt;&lt;div style="line-height:18px;"&gt;\
&lt;div style="display:inline;"&gt;&lt;div style="display:inline; font-size:20px;"&gt;Quand vous défaussez cette&lt;/div&gt;&lt;/div&gt;&lt;br&gt;\
&lt;div style="display:inline;"&gt;&lt;div style="display:inline; font-size:20px;"&gt;carte en dehors de votre phase&lt;/div&gt;&lt;/div&gt;&lt;br&gt;\
&lt;div style="display:inline;"&gt;&lt;div style="display:inline; font-size:20px;"&gt;Ajustement, vous pouvez&lt;/div&gt;&lt;/div&gt;&lt;br&gt;\
&lt;div style="display:inline;"&gt;&lt;div style="display:inline; font-size:20px;"&gt;la défausser pour la jouer.&lt;/div&gt;&lt;/div&gt;&lt;br&gt;\
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s="19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SUBSTITUTE(    artwork.xlsx!$K$1&amp;": '\\n" &amp;
SUBSTITUTE(SUBSTITUTE(SUBSTITUTE(SUBSTITUTE(SUBSTITUTE(INDEX(artwork.xlsx!K:K,QUOTIENT(ROW(A1698)-1,3)+2),"'","\'"),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s="19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SUBSTITUTE(    artwork.xlsx!$K$1&amp;": '\\n" &amp;
SUBSTITUTE(SUBSTITUTE(SUBSTITUTE(SUBSTITUTE(SUBSTITUTE(INDEX(artwork.xlsx!K:K,QUOTIENT(ROW(A1699)-1,3)+2),"'","\'"),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IF(MOD(ROW(A1699)-1,3)=2,"","")))</f>
        <v>id: "barge",  frenchName: "Chaland",  artwork: "http://wiki.dominionstrategy.com/images/f/fd/BargeArt.jpg",</v>
      </c>
    </row>
    <row r="1705" spans="1:3" ht="105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s="19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SUBSTITUTE(    artwork.xlsx!$K$1&amp;": '\\n" &amp;
SUBSTITUTE(SUBSTITUTE(SUBSTITUTE(SUBSTITUTE(SUBSTITUTE(INDEX(artwork.xlsx!K:K,QUOTIENT(ROW(A1700)-1,3)+2),"'","\'"),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IF(MOD(ROW(A1700)-1,3)=2,"","")))</f>
        <v>text_html: '\
&lt;div class="card-text" style="top:47px;"&gt;&lt;div style="position:relative; top:0px;"&gt;&lt;div style="line-height:24px;"&gt;\
&lt;div style="display:inline;"&gt;&lt;div style="display:inline; font-size:24px;"&gt;Maintenant ou au début&lt;/div&gt;&lt;/div&gt;&lt;br&gt;\
&lt;div style="display:inline;"&gt;&lt;div style="display:inline; font-size:24px;"&gt;de votre prochain tour,&lt;/div&gt;&lt;/div&gt;&lt;br&gt;\
&lt;div style="display:inline;"&gt;&lt;div style="display:inline; font-size:24px;"&gt;&lt;div style="display: inline; font-weight: bold;"&gt;+3 Cartes&lt;/div&gt; et &lt;div style="display: inline; font-weight: bold;"&gt;+1 Achat.&lt;/div&gt;&lt;/div&gt;&lt;/div&gt;&lt;br&gt;\
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s="19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SUBSTITUTE(    artwork.xlsx!$K$1&amp;": '\\n" &amp;
SUBSTITUTE(SUBSTITUTE(SUBSTITUTE(SUBSTITUTE(SUBSTITUTE(INDEX(artwork.xlsx!K:K,QUOTIENT(ROW(A1701)-1,3)+2),"'","\'"),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s="19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SUBSTITUTE(    artwork.xlsx!$K$1&amp;": '\\n" &amp;
SUBSTITUTE(SUBSTITUTE(SUBSTITUTE(SUBSTITUTE(SUBSTITUTE(INDEX(artwork.xlsx!K:K,QUOTIENT(ROW(A1702)-1,3)+2),"'","\'"),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IF(MOD(ROW(A1702)-1,3)=2,"","")))</f>
        <v>id: "coven",  frenchName: "Clan de sorciers",  artwork: "http://wiki.dominionstrategy.com/images/c/cd/CovenArt.jpg",</v>
      </c>
    </row>
    <row r="1708" spans="1:3" ht="210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s="19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SUBSTITUTE(    artwork.xlsx!$K$1&amp;": '\\n" &amp;
SUBSTITUTE(SUBSTITUTE(SUBSTITUTE(SUBSTITUTE(SUBSTITUTE(INDEX(artwork.xlsx!K:K,QUOTIENT(ROW(A1703)-1,3)+2),"'","\'"),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IF(MOD(ROW(A1703)-1,3)=2,"","")))</f>
        <v>text_html: '\
&lt;div class="card-text" style="top:10px;"&gt;&lt;div style="position:relative; top:5px;"&gt;&lt;div style="font-weight: bold;"&gt;\
&lt;div style="display:inline;"&gt;&lt;div style="display:inline; font-size:28px;"&gt;+1 Action&lt;/div&gt;&lt;/div&gt;&lt;br&gt;\
&lt;/div&gt;&lt;div style="font-weight: bold;"&gt;\
&lt;div style="display:inline;"&gt;&lt;div style="display:inline; font-size:28px;"&gt;+   &lt;/div&gt;&lt;/div&gt;&lt;br&gt;\
&lt;/div&gt;&lt;/div&gt;&lt;div style="position:relative; top:10px;"&gt;&lt;div style="line-height:20px;"&gt;\
&lt;div style="display:inline;"&gt;&lt;div style="display:inline; font-size:20px;"&gt;Tous vos adversaires exilent&lt;/div&gt;&lt;/div&gt;&lt;br&gt;\
&lt;div style="display:inline;"&gt;&lt;div style="display:inline; font-size:20px;"&gt;une Malédiction depuis la réserve.&lt;/div&gt;&lt;/div&gt;&lt;br&gt;\
&lt;div style="display:inline;"&gt;&lt;div style="display:inline; font-size:20px;"&gt;Si ne peuvent pas, ils défaussent&lt;/div&gt;&lt;/div&gt;&lt;br&gt;\
&lt;div style="display:inline;"&gt;&lt;div style="display:inline; font-size:20px;"&gt;leurs Malédictions en exil.&lt;/div&gt;&lt;/div&gt;&lt;br&gt;\
&lt;/div&gt;&lt;/div&gt;\
&lt;div class="card-text-coin-icon" style="transform:scale(0.25); top:35px;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s="1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SUBSTITUTE(    artwork.xlsx!$K$1&amp;": '\\n" &amp;
SUBSTITUTE(SUBSTITUTE(SUBSTITUTE(SUBSTITUTE(SUBSTITUTE(INDEX(artwork.xlsx!K:K,QUOTIENT(ROW(A1704)-1,3)+2),"'","\'"),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s="19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SUBSTITUTE(    artwork.xlsx!$K$1&amp;": '\\n" &amp;
SUBSTITUTE(SUBSTITUTE(SUBSTITUTE(SUBSTITUTE(SUBSTITUTE(INDEX(artwork.xlsx!K:K,QUOTIENT(ROW(A1705)-1,3)+2),"'","\'"),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IF(MOD(ROW(A1705)-1,3)=2,"","")))</f>
        <v>id: "displace",  frenchName: "Déplacement",  artwork: "http://wiki.dominionstrategy.com/images/6/6e/DisplaceArt.jpg",</v>
      </c>
    </row>
    <row r="1711" spans="1:3" ht="150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s="19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SUBSTITUTE(    artwork.xlsx!$K$1&amp;": '\\n" &amp;
SUBSTITUTE(SUBSTITUTE(SUBSTITUTE(SUBSTITUTE(SUBSTITUTE(INDEX(artwork.xlsx!K:K,QUOTIENT(ROW(A1706)-1,3)+2),"'","\'"),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IF(MOD(ROW(A1706)-1,3)=2,"","")))</f>
        <v>text_html: '\
&lt;div class="card-text" style="top:29px;"&gt;&lt;div style="position:relative; top:10px;"&gt;&lt;div style="line-height:22px;"&gt;\
&lt;div style="display:inline;"&gt;&lt;div style="display:inline; font-size:22px;"&gt;Exilez une carte de votre main.&lt;/div&gt;&lt;/div&gt;&lt;br&gt;\
&lt;div style="display:inline;"&gt;&lt;div style="display:inline; font-size:22px;"&gt;Recevez une carte de&lt;/div&gt;&lt;/div&gt;&lt;br&gt;\
&lt;div style="display:inline;"&gt;&lt;div style="display:inline; font-size:22px;"&gt;nom différent, coûtant&lt;/div&gt;&lt;/div&gt;&lt;br&gt;\
&lt;div style="display:inline;"&gt;&lt;div style="display:inline; font-size:22px;"&gt;jusqu\'à       de plus.&lt;/div&gt;&lt;/div&gt;&lt;br&gt;\
&lt;/div&gt;&lt;/div&gt;\
&lt;div class="card-text-coin-icon" style="transform:scale(0.2); top:86px; display: inline;left:124px;"&gt;\
&lt;div class="card-text-coin-text-container" style="display:inline;"&gt;\
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s="19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SUBSTITUTE(    artwork.xlsx!$K$1&amp;": '\\n" &amp;
SUBSTITUTE(SUBSTITUTE(SUBSTITUTE(SUBSTITUTE(SUBSTITUTE(INDEX(artwork.xlsx!K:K,QUOTIENT(ROW(A1707)-1,3)+2),"'","\'"),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s="19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SUBSTITUTE(    artwork.xlsx!$K$1&amp;": '\\n" &amp;
SUBSTITUTE(SUBSTITUTE(SUBSTITUTE(SUBSTITUTE(SUBSTITUTE(INDEX(artwork.xlsx!K:K,QUOTIENT(ROW(A1708)-1,3)+2),"'","\'"),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IF(MOD(ROW(A1708)-1,3)=2,"","")))</f>
        <v>id: "falconer",  frenchName: "Fauconnière",  artwork: "http://wiki.dominionstrategy.com/images/6/6a/FalconerArt.jpg",</v>
      </c>
    </row>
    <row r="1714" spans="1:3" ht="150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s="19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SUBSTITUTE(    artwork.xlsx!$K$1&amp;": '\\n" &amp;
SUBSTITUTE(SUBSTITUTE(SUBSTITUTE(SUBSTITUTE(SUBSTITUTE(INDEX(artwork.xlsx!K:K,QUOTIENT(ROW(A1709)-1,3)+2),"'","\'"),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IF(MOD(ROW(A1709)-1,3)=2,"","")))</f>
        <v>text_html: '\
&lt;div class="card-text" style="top:10px;"&gt;&lt;div style="position:relative; top:0px;"&gt;&lt;div style="line-height:22px;"&gt;\
&lt;div style="display:inline;"&gt;&lt;div style="display:inline; font-size:22px;"&gt;Recevez en main une carte&lt;/div&gt;&lt;/div&gt;&lt;br&gt;\
&lt;div style="display:inline;"&gt;&lt;div style="display:inline; font-size:22px;"&gt;coûtant moins que ceci.&lt;/div&gt;&lt;/div&gt;&lt;br&gt;\
&lt;/div&gt;&lt;/div&gt;&lt;div class="horizontal-line" style="width:200px; height:3px;margin-top:5px;"&gt;&lt;/div&gt;&lt;div style="position:relative; top:0px;"&gt;&lt;div style="line-height:21px;"&gt;\
&lt;div style="display:inline;"&gt;&lt;div style="display:inline; font-size:21px;"&gt;Quand un joueur reçoit une carte&lt;/div&gt;&lt;/div&gt;&lt;br&gt;\
&lt;div style="display:inline;"&gt;&lt;div style="display:inline; font-size:21px;"&gt;ayant 2 types ou plus (Action,&lt;/div&gt;&lt;/div&gt;&lt;br&gt;\
&lt;div style="display:inline;"&gt;&lt;div style="display:inline; font-size:21px;"&gt;Attaque, etc.), vous pouvez&lt;/div&gt;&lt;/div&gt;&lt;br&gt;\
&lt;div style="display:inline;"&gt;&lt;div style="display:inline; font-size:21px;"&gt;jouer ceci depuis votre main.&lt;/div&gt;&lt;/div&gt;&lt;br&gt;\
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s="19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SUBSTITUTE(    artwork.xlsx!$K$1&amp;": '\\n" &amp;
SUBSTITUTE(SUBSTITUTE(SUBSTITUTE(SUBSTITUTE(SUBSTITUTE(INDEX(artwork.xlsx!K:K,QUOTIENT(ROW(A1710)-1,3)+2),"'","\'"),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s="19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SUBSTITUTE(    artwork.xlsx!$K$1&amp;": '\\n" &amp;
SUBSTITUTE(SUBSTITUTE(SUBSTITUTE(SUBSTITUTE(SUBSTITUTE(INDEX(artwork.xlsx!K:K,QUOTIENT(ROW(A1711)-1,3)+2),"'","\'"),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IF(MOD(ROW(A1711)-1,3)=2,"","")))</f>
        <v>id: "fisherman",  frenchName: "Pêcheur",  artwork: "http://wiki.dominionstrategy.com/images/5/51/FishermanArt.jpg",</v>
      </c>
    </row>
    <row r="1717" spans="1:3" ht="255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s="19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SUBSTITUTE(    artwork.xlsx!$K$1&amp;": '\\n" &amp;
SUBSTITUTE(SUBSTITUTE(SUBSTITUTE(SUBSTITUTE(SUBSTITUTE(INDEX(artwork.xlsx!K:K,QUOTIENT(ROW(A1712)-1,3)+2),"'","\'"),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IF(MOD(ROW(A1712)-1,3)=2,"","")))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font-size:26px;"&gt;+1 Carte&lt;/div&gt;&lt;/div&gt;&lt;br&gt;\
&lt;div style="display:inline;"&gt;&lt;div style="display:inline; font-size:26px;"&gt;+1 Action&lt;/div&gt;&lt;/div&gt;&lt;br&gt;\
&lt;div style="display:inline;"&gt;&lt;div style="display:inline; font-size:26px;"&gt;+    &lt;/div&gt;&lt;/div&gt;&lt;br&gt;\
&lt;/div&gt;&lt;/div&gt;&lt;/div&gt;\
&lt;div class="card-text-coin-icon" style="transform:scale(0.22); top:55px; display: inline;left:139px;"&gt;\
&lt;div class="card-text-coin-text-container" style="display:inline;"&gt;\
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tours,&lt;/div&gt;&lt;/div&gt;&lt;br&gt;\
&lt;div style="display:inline;"&gt;&lt;div style="display:inline; font-size:22px;"&gt;si votre défausse est vide,&lt;/div&gt;&lt;/div&gt;&lt;br&gt;\
&lt;div style="display:inline;"&gt;&lt;div style="display:inline; font-size:22px;"&gt;ceci coûte      de moins.&lt;/div&gt;&lt;/div&gt;&lt;br&gt;\
&lt;/div&gt;&lt;/div&gt;\
&lt;div class="card-text-coin-icon" style="transform:scale(0.22); top:141px; display: inline;left:131px;"&gt;\
&lt;div class="card-text-coin-text-container" style="display:inline;"&gt;\
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s="19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SUBSTITUTE(    artwork.xlsx!$K$1&amp;": '\\n" &amp;
SUBSTITUTE(SUBSTITUTE(SUBSTITUTE(SUBSTITUTE(SUBSTITUTE(INDEX(artwork.xlsx!K:K,QUOTIENT(ROW(A1713)-1,3)+2),"'","\'"),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s="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SUBSTITUTE(    artwork.xlsx!$K$1&amp;": '\\n" &amp;
SUBSTITUTE(SUBSTITUTE(SUBSTITUTE(SUBSTITUTE(SUBSTITUTE(INDEX(artwork.xlsx!K:K,QUOTIENT(ROW(A1714)-1,3)+2),"'","\'"),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IF(MOD(ROW(A1714)-1,3)=2,"","")))</f>
        <v>id: "gatekeeper",  frenchName: "Garde",  artwork: "http://wiki.dominionstrategy.com/images/0/07/GatekeeperArt.jpg",</v>
      </c>
    </row>
    <row r="1720" spans="1:3" ht="180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s="19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SUBSTITUTE(    artwork.xlsx!$K$1&amp;": '\\n" &amp;
SUBSTITUTE(SUBSTITUTE(SUBSTITUTE(SUBSTITUTE(SUBSTITUTE(INDEX(artwork.xlsx!K:K,QUOTIENT(ROW(A1715)-1,3)+2),"'","\'"),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IF(MOD(ROW(A1715)-1,3)=2,"","")))</f>
        <v>text_html: '\
&lt;div class="card-text" style="top:10px;"&gt;&lt;div style="position:relative; top:0px;"&gt;&lt;div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&lt;div style="display: inline; font-weight: bold;"&gt;+     &lt;/div&gt;. D\'ici là,&lt;/div&gt;&lt;/div&gt;&lt;br&gt;\
&lt;div style="display:inline;"&gt;&lt;div style="display:inline; font-size:22px;"&gt;quand un adversaire reçoit&lt;/div&gt;&lt;/div&gt;&lt;br&gt;\
&lt;div style="display:inline;"&gt;&lt;div style="display:inline; font-size:22px;"&gt;une carte Action ou Trésor&lt;/div&gt;&lt;/div&gt;&lt;br&gt;\
&lt;div style="display:inline;"&gt;&lt;div style="display:inline; font-size:22px;"&gt;dont il n\'a pas d\'exemplaire&lt;/div&gt;&lt;/div&gt;&lt;br&gt;\
&lt;div style="display:inline;"&gt;&lt;div style="display:inline; font-size:22px;"&gt;en exil, il l\'exile.&lt;/div&gt;&lt;/div&gt;&lt;br&gt;\
&lt;/div&gt;&lt;/div&gt;\
&lt;div class="card-text-coin-icon" style="transform:scale(0.22); top:23px; display: inline;left:117px;"&gt;\
&lt;div class="card-text-coin-text-container" style="display:inline;"&gt;\
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s="19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SUBSTITUTE(    artwork.xlsx!$K$1&amp;": '\\n" &amp;
SUBSTITUTE(SUBSTITUTE(SUBSTITUTE(SUBSTITUTE(SUBSTITUTE(INDEX(artwork.xlsx!K:K,QUOTIENT(ROW(A1716)-1,3)+2),"'","\'"),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s="19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SUBSTITUTE(    artwork.xlsx!$K$1&amp;": '\\n" &amp;
SUBSTITUTE(SUBSTITUTE(SUBSTITUTE(SUBSTITUTE(SUBSTITUTE(INDEX(artwork.xlsx!K:K,QUOTIENT(ROW(A1717)-1,3)+2),"'","\'"),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IF(MOD(ROW(A1717)-1,3)=2,"","")))</f>
        <v>id: "huntinglodge",  frenchName: "Pavillon de chasse",  artwork: "http://wiki.dominionstrategy.com/images/c/c3/Hunting_LodgeArt.jpg",</v>
      </c>
    </row>
    <row r="1723" spans="1:3" ht="120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s="19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SUBSTITUTE(    artwork.xlsx!$K$1&amp;": '\\n" &amp;
SUBSTITUTE(SUBSTITUTE(SUBSTITUTE(SUBSTITUTE(SUBSTITUTE(INDEX(artwork.xlsx!K:K,QUOTIENT(ROW(A1718)-1,3)+2),"'","\'"),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IF(MOD(ROW(A1718)-1,3)=2,"","")))</f>
        <v>text_html: '\
&lt;div class="card-text" style="top:29px;"&gt;&lt;div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font-size:28px;"&gt;+2 Actions&lt;/div&gt;&lt;/div&gt;&lt;br&gt;\
&lt;/div&gt;&lt;/div&gt;&lt;/div&gt;&lt;div style="position:relative; top:10px;"&gt;&lt;div style="line-height:22px;"&gt;\
&lt;div style="display:inline;"&gt;&lt;div style="display:inline; font-size:22px;"&gt;Vous pouvez défausser votre&lt;/div&gt;&lt;/div&gt;&lt;br&gt;\
&lt;div style="display:inline;"&gt;&lt;div style="display:inline; font-size:22px;"&gt;main pour &lt;div style="display: inline; font-weight: bold;"&gt;+5 Cartes&lt;/div&gt;.&lt;/div&gt;&lt;/div&gt;&lt;br&gt;\
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s="19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SUBSTITUTE(    artwork.xlsx!$K$1&amp;": '\\n" &amp;
SUBSTITUTE(SUBSTITUTE(SUBSTITUTE(SUBSTITUTE(SUBSTITUTE(INDEX(artwork.xlsx!K:K,QUOTIENT(ROW(A1719)-1,3)+2),"'","\'"),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s="19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SUBSTITUTE(    artwork.xlsx!$K$1&amp;": '\\n" &amp;
SUBSTITUTE(SUBSTITUTE(SUBSTITUTE(SUBSTITUTE(SUBSTITUTE(INDEX(artwork.xlsx!K:K,QUOTIENT(ROW(A1720)-1,3)+2),"'","\'"),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IF(MOD(ROW(A1720)-1,3)=2,"","")))</f>
        <v>id: "kiln",  frenchName: "Four",  artwork: "http://wiki.dominionstrategy.com/images/0/06/KilnArt.jpg",</v>
      </c>
    </row>
    <row r="1726" spans="1:3" ht="180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s="19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SUBSTITUTE(    artwork.xlsx!$K$1&amp;": '\\n" &amp;
SUBSTITUTE(SUBSTITUTE(SUBSTITUTE(SUBSTITUTE(SUBSTITUTE(INDEX(artwork.xlsx!K:K,QUOTIENT(ROW(A1721)-1,3)+2),"'","\'"),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IF(MOD(ROW(A1721)-1,3)=2,"","")))</f>
        <v>text_html: '\
&lt;div class="card-text" style="top:20px;"&gt;&lt;div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font-size:22px;"&gt;La prochaine vous que vous&lt;/div&gt;&lt;/div&gt;&lt;br&gt;\
&lt;div style="display:inline;"&gt;&lt;div style="display:inline; font-size:22px;"&gt;jouerez une carte à ce tour,&lt;/div&gt;&lt;/div&gt;&lt;br&gt;\
&lt;div style="display:inline;"&gt;&lt;div style="display:inline; font-size:22px;"&gt;vous pourrez d\'abord&lt;/div&gt;&lt;/div&gt;&lt;br&gt;\
&lt;div style="display:inline;"&gt;&lt;div style="display:inline; font-size:22px;"&gt;en recevoir un exemplaire.&lt;/div&gt;&lt;/div&gt;&lt;br&gt;\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s="19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SUBSTITUTE(    artwork.xlsx!$K$1&amp;": '\\n" &amp;
SUBSTITUTE(SUBSTITUTE(SUBSTITUTE(SUBSTITUTE(SUBSTITUTE(INDEX(artwork.xlsx!K:K,QUOTIENT(ROW(A1722)-1,3)+2),"'","\'"),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s="19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SUBSTITUTE(    artwork.xlsx!$K$1&amp;": '\\n" &amp;
SUBSTITUTE(SUBSTITUTE(SUBSTITUTE(SUBSTITUTE(SUBSTITUTE(INDEX(artwork.xlsx!K:K,QUOTIENT(ROW(A1723)-1,3)+2),"'","\'"),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IF(MOD(ROW(A1723)-1,3)=2,"","")))</f>
        <v>id: "livery",  frenchName: "Pension",  artwork: "http://wiki.dominionstrategy.com/images/8/8e/LiveryArt.jpg",</v>
      </c>
    </row>
    <row r="1729" spans="1:22" ht="210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s="1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SUBSTITUTE(    artwork.xlsx!$K$1&amp;": '\\n" &amp;
SUBSTITUTE(SUBSTITUTE(SUBSTITUTE(SUBSTITUTE(SUBSTITUTE(INDEX(artwork.xlsx!K:K,QUOTIENT(ROW(A1724)-1,3)+2),"'","\'"),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IF(MOD(ROW(A1724)-1,3)=2,"","")))</f>
        <v>text_html: '\
&lt;div class="card-text" style="top:29px;"&gt;&lt;div style="position:relative; top:5px;"&gt;&lt;div style="font-weight: bold;"&gt;\
&lt;div style="display:inline;"&gt;&lt;div style="display:inline; font-size:28px;"&gt;+   &lt;/div&gt;&lt;/div&gt;&lt;br&gt;\
&lt;/div&gt;&lt;/div&gt;&lt;div style="position:relative; top:10px;"&gt;&lt;div style="line-height:22px;"&gt;\
&lt;div style="display:inline;"&gt;&lt;div style="display:inline; font-size:22px;"&gt;Ce tour-ci, quand vous&lt;/div&gt;&lt;/div&gt;&lt;br&gt;\
&lt;div style="display:inline;"&gt;&lt;div style="display:inline; font-size:22px;"&gt;recevez une carte coûtant      &lt;/div&gt;&lt;/div&gt;&lt;br&gt;\
&lt;div style="display:inline;"&gt;&lt;div style="display:inline; font-size:22px;"&gt;ou plus, recevez un Cheval.&lt;/div&gt;&lt;/div&gt;&lt;br&gt;\
&lt;/div&gt;&lt;/div&gt;\
&lt;div class="card-text-coin-icon" style="transform:scale(0.25); top:5px; display: inline;left:141px;"&gt;\
&lt;div class="card-text-coin-text-container" style="display:inline;"&gt;\
&lt;div class="card-text-coin-text" style="color: black; display:inline; top:8px;"&gt;3&lt;/div&gt;&lt;/div&gt;&lt;/div&gt;\
&lt;div class="card-text-coin-icon" style="transform:scale(0.2); top:64px; display: inline;left:242px;"&gt;\
&lt;div class="card-text-coin-text-container" style="display:inline;"&gt;\
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s="19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SUBSTITUTE(    artwork.xlsx!$K$1&amp;": '\\n" &amp;
SUBSTITUTE(SUBSTITUTE(SUBSTITUTE(SUBSTITUTE(SUBSTITUTE(INDEX(artwork.xlsx!K:K,QUOTIENT(ROW(A1725)-1,3)+2),"'","\'"),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s="19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SUBSTITUTE(    artwork.xlsx!$K$1&amp;": '\\n" &amp;
SUBSTITUTE(SUBSTITUTE(SUBSTITUTE(SUBSTITUTE(SUBSTITUTE(INDEX(artwork.xlsx!K:K,QUOTIENT(ROW(A1726)-1,3)+2),"'","\'"),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IF(MOD(ROW(A1726)-1,3)=2,"","")))</f>
        <v>id: "mastermind",  frenchName: "Génie",  artwork: "http://wiki.dominionstrategy.com/images/0/03/MastermindArt.jpg",</v>
      </c>
    </row>
    <row r="1732" spans="1:22" ht="105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s="19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SUBSTITUTE(    artwork.xlsx!$K$1&amp;": '\\n" &amp;
SUBSTITUTE(SUBSTITUTE(SUBSTITUTE(SUBSTITUTE(SUBSTITUTE(INDEX(artwork.xlsx!K:K,QUOTIENT(ROW(A1727)-1,3)+2),"'","\'"),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IF(MOD(ROW(A1727)-1,3)=2,"","")))</f>
        <v>text_html: '\
&lt;div class="card-text" style="top:29px;"&gt;&lt;div style="position:relative; top:10px;"&gt;&lt;div style="line-height:22px;"&gt;\
&lt;div style="display:inline;"&gt;&lt;div style="display:inline; font-size:22px;"&gt;Au début de votre&lt;/div&gt;&lt;/div&gt;&lt;br&gt;\
&lt;div style="display:inline;"&gt;&lt;div style="display:inline; font-size:22px;"&gt;prochain tour, vous pouvez&lt;/div&gt;&lt;/div&gt;&lt;br&gt;\
&lt;div style="display:inline;"&gt;&lt;div style="display:inline; font-size:22px;"&gt;jouer une carte Action&lt;/div&gt;&lt;/div&gt;&lt;br&gt;\
&lt;div style="display:inline;"&gt;&lt;div style="display:inline; font-size:22px;"&gt;de votre main trois fois.&lt;/div&gt;&lt;/div&gt;&lt;br&gt;\
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s="19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SUBSTITUTE(    artwork.xlsx!$K$1&amp;": '\\n" &amp;
SUBSTITUTE(SUBSTITUTE(SUBSTITUTE(SUBSTITUTE(SUBSTITUTE(INDEX(artwork.xlsx!K:K,QUOTIENT(ROW(A1728)-1,3)+2),"'","\'"),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s="19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SUBSTITUTE(    artwork.xlsx!$K$1&amp;": '\\n" &amp;
SUBSTITUTE(SUBSTITUTE(SUBSTITUTE(SUBSTITUTE(SUBSTITUTE(INDEX(artwork.xlsx!K:K,QUOTIENT(ROW(A1729)-1,3)+2),"'","\'"),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IF(MOD(ROW(A1729)-1,3)=2,"","")))</f>
        <v>id: "paddock",  frenchName: "Enclos",  artwork: "http://wiki.dominionstrategy.com/images/b/be/PaddockArt.jpg",</v>
      </c>
    </row>
    <row r="1735" spans="1:22" ht="180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s="19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SUBSTITUTE(    artwork.xlsx!$K$1&amp;": '\\n" &amp;
SUBSTITUTE(SUBSTITUTE(SUBSTITUTE(SUBSTITUTE(SUBSTITUTE(INDEX(artwork.xlsx!K:K,QUOTIENT(ROW(A1730)-1,3)+2),"'","\'"),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IF(MOD(ROW(A1730)-1,3)=2,"","")))</f>
        <v>text_html: '\
&lt;div class="card-text" style="top:29px;"&gt;&lt;div style="position:relative; top:2px;"&gt;&lt;div style="font-weight: bold;"&gt;&lt;div style="line-height:28px;"&gt;\
&lt;div style="display:inline;"&gt;&lt;div style="display:inline; font-size:28px;"&gt;+      &lt;/div&gt;&lt;/div&gt;&lt;br&gt;\
&lt;/div&gt;&lt;/div&gt;&lt;/div&gt;&lt;div style="position:relative; top:10px;"&gt;&lt;div style="line-height:22px;"&gt;\
&lt;div style="display:inline;"&gt;&lt;div style="display:inline; font-size:22px;"&gt;Recevez 2 Chevaux.&lt;/div&gt;&lt;/div&gt;&lt;br&gt;\
&lt;/div&gt;&lt;/div&gt;&lt;div style="position:relative; top:20px;"&gt;&lt;div style="line-height:22px;"&gt;\
&lt;div style="display:inline;"&gt;&lt;div style="display:inline; font-size:22px;"&gt;&lt;div style="display: inline; font-weight: bold;"&gt;+1 Action&lt;/div&gt; par&lt;/div&gt;&lt;/div&gt;&lt;br&gt;\
&lt;div style="display:inline;"&gt;&lt;div style="display:inline; font-size:22px;"&gt;pile vide de la Réserve.&lt;/div&gt;&lt;/div&gt;&lt;br&gt;\
&lt;/div&gt;&lt;/div&gt;\
&lt;div class="card-text-coin-icon" style="transform:scale(0.25); top:0px; display: inline;left:132px;"&gt;\
&lt;div class="card-text-coin-text-container" style="display:inline;"&gt;\
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s="19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SUBSTITUTE(    artwork.xlsx!$K$1&amp;": '\\n" &amp;
SUBSTITUTE(SUBSTITUTE(SUBSTITUTE(SUBSTITUTE(SUBSTITUTE(INDEX(artwork.xlsx!K:K,QUOTIENT(ROW(A1731)-1,3)+2),"'","\'"),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s="19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SUBSTITUTE(    artwork.xlsx!$K$1&amp;": '\\n" &amp;
SUBSTITUTE(SUBSTITUTE(SUBSTITUTE(SUBSTITUTE(SUBSTITUTE(INDEX(artwork.xlsx!K:K,QUOTIENT(ROW(A1732)-1,3)+2),"'","\'"),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IF(MOD(ROW(A1732)-1,3)=2,"","")))</f>
        <v>id: "sanctuary",  frenchName: "Sanctuaire",  artwork: "http://wiki.dominionstrategy.com/images/a/a9/SanctuaryArt.jpg",</v>
      </c>
    </row>
    <row r="1738" spans="1:22" ht="135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s="19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SUBSTITUTE(    artwork.xlsx!$K$1&amp;": '\\n" &amp;
SUBSTITUTE(SUBSTITUTE(SUBSTITUTE(SUBSTITUTE(SUBSTITUTE(INDEX(artwork.xlsx!K:K,QUOTIENT(ROW(A1733)-1,3)+2),"'","\'"),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IF(MOD(ROW(A1733)-1,3)=2,"","")))</f>
        <v>text_html: '\
&lt;div class="card-text" style="top:20px;"&gt;&lt;div style="position:relative; top:0px;"&gt;&lt;div style="font-weight: bold;"&gt;&lt;div style="line-height:28px;"&gt;\
&lt;div style="display:inline;"&gt;&lt;div style="display:inline; font-size:28px;"&gt;+1 Carte&lt;/div&gt;&lt;/div&gt;&lt;br&gt;\
&lt;div style="display:inline;"&gt;&lt;div style="display:inline; font-size:28px;"&gt;+1 Action&lt;/div&gt;&lt;/div&gt;&lt;br&gt;\
&lt;div style="display:inline;"&gt;&lt;div style="display:inline; font-size:28px;"&gt;+1 Achat&lt;/div&gt;&lt;/div&gt;&lt;br&gt;\
&lt;/div&gt;&lt;/div&gt;&lt;/div&gt;&lt;div style="position:relative; top:7px;"&gt;&lt;div style="line-height:22px;"&gt;\
&lt;div style="display:inline;"&gt;&lt;div style="display:inline; font-size:22px;"&gt;Vous pouvez exiler&lt;/div&gt;&lt;/div&gt;&lt;br&gt;\
&lt;div style="display:inline;"&gt;&lt;div style="display:inline; font-size:22px;"&gt;une carte de votre main.&lt;/div&gt;&lt;/div&gt;&lt;br&gt;\
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s="1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SUBSTITUTE(    artwork.xlsx!$K$1&amp;": '\\n" &amp;
SUBSTITUTE(SUBSTITUTE(SUBSTITUTE(SUBSTITUTE(SUBSTITUTE(INDEX(artwork.xlsx!K:K,QUOTIENT(ROW(A1734)-1,3)+2),"'","\'"),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s="19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SUBSTITUTE(    artwork.xlsx!$K$1&amp;": '\\n" &amp;
SUBSTITUTE(SUBSTITUTE(SUBSTITUTE(SUBSTITUTE(SUBSTITUTE(INDEX(artwork.xlsx!K:K,QUOTIENT(ROW(A1735)-1,3)+2),"'","\'"),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IF(MOD(ROW(A1735)-1,3)=2,"","")))</f>
        <v>id: "destrier",  frenchName: "Destrier",  artwork: "http://wiki.dominionstrategy.com/images/7/75/DestrierArt.jpg",</v>
      </c>
    </row>
    <row r="1741" spans="1:22" ht="180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s="19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SUBSTITUTE(    artwork.xlsx!$K$1&amp;": '\\n" &amp;
SUBSTITUTE(SUBSTITUTE(SUBSTITUTE(SUBSTITUTE(SUBSTITUTE(INDEX(artwork.xlsx!K:K,QUOTIENT(ROW(A1736)-1,3)+2),"'","\'"),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IF(MOD(ROW(A1736)-1,3)=2,"","")))</f>
        <v>text_html: '\
&lt;div class="card-text" style="top:20px;"&gt;&lt;div style="position:relative; top:undefinedpx;"&gt;&lt;div style="font-weight: bold;"&gt;&lt;div style="line-height:26px;"&gt;\
&lt;div style="display:inline;"&gt;&lt;div style="display:inline; font-size:26px;"&gt;+2 Cartes&lt;/div&gt;&lt;/div&gt;&lt;br&gt;\
&lt;div style="display:inline;"&gt;&lt;div style="display:inline; font-size:26px;"&gt;+1 Action&lt;/div&gt;&lt;/div&gt;&lt;br&gt;\
&lt;/div&gt;&lt;/div&gt;&lt;/div&gt;&lt;div class="horizontal-line" style="width:200px; height:3px;margin-top:5px;"&gt;&lt;/div&gt;&lt;div style="position:relative; top:0px;"&gt;&lt;div style="line-height:22px;"&gt;\
&lt;div style="display:inline;"&gt;&lt;div style="display:inline; font-size:22px;"&gt;Pendant vos tours, ceci&lt;/div&gt;&lt;/div&gt;&lt;br&gt;\
&lt;div style="display:inline;"&gt;&lt;div style="display:inline; font-size:22px;"&gt;coûte      de moins par carte&lt;/div&gt;&lt;/div&gt;&lt;br&gt;\
&lt;div style="display:inline;"&gt;&lt;div style="display:inline; font-size:22px;"&gt;que vous avez reçue à ce tour.&lt;/div&gt;&lt;/div&gt;&lt;br&gt;\
&lt;/div&gt;&lt;/div&gt;\
&lt;div class="card-text-coin-icon" style="transform:scale(0.2); top:87px; display: inline;left:71px;"&gt;\
&lt;div class="card-text-coin-text-container" style="display:inline;"&gt;\
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s="19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SUBSTITUTE(    artwork.xlsx!$K$1&amp;": '\\n" &amp;
SUBSTITUTE(SUBSTITUTE(SUBSTITUTE(SUBSTITUTE(SUBSTITUTE(INDEX(artwork.xlsx!K:K,QUOTIENT(ROW(A1737)-1,3)+2),"'","\'"),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s="19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SUBSTITUTE(    artwork.xlsx!$K$1&amp;": '\\n" &amp;
SUBSTITUTE(SUBSTITUTE(SUBSTITUTE(SUBSTITUTE(SUBSTITUTE(INDEX(artwork.xlsx!K:K,QUOTIENT(ROW(A1738)-1,3)+2),"'","\'"),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IF(MOD(ROW(A1738)-1,3)=2,"","")))</f>
        <v>id: "wayfarer",  frenchName: "Voyageuse",  artwork: "http://wiki.dominionstrategy.com/images/3/30/WayfarerArt.jpg",</v>
      </c>
      <c r="J1743" t="s">
        <v>2395</v>
      </c>
      <c r="K1743" t="s">
        <v>3094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ht="165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s="19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SUBSTITUTE(    artwork.xlsx!$K$1&amp;": '\\n" &amp;
SUBSTITUTE(SUBSTITUTE(SUBSTITUTE(SUBSTITUTE(SUBSTITUTE(INDEX(artwork.xlsx!K:K,QUOTIENT(ROW(A1739)-1,3)+2),"'","\'"),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IF(MOD(ROW(A1739)-1,3)=2,"","")))</f>
        <v>text_html: '\
&lt;div class="card-text" style="top:10px;"&gt;&lt;div style="position:relative; top:undefinedpx;"&gt;&lt;div style="font-weight: bold;"&gt;&lt;div style="line-height:26px;"&gt;\
&lt;div style="display:inline;"&gt;&lt;div style="display:inline; font-size:26px;"&gt;+3 Cartes&lt;/div&gt;&lt;/div&gt;&lt;br&gt;\
&lt;/div&gt;&lt;/div&gt;&lt;/div&gt;&lt;div style="position:relative; top:10px;"&gt;&lt;div style="line-height:21px;"&gt;\
&lt;div style="display:inline;"&gt;&lt;div style="display:inline; font-size:21px;"&gt;Vous pouvez recevoir un Argent.&lt;/div&gt;&lt;/div&gt;&lt;br&gt;\
&lt;/div&gt;&lt;/div&gt;&lt;div class="horizontal-line" style="width:200px; height:3px;margin-top:15px;"&gt;&lt;/div&gt;&lt;div style="position:relative; top:2px;"&gt;&lt;div style="line-height:22px;"&gt;\
&lt;div style="display:inline;"&gt;&lt;div style="display:inline; font-size:22px;"&gt;Cette carte a le même coût&lt;/div&gt;&lt;/div&gt;&lt;br&gt;\
&lt;div style="display:inline;"&gt;&lt;div style="display:inline; font-size:22px;"&gt;que la carte précédemment&lt;/div&gt;&lt;/div&gt;&lt;br&gt;\
&lt;div style="display:inline;"&gt;&lt;div style="display:inline; font-size:22px;"&gt;reçue à ce tour (si une carte&lt;/div&gt;&lt;/div&gt;&lt;br&gt;\
&lt;div style="display:inline;"&gt;&lt;div style="display:inline; font-size:22px;"&gt;a été reçue à ce tour).&lt;/div&gt;&lt;/div&gt;&lt;br&gt;\
&lt;/div&gt;&lt;/div&gt;&lt;/div&gt;'</v>
      </c>
      <c r="K1744" t="s">
        <v>3095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s="19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SUBSTITUTE(    artwork.xlsx!$K$1&amp;": '\\n" &amp;
SUBSTITUTE(SUBSTITUTE(SUBSTITUTE(SUBSTITUTE(SUBSTITUTE(INDEX(artwork.xlsx!K:K,QUOTIENT(ROW(A1740)-1,3)+2),"'","\'"),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IF(MOD(ROW(A1740)-1,3)=2,"","")))</f>
        <v/>
      </c>
      <c r="J1745" t="s">
        <v>2813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s="19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SUBSTITUTE(    artwork.xlsx!$K$1&amp;": '\\n" &amp;
SUBSTITUTE(SUBSTITUTE(SUBSTITUTE(SUBSTITUTE(SUBSTITUTE(INDEX(artwork.xlsx!K:K,QUOTIENT(ROW(A1741)-1,3)+2),"'","\'"),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IF(MOD(ROW(A1741)-1,3)=2,"","")))</f>
        <v>id: "animalfair",  frenchName: "Foire aux bestiaux",  artwork: "http://wiki.dominionstrategy.com/images/1/1e/Animal_FairArt.jpg",</v>
      </c>
      <c r="J1746" t="s">
        <v>2395</v>
      </c>
      <c r="K1746" t="s">
        <v>3096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ht="210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s="19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SUBSTITUTE(    artwork.xlsx!$K$1&amp;": '\\n" &amp;
SUBSTITUTE(SUBSTITUTE(SUBSTITUTE(SUBSTITUTE(SUBSTITUTE(INDEX(artwork.xlsx!K:K,QUOTIENT(ROW(A1742)-1,3)+2),"'","\'"),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IF(MOD(ROW(A1742)-1,3)=2,"","")))</f>
        <v>text_html: '\
&lt;div class="card-text" style="top:10px;"&gt;&lt;div style="position:relative; top:2px;"&gt;&lt;div style="font-weight: bold;"&gt;&lt;div style="line-height:22px;"&gt;\
&lt;div style="display:inline;"&gt;&lt;div style="display:inline; font-size:22px;"&gt;+      &lt;/div&gt;&lt;/div&gt;&lt;br&gt;\
&lt;/div&gt;&lt;/div&gt;&lt;/div&gt;&lt;div style="position:relative; top:0px;"&gt;&lt;div style="line-height:22px;"&gt;\
&lt;div style="display:inline;"&gt;&lt;div style="display:inline; font-size:22px;"&gt;&lt;div style="display: inline; font-weight: bold;"&gt;+1 Achat&lt;/div&gt; par pile vide&lt;/div&gt;&lt;/div&gt;&lt;br&gt;\
&lt;div style="display:inline;"&gt;&lt;div style="display:inline; font-size:22px;"&gt;de la Réserve.&lt;/div&gt;&lt;/div&gt;&lt;br&gt;\
&lt;/div&gt;&lt;/div&gt;&lt;div class="horizontal-line" style="width:200px; height:3px;margin-top:10px;"&gt;&lt;/div&gt;&lt;div style="position:relative; top:2px;"&gt;&lt;div style="line-height:21px;"&gt;\
&lt;div style="display:inline;"&gt;&lt;div style="display:inline; font-size:21px;"&gt;Au lieu de payer le coût de&lt;/div&gt;&lt;/div&gt;&lt;br&gt;\
&lt;div style="display:inline;"&gt;&lt;div style="display:inline; font-size:21px;"&gt;cette carte, vous pouvez écarter&lt;/div&gt;&lt;/div&gt;&lt;br&gt;\
&lt;div style="display:inline;"&gt;&lt;div style="display:inline; font-size:21px;"&gt;une carte Action de votre main.&lt;/div&gt;&lt;/div&gt;&lt;br&gt;\
&lt;/div&gt;&lt;/div&gt;\
&lt;div class="card-text-coin-icon" style="transform:scale(0.24); top:0px; display: inline;left:135px;"&gt;\
&lt;div class="card-text-coin-text-container" style="display:inline;"&gt;\
&lt;div class="card-text-coin-text" style="color: black; display:inline; top:8px;"&gt;4&lt;/div&gt;&lt;/div&gt;&lt;/div&gt;&lt;/div&gt;'</v>
      </c>
      <c r="K1747" t="s">
        <v>3097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s="19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SUBSTITUTE(    artwork.xlsx!$K$1&amp;": '\\n" &amp;
SUBSTITUTE(SUBSTITUTE(SUBSTITUTE(SUBSTITUTE(SUBSTITUTE(INDEX(artwork.xlsx!K:K,QUOTIENT(ROW(A1743)-1,3)+2),"'","\'"),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IF(MOD(ROW(A1743)-1,3)=2,"","")))</f>
        <v/>
      </c>
      <c r="J1748" t="s">
        <v>2813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s="1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SUBSTITUTE(    artwork.xlsx!$K$1&amp;": '\\n" &amp;
SUBSTITUTE(SUBSTITUTE(SUBSTITUTE(SUBSTITUTE(SUBSTITUTE(INDEX(artwork.xlsx!K:K,QUOTIENT(ROW(A1744)-1,3)+2),"'","\'"),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IF(MOD(ROW(A1744)-1,3)=2,"","")))</f>
        <v>id: "wayofthebutterfly",  frenchName: "Voie du papillon",  artwork: "http://wiki.dominionstrategy.com/images/3/36/Way_of_the_ButterflyArt.jpg",</v>
      </c>
      <c r="J1749" t="s">
        <v>2395</v>
      </c>
      <c r="K1749" t="s">
        <v>3098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ht="120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s="19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SUBSTITUTE(    artwork.xlsx!$K$1&amp;": '\\n" &amp;
SUBSTITUTE(SUBSTITUTE(SUBSTITUTE(SUBSTITUTE(SUBSTITUTE(INDEX(artwork.xlsx!K:K,QUOTIENT(ROW(A1745)-1,3)+2),"'","\'"),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IF(MOD(ROW(A1745)-1,3)=2,"","")))</f>
        <v>text_html: '\
&lt;div class="landscape-text" style="top:0px;"&gt;&lt;div style="position:relative; top:5px;"&gt;&lt;div style="line-height:21px;"&gt;\
&lt;div style="display:inline;"&gt;&lt;div style="display:inline; font-size:20px;"&gt;Vous pouvez retourner cette carte sur sa pile pour&lt;/div&gt;&lt;/div&gt;&lt;br&gt;\
&lt;div style="display:inline;"&gt;&lt;div style="display:inline; font-size:20px;"&gt;recevoir une carte coûtant exactement      de plus.&lt;/div&gt;&lt;/div&gt;&lt;br&gt;\
&lt;/div&gt;&lt;/div&gt;\
&lt;div class="card-text-coin-icon" style="transform:scale(0.20); top:31px; display: inline;left:327px;"&gt;\
&lt;div class="card-text-coin-text-container" style="display:inline;"&gt;\
&lt;div class="card-text-coin-text" style="color: black; display:inline; top:8px;"&gt;1&lt;/div&gt;&lt;/div&gt;&lt;/div&gt;&lt;/div&gt;'</v>
      </c>
      <c r="K1750" t="s">
        <v>3099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s="19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SUBSTITUTE(    artwork.xlsx!$K$1&amp;": '\\n" &amp;
SUBSTITUTE(SUBSTITUTE(SUBSTITUTE(SUBSTITUTE(SUBSTITUTE(INDEX(artwork.xlsx!K:K,QUOTIENT(ROW(A1746)-1,3)+2),"'","\'"),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IF(MOD(ROW(A1746)-1,3)=2,"","")))</f>
        <v/>
      </c>
      <c r="J1751" t="s">
        <v>2813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s="19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SUBSTITUTE(    artwork.xlsx!$K$1&amp;": '\\n" &amp;
SUBSTITUTE(SUBSTITUTE(SUBSTITUTE(SUBSTITUTE(SUBSTITUTE(INDEX(artwork.xlsx!K:K,QUOTIENT(ROW(A1747)-1,3)+2),"'","\'"),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IF(MOD(ROW(A1747)-1,3)=2,"","")))</f>
        <v>id: "wayofthecamel",  frenchName: "Voie du chameau",  artwork: "http://wiki.dominionstrategy.com/images/0/03/Way_of_the_CamelArt.jpg",</v>
      </c>
      <c r="J1752" t="s">
        <v>2395</v>
      </c>
      <c r="K1752" t="s">
        <v>3100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ht="60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s="19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SUBSTITUTE(    artwork.xlsx!$K$1&amp;": '\\n" &amp;
SUBSTITUTE(SUBSTITUTE(SUBSTITUTE(SUBSTITUTE(SUBSTITUTE(INDEX(artwork.xlsx!K:K,QUOTIENT(ROW(A1748)-1,3)+2),"'","\'"),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IF(MOD(ROW(A1748)-1,3)=2,"","")))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Or depuis la Réserve.&lt;/div&gt;&lt;/div&gt;&lt;br&gt;\
&lt;/div&gt;&lt;/div&gt;&lt;/div&gt;'</v>
      </c>
      <c r="K1753" t="s">
        <v>3101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s="19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SUBSTITUTE(    artwork.xlsx!$K$1&amp;": '\\n" &amp;
SUBSTITUTE(SUBSTITUTE(SUBSTITUTE(SUBSTITUTE(SUBSTITUTE(INDEX(artwork.xlsx!K:K,QUOTIENT(ROW(A1749)-1,3)+2),"'","\'"),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IF(MOD(ROW(A1749)-1,3)=2,"","")))</f>
        <v/>
      </c>
      <c r="J1754" t="s">
        <v>2813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s="19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SUBSTITUTE(    artwork.xlsx!$K$1&amp;": '\\n" &amp;
SUBSTITUTE(SUBSTITUTE(SUBSTITUTE(SUBSTITUTE(SUBSTITUTE(INDEX(artwork.xlsx!K:K,QUOTIENT(ROW(A1750)-1,3)+2),"'","\'"),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IF(MOD(ROW(A1750)-1,3)=2,"","")))</f>
        <v>id: "wayofthechameleon",  frenchName: "Voie du caméléon",  artwork: "http://wiki.dominionstrategy.com/images/7/7b/Way_of_the_ChameleonArt.jpg",</v>
      </c>
      <c r="J1755" t="s">
        <v>2395</v>
      </c>
      <c r="K1755" t="s">
        <v>3102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ht="135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s="19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SUBSTITUTE(    artwork.xlsx!$K$1&amp;": '\\n" &amp;
SUBSTITUTE(SUBSTITUTE(SUBSTITUTE(SUBSTITUTE(SUBSTITUTE(INDEX(artwork.xlsx!K:K,QUOTIENT(ROW(A1751)-1,3)+2),"'","\'"),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IF(MOD(ROW(A1751)-1,3)=2,"","")))</f>
        <v>text_html: '\
&lt;div class="landscape-text" style="top:0px;"&gt;&lt;div style="position:relative; top:-3px;"&gt;&lt;div style="line-height:20px;"&gt;\
&lt;div style="display:inline;"&gt;&lt;div style="display:inline; font-size:20px;"&gt;Suivez les instructions de cette carte; &lt;/div&gt;&lt;/div&gt;&lt;br&gt;\
&lt;div style="display:inline;"&gt;&lt;div style="display:inline; font-size:20px;"&gt;chaque effet &lt;div style="display: inline; font-weight: bold;"&gt;+Carte(s)&lt;/div&gt; donnera à la place&lt;/div&gt;&lt;br&gt;\
&lt;div style="display:inline;"&gt;&lt;div style="display:inline; font-size:20px;"&gt;&lt;div style="display: inline; font-weight: bold;"&gt;+&lt;/div&gt;      à ce tour,et vice-versa.&lt;/div&gt;&lt;/div&gt;&lt;br&gt;\
&lt;/div&gt;&lt;/div&gt;\
&lt;div class="card-text-coin-icon" style="transform:scale(0.2); top:45px; display: inline;left:122px;"&gt;\
&lt;div class="card-text-coin-text-container" style="display:inline;"&gt;\
&lt;div class="card-text-coin-text" style="color: black; display:inline; top:8px;"&gt;&lt;/div&gt;&lt;/div&gt;&lt;/div&gt;&lt;/div&gt;'</v>
      </c>
      <c r="K1756" t="s">
        <v>3103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s="19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SUBSTITUTE(    artwork.xlsx!$K$1&amp;": '\\n" &amp;
SUBSTITUTE(SUBSTITUTE(SUBSTITUTE(SUBSTITUTE(SUBSTITUTE(INDEX(artwork.xlsx!K:K,QUOTIENT(ROW(A1752)-1,3)+2),"'","\'"),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IF(MOD(ROW(A1752)-1,3)=2,"","")))</f>
        <v/>
      </c>
      <c r="J1757" t="s">
        <v>2813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s="19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SUBSTITUTE(    artwork.xlsx!$K$1&amp;": '\\n" &amp;
SUBSTITUTE(SUBSTITUTE(SUBSTITUTE(SUBSTITUTE(SUBSTITUTE(INDEX(artwork.xlsx!K:K,QUOTIENT(ROW(A1753)-1,3)+2),"'","\'"),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IF(MOD(ROW(A1753)-1,3)=2,"","")))</f>
        <v>id: "wayofthefrog",  frenchName: "Voie de la grenouille",  artwork: "http://wiki.dominionstrategy.com/images/c/c7/Way_of_the_FrogArt.jpg",</v>
      </c>
      <c r="J1758" t="s">
        <v>2395</v>
      </c>
      <c r="K1758" t="s">
        <v>3104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ht="105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s="1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SUBSTITUTE(    artwork.xlsx!$K$1&amp;": '\\n" &amp;
SUBSTITUTE(SUBSTITUTE(SUBSTITUTE(SUBSTITUTE(SUBSTITUTE(INDEX(artwork.xlsx!K:K,QUOTIENT(ROW(A1754)-1,3)+2),"'","\'"),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IF(MOD(ROW(A1754)-1,3)=2,"","")))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font-size:20px;"&gt;Quand vous défaussez cette carte de votre&lt;/div&gt;&lt;/div&gt;&lt;br&gt;\
&lt;div style="display:inline;"&gt;&lt;div style="display:inline; font-size:20px;"&gt;zone de jeu à ce tour, placez-la sur votre pioche.&lt;/div&gt;&lt;/div&gt;&lt;br&gt;\
&lt;/div&gt;&lt;/div&gt;&lt;/div&gt;'</v>
      </c>
      <c r="K1759" t="s">
        <v>3105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s="19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SUBSTITUTE(    artwork.xlsx!$K$1&amp;": '\\n" &amp;
SUBSTITUTE(SUBSTITUTE(SUBSTITUTE(SUBSTITUTE(SUBSTITUTE(INDEX(artwork.xlsx!K:K,QUOTIENT(ROW(A1755)-1,3)+2),"'","\'"),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IF(MOD(ROW(A1755)-1,3)=2,"","")))</f>
        <v/>
      </c>
      <c r="J1760" t="s">
        <v>2813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s="19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SUBSTITUTE(    artwork.xlsx!$K$1&amp;": '\\n" &amp;
SUBSTITUTE(SUBSTITUTE(SUBSTITUTE(SUBSTITUTE(SUBSTITUTE(INDEX(artwork.xlsx!K:K,QUOTIENT(ROW(A1756)-1,3)+2),"'","\'"),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IF(MOD(ROW(A1756)-1,3)=2,"","")))</f>
        <v>id: "wayofthegoat",  frenchName: "Voie de la chèvre",  artwork: "http://wiki.dominionstrategy.com/images/8/8d/Way_of_the_GoatArt.jpg",</v>
      </c>
      <c r="J1761" t="s">
        <v>2395</v>
      </c>
      <c r="K1761" t="s">
        <v>3106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ht="60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s="19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SUBSTITUTE(    artwork.xlsx!$K$1&amp;": '\\n" &amp;
SUBSTITUTE(SUBSTITUTE(SUBSTITUTE(SUBSTITUTE(SUBSTITUTE(INDEX(artwork.xlsx!K:K,QUOTIENT(ROW(A1757)-1,3)+2),"'","\'"),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IF(MOD(ROW(A1757)-1,3)=2,"","")))</f>
        <v>text_html: '\
&lt;div class="landscape-text" style="top:14px;"&gt;&lt;div style="position:relative; top:5px;"&gt;&lt;div style="line-height:22px;"&gt;\
&lt;div style="display:inline;"&gt;&lt;div style="display:inline; font-size:22px;"&gt;Écartez une carte de votre main.&lt;/div&gt;&lt;/div&gt;&lt;br&gt;\
&lt;/div&gt;&lt;/div&gt;&lt;/div&gt;'</v>
      </c>
      <c r="K1762" t="s">
        <v>3107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s="19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SUBSTITUTE(    artwork.xlsx!$K$1&amp;": '\\n" &amp;
SUBSTITUTE(SUBSTITUTE(SUBSTITUTE(SUBSTITUTE(SUBSTITUTE(INDEX(artwork.xlsx!K:K,QUOTIENT(ROW(A1758)-1,3)+2),"'","\'"),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IF(MOD(ROW(A1758)-1,3)=2,"","")))</f>
        <v/>
      </c>
      <c r="J1763" t="s">
        <v>2813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s="19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SUBSTITUTE(    artwork.xlsx!$K$1&amp;": '\\n" &amp;
SUBSTITUTE(SUBSTITUTE(SUBSTITUTE(SUBSTITUTE(SUBSTITUTE(INDEX(artwork.xlsx!K:K,QUOTIENT(ROW(A1759)-1,3)+2),"'","\'"),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IF(MOD(ROW(A1759)-1,3)=2,"","")))</f>
        <v>id: "wayofthehorse",  frenchName: "Voie du cheval",  artwork: "http://wiki.dominionstrategy.com/images/6/66/Way_of_the_HorseArt.jpg",</v>
      </c>
      <c r="J1764" t="s">
        <v>2395</v>
      </c>
      <c r="K1764" t="s">
        <v>3108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ht="105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s="19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SUBSTITUTE(    artwork.xlsx!$K$1&amp;": '\\n" &amp;
SUBSTITUTE(SUBSTITUTE(SUBSTITUTE(SUBSTITUTE(SUBSTITUTE(INDEX(artwork.xlsx!K:K,QUOTIENT(ROW(A1760)-1,3)+2),"'","\'"),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IF(MOD(ROW(A1760)-1,3)=2,"","")))</f>
        <v>text_html: '\
&lt;div class="landscape-text" style="top:0px;"&gt;&lt;div style="position:relative; top:0px;"&gt;&lt;div style="font-weight: bold;"&gt;&lt;div style="line-height:20px;"&gt;\
&lt;div style="display:inline;"&gt;&lt;div style="display:inline; font-size:20px;"&gt;+2 Cartes&lt;/div&gt;&lt;/div&gt;&lt;br&gt;\
&lt;div style="display:inline;"&gt;&lt;div style="display:inline; font-size:20px;"&gt;+1 Action&lt;/div&gt;&lt;/div&gt;&lt;br&gt;\
&lt;/div&gt;&lt;/div&gt;&lt;/div&gt;&lt;div style="position:relative; top:-2px;"&gt;&lt;div style="line-height:20px;"&gt;\
&lt;div style="display:inline;"&gt;&lt;div style="display:inline; font-size:20px;"&gt;Retournez cette carte sur sa pile.&lt;/div&gt;&lt;/div&gt;&lt;br&gt;\
&lt;/div&gt;&lt;/div&gt;&lt;/div&gt;'</v>
      </c>
      <c r="K1765" t="s">
        <v>3109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s="19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SUBSTITUTE(    artwork.xlsx!$K$1&amp;": '\\n" &amp;
SUBSTITUTE(SUBSTITUTE(SUBSTITUTE(SUBSTITUTE(SUBSTITUTE(INDEX(artwork.xlsx!K:K,QUOTIENT(ROW(A1761)-1,3)+2),"'","\'"),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IF(MOD(ROW(A1761)-1,3)=2,"","")))</f>
        <v/>
      </c>
      <c r="J1766" t="s">
        <v>2813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s="19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SUBSTITUTE(    artwork.xlsx!$K$1&amp;": '\\n" &amp;
SUBSTITUTE(SUBSTITUTE(SUBSTITUTE(SUBSTITUTE(SUBSTITUTE(INDEX(artwork.xlsx!K:K,QUOTIENT(ROW(A1762)-1,3)+2),"'","\'"),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IF(MOD(ROW(A1762)-1,3)=2,"","")))</f>
        <v>id: "wayofthemole",  frenchName: "Voie de la taupe",  artwork: "http://wiki.dominionstrategy.com/images/6/62/Way_of_the_MoleArt.jpg",</v>
      </c>
      <c r="J1767" t="s">
        <v>2395</v>
      </c>
      <c r="K1767" t="s">
        <v>3110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ht="90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s="19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SUBSTITUTE(    artwork.xlsx!$K$1&amp;": '\\n" &amp;
SUBSTITUTE(SUBSTITUTE(SUBSTITUTE(SUBSTITUTE(SUBSTITUTE(INDEX(artwork.xlsx!K:K,QUOTIENT(ROW(A1763)-1,3)+2),"'","\'"),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IF(MOD(ROW(A1763)-1,3)=2,"","")))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Action&lt;/div&gt;&lt;/div&gt;&lt;br&gt;\
&lt;/div&gt;&lt;/div&gt;&lt;/div&gt;&lt;div style="position:relative; top:5px;"&gt;&lt;div style="line-height:22px;"&gt;\
&lt;div style="display:inline;"&gt;&lt;div style="display:inline; font-size:22px;"&gt;Défaussez votre main. &lt;div style="display: inline; font-weight: bold;"&gt;+3 Cartes.&lt;/div&gt;&lt;/div&gt;&lt;/div&gt;&lt;br&gt;\
&lt;/div&gt;&lt;/div&gt;&lt;/div&gt;'</v>
      </c>
      <c r="K1768" t="s">
        <v>3111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s="1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SUBSTITUTE(    artwork.xlsx!$K$1&amp;": '\\n" &amp;
SUBSTITUTE(SUBSTITUTE(SUBSTITUTE(SUBSTITUTE(SUBSTITUTE(INDEX(artwork.xlsx!K:K,QUOTIENT(ROW(A1764)-1,3)+2),"'","\'"),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IF(MOD(ROW(A1764)-1,3)=2,"","")))</f>
        <v/>
      </c>
      <c r="J1769" t="s">
        <v>2813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s="19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SUBSTITUTE(    artwork.xlsx!$K$1&amp;": '\\n" &amp;
SUBSTITUTE(SUBSTITUTE(SUBSTITUTE(SUBSTITUTE(SUBSTITUTE(INDEX(artwork.xlsx!K:K,QUOTIENT(ROW(A1765)-1,3)+2),"'","\'"),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IF(MOD(ROW(A1765)-1,3)=2,"","")))</f>
        <v>id: "wayofthemonkey",  frenchName: "Voie du singe",  artwork: "http://wiki.dominionstrategy.com/images/9/91/Way_of_the_MonkeyArt.jpg",</v>
      </c>
      <c r="J1770" t="s">
        <v>2395</v>
      </c>
      <c r="K1770" t="s">
        <v>3112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ht="120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s="19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SUBSTITUTE(    artwork.xlsx!$K$1&amp;": '\\n" &amp;
SUBSTITUTE(SUBSTITUTE(SUBSTITUTE(SUBSTITUTE(SUBSTITUTE(INDEX(artwork.xlsx!K:K,QUOTIENT(ROW(A1766)-1,3)+2),"'","\'"),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IF(MOD(ROW(A1766)-1,3)=2,"","")))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Achat&lt;/div&gt;&lt;/div&gt;&lt;br&gt;\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1" t="s">
        <v>3113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s="19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SUBSTITUTE(    artwork.xlsx!$K$1&amp;": '\\n" &amp;
SUBSTITUTE(SUBSTITUTE(SUBSTITUTE(SUBSTITUTE(SUBSTITUTE(INDEX(artwork.xlsx!K:K,QUOTIENT(ROW(A1767)-1,3)+2),"'","\'"),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IF(MOD(ROW(A1767)-1,3)=2,"","")))</f>
        <v/>
      </c>
      <c r="J1772" t="s">
        <v>2813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s="19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SUBSTITUTE(    artwork.xlsx!$K$1&amp;": '\\n" &amp;
SUBSTITUTE(SUBSTITUTE(SUBSTITUTE(SUBSTITUTE(SUBSTITUTE(INDEX(artwork.xlsx!K:K,QUOTIENT(ROW(A1768)-1,3)+2),"'","\'"),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IF(MOD(ROW(A1768)-1,3)=2,"","")))</f>
        <v>id: "wayofthemouse",  frenchName: "Voie de la souirs",  artwork: "http://wiki.dominionstrategy.com/images/6/67/Way_of_the_MouseArt.jpg",</v>
      </c>
      <c r="J1773" t="s">
        <v>2395</v>
      </c>
      <c r="K1773" t="s">
        <v>3114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ht="195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s="19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SUBSTITUTE(    artwork.xlsx!$K$1&amp;": '\\n" &amp;
SUBSTITUTE(SUBSTITUTE(SUBSTITUTE(SUBSTITUTE(SUBSTITUTE(INDEX(artwork.xlsx!K:K,QUOTIENT(ROW(A1769)-1,3)+2),"'","\'"),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IF(MOD(ROW(A1769)-1,3)=2,"","")))</f>
        <v>text_html: '\
&lt;div class="landscape-text" style="top:0px;"&gt;&lt;div style="position:relative; top:-5px;"&gt;\
&lt;div style="display:inline;"&gt;&lt;div style="display:inline; font-size:20px;"&gt;Jouez la carte mise de côté, en l\'y laissant.&lt;/div&gt;&lt;/div&gt;&lt;br&gt;\
&lt;/div&gt;&lt;div class="horizontal-line" style="width:200px; height:2px;margin-top:-5px;"&gt;&lt;/div&gt;&lt;div style="position:relative; top:-2px;"&gt;&lt;div style="line-height:16px;"&gt;\
&lt;div style="display:inline;"&gt;&lt;div style="display:inline; font-size:20px;"&gt;Mise en place : mettez de côté une&lt;/div&gt;&lt;/div&gt;&lt;br&gt;\
&lt;div style="display:inline;"&gt;&lt;div style="display:inline; font-size:20px;"&gt;carte Action non utilisée coûtant      ou     .&lt;/div&gt;&lt;/div&gt;&lt;br&gt;\
&lt;/div&gt;&lt;/div&gt;\
&lt;div class="card-text-coin-icon" style="transform:scale(0.17); top:45px; display: inline;left:315px;"&gt;\
&lt;div class="card-text-coin-text-container" style="display:inline;"&gt;\
&lt;div class="card-text-coin-text" style="color: black; display:inline; top:8px;"&gt;2&lt;/div&gt;&lt;/div&gt;&lt;/div&gt;\
&lt;div class="card-text-coin-icon" style="transform:scale(0.17); top:45px; display: inline;left:365px;"&gt;\
&lt;div class="card-text-coin-text-container" style="display:inline;"&gt;\
&lt;div class="card-text-coin-text" style="color: black; display:inline; top:8px;"&gt;3&lt;/div&gt;&lt;/div&gt;&lt;/div&gt;&lt;/div&gt;'</v>
      </c>
      <c r="K1774" t="s">
        <v>3115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s="19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SUBSTITUTE(    artwork.xlsx!$K$1&amp;": '\\n" &amp;
SUBSTITUTE(SUBSTITUTE(SUBSTITUTE(SUBSTITUTE(SUBSTITUTE(INDEX(artwork.xlsx!K:K,QUOTIENT(ROW(A1770)-1,3)+2),"'","\'"),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IF(MOD(ROW(A1770)-1,3)=2,"","")))</f>
        <v/>
      </c>
      <c r="J1775" t="s">
        <v>2813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s="19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SUBSTITUTE(    artwork.xlsx!$K$1&amp;": '\\n" &amp;
SUBSTITUTE(SUBSTITUTE(SUBSTITUTE(SUBSTITUTE(SUBSTITUTE(INDEX(artwork.xlsx!K:K,QUOTIENT(ROW(A1771)-1,3)+2),"'","\'"),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IF(MOD(ROW(A1771)-1,3)=2,"","")))</f>
        <v>id: "wayofthemule",  frenchName: "Voie de la mule",  artwork: "http://wiki.dominionstrategy.com/images/5/5b/Way_of_the_MuleArt.jpg",</v>
      </c>
      <c r="J1776" t="s">
        <v>2395</v>
      </c>
      <c r="K1776" t="s">
        <v>3116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ht="120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s="19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SUBSTITUTE(    artwork.xlsx!$K$1&amp;": '\\n" &amp;
SUBSTITUTE(SUBSTITUTE(SUBSTITUTE(SUBSTITUTE(SUBSTITUTE(INDEX(artwork.xlsx!K:K,QUOTIENT(ROW(A1772)-1,3)+2),"'","\'"),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IF(MOD(ROW(A1772)-1,3)=2,"","")))</f>
        <v>text_html: '\
&lt;div class="landscape-text" style="top:0px;"&gt;&lt;div style="position:relative; top:5px;"&gt;&lt;div style="font-weight: bold;"&gt;&lt;div style="line-height:22px;"&gt;\
&lt;div style="display:inline;"&gt;&lt;div style="display:inline; font-size:22px;"&gt;+1 Action&lt;/div&gt;&lt;/div&gt;&lt;br&gt;\
&lt;div style="display:inline;"&gt;&lt;div style="display:inline; font-size:22px;"&gt;+      &lt;/div&gt;&lt;/div&gt;&lt;br&gt;\
&lt;/div&gt;&lt;/div&gt;&lt;/div&gt;\
&lt;div class="card-text-coin-icon" style="transform:scale(0.2); top:31px; display: inline;left:212px;"&gt;\
&lt;div class="card-text-coin-text-container" style="display:inline;"&gt;\
&lt;div class="card-text-coin-text" style="color: black; display:inline; top:8px;"&gt;1&lt;/div&gt;&lt;/div&gt;&lt;/div&gt;&lt;/div&gt;'</v>
      </c>
      <c r="K1777" t="s">
        <v>3117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s="19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SUBSTITUTE(    artwork.xlsx!$K$1&amp;": '\\n" &amp;
SUBSTITUTE(SUBSTITUTE(SUBSTITUTE(SUBSTITUTE(SUBSTITUTE(INDEX(artwork.xlsx!K:K,QUOTIENT(ROW(A1773)-1,3)+2),"'","\'"),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IF(MOD(ROW(A1773)-1,3)=2,"","")))</f>
        <v/>
      </c>
      <c r="J1778" t="s">
        <v>2813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s="1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SUBSTITUTE(    artwork.xlsx!$K$1&amp;": '\\n" &amp;
SUBSTITUTE(SUBSTITUTE(SUBSTITUTE(SUBSTITUTE(SUBSTITUTE(INDEX(artwork.xlsx!K:K,QUOTIENT(ROW(A1774)-1,3)+2),"'","\'"),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IF(MOD(ROW(A1774)-1,3)=2,"","")))</f>
        <v>id: "wayoftheotter",  frenchName: "Voie de la loutre",  artwork: "http://wiki.dominionstrategy.com/images/a/a0/Way_of_the_OtterArt.jpg",</v>
      </c>
      <c r="J1779" t="s">
        <v>2395</v>
      </c>
      <c r="K1779" t="s">
        <v>3118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ht="60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s="19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SUBSTITUTE(    artwork.xlsx!$K$1&amp;": '\\n" &amp;
SUBSTITUTE(SUBSTITUTE(SUBSTITUTE(SUBSTITUTE(SUBSTITUTE(INDEX(artwork.xlsx!K:K,QUOTIENT(ROW(A1775)-1,3)+2),"'","\'"),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IF(MOD(ROW(A1775)-1,3)=2,"","")))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Cartes&lt;/div&gt;&lt;/div&gt;&lt;br&gt;\
&lt;/div&gt;&lt;/div&gt;&lt;/div&gt;&lt;/div&gt;'</v>
      </c>
      <c r="K1780" t="s">
        <v>3119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s="19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SUBSTITUTE(    artwork.xlsx!$K$1&amp;": '\\n" &amp;
SUBSTITUTE(SUBSTITUTE(SUBSTITUTE(SUBSTITUTE(SUBSTITUTE(INDEX(artwork.xlsx!K:K,QUOTIENT(ROW(A1776)-1,3)+2),"'","\'"),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IF(MOD(ROW(A1776)-1,3)=2,"","")))</f>
        <v/>
      </c>
      <c r="J1781" t="s">
        <v>2813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s="19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SUBSTITUTE(    artwork.xlsx!$K$1&amp;": '\\n" &amp;
SUBSTITUTE(SUBSTITUTE(SUBSTITUTE(SUBSTITUTE(SUBSTITUTE(INDEX(artwork.xlsx!K:K,QUOTIENT(ROW(A1777)-1,3)+2),"'","\'"),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IF(MOD(ROW(A1777)-1,3)=2,"","")))</f>
        <v>id: "wayoftheowl",  frenchName: "Voie du hibou",  artwork: "http://wiki.dominionstrategy.com/images/c/ce/Way_of_the_OwlArt.jpg",</v>
      </c>
      <c r="J1782" t="s">
        <v>2395</v>
      </c>
      <c r="K1782" t="s">
        <v>3120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ht="60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s="19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SUBSTITUTE(    artwork.xlsx!$K$1&amp;": '\\n" &amp;
SUBSTITUTE(SUBSTITUTE(SUBSTITUTE(SUBSTITUTE(SUBSTITUTE(INDEX(artwork.xlsx!K:K,QUOTIENT(ROW(A1778)-1,3)+2),"'","\'"),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IF(MOD(ROW(A1778)-1,3)=2,"","")))</f>
        <v>text_html: '\
&lt;div class="landscape-text" style="top:14px;"&gt;&lt;div style="position:relative; top:5px;"&gt;&lt;div style="line-height:22px;"&gt;\
&lt;div style="display:inline;"&gt;&lt;div style="display:inline; font-size:22px;"&gt;Piochez jusqu\'à avoir 6 cartes en main.&lt;/div&gt;&lt;/div&gt;&lt;br&gt;\
&lt;/div&gt;&lt;/div&gt;&lt;/div&gt;'</v>
      </c>
      <c r="K1783" t="s">
        <v>3121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s="19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SUBSTITUTE(    artwork.xlsx!$K$1&amp;": '\\n" &amp;
SUBSTITUTE(SUBSTITUTE(SUBSTITUTE(SUBSTITUTE(SUBSTITUTE(INDEX(artwork.xlsx!K:K,QUOTIENT(ROW(A1779)-1,3)+2),"'","\'"),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IF(MOD(ROW(A1779)-1,3)=2,"","")))</f>
        <v/>
      </c>
      <c r="J1784" t="s">
        <v>2813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s="19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SUBSTITUTE(    artwork.xlsx!$K$1&amp;": '\\n" &amp;
SUBSTITUTE(SUBSTITUTE(SUBSTITUTE(SUBSTITUTE(SUBSTITUTE(INDEX(artwork.xlsx!K:K,QUOTIENT(ROW(A1780)-1,3)+2),"'","\'"),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IF(MOD(ROW(A1780)-1,3)=2,"","")))</f>
        <v>id: "wayoftheox",  frenchName: "Voie du bœuf",  artwork: "http://wiki.dominionstrategy.com/images/4/4f/Way_of_the_OxArt.jpg",</v>
      </c>
      <c r="J1785" t="s">
        <v>2395</v>
      </c>
      <c r="K1785" t="s">
        <v>3122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ht="60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s="19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SUBSTITUTE(    artwork.xlsx!$K$1&amp;": '\\n" &amp;
SUBSTITUTE(SUBSTITUTE(SUBSTITUTE(SUBSTITUTE(SUBSTITUTE(INDEX(artwork.xlsx!K:K,QUOTIENT(ROW(A1781)-1,3)+2),"'","\'"),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IF(MOD(ROW(A1781)-1,3)=2,"","")))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font-size:22px;"&gt;+2 Actions&lt;/div&gt;&lt;/div&gt;&lt;br&gt;\
&lt;/div&gt;&lt;/div&gt;&lt;/div&gt;&lt;/div&gt;'</v>
      </c>
      <c r="K1786" t="s">
        <v>3123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s="19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SUBSTITUTE(    artwork.xlsx!$K$1&amp;": '\\n" &amp;
SUBSTITUTE(SUBSTITUTE(SUBSTITUTE(SUBSTITUTE(SUBSTITUTE(INDEX(artwork.xlsx!K:K,QUOTIENT(ROW(A1782)-1,3)+2),"'","\'"),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IF(MOD(ROW(A1782)-1,3)=2,"","")))</f>
        <v/>
      </c>
      <c r="J1787" t="s">
        <v>2813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s="19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SUBSTITUTE(    artwork.xlsx!$K$1&amp;": '\\n" &amp;
SUBSTITUTE(SUBSTITUTE(SUBSTITUTE(SUBSTITUTE(SUBSTITUTE(INDEX(artwork.xlsx!K:K,QUOTIENT(ROW(A1783)-1,3)+2),"'","\'"),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IF(MOD(ROW(A1783)-1,3)=2,"","")))</f>
        <v>id: "wayofthepig",  frenchName: "Voie du porc",  artwork: "http://wiki.dominionstrategy.com/images/b/be/Way_of_the_PigArt.jpg",</v>
      </c>
      <c r="J1788" t="s">
        <v>2395</v>
      </c>
      <c r="K1788" t="s">
        <v>3124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ht="75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s="1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SUBSTITUTE(    artwork.xlsx!$K$1&amp;": '\\n" &amp;
SUBSTITUTE(SUBSTITUTE(SUBSTITUTE(SUBSTITUTE(SUBSTITUTE(INDEX(artwork.xlsx!K:K,QUOTIENT(ROW(A1784)-1,3)+2),"'","\'"),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IF(MOD(ROW(A1784)-1,3)=2,"","")))</f>
        <v>text_html: '\
&lt;div class="landscape-text" style="top:0px;"&gt;&lt;div style="position:relative; top:8px;"&gt;&lt;div style="font-weight: bold;"&gt;&lt;div style="line-height:22px;"&gt;\
&lt;div style="display:inline;"&gt;&lt;div style="display:inline; font-size:22px;"&gt;+1 Carte&lt;/div&gt;&lt;/div&gt;&lt;br&gt;\
&lt;div style="display:inline;"&gt;&lt;div style="display:inline; font-size:22px;"&gt;+1 Action&lt;/div&gt;&lt;/div&gt;&lt;br&gt;\
&lt;/div&gt;&lt;/div&gt;&lt;/div&gt;&lt;/div&gt;'</v>
      </c>
      <c r="K1789" t="s">
        <v>3125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s="19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SUBSTITUTE(    artwork.xlsx!$K$1&amp;": '\\n" &amp;
SUBSTITUTE(SUBSTITUTE(SUBSTITUTE(SUBSTITUTE(SUBSTITUTE(INDEX(artwork.xlsx!K:K,QUOTIENT(ROW(A1785)-1,3)+2),"'","\'"),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IF(MOD(ROW(A1785)-1,3)=2,"","")))</f>
        <v/>
      </c>
      <c r="J1790" t="s">
        <v>2813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s="19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SUBSTITUTE(    artwork.xlsx!$K$1&amp;": '\\n" &amp;
SUBSTITUTE(SUBSTITUTE(SUBSTITUTE(SUBSTITUTE(SUBSTITUTE(INDEX(artwork.xlsx!K:K,QUOTIENT(ROW(A1786)-1,3)+2),"'","\'"),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IF(MOD(ROW(A1786)-1,3)=2,"","")))</f>
        <v>id: "wayoftherat",  frenchName: "Voie du rat",  artwork: "http://wiki.dominionstrategy.com/images/8/83/Way_of_the_RatArt.jpg",</v>
      </c>
      <c r="J1791" t="s">
        <v>2395</v>
      </c>
      <c r="K1791" t="s">
        <v>3126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ht="75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s="19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SUBSTITUTE(    artwork.xlsx!$K$1&amp;": '\\n" &amp;
SUBSTITUTE(SUBSTITUTE(SUBSTITUTE(SUBSTITUTE(SUBSTITUTE(INDEX(artwork.xlsx!K:K,QUOTIENT(ROW(A1787)-1,3)+2),"'","\'"),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IF(MOD(ROW(A1787)-1,3)=2,"","")))</f>
        <v>text_html: '\
&lt;div class="landscape-text" style="top:0px;"&gt;&lt;div style="position:relative; top:8px;"&gt;&lt;div style="line-height:22px;"&gt;\
&lt;div style="display:inline;"&gt;&lt;div style="display:inline; font-size:22px;"&gt;Vous pouvez défausser un Trésor&lt;/div&gt;&lt;/div&gt;&lt;br&gt;\
&lt;div style="display:inline;"&gt;&lt;div style="display:inline; font-size:22px;"&gt;pour recevoir un exemplaire de cette carte.&lt;/div&gt;&lt;/div&gt;&lt;br&gt;\
&lt;/div&gt;&lt;/div&gt;&lt;/div&gt;'</v>
      </c>
      <c r="K1792" t="s">
        <v>3127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s="19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SUBSTITUTE(    artwork.xlsx!$K$1&amp;": '\\n" &amp;
SUBSTITUTE(SUBSTITUTE(SUBSTITUTE(SUBSTITUTE(SUBSTITUTE(INDEX(artwork.xlsx!K:K,QUOTIENT(ROW(A1788)-1,3)+2),"'","\'"),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IF(MOD(ROW(A1788)-1,3)=2,"","")))</f>
        <v/>
      </c>
      <c r="J1793" t="s">
        <v>2813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s="19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SUBSTITUTE(    artwork.xlsx!$K$1&amp;": '\\n" &amp;
SUBSTITUTE(SUBSTITUTE(SUBSTITUTE(SUBSTITUTE(SUBSTITUTE(INDEX(artwork.xlsx!K:K,QUOTIENT(ROW(A1789)-1,3)+2),"'","\'"),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IF(MOD(ROW(A1789)-1,3)=2,"","")))</f>
        <v>id: "wayoftheseal",  frenchName: "Voie du phoque",  artwork: "http://wiki.dominionstrategy.com/images/2/28/Way_of_the_SealArt.jpg",</v>
      </c>
      <c r="J1794" t="s">
        <v>2395</v>
      </c>
      <c r="K1794" t="s">
        <v>3128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ht="150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s="19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SUBSTITUTE(    artwork.xlsx!$K$1&amp;": '\\n" &amp;
SUBSTITUTE(SUBSTITUTE(SUBSTITUTE(SUBSTITUTE(SUBSTITUTE(INDEX(artwork.xlsx!K:K,QUOTIENT(ROW(A1790)-1,3)+2),"'","\'"),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IF(MOD(ROW(A1790)-1,3)=2,"","")))</f>
        <v>text_html: '\
&lt;div class="landscape-text" style="top:0px;"&gt;&lt;div style="position:relative; top:3px;"&gt;&lt;div style="font-weight: bold;"&gt;&lt;div style="line-height:20px;"&gt;\
&lt;div style="display:inline;"&gt;&lt;div style="display:inline; font-size:20px;"&gt;+      &lt;/div&gt;&lt;/div&gt;&lt;br&gt;\
&lt;/div&gt;&lt;/div&gt;&lt;/div&gt;\
&lt;div class="card-text-coin-icon" style="transform:scale(0.2); top:3px; display: inline;left:212px;"&gt;\
&lt;div class="card-text-coin-text-container" style="display:inline;"&gt;\
&lt;div class="card-text-coin-text" style="color: black; display:inline; top:8px;"&gt;1&lt;/div&gt;&lt;/div&gt;&lt;/div&gt;&lt;div style="position:relative; top:0px;"&gt;&lt;div style="line-height:20px;"&gt;\
&lt;div style="display:inline;"&gt;&lt;div style="display:inline; font-size:20px;"&gt;À ce tour, quand vous recevez une carte,&lt;/div&gt;&lt;/div&gt;&lt;br&gt;\
&lt;div style="display:inline;"&gt;&lt;div style="display:inline; font-size:20px;"&gt;vous pouvez la placer sur votre pioche.&lt;/div&gt;&lt;/div&gt;&lt;br&gt;\
&lt;/div&gt;&lt;/div&gt;&lt;/div&gt;'</v>
      </c>
      <c r="K1795" t="s">
        <v>3129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s="19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SUBSTITUTE(    artwork.xlsx!$K$1&amp;": '\\n" &amp;
SUBSTITUTE(SUBSTITUTE(SUBSTITUTE(SUBSTITUTE(SUBSTITUTE(INDEX(artwork.xlsx!K:K,QUOTIENT(ROW(A1791)-1,3)+2),"'","\'"),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IF(MOD(ROW(A1791)-1,3)=2,"","")))</f>
        <v/>
      </c>
      <c r="J1796" t="s">
        <v>2813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s="19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SUBSTITUTE(    artwork.xlsx!$K$1&amp;": '\\n" &amp;
SUBSTITUTE(SUBSTITUTE(SUBSTITUTE(SUBSTITUTE(SUBSTITUTE(INDEX(artwork.xlsx!K:K,QUOTIENT(ROW(A1792)-1,3)+2),"'","\'"),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IF(MOD(ROW(A1792)-1,3)=2,"","")))</f>
        <v>id: "wayofthesheep",  frenchName: "Voie du mouton",  artwork: "http://wiki.dominionstrategy.com/images/d/d4/Way_of_the_SheepArt.jpg",</v>
      </c>
      <c r="J1797" t="s">
        <v>2395</v>
      </c>
      <c r="K1797" t="s">
        <v>3130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ht="105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s="19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SUBSTITUTE(    artwork.xlsx!$K$1&amp;": '\\n" &amp;
SUBSTITUTE(SUBSTITUTE(SUBSTITUTE(SUBSTITUTE(SUBSTITUTE(INDEX(artwork.xlsx!K:K,QUOTIENT(ROW(A1793)-1,3)+2),"'","\'"),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IF(MOD(ROW(A1793)-1,3)=2,"","")))</f>
        <v>text_html: '\
&lt;div class="landscape-text" style="top:14px;"&gt;&lt;div style="position:relative; top:5px;"&gt;&lt;div style="font-weight: bold;"&gt;&lt;div style="line-height:22px;"&gt;\
&lt;div style="display:inline;"&gt;&lt;div style="display:inline; font-size:22px;"&gt;+      &lt;/div&gt;&lt;/div&gt;&lt;br&gt;\
&lt;/div&gt;&lt;/div&gt;&lt;/div&gt;\
&lt;div class="card-text-coin-icon" style="transform:scale(0.2); top:5px; display: inline;left:212px;"&gt;\
&lt;div class="card-text-coin-text-container" style="display:inline;"&gt;\
&lt;div class="card-text-coin-text" style="color: black; display:inline; top:8px;"&gt;2&lt;/div&gt;&lt;/div&gt;&lt;/div&gt;&lt;/div&gt;'</v>
      </c>
      <c r="K1798" t="s">
        <v>3131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s="1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SUBSTITUTE(    artwork.xlsx!$K$1&amp;": '\\n" &amp;
SUBSTITUTE(SUBSTITUTE(SUBSTITUTE(SUBSTITUTE(SUBSTITUTE(INDEX(artwork.xlsx!K:K,QUOTIENT(ROW(A1794)-1,3)+2),"'","\'"),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IF(MOD(ROW(A1794)-1,3)=2,"","")))</f>
        <v/>
      </c>
      <c r="J1799" t="s">
        <v>2813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s="19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SUBSTITUTE(    artwork.xlsx!$K$1&amp;": '\\n" &amp;
SUBSTITUTE(SUBSTITUTE(SUBSTITUTE(SUBSTITUTE(SUBSTITUTE(INDEX(artwork.xlsx!K:K,QUOTIENT(ROW(A1795)-1,3)+2),"'","\'"),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IF(MOD(ROW(A1795)-1,3)=2,"","")))</f>
        <v>id: "wayofthesquirrel",  frenchName: "Voie de l'écureuil",  artwork: "http://wiki.dominionstrategy.com/images/2/27/Way_of_the_SquirrelArt.jpg",</v>
      </c>
      <c r="J1800" t="s">
        <v>2395</v>
      </c>
      <c r="K1800" t="s">
        <v>3132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ht="60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s="19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SUBSTITUTE(    artwork.xlsx!$K$1&amp;": '\\n" &amp;
SUBSTITUTE(SUBSTITUTE(SUBSTITUTE(SUBSTITUTE(SUBSTITUTE(INDEX(artwork.xlsx!K:K,QUOTIENT(ROW(A1796)-1,3)+2),"'","\'"),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IF(MOD(ROW(A1796)-1,3)=2,"","")))</f>
        <v>text_html: '\
&lt;div class="landscape-text" style="top:14px;"&gt;&lt;div style="position:relative; top:5px;"&gt;&lt;div style="line-height:22px;"&gt;\
&lt;div style="display:inline;"&gt;&lt;div style="display:inline; font-size:22px;"&gt;&lt;div style="display: inline; font-weight: bold;"&gt;+2 Cartes&lt;/div&gt; à la fin de ce tour.&lt;/div&gt;&lt;/div&gt;&lt;br&gt;\
&lt;/div&gt;&lt;/div&gt;&lt;/div&gt;'</v>
      </c>
      <c r="K1801" t="s">
        <v>3133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s="19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SUBSTITUTE(    artwork.xlsx!$K$1&amp;": '\\n" &amp;
SUBSTITUTE(SUBSTITUTE(SUBSTITUTE(SUBSTITUTE(SUBSTITUTE(INDEX(artwork.xlsx!K:K,QUOTIENT(ROW(A1797)-1,3)+2),"'","\'"),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IF(MOD(ROW(A1797)-1,3)=2,"","")))</f>
        <v/>
      </c>
      <c r="J1802" t="s">
        <v>2813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s="19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SUBSTITUTE(    artwork.xlsx!$K$1&amp;": '\\n" &amp;
SUBSTITUTE(SUBSTITUTE(SUBSTITUTE(SUBSTITUTE(SUBSTITUTE(INDEX(artwork.xlsx!K:K,QUOTIENT(ROW(A1798)-1,3)+2),"'","\'"),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IF(MOD(ROW(A1798)-1,3)=2,"","")))</f>
        <v>id: "wayoftheturtle",  frenchName: "Voie de la tortue",  artwork: "http://wiki.dominionstrategy.com/images/3/31/Way_of_the_TurtleArt.jpg",</v>
      </c>
      <c r="J1803" t="s">
        <v>2395</v>
      </c>
      <c r="K1803" t="s">
        <v>3134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ht="75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s="19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SUBSTITUTE(    artwork.xlsx!$K$1&amp;": '\\n" &amp;
SUBSTITUTE(SUBSTITUTE(SUBSTITUTE(SUBSTITUTE(SUBSTITUTE(INDEX(artwork.xlsx!K:K,QUOTIENT(ROW(A1799)-1,3)+2),"'","\'"),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IF(MOD(ROW(A1799)-1,3)=2,"","")))</f>
        <v>text_html: '\
&lt;div class="landscape-text" style="top:0px;"&gt;&lt;div style="position:relative; top:8px;"&gt;&lt;div style="line-height:22px;"&gt;\
&lt;div style="display:inline;"&gt;&lt;div style="display:inline; font-size:22px;"&gt;Mettez cette carte de côté. Dans ce cas,&lt;/div&gt;&lt;/div&gt;&lt;br&gt;\
&lt;div style="display:inline;"&gt;&lt;div style="display:inline; font-size:22px;"&gt;jouez-la au début de votre prochain tour.&lt;/div&gt;&lt;/div&gt;&lt;br&gt;\
&lt;/div&gt;&lt;/div&gt;&lt;/div&gt;'</v>
      </c>
      <c r="K1804" t="s">
        <v>3135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s="19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SUBSTITUTE(    artwork.xlsx!$K$1&amp;": '\\n" &amp;
SUBSTITUTE(SUBSTITUTE(SUBSTITUTE(SUBSTITUTE(SUBSTITUTE(INDEX(artwork.xlsx!K:K,QUOTIENT(ROW(A1800)-1,3)+2),"'","\'"),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IF(MOD(ROW(A1800)-1,3)=2,"","")))</f>
        <v/>
      </c>
      <c r="J1805" t="s">
        <v>2813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s="19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SUBSTITUTE(    artwork.xlsx!$K$1&amp;": '\\n" &amp;
SUBSTITUTE(SUBSTITUTE(SUBSTITUTE(SUBSTITUTE(SUBSTITUTE(INDEX(artwork.xlsx!K:K,QUOTIENT(ROW(A1801)-1,3)+2),"'","\'"),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IF(MOD(ROW(A1801)-1,3)=2,"","")))</f>
        <v>id: "wayoftheworm",  frenchName: "Voie du ver",  artwork: "http://wiki.dominionstrategy.com/images/e/e9/Way_of_the_WormArt.jpg",</v>
      </c>
      <c r="J1806" t="s">
        <v>2395</v>
      </c>
      <c r="K1806" t="s">
        <v>3136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ht="60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s="19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SUBSTITUTE(    artwork.xlsx!$K$1&amp;": '\\n" &amp;
SUBSTITUTE(SUBSTITUTE(SUBSTITUTE(SUBSTITUTE(SUBSTITUTE(INDEX(artwork.xlsx!K:K,QUOTIENT(ROW(A1802)-1,3)+2),"'","\'"),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IF(MOD(ROW(A1802)-1,3)=2,"","")))</f>
        <v>text_html: '\
&lt;div class="landscape-text" style="top:14px;"&gt;&lt;div style="position:relative; top:5px;"&gt;&lt;div style="line-height:22px;"&gt;\
&lt;div style="display:inline;"&gt;&lt;div style="display:inline; font-size:22px;"&gt;Exilez un Domaine de la Réserve.&lt;/div&gt;&lt;/div&gt;&lt;br&gt;\
&lt;/div&gt;&lt;/div&gt;&lt;/div&gt;'</v>
      </c>
      <c r="K1807" t="s">
        <v>3137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s="19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SUBSTITUTE(    artwork.xlsx!$K$1&amp;": '\\n" &amp;
SUBSTITUTE(SUBSTITUTE(SUBSTITUTE(SUBSTITUTE(SUBSTITUTE(INDEX(artwork.xlsx!K:K,QUOTIENT(ROW(A1803)-1,3)+2),"'","\'"),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IF(MOD(ROW(A1803)-1,3)=2,"","")))</f>
        <v/>
      </c>
      <c r="J1808" t="s">
        <v>2813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s="1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SUBSTITUTE(    artwork.xlsx!$K$1&amp;": '\\n" &amp;
SUBSTITUTE(SUBSTITUTE(SUBSTITUTE(SUBSTITUTE(SUBSTITUTE(INDEX(artwork.xlsx!K:K,QUOTIENT(ROW(A1804)-1,3)+2),"'","\'"),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IF(MOD(ROW(A1804)-1,3)=2,"","")))</f>
        <v>id: "delay",  frenchName: "Retard",  artwork: "http://wiki.dominionstrategy.com/images/e/e0/DelayArt.jpg",</v>
      </c>
      <c r="J1809" t="s">
        <v>2395</v>
      </c>
      <c r="K1809" t="s">
        <v>3138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ht="75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s="19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SUBSTITUTE(    artwork.xlsx!$K$1&amp;": '\\n" &amp;
SUBSTITUTE(SUBSTITUTE(SUBSTITUTE(SUBSTITUTE(SUBSTITUTE(INDEX(artwork.xlsx!K:K,QUOTIENT(ROW(A1805)-1,3)+2),"'","\'"),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IF(MOD(ROW(A1805)-1,3)=2,"","")))</f>
        <v>text_html: '\
&lt;div class="landscape-text" style="top:0px;"&gt;&lt;div style="position:relative; top:5px;"&gt;&lt;div style="line-height:20px;"&gt;\
&lt;div style="display:inline;"&gt;&lt;div style="display:inline; font-size:20px;"&gt;Vous pouvez mettre de côté une carte Action de&lt;/div&gt;&lt;/div&gt;&lt;br&gt;\
&lt;div style="display:inline;"&gt;&lt;div style="display:inline; font-size:20px;"&gt;votre main. Au début de votre prochain tour, jouez-la.&lt;/div&gt;&lt;/div&gt;&lt;br&gt;\
&lt;/div&gt;&lt;/div&gt;&lt;/div&gt;'</v>
      </c>
      <c r="K1810" t="s">
        <v>3139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s="19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SUBSTITUTE(    artwork.xlsx!$K$1&amp;": '\\n" &amp;
SUBSTITUTE(SUBSTITUTE(SUBSTITUTE(SUBSTITUTE(SUBSTITUTE(INDEX(artwork.xlsx!K:K,QUOTIENT(ROW(A1806)-1,3)+2),"'","\'"),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IF(MOD(ROW(A1806)-1,3)=2,"","")))</f>
        <v/>
      </c>
      <c r="J1811" t="s">
        <v>2813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s="19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SUBSTITUTE(    artwork.xlsx!$K$1&amp;": '\\n" &amp;
SUBSTITUTE(SUBSTITUTE(SUBSTITUTE(SUBSTITUTE(SUBSTITUTE(INDEX(artwork.xlsx!K:K,QUOTIENT(ROW(A1807)-1,3)+2),"'","\'"),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IF(MOD(ROW(A1807)-1,3)=2,"","")))</f>
        <v>id: "desperation",  frenchName: "Désespoir",  artwork: "http://wiki.dominionstrategy.com/images/f/fe/DesperationArt.jpg",</v>
      </c>
      <c r="J1812" t="s">
        <v>2395</v>
      </c>
      <c r="K1812" t="s">
        <v>3140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ht="135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s="19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SUBSTITUTE(    artwork.xlsx!$K$1&amp;": '\\n" &amp;
SUBSTITUTE(SUBSTITUTE(SUBSTITUTE(SUBSTITUTE(SUBSTITUTE(INDEX(artwork.xlsx!K:K,QUOTIENT(ROW(A1808)-1,3)+2),"'","\'"),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IF(MOD(ROW(A1808)-1,3)=2,"","")))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tour : vous pouvez recevoir&lt;/div&gt;&lt;/div&gt;&lt;br&gt;\
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.&lt;/div&gt;&lt;/div&gt;&lt;br&gt;\
&lt;/div&gt;&lt;/div&gt;\
&lt;div class="card-text-coin-icon" style="transform:scale(0.2); top:29px; display: inline;left:408px;"&gt;\
&lt;div class="card-text-coin-text-container" style="display:inline;"&gt;\
&lt;div class="card-text-coin-text" style="color: black; display:inline; top:8px;"&gt;2&lt;/div&gt;&lt;/div&gt;&lt;/div&gt;&lt;/div&gt;'</v>
      </c>
      <c r="K1813" t="s">
        <v>3141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s="19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SUBSTITUTE(    artwork.xlsx!$K$1&amp;": '\\n" &amp;
SUBSTITUTE(SUBSTITUTE(SUBSTITUTE(SUBSTITUTE(SUBSTITUTE(INDEX(artwork.xlsx!K:K,QUOTIENT(ROW(A1809)-1,3)+2),"'","\'"),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IF(MOD(ROW(A1809)-1,3)=2,"","")))</f>
        <v/>
      </c>
      <c r="J1814" t="s">
        <v>2813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s="19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SUBSTITUTE(    artwork.xlsx!$K$1&amp;": '\\n" &amp;
SUBSTITUTE(SUBSTITUTE(SUBSTITUTE(SUBSTITUTE(SUBSTITUTE(INDEX(artwork.xlsx!K:K,QUOTIENT(ROW(A1810)-1,3)+2),"'","\'"),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IF(MOD(ROW(A1810)-1,3)=2,"","")))</f>
        <v>id: "gamble",  frenchName: "Pari",  artwork: "http://wiki.dominionstrategy.com/images/9/96/GambleArt.jpg",</v>
      </c>
      <c r="J1815" t="s">
        <v>2395</v>
      </c>
      <c r="K1815" t="s">
        <v>3142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ht="105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s="19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SUBSTITUTE(    artwork.xlsx!$K$1&amp;": '\\n" &amp;
SUBSTITUTE(SUBSTITUTE(SUBSTITUTE(SUBSTITUTE(SUBSTITUTE(INDEX(artwork.xlsx!K:K,QUOTIENT(ROW(A1811)-1,3)+2),"'","\'"),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IF(MOD(ROW(A1811)-1,3)=2,"","")))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style="line-height:18px;"&gt;\
&lt;div style="display:inline;"&gt;&lt;div style="display:inline; font-size:17px;"&gt;Dévoilez la première carte de votre pioche. Si c\'est un Trésor&lt;/div&gt;&lt;/div&gt;&lt;br&gt;\
&lt;div style="display:inline;"&gt;&lt;div style="display:inline; font-size:17px;"&gt;ou une Action, vous pouvez la jouer. Sinon, défaussez-la.&lt;/div&gt;&lt;/div&gt;&lt;br&gt;\
&lt;/div&gt;&lt;/div&gt;&lt;/div&gt;'</v>
      </c>
      <c r="K1816" t="s">
        <v>3143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s="19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SUBSTITUTE(    artwork.xlsx!$K$1&amp;": '\\n" &amp;
SUBSTITUTE(SUBSTITUTE(SUBSTITUTE(SUBSTITUTE(SUBSTITUTE(INDEX(artwork.xlsx!K:K,QUOTIENT(ROW(A1812)-1,3)+2),"'","\'"),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IF(MOD(ROW(A1812)-1,3)=2,"","")))</f>
        <v/>
      </c>
      <c r="J1817" t="s">
        <v>2813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s="19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SUBSTITUTE(    artwork.xlsx!$K$1&amp;": '\\n" &amp;
SUBSTITUTE(SUBSTITUTE(SUBSTITUTE(SUBSTITUTE(SUBSTITUTE(INDEX(artwork.xlsx!K:K,QUOTIENT(ROW(A1813)-1,3)+2),"'","\'"),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IF(MOD(ROW(A1813)-1,3)=2,"","")))</f>
        <v>id: "pursue",  frenchName: "Poursuite",  artwork: "http://wiki.dominionstrategy.com/images/8/80/PursueArt.jpg",</v>
      </c>
      <c r="J1818" t="s">
        <v>2395</v>
      </c>
      <c r="K1818" t="s">
        <v>3144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ht="105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s="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SUBSTITUTE(    artwork.xlsx!$K$1&amp;": '\\n" &amp;
SUBSTITUTE(SUBSTITUTE(SUBSTITUTE(SUBSTITUTE(SUBSTITUTE(INDEX(artwork.xlsx!K:K,QUOTIENT(ROW(A1814)-1,3)+2),"'","\'"),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IF(MOD(ROW(A1814)-1,3)=2,"","")))</f>
        <v>text_html: '\
&lt;div class="landscape-text" style="top:0px;"&gt;&lt;div style="position:relative; top:-5px;"&gt;&lt;div style="font-weight: bold;"&gt;\
&lt;div style="display:inline;"&gt;&lt;div style="display:inline; font-size:22px;"&gt;+1 Achat&lt;/div&gt;&lt;/div&gt;&lt;br&gt;\
&lt;/div&gt;&lt;/div&gt;&lt;div style="position:relative; top:-7px;"&gt;&lt;div style="line-height:16px;"&gt;\
&lt;div style="display:inline;"&gt;&lt;div style="display:inline; font-size:16px;"&gt;Nommez une carte. Dévoilez les 4 premières cartes de votre pioche.&lt;/div&gt;&lt;/div&gt;&lt;br&gt;\
&lt;div style="display:inline;"&gt;&lt;div style="display:inline; font-size:16px;"&gt;Replacez celles qui correspondent, et défaussez le reste.&lt;/div&gt;&lt;/div&gt;&lt;br&gt;\
&lt;/div&gt;&lt;/div&gt;&lt;/div&gt;'</v>
      </c>
      <c r="K1819" t="s">
        <v>3145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s="19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SUBSTITUTE(    artwork.xlsx!$K$1&amp;": '\\n" &amp;
SUBSTITUTE(SUBSTITUTE(SUBSTITUTE(SUBSTITUTE(SUBSTITUTE(INDEX(artwork.xlsx!K:K,QUOTIENT(ROW(A1815)-1,3)+2),"'","\'"),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IF(MOD(ROW(A1815)-1,3)=2,"","")))</f>
        <v/>
      </c>
      <c r="J1820" t="s">
        <v>2813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s="19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SUBSTITUTE(    artwork.xlsx!$K$1&amp;": '\\n" &amp;
SUBSTITUTE(SUBSTITUTE(SUBSTITUTE(SUBSTITUTE(SUBSTITUTE(INDEX(artwork.xlsx!K:K,QUOTIENT(ROW(A1816)-1,3)+2),"'","\'"),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IF(MOD(ROW(A1816)-1,3)=2,"","")))</f>
        <v>id: "ride",  frenchName: "Chevauchée",  artwork: "http://wiki.dominionstrategy.com/images/2/2f/RideArt.jpg",</v>
      </c>
      <c r="J1821" t="s">
        <v>2395</v>
      </c>
      <c r="K1821" t="s">
        <v>3146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ht="60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s="19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SUBSTITUTE(    artwork.xlsx!$K$1&amp;": '\\n" &amp;
SUBSTITUTE(SUBSTITUTE(SUBSTITUTE(SUBSTITUTE(SUBSTITUTE(INDEX(artwork.xlsx!K:K,QUOTIENT(ROW(A1817)-1,3)+2),"'","\'"),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IF(MOD(ROW(A1817)-1,3)=2,"","")))</f>
        <v>text_html: '\
&lt;div class="landscape-text" style="top:14px;"&gt;&lt;div style="position:relative; top:5px;"&gt;&lt;div style="line-height:24px;"&gt;\
&lt;div style="display:inline;"&gt;&lt;div style="display:inline; font-size:24px;"&gt;Recevez un Cheval.&lt;/div&gt;&lt;/div&gt;&lt;br&gt;\
&lt;/div&gt;&lt;/div&gt;&lt;/div&gt;'</v>
      </c>
      <c r="K1822" t="s">
        <v>3147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s="19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SUBSTITUTE(    artwork.xlsx!$K$1&amp;": '\\n" &amp;
SUBSTITUTE(SUBSTITUTE(SUBSTITUTE(SUBSTITUTE(SUBSTITUTE(INDEX(artwork.xlsx!K:K,QUOTIENT(ROW(A1818)-1,3)+2),"'","\'"),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IF(MOD(ROW(A1818)-1,3)=2,"","")))</f>
        <v/>
      </c>
      <c r="J1823" t="s">
        <v>2813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s="19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SUBSTITUTE(    artwork.xlsx!$K$1&amp;": '\\n" &amp;
SUBSTITUTE(SUBSTITUTE(SUBSTITUTE(SUBSTITUTE(SUBSTITUTE(INDEX(artwork.xlsx!K:K,QUOTIENT(ROW(A1819)-1,3)+2),"'","\'"),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IF(MOD(ROW(A1819)-1,3)=2,"","")))</f>
        <v>id: "toil",  frenchName: "Labeur",  artwork: "http://wiki.dominionstrategy.com/images/7/72/ToilArt.jpg",</v>
      </c>
      <c r="J1824" t="s">
        <v>2395</v>
      </c>
      <c r="K1824" t="s">
        <v>3148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ht="90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s="19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SUBSTITUTE(    artwork.xlsx!$K$1&amp;": '\\n" &amp;
SUBSTITUTE(SUBSTITUTE(SUBSTITUTE(SUBSTITUTE(SUBSTITUTE(INDEX(artwork.xlsx!K:K,QUOTIENT(ROW(A1820)-1,3)+2),"'","\'"),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IF(MOD(ROW(A1820)-1,3)=2,"","")))</f>
        <v>text_html: '\
&lt;div class="landscape-text" style="top:0px;"&gt;&lt;div style="position:relative; top:0px;"&gt;&lt;div style="font-weight: bold;"&gt;\
&lt;div style="display:inline;"&gt;&lt;div style="display:inline; font-size:22px;"&gt;+1 Achat&lt;/div&gt;&lt;/div&gt;&lt;br&gt;\
&lt;/div&gt;&lt;/div&gt;&lt;div style="position:relative; top:0px;"&gt;&lt;div style="line-height:19px;"&gt;\
&lt;div style="display:inline;"&gt;&lt;div style="display:inline; font-size:20px;"&gt;Vous pouvez jouer une carte Action de votre main.&lt;/div&gt;&lt;/div&gt;&lt;br&gt;\
&lt;/div&gt;&lt;/div&gt;&lt;/div&gt;'</v>
      </c>
      <c r="K1825" t="s">
        <v>3149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s="19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SUBSTITUTE(    artwork.xlsx!$K$1&amp;": '\\n" &amp;
SUBSTITUTE(SUBSTITUTE(SUBSTITUTE(SUBSTITUTE(SUBSTITUTE(INDEX(artwork.xlsx!K:K,QUOTIENT(ROW(A1821)-1,3)+2),"'","\'"),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IF(MOD(ROW(A1821)-1,3)=2,"","")))</f>
        <v/>
      </c>
      <c r="J1826" t="s">
        <v>2813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s="19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SUBSTITUTE(    artwork.xlsx!$K$1&amp;": '\\n" &amp;
SUBSTITUTE(SUBSTITUTE(SUBSTITUTE(SUBSTITUTE(SUBSTITUTE(INDEX(artwork.xlsx!K:K,QUOTIENT(ROW(A1822)-1,3)+2),"'","\'"),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IF(MOD(ROW(A1822)-1,3)=2,"","")))</f>
        <v>id: "enhance",  frenchName: "Réhaussement",  artwork: "http://wiki.dominionstrategy.com/images/e/e2/EnhanceArt.jpg",</v>
      </c>
      <c r="J1827" t="s">
        <v>2395</v>
      </c>
      <c r="K1827" t="s">
        <v>3150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ht="120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s="19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SUBSTITUTE(    artwork.xlsx!$K$1&amp;": '\\n" &amp;
SUBSTITUTE(SUBSTITUTE(SUBSTITUTE(SUBSTITUTE(SUBSTITUTE(INDEX(artwork.xlsx!K:K,QUOTIENT(ROW(A1823)-1,3)+2),"'","\'"),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IF(MOD(ROW(A1823)-1,3)=2,"","")))</f>
        <v>text_html: '\
&lt;div class="landscape-text" style="top:0px;"&gt;&lt;div style="position:relative; top:5px;"&gt;&lt;div style="line-height:19px;"&gt;\
&lt;div style="display:inline;"&gt;&lt;div style="display:inline; font-size:19px;"&gt;Vous pouvez écarter une carte non-Victoire de votre&lt;/div&gt;&lt;/div&gt;&lt;br&gt;\
&lt;div style="display:inline;"&gt;&lt;div style="display:inline; font-size:19px;"&gt;main npour recevoir une carte coûtant jusqu\'à      de plus. &lt;/div&gt;&lt;/div&gt;&lt;br&gt;\
&lt;/div&gt;&lt;/div&gt;\
&lt;div class="card-text-coin-icon" style="transform:scale(0.19); top:29px; display: inline;left:348px;"&gt;\
&lt;div class="card-text-coin-text-container" style="display:inline;"&gt;\
&lt;div class="card-text-coin-text" style="color: black; display:inline; top:8px;"&gt;2&lt;/div&gt;&lt;/div&gt;&lt;/div&gt;&lt;/div&gt;'</v>
      </c>
      <c r="K1828" t="s">
        <v>3151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s="1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SUBSTITUTE(    artwork.xlsx!$K$1&amp;": '\\n" &amp;
SUBSTITUTE(SUBSTITUTE(SUBSTITUTE(SUBSTITUTE(SUBSTITUTE(INDEX(artwork.xlsx!K:K,QUOTIENT(ROW(A1824)-1,3)+2),"'","\'"),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IF(MOD(ROW(A1824)-1,3)=2,"","")))</f>
        <v/>
      </c>
      <c r="J1829" t="s">
        <v>2813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s="19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SUBSTITUTE(    artwork.xlsx!$K$1&amp;": '\\n" &amp;
SUBSTITUTE(SUBSTITUTE(SUBSTITUTE(SUBSTITUTE(SUBSTITUTE(INDEX(artwork.xlsx!K:K,QUOTIENT(ROW(A1825)-1,3)+2),"'","\'"),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IF(MOD(ROW(A1825)-1,3)=2,"","")))</f>
        <v>id: "march",  frenchName: "Marche",  artwork: "http://wiki.dominionstrategy.com/images/2/24/MarchArt.jpg",</v>
      </c>
      <c r="J1830" t="s">
        <v>2395</v>
      </c>
      <c r="K1830" t="s">
        <v>3152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ht="75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s="19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SUBSTITUTE(    artwork.xlsx!$K$1&amp;": '\\n" &amp;
SUBSTITUTE(SUBSTITUTE(SUBSTITUTE(SUBSTITUTE(SUBSTITUTE(INDEX(artwork.xlsx!K:K,QUOTIENT(ROW(A1826)-1,3)+2),"'","\'"),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IF(MOD(ROW(A1826)-1,3)=2,"","")))</f>
        <v>text_html: '\
&lt;div class="landscape-text" style="top:0px;"&gt;&lt;div style="position:relative; top:5px;"&gt;&lt;div style="line-height:22px;"&gt;\
&lt;div style="display:inline;"&gt;&lt;div style="display:inline; font-size:22px;"&gt;Consultez votre défausse. Vous pouvez&lt;/div&gt;&lt;/div&gt;&lt;br&gt;\
&lt;div style="display:inline;"&gt;&lt;div style="display:inline; font-size:22px;"&gt;jouer une Action depuis votre défausse.&lt;/div&gt;&lt;/div&gt;&lt;br&gt;\
&lt;/div&gt;&lt;/div&gt;&lt;/div&gt;'</v>
      </c>
      <c r="K1831" t="s">
        <v>3153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s="19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SUBSTITUTE(    artwork.xlsx!$K$1&amp;": '\\n" &amp;
SUBSTITUTE(SUBSTITUTE(SUBSTITUTE(SUBSTITUTE(SUBSTITUTE(INDEX(artwork.xlsx!K:K,QUOTIENT(ROW(A1827)-1,3)+2),"'","\'"),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IF(MOD(ROW(A1827)-1,3)=2,"","")))</f>
        <v/>
      </c>
      <c r="J1832" t="s">
        <v>2813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s="19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SUBSTITUTE(    artwork.xlsx!$K$1&amp;": '\\n" &amp;
SUBSTITUTE(SUBSTITUTE(SUBSTITUTE(SUBSTITUTE(SUBSTITUTE(INDEX(artwork.xlsx!K:K,QUOTIENT(ROW(A1828)-1,3)+2),"'","\'"),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IF(MOD(ROW(A1828)-1,3)=2,"","")))</f>
        <v>id: "transport",  frenchName: "Transport",  artwork: "http://wiki.dominionstrategy.com/images/0/01/TransportArt.jpg",</v>
      </c>
      <c r="J1833" t="s">
        <v>2395</v>
      </c>
      <c r="K1833" t="s">
        <v>3154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ht="90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s="19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SUBSTITUTE(    artwork.xlsx!$K$1&amp;": '\\n" &amp;
SUBSTITUTE(SUBSTITUTE(SUBSTITUTE(SUBSTITUTE(SUBSTITUTE(INDEX(artwork.xlsx!K:K,QUOTIENT(ROW(A1829)-1,3)+2),"'","\'"),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IF(MOD(ROW(A1829)-1,3)=2,"","")))</f>
        <v>text_html: '\
&lt;div class="landscape-text" style="top:0px;"&gt;&lt;div style="position:relative; top:0px;"&gt;&lt;div style="line-height:18px;"&gt;\
&lt;div style="display:inline;"&gt;&lt;div style="display:inline; font-size:20px;"&gt;Choisissez : exilez une carte Action&lt;/div&gt;&lt;/div&gt;&lt;br&gt;\
&lt;div style="display:inline;"&gt;&lt;div style="display:inline; font-size:20px;"&gt;de la réserve; ou placez sur votre pioche&lt;/div&gt;&lt;/div&gt;&lt;br&gt;\
&lt;div style="display:inline;"&gt;&lt;div style="display:inline; font-size:20px;"&gt;une carte Action que vous avez en exil.&lt;/div&gt;&lt;/div&gt;&lt;br&gt;\
&lt;/div&gt;&lt;/div&gt;&lt;/div&gt;'</v>
      </c>
      <c r="K1834" t="s">
        <v>3155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s="19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SUBSTITUTE(    artwork.xlsx!$K$1&amp;": '\\n" &amp;
SUBSTITUTE(SUBSTITUTE(SUBSTITUTE(SUBSTITUTE(SUBSTITUTE(INDEX(artwork.xlsx!K:K,QUOTIENT(ROW(A1830)-1,3)+2),"'","\'"),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IF(MOD(ROW(A1830)-1,3)=2,"","")))</f>
        <v/>
      </c>
      <c r="J1835" t="s">
        <v>2813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s="19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SUBSTITUTE(    artwork.xlsx!$K$1&amp;": '\\n" &amp;
SUBSTITUTE(SUBSTITUTE(SUBSTITUTE(SUBSTITUTE(SUBSTITUTE(INDEX(artwork.xlsx!K:K,QUOTIENT(ROW(A1831)-1,3)+2),"'","\'"),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IF(MOD(ROW(A1831)-1,3)=2,"","")))</f>
        <v>id: "banish",  frenchName: "Bannissement",  artwork: "http://wiki.dominionstrategy.com/images/f/f8/BanishArt.jpg",</v>
      </c>
      <c r="J1836" t="s">
        <v>2395</v>
      </c>
      <c r="K1836" t="s">
        <v>3156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ht="75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s="19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SUBSTITUTE(    artwork.xlsx!$K$1&amp;": '\\n" &amp;
SUBSTITUTE(SUBSTITUTE(SUBSTITUTE(SUBSTITUTE(SUBSTITUTE(INDEX(artwork.xlsx!K:K,QUOTIENT(ROW(A1832)-1,3)+2),"'","\'"),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IF(MOD(ROW(A1832)-1,3)=2,"","")))</f>
        <v>text_html: '\
&lt;div class="landscape-text" style="top:0px;"&gt;&lt;div style="position:relative; top:5px;"&gt;&lt;div style="line-height:22px;"&gt;\
&lt;div style="display:inline;"&gt;&lt;div style="display:inline; font-size:22px;"&gt;Exilez un nombre quelconque de cartes&lt;/div&gt;&lt;/div&gt;&lt;br&gt;\
&lt;div style="display:inline;"&gt;&lt;div style="display:inline; font-size:22px;"&gt;portant le même nom, depuis votre main.&lt;/div&gt;&lt;/div&gt;&lt;br&gt;\
&lt;/div&gt;&lt;/div&gt;&lt;/div&gt;'</v>
      </c>
      <c r="K1837" t="s">
        <v>3157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s="19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SUBSTITUTE(    artwork.xlsx!$K$1&amp;": '\\n" &amp;
SUBSTITUTE(SUBSTITUTE(SUBSTITUTE(SUBSTITUTE(SUBSTITUTE(INDEX(artwork.xlsx!K:K,QUOTIENT(ROW(A1833)-1,3)+2),"'","\'"),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IF(MOD(ROW(A1833)-1,3)=2,"","")))</f>
        <v/>
      </c>
      <c r="J1838" t="s">
        <v>2813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s="1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SUBSTITUTE(    artwork.xlsx!$K$1&amp;": '\\n" &amp;
SUBSTITUTE(SUBSTITUTE(SUBSTITUTE(SUBSTITUTE(SUBSTITUTE(INDEX(artwork.xlsx!K:K,QUOTIENT(ROW(A1834)-1,3)+2),"'","\'"),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IF(MOD(ROW(A1834)-1,3)=2,"","")))</f>
        <v>id: "bargain",  frenchName: "Affaire",  artwork: "http://wiki.dominionstrategy.com/images/4/4f/BargainArt.jpg",</v>
      </c>
      <c r="J1839" t="s">
        <v>2395</v>
      </c>
      <c r="K1839" t="s">
        <v>3158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ht="120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s="19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SUBSTITUTE(    artwork.xlsx!$K$1&amp;": '\\n" &amp;
SUBSTITUTE(SUBSTITUTE(SUBSTITUTE(SUBSTITUTE(SUBSTITUTE(INDEX(artwork.xlsx!K:K,QUOTIENT(ROW(A1835)-1,3)+2),"'","\'"),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IF(MOD(ROW(A1835)-1,3)=2,"","")))</f>
        <v>text_html: '\
&lt;div class="landscape-text" style="top:0px;"&gt;&lt;div style="position:relative; top:5px;"&gt;&lt;div style="line-height:21px;"&gt;\
&lt;div style="display:inline;"&gt;&lt;div style="display:inline; font-size:19px;"&gt;Recevez une carte non-Victoire coûtant jusqu\'à      .&lt;/div&gt;&lt;/div&gt;&lt;br&gt;\
&lt;div style="display:inline;"&gt;&lt;div style="display:inline; font-size:19px;"&gt;Tous vos adversaires reçoivent un Cheval.&lt;/div&gt;&lt;/div&gt;&lt;br&gt;\
&lt;/div&gt;&lt;/div&gt;\
&lt;div class="card-text-coin-icon" style="transform:scale(0.19); top:7px; display: inline;left:387px;"&gt;\
&lt;div class="card-text-coin-text-container" style="display:inline;"&gt;\
&lt;div class="card-text-coin-text" style="color: black; display:inline; top:8px;"&gt;5&lt;/div&gt;&lt;/div&gt;&lt;/div&gt;&lt;/div&gt;'</v>
      </c>
      <c r="K1840" t="s">
        <v>3159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s="19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SUBSTITUTE(    artwork.xlsx!$K$1&amp;": '\\n" &amp;
SUBSTITUTE(SUBSTITUTE(SUBSTITUTE(SUBSTITUTE(SUBSTITUTE(INDEX(artwork.xlsx!K:K,QUOTIENT(ROW(A1836)-1,3)+2),"'","\'"),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IF(MOD(ROW(A1836)-1,3)=2,"","")))</f>
        <v/>
      </c>
      <c r="J1841" t="s">
        <v>2813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s="19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SUBSTITUTE(    artwork.xlsx!$K$1&amp;": '\\n" &amp;
SUBSTITUTE(SUBSTITUTE(SUBSTITUTE(SUBSTITUTE(SUBSTITUTE(INDEX(artwork.xlsx!K:K,QUOTIENT(ROW(A1837)-1,3)+2),"'","\'"),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IF(MOD(ROW(A1837)-1,3)=2,"","")))</f>
        <v>id: "invest",  frenchName: "Investissement",  artwork: "http://wiki.dominionstrategy.com/images/1/18/InvestArt.jpg",</v>
      </c>
      <c r="J1842" t="s">
        <v>2395</v>
      </c>
      <c r="K1842" t="s">
        <v>3160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ht="90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s="19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SUBSTITUTE(    artwork.xlsx!$K$1&amp;": '\\n" &amp;
SUBSTITUTE(SUBSTITUTE(SUBSTITUTE(SUBSTITUTE(SUBSTITUTE(INDEX(artwork.xlsx!K:K,QUOTIENT(ROW(A1838)-1,3)+2),"'","\'"),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IF(MOD(ROW(A1838)-1,3)=2,"","")))</f>
        <v>text_html: '\
&lt;div class="landscape-text" style="top:0px;"&gt;&lt;div style="position:relative; top:0px;"&gt;&lt;div style="line-height:18px;"&gt;\
&lt;div style="display:inline;"&gt;&lt;div style="display:inline; font-size:19px;"&gt;Exilez une carte Action depuis la Réserve.&lt;/div&gt;&lt;/div&gt;&lt;br&gt;\
&lt;div style="display:inline;"&gt;&lt;div style="display:inline; font-size:19px;"&gt;Tant qu\'elle est en exil, lorsqu\'un adversaire reçoit&lt;/div&gt;&lt;/div&gt;&lt;br&gt;\
&lt;div style="display:inline;"&gt;&lt;div style="display:inline; font-size:19px;"&gt;ou investit dans un exemplaire de cette carte, &lt;div style="display: inline; font-weight: bold;"&gt;+2 Cartes&lt;/div&gt;.&lt;/div&gt;&lt;/div&gt;&lt;br&gt;\
&lt;/div&gt;&lt;/div&gt;&lt;/div&gt;'</v>
      </c>
      <c r="K1843" t="s">
        <v>3161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s="19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SUBSTITUTE(    artwork.xlsx!$K$1&amp;": '\\n" &amp;
SUBSTITUTE(SUBSTITUTE(SUBSTITUTE(SUBSTITUTE(SUBSTITUTE(INDEX(artwork.xlsx!K:K,QUOTIENT(ROW(A1839)-1,3)+2),"'","\'"),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IF(MOD(ROW(A1839)-1,3)=2,"","")))</f>
        <v/>
      </c>
      <c r="J1844" t="s">
        <v>2813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s="19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SUBSTITUTE(    artwork.xlsx!$K$1&amp;": '\\n" &amp;
SUBSTITUTE(SUBSTITUTE(SUBSTITUTE(SUBSTITUTE(SUBSTITUTE(INDEX(artwork.xlsx!K:K,QUOTIENT(ROW(A1840)-1,3)+2),"'","\'"),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IF(MOD(ROW(A1840)-1,3)=2,"","")))</f>
        <v>id: "seizetheday",  frenchName: "Carpe Diem",  artwork: "http://wiki.dominionstrategy.com/images/4/48/Seize_the_DayArt.jpg",</v>
      </c>
      <c r="J1845" t="s">
        <v>2395</v>
      </c>
      <c r="K1845" t="s">
        <v>3162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ht="75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s="19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SUBSTITUTE(    artwork.xlsx!$K$1&amp;": '\\n" &amp;
SUBSTITUTE(SUBSTITUTE(SUBSTITUTE(SUBSTITUTE(SUBSTITUTE(INDEX(artwork.xlsx!K:K,QUOTIENT(ROW(A1841)-1,3)+2),"'","\'"),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IF(MOD(ROW(A1841)-1,3)=2,"","")))</f>
        <v>text_html: '\
&lt;div class="landscape-text" style="top:0px;"&gt;&lt;div style="position:relative; top:5px;"&gt;&lt;div style="line-height:22px;"&gt;\
&lt;div style="display:inline;"&gt;&lt;div style="display:inline; font-size:22px;"&gt;Une fois par partie :&lt;/div&gt;&lt;/div&gt;&lt;br&gt;\
&lt;div style="display:inline;"&gt;&lt;div style="display:inline; font-size:22px;"&gt;jouez un tour supplémentaire après celui-ci.&lt;/div&gt;&lt;/div&gt;&lt;br&gt;\
&lt;/div&gt;&lt;/div&gt;&lt;/div&gt;'</v>
      </c>
      <c r="K1846" t="s">
        <v>3163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s="19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SUBSTITUTE(    artwork.xlsx!$K$1&amp;": '\\n" &amp;
SUBSTITUTE(SUBSTITUTE(SUBSTITUTE(SUBSTITUTE(SUBSTITUTE(INDEX(artwork.xlsx!K:K,QUOTIENT(ROW(A1842)-1,3)+2),"'","\'"),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IF(MOD(ROW(A1842)-1,3)=2,"","")))</f>
        <v/>
      </c>
      <c r="J1847" t="s">
        <v>2813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s="19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SUBSTITUTE(    artwork.xlsx!$K$1&amp;": '\\n" &amp;
SUBSTITUTE(SUBSTITUTE(SUBSTITUTE(SUBSTITUTE(SUBSTITUTE(INDEX(artwork.xlsx!K:K,QUOTIENT(ROW(A1843)-1,3)+2),"'","\'"),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IF(MOD(ROW(A1843)-1,3)=2,"","")))</f>
        <v>id: "commerce",  frenchName: "Négoce",  artwork: "http://wiki.dominionstrategy.com/images/6/6b/CommerceArt.jpg",</v>
      </c>
      <c r="J1848" t="s">
        <v>2395</v>
      </c>
      <c r="K1848" t="s">
        <v>3164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ht="75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s="1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SUBSTITUTE(    artwork.xlsx!$K$1&amp;": '\\n" &amp;
SUBSTITUTE(SUBSTITUTE(SUBSTITUTE(SUBSTITUTE(SUBSTITUTE(INDEX(artwork.xlsx!K:K,QUOTIENT(ROW(A1844)-1,3)+2),"'","\'"),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IF(MOD(ROW(A1844)-1,3)=2,"","")))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 par carte de nom différent&lt;/div&gt;&lt;/div&gt;&lt;br&gt;\
&lt;div style="display:inline;"&gt;&lt;div style="display:inline; font-size:22px;"&gt;que vous avez reçue à ce tour.&lt;/div&gt;&lt;/div&gt;&lt;br&gt;\
&lt;/div&gt;&lt;/div&gt;&lt;/div&gt;'</v>
      </c>
      <c r="K1849" t="s">
        <v>3165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s="19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SUBSTITUTE(    artwork.xlsx!$K$1&amp;": '\\n" &amp;
SUBSTITUTE(SUBSTITUTE(SUBSTITUTE(SUBSTITUTE(SUBSTITUTE(INDEX(artwork.xlsx!K:K,QUOTIENT(ROW(A1845)-1,3)+2),"'","\'"),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IF(MOD(ROW(A1845)-1,3)=2,"","")))</f>
        <v/>
      </c>
      <c r="J1850" t="s">
        <v>2813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s="19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SUBSTITUTE(    artwork.xlsx!$K$1&amp;": '\\n" &amp;
SUBSTITUTE(SUBSTITUTE(SUBSTITUTE(SUBSTITUTE(SUBSTITUTE(INDEX(artwork.xlsx!K:K,QUOTIENT(ROW(A1846)-1,3)+2),"'","\'"),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IF(MOD(ROW(A1846)-1,3)=2,"","")))</f>
        <v>id: "demand",  frenchName: "Demande",  artwork: "http://wiki.dominionstrategy.com/images/6/60/DemandArt.jpg",</v>
      </c>
      <c r="J1851" t="s">
        <v>2395</v>
      </c>
      <c r="K1851" t="s">
        <v>3166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ht="120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s="19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SUBSTITUTE(    artwork.xlsx!$K$1&amp;": '\\n" &amp;
SUBSTITUTE(SUBSTITUTE(SUBSTITUTE(SUBSTITUTE(SUBSTITUTE(INDEX(artwork.xlsx!K:K,QUOTIENT(ROW(A1847)-1,3)+2),"'","\'"),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IF(MOD(ROW(A1847)-1,3)=2,"","")))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Cheval et une carte coûtant&lt;/div&gt;&lt;/div&gt;&lt;br&gt;\
&lt;div style="display:inline;"&gt;&lt;div style="display:inline; font-size:22px;"&gt;jusqu\'à       , tous deux sur votre pioche.&lt;/div&gt;&lt;/div&gt;&lt;br&gt;\
&lt;/div&gt;&lt;/div&gt;\
&lt;div class="card-text-coin-icon" style="transform:scale(0.22); top:29px; display: inline;left:114px;"&gt;\
&lt;div class="card-text-coin-text-container" style="display:inline;"&gt;\
&lt;div class="card-text-coin-text" style="color: black; display:inline; top:8px;"&gt;4&lt;/div&gt;&lt;/div&gt;&lt;/div&gt;&lt;/div&gt;'</v>
      </c>
      <c r="K1852" t="s">
        <v>3167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s="19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SUBSTITUTE(    artwork.xlsx!$K$1&amp;": '\\n" &amp;
SUBSTITUTE(SUBSTITUTE(SUBSTITUTE(SUBSTITUTE(SUBSTITUTE(INDEX(artwork.xlsx!K:K,QUOTIENT(ROW(A1848)-1,3)+2),"'","\'"),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IF(MOD(ROW(A1848)-1,3)=2,"","")))</f>
        <v/>
      </c>
      <c r="J1853" t="s">
        <v>2813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s="19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SUBSTITUTE(    artwork.xlsx!$K$1&amp;": '\\n" &amp;
SUBSTITUTE(SUBSTITUTE(SUBSTITUTE(SUBSTITUTE(SUBSTITUTE(INDEX(artwork.xlsx!K:K,QUOTIENT(ROW(A1849)-1,3)+2),"'","\'"),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IF(MOD(ROW(A1849)-1,3)=2,"","")))</f>
        <v>id: "stampede",  frenchName: "Ruée",  artwork: "http://wiki.dominionstrategy.com/images/f/f5/StampedeArt.jpg",</v>
      </c>
      <c r="J1854" t="s">
        <v>2395</v>
      </c>
      <c r="K1854" t="s">
        <v>3168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ht="75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s="19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SUBSTITUTE(    artwork.xlsx!$K$1&amp;": '\\n" &amp;
SUBSTITUTE(SUBSTITUTE(SUBSTITUTE(SUBSTITUTE(SUBSTITUTE(INDEX(artwork.xlsx!K:K,QUOTIENT(ROW(A1850)-1,3)+2),"'","\'"),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IF(MOD(ROW(A1850)-1,3)=2,"","")))</f>
        <v>text_html: '\
&lt;div class="landscape-text" style="top:0px;"&gt;&lt;div style="position:relative; top:5px;"&gt;&lt;div style="line-height:22px;"&gt;\
&lt;div style="display:inline;"&gt;&lt;div style="display:inline; font-size:22px;"&gt;Si vous avez 5 cartes en jeu, ou moins,&lt;/div&gt;&lt;/div&gt;&lt;br&gt;\
&lt;div style="display:inline;"&gt;&lt;div style="display:inline; font-size:22px;"&gt;recevez 5 Chevaux sur votre pioche.&lt;/div&gt;&lt;/div&gt;&lt;br&gt;\
&lt;/div&gt;&lt;/div&gt;&lt;/div&gt;'</v>
      </c>
      <c r="K1855" t="s">
        <v>3169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s="19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SUBSTITUTE(    artwork.xlsx!$K$1&amp;": '\\n" &amp;
SUBSTITUTE(SUBSTITUTE(SUBSTITUTE(SUBSTITUTE(SUBSTITUTE(INDEX(artwork.xlsx!K:K,QUOTIENT(ROW(A1851)-1,3)+2),"'","\'"),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IF(MOD(ROW(A1851)-1,3)=2,"","")))</f>
        <v/>
      </c>
      <c r="J1856" t="s">
        <v>2813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s="19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SUBSTITUTE(    artwork.xlsx!$K$1&amp;": '\\n" &amp;
SUBSTITUTE(SUBSTITUTE(SUBSTITUTE(SUBSTITUTE(SUBSTITUTE(INDEX(artwork.xlsx!K:K,QUOTIENT(ROW(A1852)-1,3)+2),"'","\'"),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IF(MOD(ROW(A1852)-1,3)=2,"","")))</f>
        <v>id: "reap",  frenchName: "Moisson",  artwork: "http://wiki.dominionstrategy.com/images/9/9d/ReapArt.jpg",</v>
      </c>
      <c r="J1857" t="s">
        <v>2395</v>
      </c>
      <c r="K1857" t="s">
        <v>3170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ht="75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s="19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SUBSTITUTE(    artwork.xlsx!$K$1&amp;": '\\n" &amp;
SUBSTITUTE(SUBSTITUTE(SUBSTITUTE(SUBSTITUTE(SUBSTITUTE(INDEX(artwork.xlsx!K:K,QUOTIENT(ROW(A1853)-1,3)+2),"'","\'"),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IF(MOD(ROW(A1853)-1,3)=2,"","")))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 Mettez-le de côté. Dans ce cas,&lt;/div&gt;&lt;/div&gt;&lt;br&gt;\
&lt;div style="display:inline;"&gt;&lt;div style="display:inline; font-size:22px;"&gt;au début de votre prochain tour, jouez-le.&lt;/div&gt;&lt;/div&gt;&lt;br&gt;\
&lt;/div&gt;&lt;/div&gt;&lt;/div&gt;'</v>
      </c>
      <c r="K1858" t="s">
        <v>3171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s="1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SUBSTITUTE(    artwork.xlsx!$K$1&amp;": '\\n" &amp;
SUBSTITUTE(SUBSTITUTE(SUBSTITUTE(SUBSTITUTE(SUBSTITUTE(INDEX(artwork.xlsx!K:K,QUOTIENT(ROW(A1854)-1,3)+2),"'","\'"),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IF(MOD(ROW(A1854)-1,3)=2,"","")))</f>
        <v/>
      </c>
      <c r="J1859" t="s">
        <v>2813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s="19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SUBSTITUTE(    artwork.xlsx!$K$1&amp;": '\\n" &amp;
SUBSTITUTE(SUBSTITUTE(SUBSTITUTE(SUBSTITUTE(SUBSTITUTE(INDEX(artwork.xlsx!K:K,QUOTIENT(ROW(A1855)-1,3)+2),"'","\'"),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IF(MOD(ROW(A1855)-1,3)=2,"","")))</f>
        <v>id: "enclave",  frenchName: "Enclave",  artwork: "http://wiki.dominionstrategy.com/images/9/9e/EnclaveArt.jpg",</v>
      </c>
      <c r="J1860" t="s">
        <v>2395</v>
      </c>
      <c r="K1860" t="s">
        <v>3172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ht="75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s="19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SUBSTITUTE(    artwork.xlsx!$K$1&amp;": '\\n" &amp;
SUBSTITUTE(SUBSTITUTE(SUBSTITUTE(SUBSTITUTE(SUBSTITUTE(INDEX(artwork.xlsx!K:K,QUOTIENT(ROW(A1856)-1,3)+2),"'","\'"),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IF(MOD(ROW(A1856)-1,3)=2,"","")))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 Or.&lt;/div&gt;&lt;/div&gt;&lt;br&gt;\
&lt;div style="display:inline;"&gt;&lt;div style="display:inline; font-size:22px;"&gt;Exilez un Duché depuis la Réserve.&lt;/div&gt;&lt;/div&gt;&lt;br&gt;\
&lt;/div&gt;&lt;/div&gt;&lt;/div&gt;'</v>
      </c>
      <c r="K1861" t="s">
        <v>3173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s="19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SUBSTITUTE(    artwork.xlsx!$K$1&amp;": '\\n" &amp;
SUBSTITUTE(SUBSTITUTE(SUBSTITUTE(SUBSTITUTE(SUBSTITUTE(INDEX(artwork.xlsx!K:K,QUOTIENT(ROW(A1857)-1,3)+2),"'","\'"),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IF(MOD(ROW(A1857)-1,3)=2,"","")))</f>
        <v/>
      </c>
      <c r="J1862" t="s">
        <v>2813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s="19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SUBSTITUTE(    artwork.xlsx!$K$1&amp;": '\\n" &amp;
SUBSTITUTE(SUBSTITUTE(SUBSTITUTE(SUBSTITUTE(SUBSTITUTE(INDEX(artwork.xlsx!K:K,QUOTIENT(ROW(A1858)-1,3)+2),"'","\'"),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IF(MOD(ROW(A1858)-1,3)=2,"","")))</f>
        <v>id: "alliance",  frenchName: "Alliance",  artwork: "http://wiki.dominionstrategy.com/images/a/a4/AllianceArt.jpg",</v>
      </c>
    </row>
    <row r="1864" spans="1:22" ht="75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s="19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SUBSTITUTE(    artwork.xlsx!$K$1&amp;": '\\n" &amp;
SUBSTITUTE(SUBSTITUTE(SUBSTITUTE(SUBSTITUTE(SUBSTITUTE(INDEX(artwork.xlsx!K:K,QUOTIENT(ROW(A1859)-1,3)+2),"'","\'"),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IF(MOD(ROW(A1859)-1,3)=2,"","")))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Province, un Duché, un Domaine,&lt;/div&gt;&lt;/div&gt;&lt;br&gt;\
&lt;div style="display:inline;"&gt;&lt;div style="display:inline; font-size:22px;"&gt;un Or, un Argent et un Cuivre.&lt;/div&gt;&lt;/div&gt;&lt;br&gt;\
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s="19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SUBSTITUTE(    artwork.xlsx!$K$1&amp;": '\\n" &amp;
SUBSTITUTE(SUBSTITUTE(SUBSTITUTE(SUBSTITUTE(SUBSTITUTE(INDEX(artwork.xlsx!K:K,QUOTIENT(ROW(A1860)-1,3)+2),"'","\'"),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s="19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SUBSTITUTE(    artwork.xlsx!$K$1&amp;": '\\n" &amp;
SUBSTITUTE(SUBSTITUTE(SUBSTITUTE(SUBSTITUTE(SUBSTITUTE(INDEX(artwork.xlsx!K:K,QUOTIENT(ROW(A1861)-1,3)+2),"'","\'"),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IF(MOD(ROW(A1861)-1,3)=2,"","")))</f>
        <v>id: "populate",  frenchName: "Peuplement",  artwork: "http://wiki.dominionstrategy.com/images/d/de/PopulateArt.jpg",</v>
      </c>
    </row>
    <row r="1867" spans="1:22" ht="75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s="19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SUBSTITUTE(    artwork.xlsx!$K$1&amp;": '\\n" &amp;
SUBSTITUTE(SUBSTITUTE(SUBSTITUTE(SUBSTITUTE(SUBSTITUTE(INDEX(artwork.xlsx!K:K,QUOTIENT(ROW(A1862)-1,3)+2),"'","\'"),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IF(MOD(ROW(A1862)-1,3)=2,"","")))</f>
        <v>text_html: '\
&lt;div class="landscape-text" style="top:0px;"&gt;&lt;div style="position:relative; top:5px;"&gt;&lt;div style="line-height:22px;"&gt;\
&lt;div style="display:inline;"&gt;&lt;div style="display:inline; font-size:22px;"&gt;Recevez une carte de chaque pile&lt;/div&gt;&lt;/div&gt;&lt;br&gt;\
&lt;div style="display:inline;"&gt;&lt;div style="display:inline; font-size:22px;"&gt;de cartes Action de la Réserve.&lt;/div&gt;&lt;/div&gt;&lt;br&gt;\
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s="19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SUBSTITUTE(    artwork.xlsx!$K$1&amp;": '\\n" &amp;
SUBSTITUTE(SUBSTITUTE(SUBSTITUTE(SUBSTITUTE(SUBSTITUTE(INDEX(artwork.xlsx!K:K,QUOTIENT(ROW(A1863)-1,3)+2),"'","\'"),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s="1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SUBSTITUTE(    artwork.xlsx!$K$1&amp;": '\\n" &amp;
SUBSTITUTE(SUBSTITUTE(SUBSTITUTE(SUBSTITUTE(SUBSTITUTE(INDEX(artwork.xlsx!K:K,QUOTIENT(ROW(A1864)-1,3)+2),"'","\'"),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IF(MOD(ROW(A1864)-1,3)=2,"","")))</f>
        <v>id: "astrolabe",  frenchName: "Astrolabe",  artwork: "http://wiki.dominionstrategy.com/images/f/fe/AstrolabeArt.jpg",</v>
      </c>
    </row>
    <row r="1870" spans="1:22" ht="150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s="19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SUBSTITUTE(    artwork.xlsx!$K$1&amp;": '\\n" &amp;
SUBSTITUTE(SUBSTITUTE(SUBSTITUTE(SUBSTITUTE(SUBSTITUTE(INDEX(artwork.xlsx!K:K,QUOTIENT(ROW(A1865)-1,3)+2),"'","\'"),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IF(MOD(ROW(A1865)-1,3)=2,"","")))</f>
        <v>text_html: '\
&lt;div class="card-text" style="top:20px;"&gt;&lt;div style="position:relative; top:00px;"&gt;&lt;div style="line-height:24px;"&gt;\
&lt;div style="display:inline;"&gt;&lt;div style="display:inline; font-size:26px;"&gt;Maintenant et au début&lt;/div&gt;&lt;/div&gt;&lt;br&gt;\
&lt;div style="display:inline;"&gt;&lt;div style="display:inline; font-size:26px;"&gt;de votre prochain tour :&lt;/div&gt;&lt;/div&gt;&lt;br&gt;\
&lt;/div&gt;&lt;div style="position:relative; top:55px;"&gt;\
&lt;div style="display:inline;"&gt;&lt;div style="display:inline; font-size:32px;"&gt;&lt;div style="display: inline; font-weight: bold;"&gt;+ 1 Achat&lt;/div&gt;&lt;/div&gt;&lt;/div&gt;&lt;br&gt;\
&lt;/div&gt;&lt;/div&gt;\
&lt;div class="card-text-coin-icon" style="transform:scale(0.35); top:60px;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s="19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SUBSTITUTE(    artwork.xlsx!$K$1&amp;": '\\n" &amp;
SUBSTITUTE(SUBSTITUTE(SUBSTITUTE(SUBSTITUTE(SUBSTITUTE(INDEX(artwork.xlsx!K:K,QUOTIENT(ROW(A1866)-1,3)+2),"'","\'"),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s="19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SUBSTITUTE(    artwork.xlsx!$K$1&amp;": '\\n" &amp;
SUBSTITUTE(SUBSTITUTE(SUBSTITUTE(SUBSTITUTE(SUBSTITUTE(INDEX(artwork.xlsx!K:K,QUOTIENT(ROW(A1867)-1,3)+2),"'","\'"),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IF(MOD(ROW(A1867)-1,3)=2,"","")))</f>
        <v>id: "monkey",  frenchName: "Singe",  artwork: "http://wiki.dominionstrategy.com/images/d/d2/MonkeyArt.jpg",</v>
      </c>
    </row>
    <row r="1873" spans="1:3" ht="105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s="19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SUBSTITUTE(    artwork.xlsx!$K$1&amp;": '\\n" &amp;
SUBSTITUTE(SUBSTITUTE(SUBSTITUTE(SUBSTITUTE(SUBSTITUTE(INDEX(artwork.xlsx!K:K,QUOTIENT(ROW(A1868)-1,3)+2),"'","\'"),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IF(MOD(ROW(A1868)-1,3)=2,"","")))</f>
        <v>text_html: '\
&lt;div class="card-text" style="top:15px;"&gt;&lt;div style="position:relative; top:27px;"&gt;&lt;div style="line-height:18px;"&gt;\
&lt;div style="display:inline;"&gt;&lt;div style="display:inline; font-size:20px;"&gt;Jusqu\'à votre prochain tour, quand&lt;/div&gt;&lt;/div&gt;&lt;br&gt;\
&lt;div style="display:inline;"&gt;&lt;div style="display:inline; font-size:20px;"&gt;le joueur à votre droite reçoit&lt;/div&gt;&lt;/div&gt;&lt;br&gt;\
&lt;div style="display:inline;"&gt;&lt;div style="display:inline; font-size:20px;"&gt;une carte, &lt;div style="display: inline; font-size:22px; font-weight: bold;"&gt;+1 Carte&lt;/div&gt;. Au début&lt;/div&gt;&lt;/div&gt;&lt;br&gt;\
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s="19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SUBSTITUTE(    artwork.xlsx!$K$1&amp;": '\\n" &amp;
SUBSTITUTE(SUBSTITUTE(SUBSTITUTE(SUBSTITUTE(SUBSTITUTE(INDEX(artwork.xlsx!K:K,QUOTIENT(ROW(A1869)-1,3)+2),"'","\'"),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s="19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SUBSTITUTE(    artwork.xlsx!$K$1&amp;": '\\n" &amp;
SUBSTITUTE(SUBSTITUTE(SUBSTITUTE(SUBSTITUTE(SUBSTITUTE(INDEX(artwork.xlsx!K:K,QUOTIENT(ROW(A1870)-1,3)+2),"'","\'"),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IF(MOD(ROW(A1870)-1,3)=2,"","")))</f>
        <v>id: "seachart",  frenchName: "Carte Maritime",  artwork: "http://wiki.dominionstrategy.com/images/5/5d/Sea_ChartArt.jpg",</v>
      </c>
    </row>
    <row r="1876" spans="1:3" ht="135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s="19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SUBSTITUTE(    artwork.xlsx!$K$1&amp;": '\\n" &amp;
SUBSTITUTE(SUBSTITUTE(SUBSTITUTE(SUBSTITUTE(SUBSTITUTE(INDEX(artwork.xlsx!K:K,QUOTIENT(ROW(A1871)-1,3)+2),"'","\'"),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Carte&lt;/div&gt;&lt;/div&gt;&lt;/div&gt;&lt;br&gt;\
&lt;div style="display:inline;"&gt;&lt;div style="display:inline; font-size:28px;"&gt;&lt;div style="display: inline; font-weight: bold;"&gt;+1 Action&lt;/div&gt;&lt;/div&gt;&lt;/div&gt;&lt;br&gt;\
&lt;/div&gt;&lt;/div&gt;&lt;div style="position:relative; top:10px;"&gt;&lt;div style="line-height:14px;"&gt;\
&lt;div style="display:inline;"&gt;&lt;div style="display:inline; font-size:18px;"&gt;Dévoilez la carte du haut de votre &lt;/div&gt;&lt;/div&gt;&lt;br&gt;\
&lt;div style="display:inline;"&gt;&lt;div style="display:inline; font-size:18px;"&gt;pioche. Si vous en avez un exemplaire&lt;/div&gt;&lt;/div&gt;&lt;br&gt;\
&lt;div style="display:inline;"&gt;&lt;div style="display:inline; font-size:18px;"&gt;en jeu, prenez-là en main.&lt;/div&gt;&lt;/div&gt;&lt;br&gt;\
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s="19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SUBSTITUTE(    artwork.xlsx!$K$1&amp;": '\\n" &amp;
SUBSTITUTE(SUBSTITUTE(SUBSTITUTE(SUBSTITUTE(SUBSTITUTE(INDEX(artwork.xlsx!K:K,QUOTIENT(ROW(A1872)-1,3)+2),"'","\'"),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s="19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SUBSTITUTE(    artwork.xlsx!$K$1&amp;": '\\n" &amp;
SUBSTITUTE(SUBSTITUTE(SUBSTITUTE(SUBSTITUTE(SUBSTITUTE(INDEX(artwork.xlsx!K:K,QUOTIENT(ROW(A1873)-1,3)+2),"'","\'"),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IF(MOD(ROW(A1873)-1,3)=2,"","")))</f>
        <v>id: "blockade",  frenchName: "Blocus",  artwork: "http://wiki.dominionstrategy.com/images/f/f4/BlockadeArt.jpg",</v>
      </c>
    </row>
    <row r="1879" spans="1:3" ht="195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s="1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SUBSTITUTE(    artwork.xlsx!$K$1&amp;": '\\n" &amp;
SUBSTITUTE(SUBSTITUTE(SUBSTITUTE(SUBSTITUTE(SUBSTITUTE(INDEX(artwork.xlsx!K:K,QUOTIENT(ROW(A1874)-1,3)+2),"'","\'"),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IF(MOD(ROW(A1874)-1,3)=2,"","")))</f>
        <v>text_html: '\
&lt;div class="card-text" style="top:25px;"&gt;&lt;div style="position:relative; top:0px;"&gt;&lt;div style="line-height:16px;"&gt;\
&lt;div style="display:inline;"&gt;&lt;div style="display:inline; font-size:18px;"&gt;Recevez une carte coûtant jusqu\'à    ,&lt;/div&gt;&lt;/div&gt;&lt;br&gt;\
&lt;div style="display:inline;"&gt;&lt;div style="display:inline; font-size:18px;"&gt;en la mettant de côté. Au début de &lt;/div&gt;&lt;/div&gt;&lt;br&gt;\
&lt;div style="display:inline;"&gt;&lt;div style="display:inline; font-size:18px;"&gt;votre prochain tour, prenez-là en &lt;/div&gt;&lt;/div&gt;&lt;br&gt;\
&lt;div style="display:inline;"&gt;&lt;div style="display:inline; font-size:18px;"&gt;main. Tant qu\'elle est mise de côté,&lt;/div&gt;&lt;/div&gt;&lt;br&gt;\
&lt;div style="display:inline;"&gt;&lt;div style="display:inline; font-size:18px;"&gt;quand un autre joueur en reçoit&lt;/div&gt;&lt;/div&gt;&lt;br&gt;\
&lt;div style="display:inline;"&gt;&lt;div style="display:inline; font-size:18px;"&gt;un exemplaire durant leur tour,&lt;/div&gt;&lt;/div&gt;&lt;br&gt;\
&lt;div style="display:inline;"&gt;&lt;div style="display:inline; font-size:18px;"&gt;il reçoit une Malédiction.&lt;/div&gt;&lt;/div&gt;&lt;br&gt;\
&lt;/div&gt;&lt;/div&gt;\
&lt;div class="card-text-coin-icon" style="transform:scale(0.13); top:3px; display: inline;left:255px;"&gt;\
&lt;div class="card-text-coin-text-container" style="display:inline;"&gt;\
&lt;div class="card-text-coin-text" style="color: black; display:inline; top:8px;"&gt;4&lt;/div&gt;&lt;/div&gt;&lt;/div&lt;/div&gt;'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s="19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SUBSTITUTE(    artwork.xlsx!$K$1&amp;": '\\n" &amp;
SUBSTITUTE(SUBSTITUTE(SUBSTITUTE(SUBSTITUTE(SUBSTITUTE(INDEX(artwork.xlsx!K:K,QUOTIENT(ROW(A1875)-1,3)+2),"'","\'"),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s="19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SUBSTITUTE(    artwork.xlsx!$K$1&amp;": '\\n" &amp;
SUBSTITUTE(SUBSTITUTE(SUBSTITUTE(SUBSTITUTE(SUBSTITUTE(INDEX(artwork.xlsx!K:K,QUOTIENT(ROW(A1876)-1,3)+2),"'","\'"),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IF(MOD(ROW(A1876)-1,3)=2,"","")))</f>
        <v>id: "sailor",  frenchName: "Navigatrice",  artwork: "http://wiki.dominionstrategy.com/images/8/8f/SailorArt.jpg",</v>
      </c>
    </row>
    <row r="1882" spans="1:3" ht="195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s="19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SUBSTITUTE(    artwork.xlsx!$K$1&amp;": '\\n" &amp;
SUBSTITUTE(SUBSTITUTE(SUBSTITUTE(SUBSTITUTE(SUBSTITUTE(INDEX(artwork.xlsx!K:K,QUOTIENT(ROW(A1877)-1,3)+2),"'","\'"),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IF(MOD(ROW(A1877)-1,3)=2,"","")))</f>
        <v>text_html: '\
&lt;div class="card-text" style="top:15px;"&gt;&lt;div style="position:relative; top:15px;"&gt;&lt;div style="line-height:14px;"&gt;\
&lt;div style="display:inline;"&gt;&lt;div style="display:inline; font-size:28px;"&gt;&lt;div style="display: inline; font-weight: bold;"&gt;+1 Action&lt;/div&gt;&lt;/div&gt;&lt;/div&gt;&lt;br&gt;\
&lt;/div&gt;&lt;/div&gt;&lt;div style="position:relative; top:25px;"&gt;&lt;div style="line-height:14px;"&gt;\
&lt;div style="display:inline;"&gt;&lt;div style="display:inline; font-size:17px;"&gt;Une fois durant ce tour, quand vous&lt;/div&gt;&lt;/div&gt;&lt;br&gt;\
&lt;div style="display:inline;"&gt;&lt;div style="display:inline; font-size:17px;"&gt;recevez une carte Durée, vous pouvez&lt;/div&gt;&lt;/div&gt;&lt;br&gt;\
&lt;div style="display:inline;"&gt;&lt;div style="display:inline; font-size:17px;"&gt; la jouer. Au début de votre prochain tour,&lt;/div&gt;&lt;/div&gt;&lt;br&gt;\
&lt;div style="display:inline;"&gt;&lt;div style="display:inline; font-size:17px;"&gt;+      et vous pouvez écarter.&lt;/div&gt;&lt;/div&gt;&lt;br&gt;\
&lt;div style="display:inline;"&gt;&lt;div style="display:inline; font-size:17px;"&gt;une carte de votre main.&lt;/div&gt;&lt;/div&gt;&lt;br&gt;\
&lt;/div&gt;&lt;/div&gt;\
&lt;div class="card-text-coin-icon" style="transform:scale(0.14); top:100px; display: inline;left:60px;"&gt;\
&lt;div class="card-text-coin-text-container" style="display:inline;"&gt;\
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s="19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SUBSTITUTE(    artwork.xlsx!$K$1&amp;": '\\n" &amp;
SUBSTITUTE(SUBSTITUTE(SUBSTITUTE(SUBSTITUTE(SUBSTITUTE(INDEX(artwork.xlsx!K:K,QUOTIENT(ROW(A1878)-1,3)+2),"'","\'"),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s="19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SUBSTITUTE(    artwork.xlsx!$K$1&amp;": '\\n" &amp;
SUBSTITUTE(SUBSTITUTE(SUBSTITUTE(SUBSTITUTE(SUBSTITUTE(INDEX(artwork.xlsx!K:K,QUOTIENT(ROW(A1879)-1,3)+2),"'","\'"),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IF(MOD(ROW(A1879)-1,3)=2,"","")))</f>
        <v>id: "tidepools",  frenchName: "Marée",  artwork: "http://wiki.dominionstrategy.com/images/4/4f/Tide_PoolsArt.jpg",</v>
      </c>
    </row>
    <row r="1885" spans="1:3" ht="120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s="19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SUBSTITUTE(    artwork.xlsx!$K$1&amp;": '\\n" &amp;
SUBSTITUTE(SUBSTITUTE(SUBSTITUTE(SUBSTITUTE(SUBSTITUTE(INDEX(artwork.xlsx!K:K,QUOTIENT(ROW(A1880)-1,3)+2),"'","\'"),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IF(MOD(ROW(A1880)-1,3)=2,"","")))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bold;"&gt;+3 Cartes&lt;/div&gt;&lt;/div&gt;&lt;/div&gt;&lt;br&gt;\
&lt;div style="display:inline;"&gt;&lt;div style="display:inline; font-size:30px;"&gt;&lt;div style="display: inline; font-weight: bold;"&gt;+1 Action&lt;/div&gt;&lt;/div&gt;&lt;/div&gt;&lt;br&gt;\
&lt;/div&gt;&lt;div style="line-height:22px;"&gt;\
&lt;div style="display:inline;"&gt;&lt;div style="display:inline; font-size:22px;"&gt;Au début de votre prochain&lt;/div&gt;&lt;/div&gt;&lt;br&gt;\
&lt;div style="display:inline;"&gt;&lt;div style="display:inline; font-size:22px;"&gt;tour, défaussez 2 cartes.&lt;/div&gt;&lt;/div&gt;&lt;br&gt;\
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s="19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SUBSTITUTE(    artwork.xlsx!$K$1&amp;": '\\n" &amp;
SUBSTITUTE(SUBSTITUTE(SUBSTITUTE(SUBSTITUTE(SUBSTITUTE(INDEX(artwork.xlsx!K:K,QUOTIENT(ROW(A1881)-1,3)+2),"'","\'"),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s="19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SUBSTITUTE(    artwork.xlsx!$K$1&amp;": '\\n" &amp;
SUBSTITUTE(SUBSTITUTE(SUBSTITUTE(SUBSTITUTE(SUBSTITUTE(INDEX(artwork.xlsx!K:K,QUOTIENT(ROW(A1882)-1,3)+2),"'","\'"),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IF(MOD(ROW(A1882)-1,3)=2,"","")))</f>
        <v>id: "corsair",  frenchName: "Corsaire",  artwork: "http://wiki.dominionstrategy.com/images/7/79/CorsairArt.jpg",</v>
      </c>
    </row>
    <row r="1888" spans="1:3" ht="180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s="19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SUBSTITUTE(    artwork.xlsx!$K$1&amp;": '\\n" &amp;
SUBSTITUTE(SUBSTITUTE(SUBSTITUTE(SUBSTITUTE(SUBSTITUTE(INDEX(artwork.xlsx!K:K,QUOTIENT(ROW(A1883)-1,3)+2),"'","\'"),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IF(MOD(ROW(A1883)-1,3)=2,"","")))</f>
        <v>text_html: '\
&lt;div class="card-text" style="top:20px;"&gt;&lt;div style="position:relative; top:10px;"&gt;&lt;div style="line-height:16px;"&gt;\
&lt;div style="display:inline;"&gt;&lt;div style="display:inline; font-size:18px;"&gt;&lt;div style="display: inline; font-size:20px; font-weight: bold;"&gt;+    &lt;/div&gt;&lt;/div&gt;&lt;/div&gt;&lt;br&gt;\
&lt;/div&gt;&lt;/div&gt;&lt;div style="position:relative; top:15px;"&gt;&lt;div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 inline; font-size:20px; font-weight: bold;"&gt;+1 Carte&lt;/div&gt;. D\'ici là, chacun de vos&lt;/div&gt;&lt;/div&gt;&lt;br&gt;\
&lt;div style="display:inline;"&gt;&lt;div style="display:inline; font-size:18px;"&gt;adversaires écarte le premier Argent&lt;/div&gt;&lt;/div&gt;&lt;br&gt;\
&lt;div style="display:inline;"&gt;&lt;div style="display:inline; font-size:18px;"&gt;ou Or qu\'il joue à chaque tour.&lt;/div&gt;&lt;/div&gt;&lt;br&gt;\
&lt;/div&gt;&lt;/div&gt;\
&lt;div class="card-text-coin-icon" style="transform:scale(0.20); top:5px;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s="1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SUBSTITUTE(    artwork.xlsx!$K$1&amp;": '\\n" &amp;
SUBSTITUTE(SUBSTITUTE(SUBSTITUTE(SUBSTITUTE(SUBSTITUTE(INDEX(artwork.xlsx!K:K,QUOTIENT(ROW(A1884)-1,3)+2),"'","\'"),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s="19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SUBSTITUTE(    artwork.xlsx!$K$1&amp;": '\\n" &amp;
SUBSTITUTE(SUBSTITUTE(SUBSTITUTE(SUBSTITUTE(SUBSTITUTE(INDEX(artwork.xlsx!K:K,QUOTIENT(ROW(A1885)-1,3)+2),"'","\'"),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IF(MOD(ROW(A1885)-1,3)=2,"","")))</f>
        <v>id: "pirate",  frenchName: "Pirate",  artwork: "http://wiki.dominionstrategy.com/images/c/cf/PirateArt.jpg",</v>
      </c>
    </row>
    <row r="1891" spans="1:3" ht="180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s="19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SUBSTITUTE(    artwork.xlsx!$K$1&amp;": '\\n" &amp;
SUBSTITUTE(SUBSTITUTE(SUBSTITUTE(SUBSTITUTE(SUBSTITUTE(INDEX(artwork.xlsx!K:K,QUOTIENT(ROW(A1886)-1,3)+2),"'","\'"),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IF(MOD(ROW(A1886)-1,3)=2,"","")))</f>
        <v>text_html: '\
&lt;div class="card-text" style="top:10px;"&gt;&lt;div style="position:relative; top:05px;"&gt;&lt;div style="line-height:16px;"&gt;\
&lt;div style="display:inline;"&gt;&lt;div style="display:inline; font-size:18px;"&gt;Au début de votre prochain tour&lt;/div&gt;&lt;/div&gt;&lt;br&gt;\
&lt;div style="display:inline;"&gt;&lt;div style="display:inline; font-size:18px;"&gt;recevez en main un Trésor&lt;/div&gt;&lt;/div&gt;&lt;br&gt; \
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style="line-height:18px;"&gt;\
&lt;div style="display:inline;"&gt;&lt;div style="display:inline; font-size:18px;"&gt;Quand un joueur reçoit un Trésor&lt;/div&gt;&lt;/div&gt;&lt;br&gt; \
&lt;div style="display:inline;"&gt;&lt;div style="display:inline; font-size:18px;"&gt;vous pouvez jouer cette carte&lt;/div&gt;&lt;/div&gt;&lt;br&gt; \
&lt;div style="display:inline;"&gt;&lt;div style="display:inline; font-size:18px;"&gt;depuis votre main.&lt;/div&gt;&lt;/div&gt;&lt;br&gt; &lt;/div&gt;&lt;/div&gt;\
&lt;div class="card-text-coin-icon" style="transform:scale(0.15); top:48px; display: inline;left:189px;"&gt;\
&lt;div class="card-text-coin-text-container" style="display:inline;"&gt;\
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s="19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SUBSTITUTE(    artwork.xlsx!$K$1&amp;": '\\n" &amp;
SUBSTITUTE(SUBSTITUTE(SUBSTITUTE(SUBSTITUTE(SUBSTITUTE(INDEX(artwork.xlsx!K:K,QUOTIENT(ROW(A1887)-1,3)+2),"'","\'"),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s="19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SUBSTITUTE(    artwork.xlsx!$K$1&amp;": '\\n" &amp;
SUBSTITUTE(SUBSTITUTE(SUBSTITUTE(SUBSTITUTE(SUBSTITUTE(INDEX(artwork.xlsx!K:K,QUOTIENT(ROW(A1888)-1,3)+2),"'","\'"),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IF(MOD(ROW(A1888)-1,3)=2,"","")))</f>
        <v>id: "seawitch",  frenchName: "Sorcière Marine",  artwork: "http://wiki.dominionstrategy.com/images/6/68/Sea_WitchArt.jpg",</v>
      </c>
    </row>
    <row r="1894" spans="1:3" ht="135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s="19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SUBSTITUTE(    artwork.xlsx!$K$1&amp;": '\\n" &amp;
SUBSTITUTE(SUBSTITUTE(SUBSTITUTE(SUBSTITUTE(SUBSTITUTE(INDEX(artwork.xlsx!K:K,QUOTIENT(ROW(A1889)-1,3)+2),"'","\'"),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IF(MOD(ROW(A1889)-1,3)=2,"","")))</f>
        <v>text_html: '\
&lt;div class="card-text" style="top:20px;"&gt;&lt;div style="position:relative; top:10px;"&gt;&lt;div style="line-height:30px;"&gt;\
&lt;div style="display:inline;"&gt;&lt;div style="display:inline; font-size:30px;"&gt;&lt;div style="display: inline; font-weight: bold;"&gt;+2 Cartes&lt;/div&gt;&lt;/div&gt;&lt;/div&gt;&lt;br&gt;\
&lt;/div&gt;&lt;div style="line-height:18px;"&gt;\
&lt;div style="display:inline;"&gt;&lt;div style="display:inline; font-size:20px;"&gt;Tous vos adversaires reçoivent&lt;/div&gt;&lt;/div&gt;&lt;br&gt;\
&lt;div style="display:inline;"&gt;&lt;div style="display:inline; font-size:20px;"&gt;une Malédiction. Au début de &lt;/div&gt;&lt;/div&gt;&lt;br&gt;\
&lt;div style="display:inline;"&gt;&lt;div style="display:inline; font-size:20px;"&gt;votre prochain tour, &lt;div style="display: inline; font-size:22px; font-weight: bold;"&gt;+2 Cartes&lt;/div&gt;,&lt;/div&gt;&lt;/div&gt;&lt;br&gt;\
&lt;div style="display:inline;"&gt;&lt;div style="display:inline; font-size:20px;"&gt;puis défaussez 2 cartes.&lt;/div&gt;&lt;/div&gt;&lt;br&gt;\
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s="19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SUBSTITUTE(    artwork.xlsx!$K$1&amp;": '\\n" &amp;
SUBSTITUTE(SUBSTITUTE(SUBSTITUTE(SUBSTITUTE(SUBSTITUTE(INDEX(artwork.xlsx!K:K,QUOTIENT(ROW(A1890)-1,3)+2),"'","\'"),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s="19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SUBSTITUTE(    artwork.xlsx!$K$1&amp;": '\\n" &amp;
SUBSTITUTE(SUBSTITUTE(SUBSTITUTE(SUBSTITUTE(SUBSTITUTE(INDEX(artwork.xlsx!K:K,QUOTIENT(ROW(A1891)-1,3)+2),"'","\'"),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IF(MOD(ROW(A1891)-1,3)=2,"","")))</f>
        <v>id: "anvil",  frenchName: "Enclume",  artwork: "http://wiki.dominionstrategy.com/images/7/77/AnvilArt.jpg",</v>
      </c>
    </row>
    <row r="1897" spans="1:3" ht="180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s="19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SUBSTITUTE(    artwork.xlsx!$K$1&amp;": '\\n" &amp;
SUBSTITUTE(SUBSTITUTE(SUBSTITUTE(SUBSTITUTE(SUBSTITUTE(INDEX(artwork.xlsx!K:K,QUOTIENT(ROW(A1892)-1,3)+2),"'","\'"),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IF(MOD(ROW(A1892)-1,3)=2,"","")))</f>
        <v>text_html: '\
&lt;div class="card-text" style="top:20px;"&gt;&lt;div style="position:relative; top:60px;"&gt;&lt;div style="line-height:18px;"&gt;\
&lt;div style="display:inline;"&gt;&lt;div style="display:inline; font-size:20px;"&gt;Vous pouvez défausser un Trésor&lt;/div&gt;&lt;/div&gt;&lt;br&gt;\
&lt;div style="display:inline;"&gt;&lt;div style="display:inline; font-size:20px;"&gt;pour recevoir une carte&lt;/div&gt;&lt;/div&gt;&lt;br&gt;\
&lt;div style="display:inline;"&gt;&lt;div style="display:inline; font-size:20px;"&gt;coûtant jusqu\'à      .&lt;/div&gt;&lt;/div&gt;&lt;br&gt;\
&lt;/div&gt;&lt;/div&gt;\
&lt;div class="card-text-coin-icon" style="transform:scale(0.35); top:10px; display: inline; left:120px;"&gt;\
&lt;div class="card-text-coin-text-container" style="display:inline;"&gt;\
&lt;div class="card-text-coin-text" style="color: black; display:inline; top:8px;"&gt;1&lt;/div&gt;&lt;/div&gt;&lt;/div&gt;\
&lt;div class="card-text-coin-icon" style="transform:scale(0.18); top:105px; display: inline; left:190px;"&gt;\
&lt;div class="card-text-coin-text-container" style="display:inline;"&gt;\
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s="19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SUBSTITUTE(    artwork.xlsx!$K$1&amp;": '\\n" &amp;
SUBSTITUTE(SUBSTITUTE(SUBSTITUTE(SUBSTITUTE(SUBSTITUTE(INDEX(artwork.xlsx!K:K,QUOTIENT(ROW(A1893)-1,3)+2),"'","\'"),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s="1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SUBSTITUTE(    artwork.xlsx!$K$1&amp;": '\\n" &amp;
SUBSTITUTE(SUBSTITUTE(SUBSTITUTE(SUBSTITUTE(SUBSTITUTE(INDEX(artwork.xlsx!K:K,QUOTIENT(ROW(A1894)-1,3)+2),"'","\'"),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IF(MOD(ROW(A1894)-1,3)=2,"","")))</f>
        <v>id: "clerk",  frenchName: "Compatble",  artwork: "http://wiki.dominionstrategy.com/images/a/a1/ClerkArt.jpg",</v>
      </c>
    </row>
    <row r="1900" spans="1:3" ht="195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s="19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SUBSTITUTE(    artwork.xlsx!$K$1&amp;": '\\n" &amp;
SUBSTITUTE(SUBSTITUTE(SUBSTITUTE(SUBSTITUTE(SUBSTITUTE(INDEX(artwork.xlsx!K:K,QUOTIENT(ROW(A1895)-1,3)+2),"'","\'"),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IF(MOD(ROW(A1895)-1,3)=2,"","")))</f>
        <v>text_html: '\
&lt;div class="card-text" style="top:10px;"&gt;&lt;div style="position:relative; top:05px;"&gt;&lt;div style="line-height:18px;"&gt;\
&lt;div style="display:inline;"&gt;&lt;div style="display:inline; font-size:20px;"&gt;+     &lt;/div&gt;&lt;/div&gt;&lt;br&gt;\
&lt;div style="display:inline;"&gt;&lt;div style="display:inline; font-size:20px;"&gt;Tous vos adversaires ayant&lt;/div&gt;&lt;/div&gt;&lt;br&gt;\
&lt;div style="display:inline;"&gt;&lt;div style="display:inline; font-size:20px;"&gt;en main 5 cartes ou plus&lt;/div&gt;&lt;/div&gt;&lt;br&gt;\
&lt;div style="display:inline;"&gt;&lt;div style="display:inline; font-size:20px;"&gt;en placent une sur leur pioche.&lt;/div&gt;&lt;/div&gt;&lt;br&gt;\
&lt;/div&gt;&lt;/div&gt;&lt;div class="horizontal-line" style="width:200px; height:3px; margin-top:15px;"&gt;&lt;/div&gt;&lt;div style="position:relative; top:0x;"&gt;&lt;div style="line-height:16px;"&gt;\
&lt;div style="display:inline;"&gt;&lt;div style="display:inline; font-size:18px;"&gt;Au début de votre tour, vous pouvez&lt;/div&gt;&lt;/div&gt;&lt;br&gt;\
&lt;div style="display:inline;"&gt;&lt;div style="display:inline; font-size:18px;"&gt;jouer cette carte depuis votre main.&lt;/div&gt;&lt;/div&gt;&lt;br&gt;\
&lt;/div&gt;&lt;/div&gt;\
&lt;div class="card-text-coin-icon" style="transform:scale(0.22); top:02px;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s="19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SUBSTITUTE(    artwork.xlsx!$K$1&amp;": '\\n" &amp;
SUBSTITUTE(SUBSTITUTE(SUBSTITUTE(SUBSTITUTE(SUBSTITUTE(INDEX(artwork.xlsx!K:K,QUOTIENT(ROW(A1896)-1,3)+2),"'","\'"),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s="19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SUBSTITUTE(    artwork.xlsx!$K$1&amp;": '\\n" &amp;
SUBSTITUTE(SUBSTITUTE(SUBSTITUTE(SUBSTITUTE(SUBSTITUTE(INDEX(artwork.xlsx!K:K,QUOTIENT(ROW(A1897)-1,3)+2),"'","\'"),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IF(MOD(ROW(A1897)-1,3)=2,"","")))</f>
        <v>id: "investment",  frenchName: "Placement",  artwork: "http://wiki.dominionstrategy.com/images/e/e2/InvestmentArt.jpg",</v>
      </c>
    </row>
    <row r="1903" spans="1:3" ht="225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s="19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SUBSTITUTE(    artwork.xlsx!$K$1&amp;": '\\n" &amp;
SUBSTITUTE(SUBSTITUTE(SUBSTITUTE(SUBSTITUTE(SUBSTITUTE(INDEX(artwork.xlsx!K:K,QUOTIENT(ROW(A1898)-1,3)+2),"'","\'"),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IF(MOD(ROW(A1898)-1,3)=2,"","")))</f>
        <v>text_html: '\
&lt;div class="card-text" style="top:20px;"&gt;&lt;div style="position:relative; top:15px;"&gt;&lt;div style="line-height:20px;"&gt;\
&lt;div style="display:inline;"&gt;&lt;div style="display:inline; font-size:18px;"&gt;Écartez une carte de votre main.&lt;/div&gt;&lt;/div&gt;&lt;br&gt;\
&lt;div style="display:inline;"&gt;&lt;div style="display:inline; font-size:18px;"&gt;Choisissez : +      ; ou écartez&lt;/div&gt;&lt;/div&gt;&lt;br&gt;\
&lt;div style="display:inline;"&gt;&lt;div style="display:inline; font-size:18px;"&gt;cette carte pour dévoiler votre main&lt;/div&gt;&lt;/div&gt;&lt;br&gt;\
&lt;div style="display:inline;"&gt;&lt;div style="display:inline; font-size:18px;"&gt;pour +        par Trésor révélé&lt;/div&gt;&lt;/div&gt;&lt;br&gt;\
&lt;div style="display:inline;"&gt;&lt;div style="display:inline; font-size:18px;"&gt;de nom différent.&lt;/div&gt;&lt;/div&gt;&lt;br&gt;\
&lt;/div&gt;&lt;/div&gt;\
&lt;div class="card-text-coin-icon" style="transform:scale(0.18); top:40px; display: inline;left:140px;"&gt;\
&lt;div class="card-text-coin-text-container" style="display:inline;"&gt;\
&lt;div class="card-text-coin-text" style="color: black; display:inline; top:8px;"&gt;1&lt;/div&gt;&lt;/div&gt;&lt;/div&gt;\
&lt;div class="card-text-vp-icon-container" style="display:inline; transform:scale(0.18); top:90px; left:100px;"&gt;\
&lt;div class="card-text-vp-text-container"&gt;\
&lt;div class="card-text-vp-text" style="top:8px;"&gt;1&lt;/div&gt;&lt;/div&gt;\
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s="19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SUBSTITUTE(    artwork.xlsx!$K$1&amp;": '\\n" &amp;
SUBSTITUTE(SUBSTITUTE(SUBSTITUTE(SUBSTITUTE(SUBSTITUTE(INDEX(artwork.xlsx!K:K,QUOTIENT(ROW(A1899)-1,3)+2),"'","\'"),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s="19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SUBSTITUTE(    artwork.xlsx!$K$1&amp;": '\\n" &amp;
SUBSTITUTE(SUBSTITUTE(SUBSTITUTE(SUBSTITUTE(SUBSTITUTE(INDEX(artwork.xlsx!K:K,QUOTIENT(ROW(A1900)-1,3)+2),"'","\'"),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IF(MOD(ROW(A1900)-1,3)=2,"","")))</f>
        <v>id: "tiara",  frenchName: "Couronne de Mariée",  artwork: "http://wiki.dominionstrategy.com/images/b/b6/TiaraArt.jpg",</v>
      </c>
    </row>
    <row r="1906" spans="1:3" ht="135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s="19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SUBSTITUTE(    artwork.xlsx!$K$1&amp;": '\\n" &amp;
SUBSTITUTE(SUBSTITUTE(SUBSTITUTE(SUBSTITUTE(SUBSTITUTE(INDEX(artwork.xlsx!K:K,QUOTIENT(ROW(A1901)-1,3)+2),"'","\'"),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IF(MOD(ROW(A1901)-1,3)=2,"","")))</f>
        <v>text_html: '\
&lt;div class="card-text" style="top:20px;"&gt;&lt;div style="position:relative; top:10px;"&gt;&lt;div style="line-height:26px;"&gt;\
&lt;div style="display:inline;"&gt;&lt;div style="display:inline; font-size:28px;"&gt;&lt;div style="display: inline; font-weight: bold;"&gt;+1 Achat&lt;/div&gt;&lt;/div&gt;&lt;/div&gt;&lt;br&gt;\
&lt;/div&gt;&lt;/div&gt;&lt;div style="position:relative; top:15px;"&gt;&lt;div style="line-height:16px; "&gt;\
&lt;div style="display:inline;"&gt;&lt;div style="display:inline; font-size:18px;"&gt;À ce tour, quand vous recevez&lt;/div&gt;&lt;/div&gt;&lt;br&gt;\
&lt;div style="display:inline;"&gt;&lt;div style="display:inline; font-size:18px;"&gt;une carte, vous pouvez la placer&lt;/div&gt;&lt;/div&gt;&lt;br&gt;\
&lt;div style="display:inline;"&gt;&lt;div style="display:inline; font-size:18px;"&gt;sur votre pioche. Vous pouvez jouer&lt;/div&gt;&lt;/div&gt;&lt;br&gt;\
&lt;div style="display:inline;"&gt;&lt;div style="display:inline; font-size:18px;"&gt;deux fois un Trésor de votre main.&lt;/div&gt;&lt;/div&gt;&lt;br&gt;\
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s="19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SUBSTITUTE(    artwork.xlsx!$K$1&amp;": '\\n" &amp;
SUBSTITUTE(SUBSTITUTE(SUBSTITUTE(SUBSTITUTE(SUBSTITUTE(INDEX(artwork.xlsx!K:K,QUOTIENT(ROW(A1902)-1,3)+2),"'","\'"),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s="19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SUBSTITUTE(    artwork.xlsx!$K$1&amp;": '\\n" &amp;
SUBSTITUTE(SUBSTITUTE(SUBSTITUTE(SUBSTITUTE(SUBSTITUTE(INDEX(artwork.xlsx!K:K,QUOTIENT(ROW(A1903)-1,3)+2),"'","\'"),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IF(MOD(ROW(A1903)-1,3)=2,"","")))</f>
        <v>id: "charlatan",  frenchName: "Charlatane",  artwork: "http://wiki.dominionstrategy.com/images/0/0d/CharlatanArt.jpg",</v>
      </c>
    </row>
    <row r="1909" spans="1:3" ht="240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s="1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SUBSTITUTE(    artwork.xlsx!$K$1&amp;": '\\n" &amp;
SUBSTITUTE(SUBSTITUTE(SUBSTITUTE(SUBSTITUTE(SUBSTITUTE(INDEX(artwork.xlsx!K:K,QUOTIENT(ROW(A1904)-1,3)+2),"'","\'"),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IF(MOD(ROW(A1904)-1,3)=2,"","")))</f>
        <v>text_html: '\
&lt;div class="card-text" style="top:25px;"&gt;&lt;div style="position:relative; top:0px;"&gt;&lt;div style="line-height:20px;"&gt;\
&lt;div style="display:inline;"&gt;&lt;div style="display:inline; font-size:20px;"&gt;+     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Malédiction&lt;/div&gt;&lt;/div&gt;&lt;br&gt;\
&lt;/div&gt;&lt;/div&gt;&lt;div class="horizontal-line" style="width:200px; height:3px; margin-top:05px;"&gt;&lt;/div&gt;&lt;div style="position:relative; top:05px;"&gt;&lt;div style="line-height:16px;"&gt;\
&lt;div style="display:inline;"&gt;&lt;div style="display:inline; font-size:20px;"&gt;Dans les parties utilisant&lt;/div&gt;&lt;/div&gt;&lt;br&gt;\
&lt;div style="display:inline;"&gt;&lt;div style="display:inline; font-size:20px;"&gt;cette carte, les Malédictions&lt;/div&gt;&lt;/div&gt;&lt;br&gt;\
&lt;div style="display:inline;"&gt;&lt;div style="display:inline; font-size:20px;"&gt;sont aussi un Trésor valant     .&lt;/div&gt;&lt;/div&gt;&lt;br&gt;\
&lt;/div&gt;&lt;/div&gt;\
&lt;div class="card-text-coin-icon" style="transform:scale(0.22); top:-03px;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top:122px; display: inline;left:240px;"&gt;\
&lt;div class="card-text-coin-text-container" style="display:inline;"&gt;\
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s="19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SUBSTITUTE(    artwork.xlsx!$K$1&amp;": '\\n" &amp;
SUBSTITUTE(SUBSTITUTE(SUBSTITUTE(SUBSTITUTE(SUBSTITUTE(INDEX(artwork.xlsx!K:K,QUOTIENT(ROW(A1905)-1,3)+2),"'","\'"),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s="19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SUBSTITUTE(    artwork.xlsx!$K$1&amp;": '\\n" &amp;
SUBSTITUTE(SUBSTITUTE(SUBSTITUTE(SUBSTITUTE(SUBSTITUTE(INDEX(artwork.xlsx!K:K,QUOTIENT(ROW(A1906)-1,3)+2),"'","\'"),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IF(MOD(ROW(A1906)-1,3)=2,"","")))</f>
        <v>id: "collection",  frenchName: "Collection",  artwork: "http://wiki.dominionstrategy.com/images/f/f6/CollectionArt.jpg",</v>
      </c>
    </row>
    <row r="1912" spans="1:3" ht="195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s="19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SUBSTITUTE(    artwork.xlsx!$K$1&amp;": '\\n" &amp;
SUBSTITUTE(SUBSTITUTE(SUBSTITUTE(SUBSTITUTE(SUBSTITUTE(INDEX(artwork.xlsx!K:K,QUOTIENT(ROW(A1907)-1,3)+2),"'","\'"),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IF(MOD(ROW(A1907)-1,3)=2,"","")))</f>
        <v>text_html: '\
&lt;div class="card-text" style="top:20px;"&gt;&lt;div style="position:relative; top:60px;"&gt;&lt;div style="line-height:18px;"&gt;\
&lt;div style="display:inline;"&gt;&lt;div style="display:inline; font-size:20px;"&gt;&lt;div style="display: inline; font-size:26px; font-weight: bold;"&gt;+1 Achat&lt;/div&gt;&lt;/div&gt;&lt;/div&gt;&lt;br&gt;\
&lt;div style="display:inline;"&gt;&lt;div style="display:inline; font-size:20px;"&gt;À ce tour, quand vous recevez&lt;/div&gt;&lt;/div&gt;&lt;br&gt;\
&lt;div style="display:inline;"&gt;&lt;div style="display:inline; font-size:20px;"&gt;une carte Action, +    &lt;/div&gt;&lt;/div&gt;&lt;br&gt;\
&lt;/div&gt;&lt;/div&gt;\
&lt;div class="card-text-coin-icon" style="transform:scale(0.35); top:5px; display: inline;left:120px;"&gt;\
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transform:scale(0.18); top:103px;left:220px;"&gt;\
&lt;div class="card-text-vp-text-container"&gt;\
&lt;div class="card-text-vp-text" style="top:8px;"&gt;1&lt;/div&gt;&lt;/div&gt;\
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s="19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SUBSTITUTE(    artwork.xlsx!$K$1&amp;": '\\n" &amp;
SUBSTITUTE(SUBSTITUTE(SUBSTITUTE(SUBSTITUTE(SUBSTITUTE(INDEX(artwork.xlsx!K:K,QUOTIENT(ROW(A1908)-1,3)+2),"'","\'"),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s="19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SUBSTITUTE(    artwork.xlsx!$K$1&amp;": '\\n" &amp;
SUBSTITUTE(SUBSTITUTE(SUBSTITUTE(SUBSTITUTE(SUBSTITUTE(INDEX(artwork.xlsx!K:K,QUOTIENT(ROW(A1909)-1,3)+2),"'","\'"),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IF(MOD(ROW(A1909)-1,3)=2,"","")))</f>
        <v>id: "crystalball",  frenchName: "Boule de Cristal",  artwork: "http://wiki.dominionstrategy.com/images/3/38/Crystal_BallArt.jpg",</v>
      </c>
    </row>
    <row r="1915" spans="1:3" ht="150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s="19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SUBSTITUTE(    artwork.xlsx!$K$1&amp;": '\\n" &amp;
SUBSTITUTE(SUBSTITUTE(SUBSTITUTE(SUBSTITUTE(SUBSTITUTE(INDEX(artwork.xlsx!K:K,QUOTIENT(ROW(A1910)-1,3)+2),"'","\'"),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IF(MOD(ROW(A1910)-1,3)=2,"","")))</f>
        <v>text_html: '\
&lt;div class="card-text" style="top:20px;"&gt;&lt;div style="position:relative; top:50px;"&gt;&lt;div style="line-height:18px;"&gt;\
&lt;div style="display:inline;"&gt;&lt;div style="display:inline; font-size:20px;"&gt;Consultez la carte du haut de&lt;/div&gt;&lt;/div&gt;&lt;br&gt;\
&lt;div style="display:inline;"&gt;&lt;div style="display:inline; font-size:20px;"&gt;votre pioche. Vous pouvez&lt;/div&gt;&lt;/div&gt;&lt;br&gt;\
&lt;div style="display:inline;"&gt;&lt;div style="display:inline; font-size:20px;"&gt;l\'écarter, la défausser, ou, si c\'est&lt;/div&gt;&lt;/div&gt;&lt;br&gt;\
&lt;div style="display:inline;"&gt;&lt;div style="display:inline; font-size:20px;"&gt;une Action on un Trésor, la jouer&lt;/div&gt;&lt;/div&gt;&lt;br&gt;\
&lt;/div&gt;&lt;/div&gt;\
&lt;div class="card-text-coin-icon" style="transform:scale(0.35); top:00px; display: inline;left:120px;"&gt;\
&lt;div class="card-text-coin-text-container" style="display:inline;"&gt;\
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s="19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SUBSTITUTE(    artwork.xlsx!$K$1&amp;": '\\n" &amp;
SUBSTITUTE(SUBSTITUTE(SUBSTITUTE(SUBSTITUTE(SUBSTITUTE(INDEX(artwork.xlsx!K:K,QUOTIENT(ROW(A1911)-1,3)+2),"'","\'"),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s="19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SUBSTITUTE(    artwork.xlsx!$K$1&amp;": '\\n" &amp;
SUBSTITUTE(SUBSTITUTE(SUBSTITUTE(SUBSTITUTE(SUBSTITUTE(INDEX(artwork.xlsx!K:K,QUOTIENT(ROW(A1912)-1,3)+2),"'","\'"),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IF(MOD(ROW(A1912)-1,3)=2,"","")))</f>
        <v>id: "magnate",  frenchName: "Magnat",  artwork: "http://wiki.dominionstrategy.com/images/4/4b/MagnateArt.jpg",</v>
      </c>
    </row>
    <row r="1918" spans="1:3" ht="90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s="19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SUBSTITUTE(    artwork.xlsx!$K$1&amp;": '\\n" &amp;
SUBSTITUTE(SUBSTITUTE(SUBSTITUTE(SUBSTITUTE(SUBSTITUTE(INDEX(artwork.xlsx!K:K,QUOTIENT(ROW(A1913)-1,3)+2),"'","\'"),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IF(MOD(ROW(A1913)-1,3)=2,"","")))</f>
        <v>text_html: '\
&lt;div class="card-text" style="top:20px;"&gt;&lt;div style="position:relative; top:30px;"&gt;&lt;div style="line-height:22px;"&gt;\
&lt;div style="display:inline;"&gt;&lt;div style="display:inline; font-size:24px;"&gt;Dévoilez votre main.&lt;/div&gt;&lt;/div&gt;&lt;br&gt;\
&lt;div style="display:inline;"&gt;&lt;div style="display:inline; font-size:24px;"&gt;&lt;div style="display: inline; font-size:24px; font-weight: bold;"&gt;+ 1 Carte&lt;/div&gt;&lt;/div&gt;&lt;/div&gt;&lt;br&gt;\
&lt;div style="display:inline;"&gt;&lt;div style="display:inline; font-size:24px;"&gt;par Trésor dévoilé.&lt;/div&gt;&lt;/div&gt;&lt;br&gt;\
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s="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SUBSTITUTE(    artwork.xlsx!$K$1&amp;": '\\n" &amp;
SUBSTITUTE(SUBSTITUTE(SUBSTITUTE(SUBSTITUTE(SUBSTITUTE(INDEX(artwork.xlsx!K:K,QUOTIENT(ROW(A1914)-1,3)+2),"'","\'"),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s="19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SUBSTITUTE(    artwork.xlsx!$K$1&amp;": '\\n" &amp;
SUBSTITUTE(SUBSTITUTE(SUBSTITUTE(SUBSTITUTE(SUBSTITUTE(INDEX(artwork.xlsx!K:K,QUOTIENT(ROW(A1915)-1,3)+2),"'","\'"),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IF(MOD(ROW(A1915)-1,3)=2,"","")))</f>
        <v>id: "warchest",  frenchName: "Trésor de Guerre",  artwork: "http://wiki.dominionstrategy.com/images/0/09/War_ChestArt.jpg",</v>
      </c>
    </row>
    <row r="1921" spans="1:3" ht="165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s="19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SUBSTITUTE(    artwork.xlsx!$K$1&amp;": '\\n" &amp;
SUBSTITUTE(SUBSTITUTE(SUBSTITUTE(SUBSTITUTE(SUBSTITUTE(INDEX(artwork.xlsx!K:K,QUOTIENT(ROW(A1916)-1,3)+2),"'","\'"),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IF(MOD(ROW(A1916)-1,3)=2,"","")))</f>
        <v>text_html: '\
&lt;div class="card-text" style="top:20px;"&gt;&lt;div style="position:relative; top:10px;"&gt;&lt;div style="line-height:19px;"&gt;\
&lt;div style="display:inline;"&gt;&lt;div style="display:inline; font-size:20px;"&gt;Le joueur à votre gauche nomme&lt;/div&gt;&lt;/div&gt;&lt;br&gt;\
&lt;div style="display:inline;"&gt;&lt;div style="display:inline; font-size:20px;"&gt;une carte. Recevez une carte&lt;/div&gt;&lt;/div&gt;&lt;br&gt;\
&lt;div style="display:inline;"&gt;&lt;div style="display:inline; font-size:20px;"&gt;coûtant jusqu\'à      qui&lt;/div&gt;&lt;/div&gt;&lt;br&gt;\
&lt;div style="display:inline;"&gt;&lt;div style="display:inline; font-size:20px;"&gt;n\'a pas été nommée à ce tour&lt;/div&gt;&lt;/div&gt;&lt;br&gt;\
&lt;div style="display:inline;"&gt;&lt;div style="display:inline; font-size:20px;"&gt;pour les Trésors de guerre.&lt;/div&gt;&lt;/div&gt;&lt;br&gt;\
&lt;/div&gt;\
&lt;div class="card-text-coin-icon" style="transform:scale(0.15); top:50px; display: inline;left:180px;"&gt;\
&lt;div class="card-text-coin-text-container" style="display:inline;"&gt;\
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s="19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SUBSTITUTE(    artwork.xlsx!$K$1&amp;": '\\n" &amp;
SUBSTITUTE(SUBSTITUTE(SUBSTITUTE(SUBSTITUTE(SUBSTITUTE(INDEX(artwork.xlsx!K:K,QUOTIENT(ROW(A1917)-1,3)+2),"'","\'"),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s="19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SUBSTITUTE(    artwork.xlsx!$K$1&amp;": '\\n" &amp;
SUBSTITUTE(SUBSTITUTE(SUBSTITUTE(SUBSTITUTE(SUBSTITUTE(INDEX(artwork.xlsx!K:K,QUOTIENT(ROW(A1918)-1,3)+2),"'","\'"),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IF(MOD(ROW(A1918)-1,3)=2,"","")))</f>
        <v>id: "trail",  frenchName: "Sentier",  artwork: "http://wiki.dominionstrategy.com/images/a/a3/TrailArt.jpg",</v>
      </c>
    </row>
    <row r="1924" spans="1:3" ht="150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s="19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SUBSTITUTE(    artwork.xlsx!$K$1&amp;": '\\n" &amp;
SUBSTITUTE(SUBSTITUTE(SUBSTITUTE(SUBSTITUTE(SUBSTITUTE(INDEX(artwork.xlsx!K:K,QUOTIENT(ROW(A1919)-1,3)+2),"'","\'"),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IF(MOD(ROW(A1919)-1,3)=2,"","")))</f>
        <v>text_html: '\
&lt;div class="card-text" style="top:10px;"&gt;&lt;div style="position:relative; top:5px;"&gt;&lt;div style="line-height:28px;"&gt;\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recevez, écartez,&lt;/div&gt;&lt;/div&gt;&lt;br&gt;\
&lt;div style="display:inline;"&gt;&lt;div style="display:inline; font-size:18px;"&gt;ou défaussez cette carte en&lt;/div&gt;&lt;/div&gt;&lt;br&gt;\
&lt;div style="display:inline;"&gt;&lt;div style="display:inline; font-size:18px;"&gt;dehors de la phase Ajustement,&lt;/div&gt;&lt;/div&gt;&lt;br&gt;\
&lt;div style="display:inline;"&gt;&lt;div style="display:inline; font-size:18px;"&gt;vous pouvez la jouer.&lt;/div&gt;&lt;/div&gt;&lt;br&gt;\
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s="19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SUBSTITUTE(    artwork.xlsx!$K$1&amp;": '\\n" &amp;
SUBSTITUTE(SUBSTITUTE(SUBSTITUTE(SUBSTITUTE(SUBSTITUTE(INDEX(artwork.xlsx!K:K,QUOTIENT(ROW(A1920)-1,3)+2),"'","\'"),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s="19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SUBSTITUTE(    artwork.xlsx!$K$1&amp;": '\\n" &amp;
SUBSTITUTE(SUBSTITUTE(SUBSTITUTE(SUBSTITUTE(SUBSTITUTE(INDEX(artwork.xlsx!K:K,QUOTIENT(ROW(A1921)-1,3)+2),"'","\'"),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IF(MOD(ROW(A1921)-1,3)=2,"","")))</f>
        <v>id: "weaver",  frenchName: "Tissserande",  artwork: "http://wiki.dominionstrategy.com/images/b/b3/WeaverArt.jpg",</v>
      </c>
    </row>
    <row r="1927" spans="1:3" ht="180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s="19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SUBSTITUTE(    artwork.xlsx!$K$1&amp;": '\\n" &amp;
SUBSTITUTE(SUBSTITUTE(SUBSTITUTE(SUBSTITUTE(SUBSTITUTE(INDEX(artwork.xlsx!K:K,QUOTIENT(ROW(A1922)-1,3)+2),"'","\'"),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IF(MOD(ROW(A1922)-1,3)=2,"","")))</f>
        <v>text_html: '\
&lt;div class="card-text" style="top: 25px;"&gt;&lt;div style="position:relative; top:5px;"&gt;&lt;div style="line-height:18px;"&gt;\
&lt;div style="display:inline;"&gt;&lt;div style="display:inline; font-size:20px;"&gt;Recevez deux Argents ou&lt;/div&gt;&lt;/div&gt;&lt;br&gt;\
&lt;div style="display:inline;"&gt;&lt;div style="display:inline; font-size:20px;"&gt;une carte coûtant jusqu\'à     .&lt;/div&gt;&lt;/div&gt;&lt;br&gt;\
&lt;/div&gt;&lt;/div&gt;&lt;div class="horizontal-line" style="width:200px;height:3px;margin-top: 15px;"&gt;&lt;/div&gt;&lt;div style="position:relative;top: 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font-size:18px;"&gt;en dehors de la phase Ajustement,&lt;/div&gt;&lt;/div&gt;&lt;br&gt;\
&lt;div style="display:inline;"&gt;&lt;div style="display:inline; font-size:18px;"&gt;vous pouvez la jouer.&lt;/div&gt;&lt;/div&gt;&lt;br&gt;\
&lt;/div&gt;&lt;/div&gt;\
&lt;div class="card-text-coin-icon" style="transform: scale(0.15);top: 30px;display: inline;left: 228px;"&gt;\
&lt;div class="card-text-coin-text-container" style="display:inline;"&gt;\
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s="19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SUBSTITUTE(    artwork.xlsx!$K$1&amp;": '\\n" &amp;
SUBSTITUTE(SUBSTITUTE(SUBSTITUTE(SUBSTITUTE(SUBSTITUTE(INDEX(artwork.xlsx!K:K,QUOTIENT(ROW(A1923)-1,3)+2),"'","\'"),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s="1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SUBSTITUTE(    artwork.xlsx!$K$1&amp;": '\\n" &amp;
SUBSTITUTE(SUBSTITUTE(SUBSTITUTE(SUBSTITUTE(SUBSTITUTE(INDEX(artwork.xlsx!K:K,QUOTIENT(ROW(A1924)-1,3)+2),"'","\'"),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IF(MOD(ROW(A1924)-1,3)=2,"","")))</f>
        <v>id: "berserker",  frenchName: "Berserker",  artwork: "http://wiki.dominionstrategy.com/images/b/be/BerserkerArt.jpg",</v>
      </c>
    </row>
    <row r="1930" spans="1:3" ht="165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s="19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SUBSTITUTE(    artwork.xlsx!$K$1&amp;": '\\n" &amp;
SUBSTITUTE(SUBSTITUTE(SUBSTITUTE(SUBSTITUTE(SUBSTITUTE(INDEX(artwork.xlsx!K:K,QUOTIENT(ROW(A1925)-1,3)+2),"'","\'"),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IF(MOD(ROW(A1925)-1,3)=2,"","")))</f>
        <v>text_html: '\
&lt;div class="card-text" style="top:10px;"&gt;&lt;div style="position:relative; top:0px;"&gt;&lt;div style="line-height:16px;"&gt;\
&lt;div style="display:inline;"&gt;&lt;div style="display:inline; font-size:20px;"&gt;Recevez une carte coûtant&lt;/div&gt;&lt;/div&gt;&lt;br&gt;\
&lt;div style="display:inline;"&gt;&lt;div style="display:inline; font-size:20px;"&gt;moins que celle-ci.&lt;/div&gt;&lt;/div&gt;&lt;br&gt;\
&lt;div style="display:inline;"&gt;&lt;div style="display:inline; font-size:20px;"&gt;Tous vos adversaires défaussent&lt;/div&gt;&lt;/div&gt;&lt;br&gt;\
&lt;div style="display:inline;"&gt;&lt;div style="display:inline; font-size:20px;"&gt;jusqu\'à avoir 3 cartes en main.&lt;/div&gt;&lt;/div&gt;&lt;br&gt;\
&lt;/div&gt;&lt;/div&gt;&lt;div class="horizontal-line" style="width:200px; height:3px; margin-top:10px;"&gt;&lt;/div&gt;&lt;div style="position:relative; top:0px;"&gt;&lt;div style="line-height:16px;"&gt;\
&lt;div style="display:inline;"&gt;&lt;div style="display:inline; font-size:20px;"&gt;Quand vous recevez cette carte,&lt;/div&gt;&lt;/div&gt;&lt;br&gt;\
&lt;div style="display:inline;"&gt;&lt;div style="display:inline; font-size:20px;"&gt;jouez-la si vous avez&lt;/div&gt;&lt;/div&gt;&lt;br&gt;\
&lt;div style="display:inline;"&gt;&lt;div style="display:inline; font-size:20px;"&gt;une carte Action en jeu.&lt;/div&gt;&lt;/div&gt;&lt;br&gt;\
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s="19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SUBSTITUTE(    artwork.xlsx!$K$1&amp;": '\\n" &amp;
SUBSTITUTE(SUBSTITUTE(SUBSTITUTE(SUBSTITUTE(SUBSTITUTE(INDEX(artwork.xlsx!K:K,QUOTIENT(ROW(A1926)-1,3)+2),"'","\'"),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s="19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SUBSTITUTE(    artwork.xlsx!$K$1&amp;": '\\n" &amp;
SUBSTITUTE(SUBSTITUTE(SUBSTITUTE(SUBSTITUTE(SUBSTITUTE(INDEX(artwork.xlsx!K:K,QUOTIENT(ROW(A1927)-1,3)+2),"'","\'"),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IF(MOD(ROW(A1927)-1,3)=2,"","")))</f>
        <v>id: "cauldron",  frenchName: "Chaudron",  artwork: "http://wiki.dominionstrategy.com/images/8/84/CauldronArt.jpg",</v>
      </c>
    </row>
    <row r="1933" spans="1:3" ht="180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s="19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SUBSTITUTE(    artwork.xlsx!$K$1&amp;": '\\n" &amp;
SUBSTITUTE(SUBSTITUTE(SUBSTITUTE(SUBSTITUTE(SUBSTITUTE(INDEX(artwork.xlsx!K:K,QUOTIENT(ROW(A1928)-1,3)+2),"'","\'"),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IF(MOD(ROW(A1928)-1,3)=2,"","")))</f>
        <v>text_html: '\
&lt;div class="card-text" style="top:20px;"&gt;&lt;div style="position:relative; top:30px;"&gt;&lt;div style="line-height: 30px;"&gt;\
&lt;div style="display:inline;"&gt;&lt;div style="display:inline; font-weight: bold; font-size:26px;"&gt;+1 Achat&lt;/div&gt;&lt;/div&gt;&lt;br&gt;\
&lt;/div&gt;&lt;div style="line-height: 16px;"&gt;\
&lt;div style="display:inline;"&gt;&lt;div style="display:inline; font-size:18px;"&gt;La troisième fois que vous&lt;/div&gt;&lt;/div&gt;&lt;br&gt;\
&lt;div style="display:inline;"&gt;&lt;div style="display:inline; font-size:18px;"&gt;recevez une Action à ce tour,&lt;/div&gt;&lt;/div&gt;&lt;br&gt;\
&lt;div style="display:inline;"&gt;&lt;div style="display:inline; font-size:18px;"&gt;tous vos adversaires&lt;/div&gt;&lt;/div&gt;&lt;br&gt;\
&lt;div style="display:inline;"&gt;&lt;div style="display:inline; font-size:18px;"&gt;reçoivent une Malédiction.&lt;/div&gt;&lt;/div&gt;&lt;br&gt;\
&lt;/div&gt;&lt;/div&gt;\
&lt;div class="card-text-coin-icon" style="transform:scale(0.35);top: -10px;display: inline;left:120px;"&gt;\
&lt;div class="card-text-coin-text-container" style="display:inline;"&gt;\
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s="19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SUBSTITUTE(    artwork.xlsx!$K$1&amp;": '\\n" &amp;
SUBSTITUTE(SUBSTITUTE(SUBSTITUTE(SUBSTITUTE(SUBSTITUTE(INDEX(artwork.xlsx!K:K,QUOTIENT(ROW(A1929)-1,3)+2),"'","\'"),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s="19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SUBSTITUTE(    artwork.xlsx!$K$1&amp;": '\\n" &amp;
SUBSTITUTE(SUBSTITUTE(SUBSTITUTE(SUBSTITUTE(SUBSTITUTE(INDEX(artwork.xlsx!K:K,QUOTIENT(ROW(A1930)-1,3)+2),"'","\'"),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IF(MOD(ROW(A1930)-1,3)=2,"","")))</f>
        <v>id: "guarddog",  frenchName: "Chien de Garde",  artwork: "http://wiki.dominionstrategy.com/images/0/0b/Guard_DogArt.jpg",</v>
      </c>
    </row>
    <row r="1936" spans="1:3" ht="150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s="19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SUBSTITUTE(    artwork.xlsx!$K$1&amp;": '\\n" &amp;
SUBSTITUTE(SUBSTITUTE(SUBSTITUTE(SUBSTITUTE(SUBSTITUTE(INDEX(artwork.xlsx!K:K,QUOTIENT(ROW(A1931)-1,3)+2),"'","\'"),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IF(MOD(ROW(A1931)-1,3)=2,"","")))</f>
        <v>text_html: '\
&lt;div class="card-text" style="top:20px;"&gt;&lt;div style="position:relative; top:05px;"&gt;&lt;div style="line-height:16px;"&gt;\
&lt;div style="display:inline;"&gt;&lt;div style="display:inline; font-weight:bold;"&gt;&lt;div style="display:inline; font-size:22px;"&gt;+2 Cartes&lt;/div&gt;&lt;/div&gt;&lt;/div&gt;&lt;br&gt;\
&lt;div style="display:inline;"&gt;&lt;div style="display:inline; font-size:18px;"&gt;Si vous avez en main 5 cartes&lt;/div&gt;&lt;/div&gt;&lt;br&gt;\
&lt;div style="display:inline;"&gt;&lt;div style="display:inline; font-size:18px;"&gt;ou moins, &lt;b&gt;+2 Cartes&lt;/b&gt;.&lt;/div&gt;&lt;/div&gt;&lt;br&gt;\
&lt;/div&gt;&lt;/div&gt;&lt;div class="horizontal-line" style="width:200px; height:3px; margin-top:15px;"&gt;&lt;/div&gt;&lt;div style="position:relative; top:0px;"&gt;&lt;div style="line-height:16px;"&gt;\
&lt;div style="display:inline;"&gt;&lt;div style="display:inline; font-size:18px;"&gt;Quand un autre joueur joue une&lt;/div&gt;&lt;/div&gt;&lt;br&gt;\
&lt;div style="display:inline;"&gt;&lt;div style="display:inline; font-size:18px;"&gt;Attaque, vous pouvez d\'abord jouer&lt;/div&gt;&lt;/div&gt;&lt;br&gt;\
&lt;div style="display:inline;"&gt;&lt;div style="display:inline; font-size:18px;"&gt;cette carte depuis votre main.&lt;/div&gt;&lt;/div&gt;&lt;br&gt;\
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s="19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SUBSTITUTE(    artwork.xlsx!$K$1&amp;": '\\n" &amp;
SUBSTITUTE(SUBSTITUTE(SUBSTITUTE(SUBSTITUTE(SUBSTITUTE(INDEX(artwork.xlsx!K:K,QUOTIENT(ROW(A1932)-1,3)+2),"'","\'"),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s="19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SUBSTITUTE(    artwork.xlsx!$K$1&amp;": '\\n" &amp;
SUBSTITUTE(SUBSTITUTE(SUBSTITUTE(SUBSTITUTE(SUBSTITUTE(INDEX(artwork.xlsx!K:K,QUOTIENT(ROW(A1933)-1,3)+2),"'","\'"),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IF(MOD(ROW(A1933)-1,3)=2,"","")))</f>
        <v>id: "nomads",  frenchName: "Nomades",  artwork: "http://wiki.dominionstrategy.com/images/2/26/NomadsArt.jpg",</v>
      </c>
    </row>
    <row r="1939" spans="1:3" ht="210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19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SUBSTITUTE(    artwork.xlsx!$K$1&amp;": '\\n" &amp;
SUBSTITUTE(SUBSTITUTE(SUBSTITUTE(SUBSTITUTE(SUBSTITUTE(INDEX(artwork.xlsx!K:K,QUOTIENT(ROW(A1934)-1,3)+2),"'","\'"),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IF(MOD(ROW(A1934)-1,3)=2,"","")))</f>
        <v>text_html: '\
&lt;div class="card-text" style="top:10px;"&gt;&lt;div style="position:relative;top: 15px;"&gt;&lt;div style="line-height: 30px;"&gt;\
&lt;div style="display:inline;"&gt;&lt;div style="display:inline; font-weight: bold; font-size:30px;"&gt;+1 Achat&lt;/div&gt;&lt;/div&gt;&lt;br&gt;\
&lt;div style="display:inline;"&gt;&lt;div style="display:inline;font-weight: bold;font-size: 30px;"&gt;+    &lt;/div&gt;&lt;/div&gt;&lt;br&gt;\
&lt;/div&gt;&lt;/div&gt;&lt;div class="horizontal-line" style="width:200px;height:3px;margin-top: 28px;"&gt;&lt;/div&gt;&lt;div style="position:relative; top:05px;"&gt;&lt;div style="line-height: 22px;"&gt;\
&lt;div style="display:inline;"&gt;&lt;div style="display:inline;font-size: 24px;"&gt;Quand vous recevez ou&lt;/div&gt;&lt;/div&gt;&lt;br&gt;\
&lt;div style="display:inline;"&gt;&lt;div style="display:inline;font-size: 24px;"&gt;écartez cette carte, +     .&lt;/div&gt;&lt;/div&gt;&lt;br&gt;\
&lt;/div&gt;&lt;/div&gt;\
&lt;div class="card-text-coin-icon" style="transform: scale(0.26);top: 45px;display: inline;left: 140px;"&gt;\
&lt;div class="card-text-coin-text-container" style="display:inline;"&gt;\
&lt;div class="card-text-coin-text" style="color: black; display:inline; top:8px;"&gt;2&lt;/div&gt;&lt;/div&gt;&lt;/div&gt;\
&lt;div class="card-text-coin-icon" style="transform: scale(0.18);top: 125px;display: inline;left: 225px;"&gt;\
&lt;div class="card-text-coin-text-container" style="display:inline;"&gt;\
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19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SUBSTITUTE(    artwork.xlsx!$K$1&amp;": '\\n" &amp;
SUBSTITUTE(SUBSTITUTE(SUBSTITUTE(SUBSTITUTE(SUBSTITUTE(INDEX(artwork.xlsx!K:K,QUOTIENT(ROW(A1935)-1,3)+2),"'","\'"),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19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SUBSTITUTE(    artwork.xlsx!$K$1&amp;": '\\n" &amp;
SUBSTITUTE(SUBSTITUTE(SUBSTITUTE(SUBSTITUTE(SUBSTITUTE(INDEX(artwork.xlsx!K:K,QUOTIENT(ROW(A1936)-1,3)+2),"'","\'"),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IF(MOD(ROW(A1936)-1,3)=2,"","")))</f>
        <v>id: "souk",  frenchName: "Souk",  artwork: "http://wiki.dominionstrategy.com/images/7/7a/SoukArt.jpg",</v>
      </c>
    </row>
    <row r="1942" spans="1:3" ht="300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19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SUBSTITUTE(    artwork.xlsx!$K$1&amp;": '\\n" &amp;
SUBSTITUTE(SUBSTITUTE(SUBSTITUTE(SUBSTITUTE(SUBSTITUTE(INDEX(artwork.xlsx!K:K,QUOTIENT(ROW(A1937)-1,3)+2),"'","\'"),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IF(MOD(ROW(A1937)-1,3)=2,"","")))</f>
        <v>text_html: '\
&lt;div class="card-text" style="top:20px;"&gt;&lt;div style="position:relative; top:10px;"&gt;&lt;div style="line-height:18px;"&gt;\
&lt;div style="display:inline;"&gt;&lt;div style="display:inline; font-weight: bold; font-size:22px;"&gt;+1 Achat&lt;/div&gt;&lt;/div&gt;&lt;br&gt;\
&lt;div style="display:inline;"&gt;&lt;div style="display:inline; font-weight: bold; font-size:22px;"&gt;+    &lt;/div&gt;&lt;/div&gt;&lt;br&gt;\
&lt;/div&gt;&lt;div style="line-height:12px;"&gt;\
&lt;div style="display:inline;"&gt;&lt;div style="display:inline; font-size:16px;"&gt;-       par carte en main. (Vous ne pouvez&lt;/div&gt;&lt;/div&gt;&lt;br&gt;\
&lt;div style="display:inline;"&gt;&lt;div style="display:inline; font-size:16px;"&gt;pas aller en-dessous de     .)&lt;/div&gt;&lt;/div&gt;&lt;br&gt;\
&lt;/div&gt;&lt;/div&gt;&lt;div class="horizontal-line" style="width:200px;height: 2px;margin-top:15px;"&gt;&lt;/div&gt;&lt;div style="position:relative; top:5px;"&gt;&lt;div style="line-height: 10px;"&gt;\
&lt;div style="display:inline;"&gt;&lt;div style="display:inline; font-size:16px;"&gt;Quand vous recevez cette carte, écartez&lt;/div&gt;&lt;/div&gt;&lt;br&gt;\
&lt;div style="display:inline;"&gt;&lt;div style="display:inline; font-size:16px;"&gt;jusqu\'à 2 cartes de votre main.&lt;/div&gt;&lt;/div&gt;&lt;br&gt;\
&lt;/div&gt;&lt;/div&gt;\
&lt;div class="card-text-coin-icon" style="transform: scale(0.18);top: 30px;display: inline;left: 140px;"&gt;\
&lt;div class="card-text-coin-text-container" style="display:inline;"&gt;\
&lt;div class="card-text-coin-text" style="color: black; display:inline; top:8px;"&gt;7&lt;/div&gt;&lt;/div&gt;&lt;/div&gt;\
&lt;div class="card-text-coin-icon" style="transform: scale(0.13);top: 55px;display: inline;left: 20px;"&gt;\
&lt;div class="card-text-coin-text-container" style="display:inline;"&gt;\
&lt;div class="card-text-coin-text" style="color: black; display:inline; top:8px;"&gt;1&lt;/div&gt;&lt;/div&gt;&lt;/div&gt;\
&lt;div class="card-text-coin-icon" style="transform: scale(0.13);top: 72px;display: inline;left: 203px;"&gt;\
&lt;div class="card-text-coin-text-container" style="display:inline;"&gt;\
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19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SUBSTITUTE(    artwork.xlsx!$K$1&amp;": '\\n" &amp;
SUBSTITUTE(SUBSTITUTE(SUBSTITUTE(SUBSTITUTE(SUBSTITUTE(INDEX(artwork.xlsx!K:K,QUOTIENT(ROW(A1938)-1,3)+2),"'","\'"),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19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SUBSTITUTE(    artwork.xlsx!$K$1&amp;": '\\n" &amp;
SUBSTITUTE(SUBSTITUTE(SUBSTITUTE(SUBSTITUTE(SUBSTITUTE(INDEX(artwork.xlsx!K:K,QUOTIENT(ROW(A1939)-1,3)+2),"'","\'"),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IF(MOD(ROW(A1939)-1,3)=2,"","")))</f>
        <v>id: "wheelwright",  frenchName: "Charronne",  artwork: "http://wiki.dominionstrategy.com/images/4/41/WheelwrightArt.jpg",</v>
      </c>
    </row>
    <row r="1945" spans="1:3" ht="135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19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SUBSTITUTE(    artwork.xlsx!$K$1&amp;": '\\n" &amp;
SUBSTITUTE(SUBSTITUTE(SUBSTITUTE(SUBSTITUTE(SUBSTITUTE(INDEX(artwork.xlsx!K:K,QUOTIENT(ROW(A1940)-1,3)+2),"'","\'"),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IF(MOD(ROW(A1940)-1,3)=2,"","")))</f>
        <v>text_html: '\
&lt;div class="card-text" style="top:20px;"&gt;&lt;div style="position:relative; top:10px;"&gt;&lt;div style="line-height:24px;"&gt;\
&lt;div style="display:inline;"&gt;&lt;div style="display:inline; font-weight: bold; font-size:26px;"&gt;+1 Carte&lt;/div&gt;&lt;/div&gt;&lt;br&gt;\
&lt;div style="display:inline;"&gt;&lt;div style="display:inline; font-weight: bold; font-size:26px;"&gt;+1 Action&lt;/div&gt;&lt;/div&gt;&lt;br&gt;\
&lt;/div&gt;&lt;div style="line-height:18px;"&gt;\
&lt;div style="display:inline;"&gt;&lt;div style="display:inline; font-size:20px;"&gt;Vous pouvez défausser une carte&lt;/div&gt;&lt;/div&gt;&lt;br&gt;\
&lt;div style="display:inline;"&gt;&lt;div style="display:inline; font-size:20px;"&gt;pour recevoir une Action&lt;/div&gt;&lt;/div&gt;&lt;br&gt;\
&lt;div style="display:inline;"&gt;&lt;div style="display:inline; font-size:20px;"&gt;coûtant autant ou moins.&lt;/div&gt;&lt;/div&gt;&lt;br&gt;\
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19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SUBSTITUTE(    artwork.xlsx!$K$1&amp;": '\\n" &amp;
SUBSTITUTE(SUBSTITUTE(SUBSTITUTE(SUBSTITUTE(SUBSTITUTE(INDEX(artwork.xlsx!K:K,QUOTIENT(ROW(A1941)-1,3)+2),"'","\'"),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19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SUBSTITUTE(    artwork.xlsx!$K$1&amp;": '\\n" &amp;
SUBSTITUTE(SUBSTITUTE(SUBSTITUTE(SUBSTITUTE(SUBSTITUTE(INDEX(artwork.xlsx!K:K,QUOTIENT(ROW(A1942)-1,3)+2),"'","\'"),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IF(MOD(ROW(A1942)-1,3)=2,"","")))</f>
        <v>id: "witchshut",  frenchName: "Cabane de Sorcière",  artwork: "http://wiki.dominionstrategy.com/images/2/21/Witch%27s_HutArt.jpg",</v>
      </c>
    </row>
    <row r="1948" spans="1:3" ht="120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19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SUBSTITUTE(    artwork.xlsx!$K$1&amp;": '\\n" &amp;
SUBSTITUTE(SUBSTITUTE(SUBSTITUTE(SUBSTITUTE(SUBSTITUTE(INDEX(artwork.xlsx!K:K,QUOTIENT(ROW(A1943)-1,3)+2),"'","\'"),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IF(MOD(ROW(A1943)-1,3)=2,"","")))</f>
        <v>text_html: '\
&lt;div class="card-text" style="top:20px;"&gt;&lt;div style="position:relative; top:10px;"&gt;&lt;div style="line-height:18px;"&gt;\
&lt;div style="display:inline;"&gt;&lt;div style="display:inline; font-weight:bold;"&gt;&lt;div style="display:inline; font-size:28px;"&gt;+4 Cartes&lt;/div&gt;&lt;/div&gt;&lt;/div&gt;&lt;br&gt;&lt;br&gt;\
&lt;div style="display:inline;"&gt;&lt;div style="display:inline; font-size:20px;"&gt;Défaussez 2 cartes, dévoilées.&lt;/div&gt;&lt;/div&gt;&lt;br&gt;\
&lt;div style="display:inline;"&gt;&lt;div style="display:inline; font-size:20px;"&gt;Si les deux sont des Actions,&lt;/div&gt;&lt;/div&gt;&lt;br&gt;\
&lt;div style="display:inline;"&gt;&lt;div style="display:inline; font-size:20px;"&gt;tous vos adversaires&lt;/div&gt;&lt;/div&gt;&lt;br&gt;\
&lt;div style="display:inline;"&gt;&lt;div style="display:inline; font-size:20px;"&gt;reçoivent une Malédiction.&lt;/div&gt;&lt;/div&gt;&lt;br&gt;\
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19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SUBSTITUTE(    artwork.xlsx!$K$1&amp;": '\\n" &amp;
SUBSTITUTE(SUBSTITUTE(SUBSTITUTE(SUBSTITUTE(SUBSTITUTE(INDEX(artwork.xlsx!K:K,QUOTIENT(ROW(A1944)-1,3)+2),"'","\'"),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19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SUBSTITUTE(    artwork.xlsx!$K$1&amp;": '\\n" &amp;
SUBSTITUTE(SUBSTITUTE(SUBSTITUTE(SUBSTITUTE(SUBSTITUTE(INDEX(artwork.xlsx!K:K,QUOTIENT(ROW(A1945)-1,3)+2),"'","\'"),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IF(MOD(ROW(A1945)-1,3)=2,"","")))</f>
        <v>id: "bauble",  frenchName: "Babiole",  artwork: "http://wiki.dominionstrategy.com/images/1/1a/BaubleArt.jpg",</v>
      </c>
    </row>
    <row r="1951" spans="1:3" ht="180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19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SUBSTITUTE(    artwork.xlsx!$K$1&amp;": '\\n" &amp;
SUBSTITUTE(SUBSTITUTE(SUBSTITUTE(SUBSTITUTE(SUBSTITUTE(INDEX(artwork.xlsx!K:K,QUOTIENT(ROW(A1946)-1,3)+2),"'","\'"),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IF(MOD(ROW(A1946)-1,3)=2,"","")))</f>
        <v>text_html: '\
&lt;div class="card-text" style="top:20px;"&gt;&lt;div style="position:relative; top:15px;"&gt;&lt;div style="line-height:16px;"&gt;\
&lt;div style="display:inline;"&gt;&lt;div style="display:inline; font-size:18px;"&gt;Choississez deux option différentes :&lt;/div&gt;&lt;/div&gt;&lt;br&gt;\
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&lt;/div&gt;&lt;/div&gt;&lt;br&gt;\
&lt;div style="display:inline;"&gt;&lt;div style="display:inline; font-size:18px;"&gt;à ce tour, quand vous recevez&lt;/div&gt;&lt;/div&gt;&lt;br&gt;\
&lt;div style="display:inline;"&gt;&lt;div style="display:inline; font-size:18px;"&gt;une carte,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style="transform:scale(0.15); top:38px; display: inline;left:129px;"&gt;\
&lt;div class="card-text-coin-text-container" style="display:inline;"&gt;\
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19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SUBSTITUTE(    artwork.xlsx!$K$1&amp;": '\\n" &amp;
SUBSTITUTE(SUBSTITUTE(SUBSTITUTE(SUBSTITUTE(SUBSTITUTE(INDEX(artwork.xlsx!K:K,QUOTIENT(ROW(A1947)-1,3)+2),"'","\'"),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19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SUBSTITUTE(    artwork.xlsx!$K$1&amp;": '\\n" &amp;
SUBSTITUTE(SUBSTITUTE(SUBSTITUTE(SUBSTITUTE(SUBSTITUTE(INDEX(artwork.xlsx!K:K,QUOTIENT(ROW(A1948)-1,3)+2),"'","\'"),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IF(MOD(ROW(A1948)-1,3)=2,"","")))</f>
        <v>id: "sycophant",  frenchName: "Sycophante",  artwork: "http://wiki.dominionstrategy.com/images/4/41/SycophantArt.jpg",</v>
      </c>
    </row>
    <row r="1954" spans="1:3" ht="210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19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SUBSTITUTE(    artwork.xlsx!$K$1&amp;": '\\n" &amp;
SUBSTITUTE(SUBSTITUTE(SUBSTITUTE(SUBSTITUTE(SUBSTITUTE(INDEX(artwork.xlsx!K:K,QUOTIENT(ROW(A1949)-1,3)+2),"'","\'"),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IF(MOD(ROW(A1949)-1,3)=2,"","")))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font-size:18px;"&gt;Défaussez 3 cartes.&lt;/div&gt;&lt;/div&gt;&lt;br&gt;\
&lt;div style="display:inline;"&gt;&lt;div style="display:inline; font-size:18px;"&gt;Si vous en avez défaussé&lt;/div&gt;&lt;/div&gt;&lt;br&gt;\
&lt;div style="display:inline;"&gt;&lt;div style="display:inline; font-size:18px;"&gt;au moins une, &lt;div style="display:inline; font-weight: bold"&gt;+     &lt;/div&gt;.&lt;/div&gt;&lt;/div&gt;&lt;br&gt;\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font-size:18px;"&gt;Lorsque vous recevez ou &lt;/div&gt;&lt;/div&gt;&lt;br&gt;\
&lt;div style="display:inline;"&gt;&lt;div style="display:inline; font-size:18px;"&gt;écartez cette carte, &lt;div style="display:inline; font-weight: bold;"&gt;+2 Faveurs&lt;/div&gt;.&lt;/div&gt;&lt;/div&gt;&lt;br&gt;\
&lt;/div&gt;&lt;/div&gt;\
&lt;div class="card-text-coin-icon" style="transform:scale(0.15); top:76px; display: inline; left:188px;"&gt;\
&lt;div class="card-text-coin-text-container" style="display:inline;"&gt;\
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19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SUBSTITUTE(    artwork.xlsx!$K$1&amp;": '\\n" &amp;
SUBSTITUTE(SUBSTITUTE(SUBSTITUTE(SUBSTITUTE(SUBSTITUTE(INDEX(artwork.xlsx!K:K,QUOTIENT(ROW(A1950)-1,3)+2),"'","\'"),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19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SUBSTITUTE(    artwork.xlsx!$K$1&amp;": '\\n" &amp;
SUBSTITUTE(SUBSTITUTE(SUBSTITUTE(SUBSTITUTE(SUBSTITUTE(INDEX(artwork.xlsx!K:K,QUOTIENT(ROW(A1951)-1,3)+2),"'","\'"),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IF(MOD(ROW(A1951)-1,3)=2,"","")))</f>
        <v>id: "townsfolk",  frenchName: "Citoyens",  artwork: "http://wiki.dominionstrategy.com/images/c/cf/TownsfolkArt.jpg",</v>
      </c>
    </row>
    <row r="1957" spans="1:3" ht="165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19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SUBSTITUTE(    artwork.xlsx!$K$1&amp;": '\\n" &amp;
SUBSTITUTE(SUBSTITUTE(SUBSTITUTE(SUBSTITUTE(SUBSTITUTE(INDEX(artwork.xlsx!K:K,QUOTIENT(ROW(A1952)-1,3)+2),"'","\'"),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IF(MOD(ROW(A1952)-1,3)=2,"","")))</f>
        <v>text_html: '\
&lt;div class="card-text" style="top:10px;"&gt;&lt;div style="position:relative; top:05px;"&gt;&lt;div style="line-height:16px;"&gt; 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font-size:16px;"&gt;&lt;b&gt;Crieuse Publique&lt;/b&gt;, &lt;b&gt;Forgeur&lt;/b&gt;,&lt;/div&gt;&lt;/div&gt;&lt;br&gt;\
&lt;div style="display:inline;"&gt;&lt;div style="display:inline; font-size:16px;"&gt;&lt;b&gt;Meunier&lt;/b&gt; et &lt;b&gt;Aînée&lt;/b&gt;,&lt;/div&gt;&lt;/div&gt;&lt;br&gt;\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s="19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SUBSTITUTE(    artwork.xlsx!$K$1&amp;": '\\n" &amp;
SUBSTITUTE(SUBSTITUTE(SUBSTITUTE(SUBSTITUTE(SUBSTITUTE(INDEX(artwork.xlsx!K:K,QUOTIENT(ROW(A1953)-1,3)+2),"'","\'"),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s="1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SUBSTITUTE(    artwork.xlsx!$K$1&amp;": '\\n" &amp;
SUBSTITUTE(SUBSTITUTE(SUBSTITUTE(SUBSTITUTE(SUBSTITUTE(INDEX(artwork.xlsx!K:K,QUOTIENT(ROW(A1954)-1,3)+2),"'","\'"),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IF(MOD(ROW(A1954)-1,3)=2,"","")))</f>
        <v>id: "towncrier",  frenchName: "Crieuse Publique",  artwork: "http://wiki.dominionstrategy.com/images/f/fb/Town_CrierArt.jpg",</v>
      </c>
    </row>
    <row r="1960" spans="1:3" ht="195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s="19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SUBSTITUTE(    artwork.xlsx!$K$1&amp;": '\\n" &amp;
SUBSTITUTE(SUBSTITUTE(SUBSTITUTE(SUBSTITUTE(SUBSTITUTE(INDEX(artwork.xlsx!K:K,QUOTIENT(ROW(A1955)-1,3)+2),"'","\'"),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IF(MOD(ROW(A1955)-1,3)=2,"","")))</f>
        <v>text_html: '\
&lt;div class="card-text" style="top:20px;"&gt;&lt;div style="position:relative; top:10px;"&gt;&lt;div style="line-height:18px;"&gt; \
&lt;div style="display:inline;"&gt;&lt;div style="display:inline; font-size:20px;"&gt;Choisissez une option : &lt;div style="display:inline; font-weight: bold; font-size:22px;"&gt;+     &lt;/div&gt; ;&lt;/div&gt;&lt;/div&gt;&lt;br&gt; \
&lt;div style="display:inline;"&gt;&lt;div style="display:inline; font-size:20px;"&gt; ou recevez un Argent ;&lt;/div&gt;&lt;/div&gt;&lt;br&gt; \
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Action&lt;/div&gt;.&lt;/div&gt;&lt;/div&gt;&lt;br&gt;\
&lt;/div&gt;&lt;/div&gt;&lt;div style="position:relative; top:20px;"&gt;&lt;div style="line-height:18px;"&gt; \
&lt;div style="display:inline;"&gt;&lt;div style="display:inline; font-size:20px;"&gt;Vous pouvez tourner&lt;/div&gt;&lt;/div&gt;&lt;br&gt; \
&lt;div style="display:inline;"&gt;&lt;div style="display:inline; font-size:20px;"&gt;les Citoyens.&lt;/div&gt;&lt;/div&gt;&lt;br&gt;\
&lt;/div&gt;&lt;/div&gt;\
&lt;div class="card-text-coin-icon" style="transform:scale(0.18); top:10px; display: inline;left:235px;"&gt;\
&lt;div class="card-text-coin-text-container" style="display:inline;"&gt;\
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s="19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SUBSTITUTE(    artwork.xlsx!$K$1&amp;": '\\n" &amp;
SUBSTITUTE(SUBSTITUTE(SUBSTITUTE(SUBSTITUTE(SUBSTITUTE(INDEX(artwork.xlsx!K:K,QUOTIENT(ROW(A1956)-1,3)+2),"'","\'"),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s="19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SUBSTITUTE(    artwork.xlsx!$K$1&amp;": '\\n" &amp;
SUBSTITUTE(SUBSTITUTE(SUBSTITUTE(SUBSTITUTE(SUBSTITUTE(INDEX(artwork.xlsx!K:K,QUOTIENT(ROW(A1957)-1,3)+2),"'","\'"),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IF(MOD(ROW(A1957)-1,3)=2,"","")))</f>
        <v>id: "blacksmith",  frenchName: "Forgeur",  artwork: "http://wiki.dominionstrategy.com/images/4/49/BlacksmithArt.jpg",</v>
      </c>
    </row>
    <row r="1963" spans="1:3" ht="135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s="19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SUBSTITUTE(    artwork.xlsx!$K$1&amp;": '\\n" &amp;
SUBSTITUTE(SUBSTITUTE(SUBSTITUTE(SUBSTITUTE(SUBSTITUTE(INDEX(artwork.xlsx!K:K,QUOTIENT(ROW(A1958)-1,3)+2),"'","\'"),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IF(MOD(ROW(A1958)-1,3)=2,"","")))</f>
        <v>text_html: '\
&lt;div class="card-text" style="top:10px;"&gt;&lt;div style="position:relative; top:15px;"&gt;&lt;div style="line-height:18px;"&gt; \
&lt;div style="display:inline;"&gt;&lt;div style="display:inline; font-size:20px;"&gt;Choisissez une option : &lt;/div&gt;&lt;/div&gt;&lt;br&gt; \
&lt;div style="display:inline;"&gt;&lt;div style="display:inline; font-size:20px;"&gt;piochez jusqu\'à avoir &lt;/div&gt;&lt;/div&gt;&lt;br&gt; \
&lt;div style="display:inline;"&gt;&lt;div style="display:inline; font-size:20px;"&gt; 6 cartes en main ;&lt;/div&gt;&lt;/div&gt;&lt;br&gt; \
&lt;div style="display:inline;"&gt;&lt;div style="display:inline; font-size:20px;"&gt;ou &lt;div style="display:inline; font-weight: bold; font-size:20px;"&gt;+ 2 Cartes&lt;/div&gt; ; ou&lt;/div&gt;&lt;/div&gt;&lt;br&gt; \
&lt;div style="display:inline;"&gt;&lt;div style="display:inline; font-size:20px;"&gt; &lt;div style="display: inline; font-weight: bold;"&gt;+1 Carte&lt;/div&gt; et &lt;div style="display: inline; font-weight: bold;"&gt;+1 Action&lt;/div&gt;.&lt;/div&gt;&lt;/div&gt;&lt;br&gt;\
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s="19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SUBSTITUTE(    artwork.xlsx!$K$1&amp;": '\\n" &amp;
SUBSTITUTE(SUBSTITUTE(SUBSTITUTE(SUBSTITUTE(SUBSTITUTE(INDEX(artwork.xlsx!K:K,QUOTIENT(ROW(A1959)-1,3)+2),"'","\'"),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s="19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SUBSTITUTE(    artwork.xlsx!$K$1&amp;": '\\n" &amp;
SUBSTITUTE(SUBSTITUTE(SUBSTITUTE(SUBSTITUTE(SUBSTITUTE(INDEX(artwork.xlsx!K:K,QUOTIENT(ROW(A1960)-1,3)+2),"'","\'"),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IF(MOD(ROW(A1960)-1,3)=2,"","")))</f>
        <v>id: "miller",  frenchName: "Meunier",  artwork: "http://wiki.dominionstrategy.com/images/0/05/MillerArt.jpg",</v>
      </c>
    </row>
    <row r="1966" spans="1:3" ht="135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s="19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SUBSTITUTE(    artwork.xlsx!$K$1&amp;": '\\n" &amp;
SUBSTITUTE(SUBSTITUTE(SUBSTITUTE(SUBSTITUTE(SUBSTITUTE(INDEX(artwork.xlsx!K:K,QUOTIENT(ROW(A1961)-1,3)+2),"'","\'"),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IF(MOD(ROW(A1961)-1,3)=2,"","")))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font-weight:bold;"&gt;+ 1 Action&lt;/div&gt;&lt;/div&gt;&lt;br&gt;\
&lt;/div&gt;&lt;/div&gt;&lt;div style="position:relative; top:15px;"&gt;&lt;div style="line-height:18px;"&gt;\
&lt;div style="display:inline;"&gt;&lt;div style="display:inline; font-size:20px;"&gt;Consultez les 4 premières&lt;/div&gt;&lt;/div&gt;&lt;br&gt;\
&lt;div style="display:inline;"&gt;&lt;div style="display:inline; font-size:20px;"&gt;cartes de votre pioche.&lt;/div&gt;&lt;/div&gt;&lt;br&gt;\
&lt;div style="display:inline;"&gt;&lt;div style="display:inline; font-size:20px;"&gt;Prenez-en une en main &lt;/div&gt;&lt;/div&gt;&lt;br&gt;\
&lt;div style="display:inline;"&gt;&lt;div style="display:inline; font-size:20px;"&gt;et défaussez les autres.&lt;/div&gt;&lt;/div&gt;&lt;br&gt;\
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s="19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SUBSTITUTE(    artwork.xlsx!$K$1&amp;": '\\n" &amp;
SUBSTITUTE(SUBSTITUTE(SUBSTITUTE(SUBSTITUTE(SUBSTITUTE(INDEX(artwork.xlsx!K:K,QUOTIENT(ROW(A1962)-1,3)+2),"'","\'"),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s="19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SUBSTITUTE(    artwork.xlsx!$K$1&amp;": '\\n" &amp;
SUBSTITUTE(SUBSTITUTE(SUBSTITUTE(SUBSTITUTE(SUBSTITUTE(INDEX(artwork.xlsx!K:K,QUOTIENT(ROW(A1963)-1,3)+2),"'","\'"),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IF(MOD(ROW(A1963)-1,3)=2,"","")))</f>
        <v>id: "elder",  frenchName: "Aînée",  artwork: "http://wiki.dominionstrategy.com/images/c/cc/ElderArt.jpg",</v>
      </c>
    </row>
    <row r="1969" spans="1:3" ht="210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s="1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SUBSTITUTE(    artwork.xlsx!$K$1&amp;": '\\n" &amp;
SUBSTITUTE(SUBSTITUTE(SUBSTITUTE(SUBSTITUTE(SUBSTITUTE(INDEX(artwork.xlsx!K:K,QUOTIENT(ROW(A1964)-1,3)+2),"'","\'"),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IF(MOD(ROW(A1964)-1,3)=2,"","")))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     &lt;/div&gt;&lt;/div&gt;&lt;br&gt;\
&lt;/div&gt;&lt;/div&gt;&lt;div style="position:relative; top:05px;"&gt;&lt;div style="line-height:16px;"&gt;\
&lt;div style="display:inline;"&gt;&lt;div style="display:inline; font-size:18px;"&gt;Vous pouvez jouer une carte Action&lt;/div&gt;&lt;/div&gt;&lt;br&gt;\
&lt;div style="display:inline;"&gt;&lt;div style="display:inline; font-size:18px;"&gt;de votre main. Si elle offre un choix&lt;/div&gt;&lt;/div&gt;&lt;br&gt;\
&lt;div style="display:inline;"&gt;&lt;div style="display:inline; font-size:18px;"&gt;entre plusieurs capacités (par exemple&lt;/div&gt;&lt;/div&gt;&lt;br&gt;\
&lt;div style="display:inline;"&gt;&lt;div style="display:inline; font-size:18px;"&gt;à l\'aide du mot « choisissez »), vous&lt;/div&gt;&lt;/div&gt;&lt;br&gt;\
&lt;div style="display:inline;"&gt;&lt;div style="display:inline; font-size:18px;"&gt;pouvez en choisir une (différente)&lt;/div&gt;&lt;/div&gt;&lt;br&gt;\
&lt;div style="display:inline;"&gt;&lt;div style="display:inline; font-size:18px;"&gt;supplémentaire.&lt;/div&gt;&lt;/div&gt;&lt;br&gt;\
&lt;/div&gt;&lt;/div&gt;\
&lt;div class="card-text-coin-icon" style="transform:scale(0.18); top:0px; display: inline;left:145px;"&gt;\
&lt;div class="card-text-coin-text-container" style="display:inline;"&gt;\
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s="19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SUBSTITUTE(    artwork.xlsx!$K$1&amp;": '\\n" &amp;
SUBSTITUTE(SUBSTITUTE(SUBSTITUTE(SUBSTITUTE(SUBSTITUTE(INDEX(artwork.xlsx!K:K,QUOTIENT(ROW(A1965)-1,3)+2),"'","\'"),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s="19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SUBSTITUTE(    artwork.xlsx!$K$1&amp;": '\\n" &amp;
SUBSTITUTE(SUBSTITUTE(SUBSTITUTE(SUBSTITUTE(SUBSTITUTE(INDEX(artwork.xlsx!K:K,QUOTIENT(ROW(A1966)-1,3)+2),"'","\'"),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IF(MOD(ROW(A1966)-1,3)=2,"","")))</f>
        <v>id: "augurs",  frenchName: "Augures",  artwork: "http://wiki.dominionstrategy.com/images/2/29/AugursArt.jpg",</v>
      </c>
    </row>
    <row r="1972" spans="1:3" ht="165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s="19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SUBSTITUTE(    artwork.xlsx!$K$1&amp;": '\\n" &amp;
SUBSTITUTE(SUBSTITUTE(SUBSTITUTE(SUBSTITUTE(SUBSTITUTE(INDEX(artwork.xlsx!K:K,QUOTIENT(ROW(A1967)-1,3)+2),"'","\'"),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font-size:16px;"&gt;&lt;b&gt;Cueilleuse d\'Herbes&lt;/b&gt;, &lt;b&gt;Acolyte&lt;/b&gt;,&lt;/div&gt;&lt;/div&gt;&lt;br&gt;\
&lt;div style="display:inline;"&gt;&lt;div style="display:inline; font-size:16px;"&gt;&lt;b&gt;Sorcière Maléfique&lt;/b&gt; et &lt;b&gt;Sibylle&lt;/b&gt;,&lt;/div&gt;&lt;/div&gt;&lt;br&gt;\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s="19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SUBSTITUTE(    artwork.xlsx!$K$1&amp;": '\\n" &amp;
SUBSTITUTE(SUBSTITUTE(SUBSTITUTE(SUBSTITUTE(SUBSTITUTE(INDEX(artwork.xlsx!K:K,QUOTIENT(ROW(A1968)-1,3)+2),"'","\'"),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s="19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SUBSTITUTE(    artwork.xlsx!$K$1&amp;": '\\n" &amp;
SUBSTITUTE(SUBSTITUTE(SUBSTITUTE(SUBSTITUTE(SUBSTITUTE(INDEX(artwork.xlsx!K:K,QUOTIENT(ROW(A1969)-1,3)+2),"'","\'"),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IF(MOD(ROW(A1969)-1,3)=2,"","")))</f>
        <v>id: "herbgatherer",  frenchName: "Cueilleuse d'Herbes",  artwork: "http://wiki.dominionstrategy.com/images/e/e6/Herb_GathererArt.jpg",</v>
      </c>
    </row>
    <row r="1975" spans="1:3" ht="165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s="19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SUBSTITUTE(    artwork.xlsx!$K$1&amp;": '\\n" &amp;
SUBSTITUTE(SUBSTITUTE(SUBSTITUTE(SUBSTITUTE(SUBSTITUTE(INDEX(artwork.xlsx!K:K,QUOTIENT(ROW(A1970)-1,3)+2),"'","\'"),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IF(MOD(ROW(A1970)-1,3)=2,"","")))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Achat&lt;/div&gt;&lt;/div&gt;&lt;br&gt;\
&lt;/div&gt;&lt;/div&gt;&lt;div style="position:relative; top:10px;"&gt;&lt;div style="line-height:16px;"&gt;\
&lt;div style="display:inline;"&gt;&lt;div style="display:inline; font-size:18px;"&gt;Placez votre pioche dans&lt;/div&gt;&lt;/div&gt;&lt;br&gt;\
&lt;div style="display:inline;"&gt;&lt;div style="display:inline; font-size:18px;"&gt;votre défausse. Consultez-la.&lt;/div&gt;&lt;/div&gt;&lt;br&gt;\
&lt;div style="display:inline;"&gt;&lt;div style="display:inline; font-size:18px;"&gt;Vous pouvez jouer un Trésor&lt;/div&gt;&lt;/div&gt;&lt;br&gt;\
&lt;div style="display:inline;"&gt;&lt;div style="display:inline; font-size:18px;"&gt;depuis votre défausse.&lt;/div&gt;&lt;/div&gt;&lt;br&gt;\
&lt;/div&gt;&lt;/div&gt;&lt;div style="position:relative; top:20px;"&gt;&lt;div style="line-height:16px;"&gt;\
&lt;div style="display:inline;"&gt;&lt;div style="display:inline; font-size:18px;"&gt;Vous pouvez tourner les Augures.&lt;/div&gt;&lt;/div&gt;&lt;br&gt;\
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s="19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SUBSTITUTE(    artwork.xlsx!$K$1&amp;": '\\n" &amp;
SUBSTITUTE(SUBSTITUTE(SUBSTITUTE(SUBSTITUTE(SUBSTITUTE(INDEX(artwork.xlsx!K:K,QUOTIENT(ROW(A1971)-1,3)+2),"'","\'"),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s="19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SUBSTITUTE(    artwork.xlsx!$K$1&amp;": '\\n" &amp;
SUBSTITUTE(SUBSTITUTE(SUBSTITUTE(SUBSTITUTE(SUBSTITUTE(INDEX(artwork.xlsx!K:K,QUOTIENT(ROW(A1972)-1,3)+2),"'","\'"),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IF(MOD(ROW(A1972)-1,3)=2,"","")))</f>
        <v>id: "acolyte",  frenchName: "Acolyte",  artwork: "http://wiki.dominionstrategy.com/images/5/53/AcolyteArt.jpg",</v>
      </c>
    </row>
    <row r="1978" spans="1:3" ht="135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s="19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SUBSTITUTE(    artwork.xlsx!$K$1&amp;": '\\n" &amp;
SUBSTITUTE(SUBSTITUTE(SUBSTITUTE(SUBSTITUTE(SUBSTITUTE(INDEX(artwork.xlsx!K:K,QUOTIENT(ROW(A1973)-1,3)+2),"'","\'"),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IF(MOD(ROW(A1973)-1,3)=2,"","")))</f>
        <v>text_html: '\
&lt;div class="card-text" style="top:20px;"&gt;&lt;div style="position:relative; top:10px;"&gt;&lt;div style="line-height:16px;"&gt;\
&lt;div style="display:inline;"&gt;&lt;div style="display:inline; font-size:18px;"&gt;Vous pouvez écarter une carte&lt;/div&gt;&lt;/div&gt;&lt;br&gt;\
&lt;div style="display:inline;"&gt;&lt;div style="display:inline; font-size:18px;"&gt;Action ou Victoire de votre&lt;/div&gt;&lt;/div&gt;&lt;br&gt;\
&lt;div style="display:inline;"&gt;&lt;div style="display:inline; font-size:18px;"&gt;main pour recevoir un Or.&lt;/div&gt;&lt;/div&gt;&lt;br&gt;\
&lt;/div&gt;&lt;/div&gt;&lt;div style="position:relative; top:25px;"&gt;&lt;div style="line-height:16px;"&gt;\
&lt;div style="display:inline;"&gt;&lt;div style="display:inline; font-size:18px;"&gt;Vous pouvez écarter cette&lt;/div&gt;&lt;/div&gt;&lt;br&gt;\
&lt;div style="display:inline;"&gt;&lt;div style="display:inline; font-size:18px;"&gt;carte pour recevoir un Augure.&lt;/div&gt;&lt;/div&gt;&lt;br&gt;\
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s="1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SUBSTITUTE(    artwork.xlsx!$K$1&amp;": '\\n" &amp;
SUBSTITUTE(SUBSTITUTE(SUBSTITUTE(SUBSTITUTE(SUBSTITUTE(INDEX(artwork.xlsx!K:K,QUOTIENT(ROW(A1974)-1,3)+2),"'","\'"),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s="19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SUBSTITUTE(    artwork.xlsx!$K$1&amp;": '\\n" &amp;
SUBSTITUTE(SUBSTITUTE(SUBSTITUTE(SUBSTITUTE(SUBSTITUTE(INDEX(artwork.xlsx!K:K,QUOTIENT(ROW(A1975)-1,3)+2),"'","\'"),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IF(MOD(ROW(A1975)-1,3)=2,"","")))</f>
        <v>id: "sorceress",  frenchName: "Sorcière Maléfique",  artwork: "http://wiki.dominionstrategy.com/images/b/b9/SorceressArt.jpg",</v>
      </c>
    </row>
    <row r="1981" spans="1:3" ht="150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s="19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SUBSTITUTE(    artwork.xlsx!$K$1&amp;": '\\n" &amp;
SUBSTITUTE(SUBSTITUTE(SUBSTITUTE(SUBSTITUTE(SUBSTITUTE(INDEX(artwork.xlsx!K:K,QUOTIENT(ROW(A1976)-1,3)+2),"'","\'"),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IF(MOD(ROW(A1976)-1,3)=2,"","")))</f>
        <v>text_html: '\
&lt;div class="card-text" style="top:15px;"&gt;&lt;div style="position:relative; top:05x;"&gt;&lt;div style="line-height:20px;"&gt;\
&lt;div style="display:inline;"&gt;&lt;div style="display:inline; font-size:22px; font-weight:bold;"&gt;+1 Action&lt;/div&gt;&lt;/div&gt;&lt;br&gt;\
&lt;/div&gt;&lt;/div&gt;&lt;div style="position:relative; top:10px;"&gt;&lt;div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s="19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SUBSTITUTE(    artwork.xlsx!$K$1&amp;": '\\n" &amp;
SUBSTITUTE(SUBSTITUTE(SUBSTITUTE(SUBSTITUTE(SUBSTITUTE(INDEX(artwork.xlsx!K:K,QUOTIENT(ROW(A1977)-1,3)+2),"'","\'"),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s="19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SUBSTITUTE(    artwork.xlsx!$K$1&amp;": '\\n" &amp;
SUBSTITUTE(SUBSTITUTE(SUBSTITUTE(SUBSTITUTE(SUBSTITUTE(INDEX(artwork.xlsx!K:K,QUOTIENT(ROW(A1978)-1,3)+2),"'","\'"),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IF(MOD(ROW(A1978)-1,3)=2,"","")))</f>
        <v>id: "sibyl",  frenchName: "Sibylle",  artwork: "http://wiki.dominionstrategy.com/images/b/bd/SibylArt.jpg",</v>
      </c>
    </row>
    <row r="1984" spans="1:3" ht="150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s="19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SUBSTITUTE(    artwork.xlsx!$K$1&amp;": '\\n" &amp;
SUBSTITUTE(SUBSTITUTE(SUBSTITUTE(SUBSTITUTE(SUBSTITUTE(INDEX(artwork.xlsx!K:K,QUOTIENT(ROW(A1979)-1,3)+2),"'","\'"),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IF(MOD(ROW(A1979)-1,3)=2,"","")))</f>
        <v>text_html: '\
&lt;div class="card-text" style="top:15px;"&gt;&lt;div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font-size:18px;"&gt;Nommez une carte. Dévoilez&lt;/div&gt;&lt;/div&gt;&lt;br&gt;\
&lt;div style="display:inline;"&gt;&lt;div style="display:inline; font-size:18px;"&gt;et prenez en main la carte&lt;/div&gt;&lt;/div&gt;&lt;br&gt;\
&lt;div style="display:inline;"&gt;&lt;div style="display:inline; font-size:18px;"&gt;du haut de votre pioche. Si elle&lt;/div&gt;&lt;/div&gt;&lt;br&gt;\
&lt;div style="display:inline;"&gt;&lt;div style="display:inline; font-size:18px;"&gt;correspond, tous vos adversaires&lt;/div&gt;&lt;/div&gt;&lt;br&gt;\
&lt;div style="display:inline;"&gt;&lt;div style="display:inline; font-size:18px;"&gt;reçoivent une Malédiction.&lt;/div&gt;&lt;/div&gt;&lt;br&gt;\
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s="19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SUBSTITUTE(    artwork.xlsx!$K$1&amp;": '\\n" &amp;
SUBSTITUTE(SUBSTITUTE(SUBSTITUTE(SUBSTITUTE(SUBSTITUTE(INDEX(artwork.xlsx!K:K,QUOTIENT(ROW(A1980)-1,3)+2),"'","\'"),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s="19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SUBSTITUTE(    artwork.xlsx!$K$1&amp;": '\\n" &amp;
SUBSTITUTE(SUBSTITUTE(SUBSTITUTE(SUBSTITUTE(SUBSTITUTE(INDEX(artwork.xlsx!K:K,QUOTIENT(ROW(A1981)-1,3)+2),"'","\'"),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IF(MOD(ROW(A1981)-1,3)=2,"","")))</f>
        <v>id: "clashes",  frenchName: "Affrontements",  artwork: "http://wiki.dominionstrategy.com/images/9/92/ClashesArt.jpg",</v>
      </c>
    </row>
    <row r="1987" spans="1:3" ht="165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s="19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SUBSTITUTE(    artwork.xlsx!$K$1&amp;": '\\n" &amp;
SUBSTITUTE(SUBSTITUTE(SUBSTITUTE(SUBSTITUTE(SUBSTITUTE(INDEX(artwork.xlsx!K:K,QUOTIENT(ROW(A1982)-1,3)+2),"'","\'"),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IF(MOD(ROW(A1982)-1,3)=2,"","")))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font-size:16px;"&gt;&lt;b&gt;Tactique&lt;/b&gt;, &lt;b&gt;Archère&lt;/b&gt;,&lt;/div&gt;&lt;/div&gt;&lt;br&gt;\
&lt;div style="display:inline;"&gt;&lt;div style="display:inline; font-size:16px;"&gt;&lt;b&gt;Seigneur de Guerre&lt;/b&gt; et &lt;b&gt;Territoire&lt;/b&gt;,&lt;/div&gt;&lt;/div&gt;&lt;br&gt;\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s="19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SUBSTITUTE(    artwork.xlsx!$K$1&amp;": '\\n" &amp;
SUBSTITUTE(SUBSTITUTE(SUBSTITUTE(SUBSTITUTE(SUBSTITUTE(INDEX(artwork.xlsx!K:K,QUOTIENT(ROW(A1983)-1,3)+2),"'","\'"),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s="1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SUBSTITUTE(    artwork.xlsx!$K$1&amp;": '\\n" &amp;
SUBSTITUTE(SUBSTITUTE(SUBSTITUTE(SUBSTITUTE(SUBSTITUTE(INDEX(artwork.xlsx!K:K,QUOTIENT(ROW(A1984)-1,3)+2),"'","\'"),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IF(MOD(ROW(A1984)-1,3)=2,"","")))</f>
        <v>id: "battleplan",  frenchName: "Tactique",  artwork: "http://wiki.dominionstrategy.com/images/5/53/Battle_PlanArt.jpg",</v>
      </c>
    </row>
    <row r="1990" spans="1:3" ht="180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s="19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SUBSTITUTE(    artwork.xlsx!$K$1&amp;": '\\n" &amp;
SUBSTITUTE(SUBSTITUTE(SUBSTITUTE(SUBSTITUTE(SUBSTITUTE(INDEX(artwork.xlsx!K:K,QUOTIENT(ROW(A1985)-1,3)+2),"'","\'"),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IF(MOD(ROW(A1985)-1,3)=2,"","")))</f>
        <v>text_html: '\
&lt;div class="card-text" style="top:05px;"&gt;&lt;div style="position:relative; top:05px;"&gt;&lt;div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dévoiler une carte&lt;/div&gt;&lt;/div&gt;&lt;br&gt;\
&lt;div style="display:inline;"&gt;&lt;div style="display:inline; font-size:18px;"&gt;Attaque de votre main&lt;/div&gt;&lt;/div&gt;&lt;br&gt;\
&lt;div style="display:inline;"&gt;&lt;div style="display:inline; font-size:18px;"&gt;pour &lt;div style="display:inline; font-weight:bold;"&gt;+1 Carte&lt;/div&gt;. &lt;/div&gt;&lt;/div&gt;&lt;br&gt;\
&lt;/div&gt;&lt;/div&gt;&lt;div style="position:relative; top:20px;"&gt;&lt;div style="line-height:16px;"&gt;\
&lt;div style="display:inline;"&gt;&lt;div style="display:inline; font-size:18px;"&gt;Vous pouvez tourner&lt;/div&gt;&lt;/div&gt;&lt;br&gt;\
&lt;div style="display:inline;"&gt;&lt;div style="display:inline; font-size:18px;"&gt;une pile de la Réserve.&lt;/div&gt;&lt;/div&gt;&lt;br&gt;\
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s="19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SUBSTITUTE(    artwork.xlsx!$K$1&amp;": '\\n" &amp;
SUBSTITUTE(SUBSTITUTE(SUBSTITUTE(SUBSTITUTE(SUBSTITUTE(INDEX(artwork.xlsx!K:K,QUOTIENT(ROW(A1986)-1,3)+2),"'","\'"),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s="19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SUBSTITUTE(    artwork.xlsx!$K$1&amp;": '\\n" &amp;
SUBSTITUTE(SUBSTITUTE(SUBSTITUTE(SUBSTITUTE(SUBSTITUTE(INDEX(artwork.xlsx!K:K,QUOTIENT(ROW(A1987)-1,3)+2),"'","\'"),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IF(MOD(ROW(A1987)-1,3)=2,"","")))</f>
        <v>id: "archer",  frenchName: "Archère",  artwork: "http://wiki.dominionstrategy.com/images/4/4b/ArcherArt.jpg",</v>
      </c>
    </row>
    <row r="1993" spans="1:3" ht="195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s="19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SUBSTITUTE(    artwork.xlsx!$K$1&amp;": '\\n" &amp;
SUBSTITUTE(SUBSTITUTE(SUBSTITUTE(SUBSTITUTE(SUBSTITUTE(INDEX(artwork.xlsx!K:K,QUOTIENT(ROW(A1988)-1,3)+2),"'","\'"),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IF(MOD(ROW(A1988)-1,3)=2,"","")))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     &lt;/div&gt;&lt;/div&gt;&lt;br&gt;\
&lt;/div&gt;&lt;/div&gt;&lt;div style="position:relative; top:20px;"&gt;&lt;div style="line-height:16px;"&gt;\
&lt;div style="display:inline;"&gt;&lt;div style="display:inline; font-size:18px;"&gt;Tous vos adversaires ayant&lt;/div&gt;&lt;/div&gt;&lt;br&gt;\
&lt;div style="display:inline;"&gt;&lt;div style="display:inline; font-size:18px;"&gt;au moins 5 cartes en main&lt;/div&gt;&lt;/div&gt;&lt;br&gt;\
&lt;div style="display:inline;"&gt;&lt;div style="display:inline; font-size:18px;"&gt;les dévoilent toutes sauf une,&lt;/div&gt;&lt;/div&gt;&lt;br&gt;\
&lt;div style="display:inline;"&gt;&lt;div style="display:inline; font-size:18px;"&gt; et défaussent une carte&lt;/div&gt;&lt;/div&gt;&lt;br&gt;\
&lt;div style="display:inline;"&gt;&lt;div style="display:inline; font-size:18px;"&gt;dévoilée de votre choix.&lt;/div&gt;&lt;/div&gt;&lt;br&gt;\
&lt;/div&gt;&lt;/div&gt;\
&lt;div class="card-text-coin-icon" style="transform:scale(0.18); top:10px;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s="19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SUBSTITUTE(    artwork.xlsx!$K$1&amp;": '\\n" &amp;
SUBSTITUTE(SUBSTITUTE(SUBSTITUTE(SUBSTITUTE(SUBSTITUTE(INDEX(artwork.xlsx!K:K,QUOTIENT(ROW(A1989)-1,3)+2),"'","\'"),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s="19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SUBSTITUTE(    artwork.xlsx!$K$1&amp;": '\\n" &amp;
SUBSTITUTE(SUBSTITUTE(SUBSTITUTE(SUBSTITUTE(SUBSTITUTE(INDEX(artwork.xlsx!K:K,QUOTIENT(ROW(A1990)-1,3)+2),"'","\'"),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IF(MOD(ROW(A1990)-1,3)=2,"","")))</f>
        <v>id: "warlord",  frenchName: "Seigneur de Guerre",  artwork: "http://wiki.dominionstrategy.com/images/c/c8/WarlordArt.jpg",</v>
      </c>
    </row>
    <row r="1996" spans="1:3" ht="150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s="19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SUBSTITUTE(    artwork.xlsx!$K$1&amp;": '\\n" &amp;
SUBSTITUTE(SUBSTITUTE(SUBSTITUTE(SUBSTITUTE(SUBSTITUTE(INDEX(artwork.xlsx!K:K,QUOTIENT(ROW(A1991)-1,3)+2),"'","\'"),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IF(MOD(ROW(A1991)-1,3)=2,"","")))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font-size:18px;"&gt;&lt;div style="display:inline; font-weight:bold;"&gt;+2 Cartes&lt;/div&gt;. D\'ici là, vos adversaires&lt;/div&gt;&lt;/div&gt;&lt;br&gt;\
&lt;div style="display:inline;"&gt;&lt;div style="display:inline; font-size:18px;"&gt;ne peuvent pas jouer une carte&lt;/div&gt;&lt;/div&gt;&lt;br&gt;\
&lt;div style="display:inline;"&gt;&lt;div style="display:inline; font-size:18px;"&gt;Action de leur main dont ils ont&lt;/div&gt;&lt;/div&gt;&lt;br&gt;\
&lt;div style="display:inline;"&gt;&lt;div style="display:inline; font-size:18px;"&gt;en jeu 2 exemplaires ou plus.&lt;/div&gt;&lt;/div&gt;&lt;br&gt;\
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s="19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SUBSTITUTE(    artwork.xlsx!$K$1&amp;": '\\n" &amp;
SUBSTITUTE(SUBSTITUTE(SUBSTITUTE(SUBSTITUTE(SUBSTITUTE(INDEX(artwork.xlsx!K:K,QUOTIENT(ROW(A1992)-1,3)+2),"'","\'"),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s="19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SUBSTITUTE(    artwork.xlsx!$K$1&amp;": '\\n" &amp;
SUBSTITUTE(SUBSTITUTE(SUBSTITUTE(SUBSTITUTE(SUBSTITUTE(INDEX(artwork.xlsx!K:K,QUOTIENT(ROW(A1993)-1,3)+2),"'","\'"),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IF(MOD(ROW(A1993)-1,3)=2,"","")))</f>
        <v>id: "territory",  frenchName: "Territoire",  artwork: "http://wiki.dominionstrategy.com/images/7/7c/TerritoryArt.jpg",</v>
      </c>
    </row>
    <row r="1999" spans="1:3" ht="180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s="1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SUBSTITUTE(    artwork.xlsx!$K$1&amp;": '\\n" &amp;
SUBSTITUTE(SUBSTITUTE(SUBSTITUTE(SUBSTITUTE(SUBSTITUTE(INDEX(artwork.xlsx!K:K,QUOTIENT(ROW(A1994)-1,3)+2),"'","\'"),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IF(MOD(ROW(A1994)-1,3)=2,"","")))</f>
        <v>text_html: '\
&lt;div class="card-text" style="top:10px;"&gt;&lt;div style="position:relative; top:15px;"&gt;&lt;div style="line-height:16px;"&gt;\
&lt;div style="display:inline;"&gt;&lt;div style="display:inline; font-size:18px;"&gt;Vaut       par carte Victoire&lt;/div&gt;&lt;/div&gt;&lt;br&gt;\
&lt;div style="display:inline;"&gt;&lt;div style="display:inline; font-size:18px;"&gt;de nom différent que vous avez.&lt;/div&gt;&lt;/div&gt;&lt;br&gt;\
&lt;/div&gt;&lt;/div&gt;&lt;div class="horizontal-line" style="width:200px; height:3px; margin-top:35px;"&gt;&lt;/div&gt;&lt;div style="position:relative; top:15px;"&gt;&lt;div style="line-height:14px;"&gt;\
&lt;div style="display:inline;"&gt;&lt;div style="display:inline; font-size:16px;"&gt;Quand vous recevez cette carte, recevez&lt;/div&gt;&lt;/div&gt;&lt;br&gt;\
&lt;div style="display:inline;"&gt;&lt;div style="display:inline; font-size:16px;"&gt; un Or par pile vide de la Réserve.&lt;/div&gt;&lt;/div&gt;&lt;br&gt;\
&lt;/div&gt;&lt;/div&gt;\
&lt;div class="card-text-vp-icon-container" style="display:inline; transform:scale(0.15); top:18px;left:92px;"&gt;\
&lt;div class="card-text-vp-text-container"&gt;\
&lt;div class="card-text-vp-text" style="top:8px;"&gt;1&lt;/div&gt;&lt;/div&gt;\
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s="19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SUBSTITUTE(    artwork.xlsx!$K$1&amp;": '\\n" &amp;
SUBSTITUTE(SUBSTITUTE(SUBSTITUTE(SUBSTITUTE(SUBSTITUTE(INDEX(artwork.xlsx!K:K,QUOTIENT(ROW(A1995)-1,3)+2),"'","\'"),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s="19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SUBSTITUTE(    artwork.xlsx!$K$1&amp;": '\\n" &amp;
SUBSTITUTE(SUBSTITUTE(SUBSTITUTE(SUBSTITUTE(SUBSTITUTE(INDEX(artwork.xlsx!K:K,QUOTIENT(ROW(A1996)-1,3)+2),"'","\'"),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IF(MOD(ROW(A1996)-1,3)=2,"","")))</f>
        <v>id: "forts",  frenchName: "Fortifications",  artwork: "http://wiki.dominionstrategy.com/images/1/13/FortsArt.jpg",</v>
      </c>
    </row>
    <row r="2002" spans="1:3" ht="165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s="19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SUBSTITUTE(    artwork.xlsx!$K$1&amp;": '\\n" &amp;
SUBSTITUTE(SUBSTITUTE(SUBSTITUTE(SUBSTITUTE(SUBSTITUTE(INDEX(artwork.xlsx!K:K,QUOTIENT(ROW(A1997)-1,3)+2),"'","\'"),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IF(MOD(ROW(A1997)-1,3)=2,"","")))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font-size:16px;"&gt;&lt;b&gt;Tente&lt;/b&gt;, &lt;b&gt;Garnison&lt;/b&gt;,&lt;/div&gt;&lt;/div&gt;&lt;br&gt;\
&lt;div style="display:inline;"&gt;&lt;div style="display:inline; font-size:16px;"&gt;&lt;b&gt;Fort de la Colline&lt;/b&gt; et &lt;b&gt;Bastion&lt;/b&gt;,&lt;/div&gt;&lt;/div&gt;&lt;br&gt;\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s="19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SUBSTITUTE(    artwork.xlsx!$K$1&amp;": '\\n" &amp;
SUBSTITUTE(SUBSTITUTE(SUBSTITUTE(SUBSTITUTE(SUBSTITUTE(INDEX(artwork.xlsx!K:K,QUOTIENT(ROW(A1998)-1,3)+2),"'","\'"),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s="19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SUBSTITUTE(    artwork.xlsx!$K$1&amp;": '\\n" &amp;
SUBSTITUTE(SUBSTITUTE(SUBSTITUTE(SUBSTITUTE(SUBSTITUTE(INDEX(artwork.xlsx!K:K,QUOTIENT(ROW(A1999)-1,3)+2),"'","\'"),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IF(MOD(ROW(A1999)-1,3)=2,"","")))</f>
        <v>id: "tent",  frenchName: "Tente",  artwork: "http://wiki.dominionstrategy.com/images/9/9a/TentArt.jpg",</v>
      </c>
    </row>
    <row r="2005" spans="1:3" ht="210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s="19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SUBSTITUTE(    artwork.xlsx!$K$1&amp;": '\\n" &amp;
SUBSTITUTE(SUBSTITUTE(SUBSTITUTE(SUBSTITUTE(SUBSTITUTE(INDEX(artwork.xlsx!K:K,QUOTIENT(ROW(A2000)-1,3)+2),"'","\'"),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IF(MOD(ROW(A2000)-1,3)=2,"","")))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top:15px;"&gt;&lt;div style="line-height:16px;"&gt;\
&lt;div style="display:inline;"&gt;&lt;div style="display:inline; font-size:18px;"&gt;Vous pouvez tourner&lt;/div&gt;&lt;/div&gt;&lt;br&gt;\
&lt;div style="display:inline;"&gt;&lt;div style="display:inline; font-size:18px;"&gt;les Fortifications.&lt;/div&gt;&lt;/div&gt;&lt;br&gt;\
&lt;/div&gt;&lt;/div&gt;&lt;div class="horizontal-line" style="width:200px; height:3px; margin-top:25px;"&gt;&lt;/div&gt;&lt;div style="position:relative; top:10px;"&gt;&lt;div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s="19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SUBSTITUTE(    artwork.xlsx!$K$1&amp;": '\\n" &amp;
SUBSTITUTE(SUBSTITUTE(SUBSTITUTE(SUBSTITUTE(SUBSTITUTE(INDEX(artwork.xlsx!K:K,QUOTIENT(ROW(A2001)-1,3)+2),"'","\'"),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s="19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SUBSTITUTE(    artwork.xlsx!$K$1&amp;": '\\n" &amp;
SUBSTITUTE(SUBSTITUTE(SUBSTITUTE(SUBSTITUTE(SUBSTITUTE(INDEX(artwork.xlsx!K:K,QUOTIENT(ROW(A2002)-1,3)+2),"'","\'"),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IF(MOD(ROW(A2002)-1,3)=2,"","")))</f>
        <v>id: "garrison",  frenchName: "Garnison",  artwork: "http://wiki.dominionstrategy.com/images/0/01/GarrisonArt.jpg",</v>
      </c>
    </row>
    <row r="2008" spans="1:3" ht="180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s="19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SUBSTITUTE(    artwork.xlsx!$K$1&amp;": '\\n" &amp;
SUBSTITUTE(SUBSTITUTE(SUBSTITUTE(SUBSTITUTE(SUBSTITUTE(INDEX(artwork.xlsx!K:K,QUOTIENT(ROW(A2003)-1,3)+2),"'","\'"),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IF(MOD(ROW(A2003)-1,3)=2,"","")))</f>
        <v>text_html: '\
&lt;div class="card-text" style="top:10px;"&gt;&lt;div style="position:relative; top:15px;"&gt;&lt;div style="line-height:16px;"&gt;\
&lt;div style="display:inline;"&gt;&lt;div style="display:inline; font-size:22px; font-weight:bold:"&gt;+    &lt;/div&gt;&lt;/div&gt;&lt;br&gt;\
&lt;/div&gt;&lt;/div&gt;&lt;div style="position:relative; top:35px;"&gt;&lt;div style="line-height:16px;"&gt;\
&lt;div style="display:inline;"&gt;&lt;div style="display:inline; font-size:18px;"&gt;À ce tour, lorsque vous recevez&lt;/div&gt;&lt;/div&gt;&lt;br&gt;\
&lt;div style="display:inline;"&gt;&lt;div style="display:inline; font-size:18px;"&gt;une carte, placez un jeton ici.&lt;/div&gt;&lt;/div&gt;&lt;br&gt;\
&lt;div style="display:inline;"&gt;&lt;div style="display:inline; font-size:18px;"&gt;Au début de votre prochain tour,&lt;/div&gt;&lt;/div&gt;&lt;br&gt;\
&lt;div style="display:inline;"&gt;&lt;div style="display:inline; font-size:18px;"&gt;retirez-les pour &lt;div style="display:inline; font-weight:bold;"&gt;+1 Carte&lt;/div&gt; chacun.&lt;/div&gt;&lt;/div&gt;&lt;br&gt;\
&lt;/div&gt;&lt;/div&gt;\
&lt;div class="card-text-coin-icon" style="transform:scale(0.18); top:13px; display: inline;left:140px;"&gt;\
&lt;div class="card-text-coin-text-container" style="display:inline;"&gt;\
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s="1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SUBSTITUTE(    artwork.xlsx!$K$1&amp;": '\\n" &amp;
SUBSTITUTE(SUBSTITUTE(SUBSTITUTE(SUBSTITUTE(SUBSTITUTE(INDEX(artwork.xlsx!K:K,QUOTIENT(ROW(A2004)-1,3)+2),"'","\'"),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s="19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SUBSTITUTE(    artwork.xlsx!$K$1&amp;": '\\n" &amp;
SUBSTITUTE(SUBSTITUTE(SUBSTITUTE(SUBSTITUTE(SUBSTITUTE(INDEX(artwork.xlsx!K:K,QUOTIENT(ROW(A2005)-1,3)+2),"'","\'"),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IF(MOD(ROW(A2005)-1,3)=2,"","")))</f>
        <v>id: "hillfort",  frenchName: "Fort de la Colline",  artwork: "http://wiki.dominionstrategy.com/images/6/6e/Hill_FortArt.jpg",</v>
      </c>
    </row>
    <row r="2011" spans="1:3" ht="165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s="19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SUBSTITUTE(    artwork.xlsx!$K$1&amp;": '\\n" &amp;
SUBSTITUTE(SUBSTITUTE(SUBSTITUTE(SUBSTITUTE(SUBSTITUTE(INDEX(artwork.xlsx!K:K,QUOTIENT(ROW(A2006)-1,3)+2),"'","\'"),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IF(MOD(ROW(A2006)-1,3)=2,"","")))</f>
        <v>text_html: '\
&lt;div class="card-text" style="top:10px;"&gt;&lt;div style="position:relative; top:35px;"&gt;&lt;div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 Choisissez :&lt;/div&gt;&lt;/div&gt;&lt;br&gt;\
&lt;div style="display:inline;"&gt;&lt;div style="display:inline; font-size:18px;"&gt;prenez-la en main;&lt;/div&gt;&lt;/div&gt;&lt;br&gt;\
&lt;div style="display:inline;"&gt;&lt;div style="display:inline; font-size:18px;"&gt;ou &lt;div style="display:inline; font-weight:bold;"&gt;+1 Carte&lt;/div&gt; et &lt;div style="display:inline; font-weight:bold;"&gt;+1 Action&lt;/div&gt;.&lt;/div&gt;&lt;/div&gt;&lt;br&gt;\
&lt;/div&gt;&lt;/div&gt;\
&lt;div class="card-text-coin-icon" style="transform:scale(0.15); top:57px; display: inline;left:111px;"&gt;\
&lt;div class="card-text-coin-text-container" style="display:inline;"&gt;\
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s="19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SUBSTITUTE(    artwork.xlsx!$K$1&amp;": '\\n" &amp;
SUBSTITUTE(SUBSTITUTE(SUBSTITUTE(SUBSTITUTE(SUBSTITUTE(INDEX(artwork.xlsx!K:K,QUOTIENT(ROW(A2007)-1,3)+2),"'","\'"),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s="19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SUBSTITUTE(    artwork.xlsx!$K$1&amp;": '\\n" &amp;
SUBSTITUTE(SUBSTITUTE(SUBSTITUTE(SUBSTITUTE(SUBSTITUTE(INDEX(artwork.xlsx!K:K,QUOTIENT(ROW(A2008)-1,3)+2),"'","\'"),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IF(MOD(ROW(A2008)-1,3)=2,"","")))</f>
        <v>id: "stronghold",  frenchName: "Bastion",  artwork: "http://wiki.dominionstrategy.com/images/5/59/StrongholdArt.jpg",</v>
      </c>
    </row>
    <row r="2014" spans="1:3" ht="195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s="19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SUBSTITUTE(    artwork.xlsx!$K$1&amp;": '\\n" &amp;
SUBSTITUTE(SUBSTITUTE(SUBSTITUTE(SUBSTITUTE(SUBSTITUTE(INDEX(artwork.xlsx!K:K,QUOTIENT(ROW(A2009)-1,3)+2),"'","\'"),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IF(MOD(ROW(A2009)-1,3)=2,"","")))</f>
        <v>text_html: '\
&lt;div class="card-text" style="top:10px;"&gt;&lt;div style="position:relative; top:10px;"&gt;&lt;div style="line-height:16px;"&gt;\
&lt;div style="display:inline;"&gt;&lt;div style="display:inline; font-size:18px;"&gt;Choisissez : &lt;div style="display:inline; font-weight:bold;"&gt;+     &lt;/div&gt;;&lt;/div&gt;&lt;/div&gt;&lt;br&gt;\
&lt;div style="display:inline;"&gt;&lt;div style="display:inline; font-size:18px;"&gt;ou au début de votre&lt;/div&gt;&lt;/div&gt;&lt;br&gt;\
&lt;div style="display:inline;"&gt;&lt;div style="display:inline; font-size:18px;"&gt;prochain tour, &lt;div style="display:inline; font-weight:bold;"&gt;+3 Cartes&lt;/div&gt;.&lt;/div&gt;&lt;/div&gt;&lt;br&gt;\
&lt;/div&gt;&lt;/div&gt;&lt;div class="horizontal-line" style="width:200px; height:3px;margin-top:25px;"&gt;&lt;/div&gt;\
&lt;div class="card-text-coin-icon" style="transform:scale(0.15); top:13px; display: inline;left:181px;"&gt;\
&lt;div class="card-text-coin-text-container" style="display:inline;"&gt;\
&lt;div class="card-text-coin-text" style="color: black; display:inline; top:8px;"&gt;3&lt;/div&gt;&lt;/div&gt;&lt;/div&gt;\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s="19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SUBSTITUTE(    artwork.xlsx!$K$1&amp;": '\\n" &amp;
SUBSTITUTE(SUBSTITUTE(SUBSTITUTE(SUBSTITUTE(SUBSTITUTE(INDEX(artwork.xlsx!K:K,QUOTIENT(ROW(A2010)-1,3)+2),"'","\'"),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s="19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SUBSTITUTE(    artwork.xlsx!$K$1&amp;": '\\n" &amp;
SUBSTITUTE(SUBSTITUTE(SUBSTITUTE(SUBSTITUTE(SUBSTITUTE(INDEX(artwork.xlsx!K:K,QUOTIENT(ROW(A2011)-1,3)+2),"'","\'"),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IF(MOD(ROW(A2011)-1,3)=2,"","")))</f>
        <v>id: "importer",  frenchName: "importateur",  artwork: "http://wiki.dominionstrategy.com/images/f/f7/ImporterArt.jpg",</v>
      </c>
    </row>
    <row r="2017" spans="1:3" ht="210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s="19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SUBSTITUTE(    artwork.xlsx!$K$1&amp;": '\\n" &amp;
SUBSTITUTE(SUBSTITUTE(SUBSTITUTE(SUBSTITUTE(SUBSTITUTE(INDEX(artwork.xlsx!K:K,QUOTIENT(ROW(A2012)-1,3)+2),"'","\'"),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IF(MOD(ROW(A2012)-1,3)=2,"","")))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font-size:26px;"&gt;+1 Action&lt;/div&gt;&lt;/div&gt;&lt;br&gt;\
&lt;/div&gt;&lt;/div&gt;&lt;div style="position:relative; top:5px;"&gt;&lt;div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font-size:18px;"&gt;tour, recevez une carte&lt;/div&gt;&lt;/div&gt;&lt;br&gt;\
&lt;div style="display:inline;"&gt;&lt;div style="display:inline; font-size:18px;"&gt;coûtant jusqu\'à      .&lt;/div&gt;&lt;/div&gt;&lt;br&gt;\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font-size:18px;"&gt;Mise en place : chaque&lt;/div&gt;&lt;/div&gt;&lt;br&gt;\
&lt;div style="display:inline;"&gt;&lt;div style="display:inline; font-size:18px;"&gt;joueur obtient &lt;div style="display:inline; font-weight: bold;"&gt;+4 Faveurs&lt;/div&gt;.&lt;/div&gt;&lt;/div&gt;&lt;br&gt;\
&lt;/div&gt;&lt;/div&gt;\
&lt;div class="card-text-coin-icon" style="transform:scale(0.15); top:76px; display: inline; left:186px;"&gt;\
&lt;div class="card-text-coin-text-container" style="display:inline;"&gt;\
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s="19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SUBSTITUTE(    artwork.xlsx!$K$1&amp;": '\\n" &amp;
SUBSTITUTE(SUBSTITUTE(SUBSTITUTE(SUBSTITUTE(SUBSTITUTE(INDEX(artwork.xlsx!K:K,QUOTIENT(ROW(A2013)-1,3)+2),"'","\'"),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s="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SUBSTITUTE(    artwork.xlsx!$K$1&amp;": '\\n" &amp;
SUBSTITUTE(SUBSTITUTE(SUBSTITUTE(SUBSTITUTE(SUBSTITUTE(INDEX(artwork.xlsx!K:K,QUOTIENT(ROW(A2014)-1,3)+2),"'","\'"),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IF(MOD(ROW(A2014)-1,3)=2,"","")))</f>
        <v>id: "merchantcamp",  frenchName: "Camp de Marchands",  artwork: "http://wiki.dominionstrategy.com/images/d/dd/Merchant_CampArt.jpg",</v>
      </c>
    </row>
    <row r="2020" spans="1:3" ht="180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s="19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SUBSTITUTE(    artwork.xlsx!$K$1&amp;": '\\n" &amp;
SUBSTITUTE(SUBSTITUTE(SUBSTITUTE(SUBSTITUTE(SUBSTITUTE(INDEX(artwork.xlsx!K:K,QUOTIENT(ROW(A2015)-1,3)+2),"'","\'"),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IF(MOD(ROW(A2015)-1,3)=2,"","")))</f>
        <v>text_html: '\
&lt;div class="card-text" style="top:10px;"&gt;&lt;div style="position:relative; top:5px;"&gt;&lt;div style="line-height:26px;"&gt;\
&lt;div style="display:inline;"&gt;&lt;div style="display:inline; font-weight: bold; font-size:26px;"&gt;+2 Actions&lt;/div&gt;&lt;/div&gt;&lt;br&gt;\
&lt;div style="display:inline;"&gt;&lt;div style="display:inline; font-weight: bold; font-size:26px;"&gt;+     &lt;/div&gt;&lt;/div&gt;&lt;br&gt;\
&lt;/div&gt;&lt;/div&gt;&lt;div class="horizontal-line" style="width:200px; height:3px; margin-top:15px;"&gt;&lt;/div&gt;&lt;div style="position:relative; top:5px;"&gt;&lt;div style="line-height:16px;"&gt;\
&lt;div style="display:inline;"&gt;&lt;div style="display:inline; font-size:18px;"&gt;Quand vous défaussez cette carte&lt;/div&gt;&lt;/div&gt;&lt;br&gt;\
&lt;div style="display:inline;"&gt;&lt;div style="display:inline; font-size:18px;"&gt;de votre zone de jeu, vous pouvez&lt;/div&gt;&lt;/div&gt;&lt;br&gt;\
&lt;div style="display:inline;"&gt;&lt;div style="display:inline; font-size:18px;"&gt;la placer sur votre pioche.&lt;/div&gt;&lt;/div&gt;&lt;br&gt;\
&lt;/div&gt;&lt;/div&gt;\
&lt;div class="card-text-coin-icon" style="transform:scale(0.20); top:35px; display: inline; left:138px;"&gt;\
&lt;div class="card-text-coin-text-container" style="display:inline;"&gt;\
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s="19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SUBSTITUTE(    artwork.xlsx!$K$1&amp;": '\\n" &amp;
SUBSTITUTE(SUBSTITUTE(SUBSTITUTE(SUBSTITUTE(SUBSTITUTE(INDEX(artwork.xlsx!K:K,QUOTIENT(ROW(A2016)-1,3)+2),"'","\'"),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s="19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SUBSTITUTE(    artwork.xlsx!$K$1&amp;": '\\n" &amp;
SUBSTITUTE(SUBSTITUTE(SUBSTITUTE(SUBSTITUTE(SUBSTITUTE(INDEX(artwork.xlsx!K:K,QUOTIENT(ROW(A2017)-1,3)+2),"'","\'"),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IF(MOD(ROW(A2017)-1,3)=2,"","")))</f>
        <v>id: "odysseys",  frenchName: "Odyssées",  artwork: "http://wiki.dominionstrategy.com/images/6/60/OdysseysArt.jpg",</v>
      </c>
    </row>
    <row r="2023" spans="1:3" ht="165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s="19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SUBSTITUTE(    artwork.xlsx!$K$1&amp;": '\\n" &amp;
SUBSTITUTE(SUBSTITUTE(SUBSTITUTE(SUBSTITUTE(SUBSTITUTE(INDEX(artwork.xlsx!K:K,QUOTIENT(ROW(A2018)-1,3)+2),"'","\'"),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IF(MOD(ROW(A2018)-1,3)=2,"","")))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font-size:16px;"&gt;&lt;b&gt;Vieille Carte&lt;/b&gt;, &lt;b&gt;Voyage&lt;/b&gt;,&lt;/div&gt;&lt;/div&gt;&lt;br&gt;\
&lt;div style="display:inline;"&gt;&lt;div style="display:inline; font-size:16px;"&gt;&lt;b&gt;Trésor Englouti&lt;/b&gt; et &lt;b&gt;Rivage Lointain&lt;/b&gt;,&lt;/div&gt;&lt;/div&gt;&lt;br&gt;\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s="19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SUBSTITUTE(    artwork.xlsx!$K$1&amp;": '\\n" &amp;
SUBSTITUTE(SUBSTITUTE(SUBSTITUTE(SUBSTITUTE(SUBSTITUTE(INDEX(artwork.xlsx!K:K,QUOTIENT(ROW(A2019)-1,3)+2),"'","\'"),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s="19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SUBSTITUTE(    artwork.xlsx!$K$1&amp;": '\\n" &amp;
SUBSTITUTE(SUBSTITUTE(SUBSTITUTE(SUBSTITUTE(SUBSTITUTE(INDEX(artwork.xlsx!K:K,QUOTIENT(ROW(A2020)-1,3)+2),"'","\'"),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IF(MOD(ROW(A2020)-1,3)=2,"","")))</f>
        <v>id: "oldmap",  frenchName: "Vieille Carte",  artwork: "http://wiki.dominionstrategy.com/images/7/70/Old_MapArt.jpg",</v>
      </c>
    </row>
    <row r="2026" spans="1:3" ht="135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s="19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SUBSTITUTE(    artwork.xlsx!$K$1&amp;": '\\n" &amp;
SUBSTITUTE(SUBSTITUTE(SUBSTITUTE(SUBSTITUTE(SUBSTITUTE(INDEX(artwork.xlsx!K:K,QUOTIENT(ROW(A2021)-1,3)+2),"'","\'"),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IF(MOD(ROW(A2021)-1,3)=2,"","")))</f>
        <v>text_html: '\
&lt;div class="card-text" style="top:15px;"&gt;&lt;div style="position:relative; top:15px;"&gt;&lt;div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font-size:18px;"&gt;Défaussez une carte. &lt;div style="display:inline; font-weight:bold;"&gt;+1 Carte&lt;/div&gt;.&lt;/div&gt;&lt;/div&gt;&lt;br&gt;\
&lt;/div&gt;&lt;/div&gt;&lt;div style="position:relative; top:30px;"&gt;&lt;div style="line-height:16px;"&gt;\
&lt;div style="display:inline;"&gt;&lt;div style="display:inline; font-size:18px;"&gt;Vous pouvez tourner les Odyssées.&lt;/div&gt;&lt;/div&gt;&lt;br&gt;\
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s="19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SUBSTITUTE(    artwork.xlsx!$K$1&amp;": '\\n" &amp;
SUBSTITUTE(SUBSTITUTE(SUBSTITUTE(SUBSTITUTE(SUBSTITUTE(INDEX(artwork.xlsx!K:K,QUOTIENT(ROW(A2022)-1,3)+2),"'","\'"),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s="19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SUBSTITUTE(    artwork.xlsx!$K$1&amp;": '\\n" &amp;
SUBSTITUTE(SUBSTITUTE(SUBSTITUTE(SUBSTITUTE(SUBSTITUTE(INDEX(artwork.xlsx!K:K,QUOTIENT(ROW(A2023)-1,3)+2),"'","\'"),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IF(MOD(ROW(A2023)-1,3)=2,"","")))</f>
        <v>id: "voyage",  frenchName: "Voyage",  artwork: "http://wiki.dominionstrategy.com/images/8/8a/VoyageArt.jpg",</v>
      </c>
    </row>
    <row r="2029" spans="1:3" ht="150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s="1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SUBSTITUTE(    artwork.xlsx!$K$1&amp;": '\\n" &amp;
SUBSTITUTE(SUBSTITUTE(SUBSTITUTE(SUBSTITUTE(SUBSTITUTE(INDEX(artwork.xlsx!K:K,QUOTIENT(ROW(A2024)-1,3)+2),"'","\'"),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IF(MOD(ROW(A2024)-1,3)=2,"","")))</f>
        <v>text_html: '\
&lt;div class="card-text" style="top:10px;"&gt;&lt;div style="position:relative; top:15px;"&gt;&lt;div style="line-height:20px;"&gt;\
&lt;div style="display:inline;"&gt;&lt;div style="display:inline; font-size:22px; font-weight:bold;"&gt;+1 Action&lt;/div&gt;&lt;/div&gt;&lt;br&gt;\
&lt;/div&gt;&lt;/div&gt;&lt;div style="position:relative; top:25px;"&gt;&lt;div style="line-height:16px;"&gt;\
&lt;div style="display:inline;"&gt;&lt;div style="display:inline; font-size:18px;"&gt;Si le tour précédent n\'était pas&lt;/div&gt;&lt;/div&gt;&lt;br&gt;\
&lt;div style="display:inline;"&gt;&lt;div style="display:inline; font-size:18px;"&gt;le vôtre, jouez un tour&lt;/div&gt;&lt;/div&gt;&lt;br&gt;\
&lt;div style="display:inline;"&gt;&lt;div style="display:inline; font-size:18px;"&gt;supplémentaire après celui-ci,&lt;/div&gt;&lt;/div&gt;&lt;br&gt;\
&lt;div style="display:inline;"&gt;&lt;div style="display:inline; font-size:18px;"&gt;durant lequel vous ne pouvez jouer&lt;/div&gt;&lt;/div&gt;&lt;br&gt;\
&lt;div style="display:inline;"&gt;&lt;div style="display:inline; font-size:18px;"&gt;que 3 cartes de votre main.&lt;/div&gt;&lt;/div&gt;&lt;br&gt;\
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s="19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SUBSTITUTE(    artwork.xlsx!$K$1&amp;": '\\n" &amp;
SUBSTITUTE(SUBSTITUTE(SUBSTITUTE(SUBSTITUTE(SUBSTITUTE(INDEX(artwork.xlsx!K:K,QUOTIENT(ROW(A2025)-1,3)+2),"'","\'"),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s="19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SUBSTITUTE(    artwork.xlsx!$K$1&amp;": '\\n" &amp;
SUBSTITUTE(SUBSTITUTE(SUBSTITUTE(SUBSTITUTE(SUBSTITUTE(INDEX(artwork.xlsx!K:K,QUOTIENT(ROW(A2026)-1,3)+2),"'","\'"),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IF(MOD(ROW(A2026)-1,3)=2,"","")))</f>
        <v>id: "sunkentreasure",  frenchName: "Trésor Englouti",  artwork: "http://wiki.dominionstrategy.com/images/1/11/Sunken_TreasureArt.jpg",</v>
      </c>
    </row>
    <row r="2032" spans="1:3" ht="90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s="19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SUBSTITUTE(    artwork.xlsx!$K$1&amp;": '\\n" &amp;
SUBSTITUTE(SUBSTITUTE(SUBSTITUTE(SUBSTITUTE(SUBSTITUTE(INDEX(artwork.xlsx!K:K,QUOTIENT(ROW(A2027)-1,3)+2),"'","\'"),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IF(MOD(ROW(A2027)-1,3)=2,"","")))</f>
        <v>text_html: '\
&lt;div class="card-text" style="top:10px;"&gt;&lt;div style="position:relative; top:45px;"&gt;&lt;div style="line-height:18px;"&gt;\
&lt;div style="display:inline;"&gt;&lt;div style="display:inline; font-size:20px;"&gt;Recevez une carte Action&lt;/div&gt;&lt;/div&gt;&lt;br&gt;\
&lt;div style="display:inline;"&gt;&lt;div style="display:inline; font-size:20px;"&gt;dont vous n\'avez pas&lt;/div&gt;&lt;/div&gt;&lt;br&gt;\
&lt;div style="display:inline;"&gt;&lt;div style="display:inline; font-size:20px;"&gt;d\'exemplaire en jeu.&lt;/div&gt;&lt;/div&gt;&lt;br&gt;\
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s="19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SUBSTITUTE(    artwork.xlsx!$K$1&amp;": '\\n" &amp;
SUBSTITUTE(SUBSTITUTE(SUBSTITUTE(SUBSTITUTE(SUBSTITUTE(INDEX(artwork.xlsx!K:K,QUOTIENT(ROW(A2028)-1,3)+2),"'","\'"),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s="19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SUBSTITUTE(    artwork.xlsx!$K$1&amp;": '\\n" &amp;
SUBSTITUTE(SUBSTITUTE(SUBSTITUTE(SUBSTITUTE(SUBSTITUTE(INDEX(artwork.xlsx!K:K,QUOTIENT(ROW(A2029)-1,3)+2),"'","\'"),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IF(MOD(ROW(A2029)-1,3)=2,"","")))</f>
        <v>id: "distantshore",  frenchName: "Rivage Lointain",  artwork: "http://wiki.dominionstrategy.com/images/c/c0/Distant_ShoreArt.jpg",</v>
      </c>
    </row>
    <row r="2035" spans="1:3" ht="165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s="19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SUBSTITUTE(    artwork.xlsx!$K$1&amp;": '\\n" &amp;
SUBSTITUTE(SUBSTITUTE(SUBSTITUTE(SUBSTITUTE(SUBSTITUTE(INDEX(artwork.xlsx!K:K,QUOTIENT(ROW(A2030)-1,3)+2),"'","\'"),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font-weight:bold;"&gt;+2 Cartes&lt;/div&gt;&lt;/div&gt;&lt;br&gt;\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font-size:18px;"&gt;Recevez un Domaine.&lt;/div&gt;&lt;/div&gt;&lt;br&gt;\
&lt;/div&gt;&lt;/div&gt;&lt;div class="horizontal-line" style="width:200px; height:3px; margin-top:25px;"&gt;&lt;/div&gt;\
&lt;div class="card-text-vp-icon-container" style="display:inline; transform:scale(0.42); top:100px;left:140px;"&gt;\
&lt;div class="card-text-vp-text-container"&gt;\
&lt;div class="card-text-vp-text" style="top:8px;"&gt;2&lt;/div&gt;&lt;/div&gt;\
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s="19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SUBSTITUTE(    artwork.xlsx!$K$1&amp;": '\\n" &amp;
SUBSTITUTE(SUBSTITUTE(SUBSTITUTE(SUBSTITUTE(SUBSTITUTE(INDEX(artwork.xlsx!K:K,QUOTIENT(ROW(A2031)-1,3)+2),"'","\'"),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s="19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SUBSTITUTE(    artwork.xlsx!$K$1&amp;": '\\n" &amp;
SUBSTITUTE(SUBSTITUTE(SUBSTITUTE(SUBSTITUTE(SUBSTITUTE(INDEX(artwork.xlsx!K:K,QUOTIENT(ROW(A2032)-1,3)+2),"'","\'"),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IF(MOD(ROW(A2032)-1,3)=2,"","")))</f>
        <v>id: "sentinel",  frenchName: "Guetteur",  artwork: "http://wiki.dominionstrategy.com/images/1/1c/SentinelArt.jpg",</v>
      </c>
    </row>
    <row r="2038" spans="1:3" ht="135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s="19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SUBSTITUTE(    artwork.xlsx!$K$1&amp;": '\\n" &amp;
SUBSTITUTE(SUBSTITUTE(SUBSTITUTE(SUBSTITUTE(SUBSTITUTE(INDEX(artwork.xlsx!K:K,QUOTIENT(ROW(A2033)-1,3)+2),"'","\'"),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IF(MOD(ROW(A2033)-1,3)=2,"","")))</f>
        <v>text_html: '\
&lt;div class="card-text" style="top:15px;"&gt;&lt;div style="position:relative; top:15px;"&gt;&lt;div style="line-height:18px;"&gt;\
&lt;div style="display:inline;"&gt;&lt;div style="display:inline; font-size:20px;"&gt;Consultez les cinq premières&lt;/div&gt;&lt;/div&gt;&lt;br&gt;\
&lt;div style="display:inline;"&gt;&lt;div style="display:inline; font-size:20px;"&gt;cartes de votre pioche. Écartez&lt;/div&gt;&lt;/div&gt;&lt;br&gt;\
&lt;div style="display:inline;"&gt;&lt;div style="display:inline; font-size:20px;"&gt;jusqu\'à deux d\'entre elles.&lt;/div&gt;&lt;/div&gt;&lt;br&gt;\
&lt;div style="display:inline;"&gt;&lt;div style="display:inline; font-size:20px;"&gt;Replacez le reste sur&lt;/div&gt;&lt;/div&gt;&lt;br&gt;\
&lt;div style="display:inline;"&gt;&lt;div style="display:inline; font-size:20px;"&gt;votre pioche dans l\'ordre &lt;/div&gt;&lt;/div&gt;&lt;br&gt;\
&lt;div style="display:inline;"&gt;&lt;div style="display:inline; font-size:20px;"&gt;de votre choix.&lt;/div&gt;&lt;/div&gt;&lt;br&gt;\
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s="1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SUBSTITUTE(    artwork.xlsx!$K$1&amp;": '\\n" &amp;
SUBSTITUTE(SUBSTITUTE(SUBSTITUTE(SUBSTITUTE(SUBSTITUTE(INDEX(artwork.xlsx!K:K,QUOTIENT(ROW(A2034)-1,3)+2),"'","\'"),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s="19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SUBSTITUTE(    artwork.xlsx!$K$1&amp;": '\\n" &amp;
SUBSTITUTE(SUBSTITUTE(SUBSTITUTE(SUBSTITUTE(SUBSTITUTE(INDEX(artwork.xlsx!K:K,QUOTIENT(ROW(A2035)-1,3)+2),"'","\'"),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IF(MOD(ROW(A2035)-1,3)=2,"","")))</f>
        <v>id: "underling",  frenchName: "Subalterne",  artwork: "http://wiki.dominionstrategy.com/images/4/44/UnderlingArt.jpg",</v>
      </c>
    </row>
    <row r="2041" spans="1:3" ht="90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s="19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SUBSTITUTE(    artwork.xlsx!$K$1&amp;": '\\n" &amp;
SUBSTITUTE(SUBSTITUTE(SUBSTITUTE(SUBSTITUTE(SUBSTITUTE(INDEX(artwork.xlsx!K:K,QUOTIENT(ROW(A2036)-1,3)+2),"'","\'"),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IF(MOD(ROW(A2036)-1,3)=2,"","")))</f>
        <v>text_html: '\
&lt;div class="card-text" style="top:20px;"&gt;&lt;div style="position:relative; top:25px"&gt;&lt;div style="line-height:30px;"&gt;\
&lt;div style="display:inline;"&gt;&lt;div style="display:inline; font-weight: bold; font-size:28px;"&gt;+1 Carte&lt;/div&gt;&lt;/div&gt;&lt;br&gt;\
&lt;div style="display:inline;"&gt;&lt;div style="display:inline; font-weight: bold; font-size:28px;"&gt;+1 Action&lt;/div&gt;&lt;/div&gt;&lt;br&gt;\
&lt;div style="display:inline;"&gt;&lt;div style="display:inline; font-weight: bold; font-size:28px;"&gt;+1 Faveur&lt;/div&gt;&lt;/div&gt;&lt;br&gt;\
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s="19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SUBSTITUTE(    artwork.xlsx!$K$1&amp;": '\\n" &amp;
SUBSTITUTE(SUBSTITUTE(SUBSTITUTE(SUBSTITUTE(SUBSTITUTE(INDEX(artwork.xlsx!K:K,QUOTIENT(ROW(A2037)-1,3)+2),"'","\'"),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s="19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SUBSTITUTE(    artwork.xlsx!$K$1&amp;": '\\n" &amp;
SUBSTITUTE(SUBSTITUTE(SUBSTITUTE(SUBSTITUTE(SUBSTITUTE(INDEX(artwork.xlsx!K:K,QUOTIENT(ROW(A2038)-1,3)+2),"'","\'"),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IF(MOD(ROW(A2038)-1,3)=2,"","")))</f>
        <v>id: "wizards",  frenchName: "Magiciens",  artwork: "http://wiki.dominionstrategy.com/images/c/c3/WizardsArt.jpg",</v>
      </c>
    </row>
    <row r="2044" spans="1:3" ht="165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s="19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SUBSTITUTE(    artwork.xlsx!$K$1&amp;": '\\n" &amp;
SUBSTITUTE(SUBSTITUTE(SUBSTITUTE(SUBSTITUTE(SUBSTITUTE(INDEX(artwork.xlsx!K:K,QUOTIENT(ROW(A2039)-1,3)+2),"'","\'"),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IF(MOD(ROW(A2039)-1,3)=2,"","")))</f>
        <v>text_html: '\
&lt;div class="card-text" style="top:10px;"&gt;&lt;div style="position:relative; top:05px;"&gt;&lt;div style="line-height:16px;"&gt;\
&lt;div style="display:inline;"&gt;&lt;div style="display:inline; font-size:18px;"&gt;Cette pile commence avec&lt;/div&gt;&lt;/div&gt;&lt;br&gt;\
&lt;div style="display:inline;"&gt;&lt;div style="display:inline; font-size:18px;"&gt;4 exemplaires de&lt;/div&gt;&lt;/div&gt;&lt;br&gt;\
&lt;/div&gt;&lt;/div&gt;&lt;div style="position:relative; top:10px;"&gt;&lt;div style="line-height:16px;"&gt;\
&lt;div style="display:inline;"&gt;&lt;div style="display:inline; font-size:16px;"&gt;&lt;b&gt;Apprenti Magicien&lt;/b&gt;, &lt;b&gt;Illusionniste&lt;/b&gt;,&lt;/div&gt;&lt;/div&gt;&lt;br&gt;\
&lt;div style="display:inline;"&gt;&lt;div style="display:inline; font-size:16px;"&gt;&lt;b&gt;Sorcier&lt;/b&gt; et &lt;b&gt;Liche&lt;/b&gt;,&lt;/div&gt;&lt;/div&gt;&lt;br&gt;\
&lt;/div&gt;&lt;/div&gt;&lt;div style="position:relative; top:15px;"&gt;&lt;div style="line-height:16px;"&gt;\
&lt;div style="display:inline;"&gt;&lt;div style="display:inline; font-size:18px;"&gt; dans cette ordre. Seule la carte&lt;/div&gt;&lt;/div&gt;&lt;br&gt;\
&lt;div style="display:inline;"&gt;&lt;div style="display:inline; font-size:18px;"&gt;du haut peut être reçue ou achetée.&lt;/div&gt;&lt;/div&gt;&lt;br&gt;\
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s="19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SUBSTITUTE(    artwork.xlsx!$K$1&amp;": '\\n" &amp;
SUBSTITUTE(SUBSTITUTE(SUBSTITUTE(SUBSTITUTE(SUBSTITUTE(INDEX(artwork.xlsx!K:K,QUOTIENT(ROW(A2040)-1,3)+2),"'","\'"),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s="19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SUBSTITUTE(    artwork.xlsx!$K$1&amp;": '\\n" &amp;
SUBSTITUTE(SUBSTITUTE(SUBSTITUTE(SUBSTITUTE(SUBSTITUTE(INDEX(artwork.xlsx!K:K,QUOTIENT(ROW(A2041)-1,3)+2),"'","\'"),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IF(MOD(ROW(A2041)-1,3)=2,"","")))</f>
        <v>id: "student",  frenchName: "Apprenti Magicien",  artwork: "http://wiki.dominionstrategy.com/images/3/3c/StudentArt.jpg",</v>
      </c>
    </row>
    <row r="2047" spans="1:3" ht="150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s="19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SUBSTITUTE(    artwork.xlsx!$K$1&amp;": '\\n" &amp;
SUBSTITUTE(SUBSTITUTE(SUBSTITUTE(SUBSTITUTE(SUBSTITUTE(INDEX(artwork.xlsx!K:K,QUOTIENT(ROW(A2042)-1,3)+2),"'","\'"),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IF(MOD(ROW(A2042)-1,3)=2,"","")))</f>
        <v>text_html: '\
&lt;div class="card-text" style="top:20px;"&gt;&lt;div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top:15px;"&gt;&lt;div style="line-height:16px;"&gt;\
&lt;div style="display:inline;"&gt;&lt;div style="display:inline; font-size:18px;"&gt;Vous pouvez tourner les Magiciens.&lt;/div&gt;&lt;/div&gt;&lt;br&gt;\
&lt;/div&gt;&lt;/div&gt;&lt;div style="position:relative; top:25px;"&gt;&lt;div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font-size:18px;"&gt;Si c\'est un Trésor, &lt;div style="display:inline; font-weight:bold;"&gt;+1 Faveur&lt;/div&gt;&lt;/div&gt;&lt;/div&gt;&lt;br&gt;\
&lt;div style="display:inline;"&gt;&lt;div style="display:inline; font-size:18px;"&gt;et placez cette carte sur votre pioche.&lt;/div&gt;&lt;/div&gt;&lt;br&gt;\
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s="19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SUBSTITUTE(    artwork.xlsx!$K$1&amp;": '\\n" &amp;
SUBSTITUTE(SUBSTITUTE(SUBSTITUTE(SUBSTITUTE(SUBSTITUTE(INDEX(artwork.xlsx!K:K,QUOTIENT(ROW(A2043)-1,3)+2),"'","\'"),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s="1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SUBSTITUTE(    artwork.xlsx!$K$1&amp;": '\\n" &amp;
SUBSTITUTE(SUBSTITUTE(SUBSTITUTE(SUBSTITUTE(SUBSTITUTE(INDEX(artwork.xlsx!K:K,QUOTIENT(ROW(A2044)-1,3)+2),"'","\'"),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IF(MOD(ROW(A2044)-1,3)=2,"","")))</f>
        <v>id: "conjurer",  frenchName: "Illusioniste",  artwork: "http://wiki.dominionstrategy.com/images/c/c8/ConjurerArt.jpg",</v>
      </c>
    </row>
    <row r="2050" spans="1:3" ht="165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s="19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SUBSTITUTE(    artwork.xlsx!$K$1&amp;": '\\n" &amp;
SUBSTITUTE(SUBSTITUTE(SUBSTITUTE(SUBSTITUTE(SUBSTITUTE(INDEX(artwork.xlsx!K:K,QUOTIENT(ROW(A2045)-1,3)+2),"'","\'"),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IF(MOD(ROW(A2045)-1,3)=2,"","")))</f>
        <v>text_html: '\
&lt;div class="card-text" style="top:30px;"&gt;&lt;div style="position:relative; top:20px;"&gt;&lt;div style="line-height:16px;"&gt;\
&lt;div style="display:inline;"&gt;&lt;div style="display:inline; font-size:18px;"&gt;Recevez une carte coûtant&lt;/div&gt;&lt;/div&gt;&lt;br&gt;\
&lt;div style="display:inline;"&gt;&lt;div style="display:inline; font-size:18px;"&gt;jusqu\'à     .&lt;/div&gt;&lt;/div&gt;&lt;br&gt;\
&lt;/div&gt;&lt;/div&gt;&lt;div style="position:relative; top:30px;"&gt;&lt;div style="line-height:16px;"&gt;\
&lt;div style="display:inline;"&gt;&lt;div style="display:inline; font-size:18px;"&gt;Au début de votre prochain&lt;/div&gt;&lt;/div&gt;&lt;br&gt;\
&lt;div style="display:inline;"&gt;&lt;div style="display:inline; font-size:18px;"&gt;tour prenez ceci en main.&lt;/div&gt;&lt;/div&gt;&lt;br&gt;\
&lt;/div&gt;&lt;/div&gt;\
&lt;div class="card-text-coin-icon" style="transform:scale(0.12); top:45px; display: inline;left:160px;"&gt;\
&lt;div class="card-text-coin-text-container" style="display:inline;"&gt;\
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s="19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SUBSTITUTE(    artwork.xlsx!$K$1&amp;": '\\n" &amp;
SUBSTITUTE(SUBSTITUTE(SUBSTITUTE(SUBSTITUTE(SUBSTITUTE(INDEX(artwork.xlsx!K:K,QUOTIENT(ROW(A2046)-1,3)+2),"'","\'"),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s="19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SUBSTITUTE(    artwork.xlsx!$K$1&amp;": '\\n" &amp;
SUBSTITUTE(SUBSTITUTE(SUBSTITUTE(SUBSTITUTE(SUBSTITUTE(INDEX(artwork.xlsx!K:K,QUOTIENT(ROW(A2047)-1,3)+2),"'","\'"),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IF(MOD(ROW(A2047)-1,3)=2,"","")))</f>
        <v>id: "sorcerer",  frenchName: "Sorcier",  artwork: "http://wiki.dominionstrategy.com/images/f/f0/SorcererArt.jpg",</v>
      </c>
    </row>
    <row r="2053" spans="1:3" ht="150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s="19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SUBSTITUTE(    artwork.xlsx!$K$1&amp;": '\\n" &amp;
SUBSTITUTE(SUBSTITUTE(SUBSTITUTE(SUBSTITUTE(SUBSTITUTE(INDEX(artwork.xlsx!K:K,QUOTIENT(ROW(A2048)-1,3)+2),"'","\'"),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IF(MOD(ROW(A2048)-1,3)=2,"","")))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font-size:18px;"&gt;Tous vos adversaires nomment une&lt;/div&gt;&lt;/div&gt;&lt;br&gt;\
&lt;div style="display:inline;"&gt;&lt;div style="display:inline; font-size:18px;"&gt;carte, puis dévoilent la carte du haut&lt;/div&gt;&lt;/div&gt;&lt;br&gt;\
&lt;div style="display:inline;"&gt;&lt;div style="display:inline; font-size:18px;"&gt;de leur pioche. En cas d\'erreur,&lt;/div&gt;&lt;/div&gt;&lt;br&gt;\
&lt;div style="display:inline;"&gt;&lt;div style="display:inline; font-size:18px;"&gt;ils reçoivent une Malédiction.&lt;/div&gt;&lt;/div&gt;&lt;br&gt;\
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s="19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SUBSTITUTE(    artwork.xlsx!$K$1&amp;": '\\n" &amp;
SUBSTITUTE(SUBSTITUTE(SUBSTITUTE(SUBSTITUTE(SUBSTITUTE(INDEX(artwork.xlsx!K:K,QUOTIENT(ROW(A2049)-1,3)+2),"'","\'"),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s="19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SUBSTITUTE(    artwork.xlsx!$K$1&amp;": '\\n" &amp;
SUBSTITUTE(SUBSTITUTE(SUBSTITUTE(SUBSTITUTE(SUBSTITUTE(INDEX(artwork.xlsx!K:K,QUOTIENT(ROW(A2050)-1,3)+2),"'","\'"),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IF(MOD(ROW(A2050)-1,3)=2,"","")))</f>
        <v>id: "lich",  frenchName: "Liche",  artwork: "http://wiki.dominionstrategy.com/images/c/c7/LichArt.jpg",</v>
      </c>
    </row>
    <row r="2056" spans="1:3" ht="165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s="19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SUBSTITUTE(    artwork.xlsx!$K$1&amp;": '\\n" &amp;
SUBSTITUTE(SUBSTITUTE(SUBSTITUTE(SUBSTITUTE(SUBSTITUTE(INDEX(artwork.xlsx!K:K,QUOTIENT(ROW(A2051)-1,3)+2),"'","\'"),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IF(MOD(ROW(A2051)-1,3)=2,"","")))</f>
        <v>text_html: '\
&lt;div class="card-text" style="top: 5px;"&gt;&lt;div style="position:relative; top:10px;"&gt;&lt;div style="line-height:20px;"&gt;\
&lt;div style="display:inline;"&gt;&lt;div style="display:inline; font-size:22px; font-weight:bold;"&gt;+6 Cartes&lt;/div&gt;&lt;/div&gt;&lt;br&gt;\
&lt;div style="display:inline;"&gt;&lt;div style="display:inline; font-size:22px; font-weight:bold;"&gt;+2 Actions&lt;/div&gt;&lt;/div&gt;&lt;br&gt;\
&lt;/div&gt;&lt;/div&gt;&lt;div style="position:relative; top:15px;"&gt;&lt;div style="line-height:16px;"&gt;\
&lt;div style="display:inline;"&gt;&lt;div style="display:inline; font-size:18px;"&gt;Sautez un tour.&lt;/div&gt;&lt;/div&gt;&lt;br&gt;\
&lt;/div&gt;&lt;/div&gt;&lt;div class="horizontal-line" style="width:200px; height:3px; margin-top:25px;"&gt;&lt;/div&gt;&lt;div style="position:relative; top:1px;"&gt;&lt;div style="line-height:16px;"&gt;\
&lt;div style="display:inline;"&gt;&lt;div style="display:inline; font-size:18px;"&gt;Quand vous écartez cette carte,&lt;/div&gt;&lt;/div&gt;&lt;br&gt;\
&lt;div style="display:inline;"&gt;&lt;div style="display:inline; font-size:18px;"&gt;défaussez-la et recevez&lt;/div&gt;&lt;/div&gt;&lt;br&gt;\
&lt;div style="display:inline;"&gt;&lt;div style="display:inline; font-size:18px;"&gt;une carte moins cher du Rebut.&lt;/div&gt;&lt;/div&gt;&lt;br&gt;\
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s="19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SUBSTITUTE(    artwork.xlsx!$K$1&amp;": '\\n" &amp;
SUBSTITUTE(SUBSTITUTE(SUBSTITUTE(SUBSTITUTE(SUBSTITUTE(INDEX(artwork.xlsx!K:K,QUOTIENT(ROW(A2052)-1,3)+2),"'","\'"),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s="19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SUBSTITUTE(    artwork.xlsx!$K$1&amp;": '\\n" &amp;
SUBSTITUTE(SUBSTITUTE(SUBSTITUTE(SUBSTITUTE(SUBSTITUTE(INDEX(artwork.xlsx!K:K,QUOTIENT(ROW(A2053)-1,3)+2),"'","\'"),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IF(MOD(ROW(A2053)-1,3)=2,"","")))</f>
        <v>id: "broker",  frenchName: "Courtier",  artwork: "http://wiki.dominionstrategy.com/images/7/7f/BrokerArt.jpg",</v>
      </c>
    </row>
    <row r="2059" spans="1:3" ht="375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s="1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SUBSTITUTE(    artwork.xlsx!$K$1&amp;": '\\n" &amp;
SUBSTITUTE(SUBSTITUTE(SUBSTITUTE(SUBSTITUTE(SUBSTITUTE(INDEX(artwork.xlsx!K:K,QUOTIENT(ROW(A2054)-1,3)+2),"'","\'"),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IF(MOD(ROW(A2054)-1,3)=2,"","")))</f>
        <v>text_html: '\
&lt;div class="card-text" style="top:15px;"&gt;&lt;div style="position:relative; top:15px;"&gt;&lt;div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&lt;/div&gt;&lt;/div&gt;&lt;br&gt;\
&lt;/div&gt;&lt;/div&gt;&lt;div style="position:relative; top:18px;"&gt;&lt;div style="line-height:16px;"&gt;\
&lt;div style="display:inline;"&gt;&lt;div style="display:inline; font-size:18px;"&gt;&lt;div style="display:inline; font-weight:bold;"&gt;+1 Carte&lt;/div&gt; par      de son coût ;&lt;/div&gt;&lt;/div&gt;&lt;br&gt;\
&lt;div style="display:inline;"&gt;&lt;div style="display:inline; font-size:18px;"&gt; ou &lt;div style="display:inline; font-weight:bold;"&gt;+1 Action&lt;/div&gt; par      de son coût ;&lt;/div&gt;&lt;/div&gt;&lt;br&gt;\
&lt;div style="display:inline;"&gt;&lt;div style="display:inline; font-size:18px;"&gt; ou &lt;div style="display:inline; font-weight:bold;"&gt;+     &lt;/div&gt; par      de son coût ;&lt;/div&gt;&lt;/div&gt;&lt;br&gt;\
&lt;div style="display:inline;"&gt;&lt;div style="display:inline; font-size:18px;"&gt; ou &lt;div style="display:inline; font-weight:bold;"&gt;+1 Faveur&lt;/div&gt; par      de son coût.&lt;/div&gt;&lt;/div&gt;&lt;br&gt;\
&lt;/div&gt;&lt;/div&gt;\
&lt;div class="card-text-coin-icon" style="transform:scale(0.13); top:63px; display: inline; left:136px;"&gt;\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top:83px; display: inline; left:152px;"&gt;\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left:82px;"&gt;\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top:103px; display: inline; left:131px;"&gt;\
&lt;div class="card-text-coin-text-container" style="display:inline;"&gt;\
&lt;div class="card-text-coin-text" style="color: black; display:inline; top:8px;"&gt;1&lt;/div&gt;&lt;/div&gt;&lt;/div&gt;\
&lt;div class="card-text-coin-icon" style="transform:scale(0.13); top:123px; display: inline; left:157px;"&gt;\
&lt;div class="card-text-coin-text-container" style="display:inline;"&gt;\
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s="19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SUBSTITUTE(    artwork.xlsx!$K$1&amp;": '\\n" &amp;
SUBSTITUTE(SUBSTITUTE(SUBSTITUTE(SUBSTITUTE(SUBSTITUTE(INDEX(artwork.xlsx!K:K,QUOTIENT(ROW(A2055)-1,3)+2),"'","\'"),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s="19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SUBSTITUTE(    artwork.xlsx!$K$1&amp;": '\\n" &amp;
SUBSTITUTE(SUBSTITUTE(SUBSTITUTE(SUBSTITUTE(SUBSTITUTE(INDEX(artwork.xlsx!K:K,QUOTIENT(ROW(A2056)-1,3)+2),"'","\'"),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IF(MOD(ROW(A2056)-1,3)=2,"","")))</f>
        <v>id: "carpenter",  frenchName: "Charpentière",  artwork: "http://wiki.dominionstrategy.com/images/5/55/CarpenterArt.jpg",</v>
      </c>
    </row>
    <row r="2062" spans="1:3" ht="225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s="19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SUBSTITUTE(    artwork.xlsx!$K$1&amp;": '\\n" &amp;
SUBSTITUTE(SUBSTITUTE(SUBSTITUTE(SUBSTITUTE(SUBSTITUTE(INDEX(artwork.xlsx!K:K,QUOTIENT(ROW(A2057)-1,3)+2),"'","\'"),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IF(MOD(ROW(A2057)-1,3)=2,"","")))</f>
        <v>text_html: '\
&lt;div class="card-text" style="top:15px;"&gt;&lt;div style="position:relative; top:10px;"&gt;&lt;div style="line-height:16px;"&gt;\
&lt;div style="display:inline;"&gt;&lt;div style="display:inline; font-size:18px;"&gt;Si aucune pile de la Réserve&lt;/div&gt;&lt;/div&gt;&lt;br&gt;\
&lt;div style="display:inline;"&gt;&lt;div style="display:inline; font-size:18px;"&gt;n\'est vide, &lt;div style="display:inline; font-weight:bold;"&gt;+1 Action&lt;/div&gt; et recevez&lt;/div&gt;&lt;/div&gt;&lt;br&gt;\
&lt;div style="display:inline;"&gt;&lt;div style="display:inline; font-size:18px;"&gt;une carte coûtant jusqu\'à     .&lt;/div&gt;&lt;/div&gt;&lt;br&gt;\
&lt;/div&gt;&lt;/div&gt;&lt;div style="position:relative; top:15px;"&gt;&lt;div style="line-height:16px;"&gt;\
&lt;div style="display:inline;"&gt;&lt;div style="display:inline; font-size:18px;"&gt;Sinon, écartez une carte de&lt;/div&gt;&lt;/div&gt;&lt;br&gt;\
&lt;div style="display:inline;"&gt;&lt;div style="display:inline; font-size:18px;"&gt;votre main et recevez une carte&lt;/div&gt;&lt;/div&gt;&lt;br&gt;\
&lt;div style="display:inline;"&gt;&lt;div style="display:inline; font-size:18px;"&gt;coûtant jusqu\'à      de plus.&lt;/div&gt;&lt;/div&gt;&lt;br&gt; &lt;/div&gt;&lt;/div&gt;\
&lt;div class="card-text-coin-icon" style="transform:scale(0.15); top:53px; display: inline;left:220px;"&gt;\
&lt;div class="card-text-coin-text-container" style="display:inline;"&gt;\
&lt;div class="card-text-coin-text" style="color: black; display:inline; top:8px;"&gt;4&lt;/div&gt;&lt;/div&gt;&lt;/div&gt;\
&lt;div class="card-text-coin-icon" style="transform:scale(0.15); top:119px; display: inline;left:159px;"&gt;\
&lt;div class="card-text-coin-text-container" style="display:inline;"&gt;\
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s="19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SUBSTITUTE(    artwork.xlsx!$K$1&amp;": '\\n" &amp;
SUBSTITUTE(SUBSTITUTE(SUBSTITUTE(SUBSTITUTE(SUBSTITUTE(INDEX(artwork.xlsx!K:K,QUOTIENT(ROW(A2058)-1,3)+2),"'","\'"),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s="19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SUBSTITUTE(    artwork.xlsx!$K$1&amp;": '\\n" &amp;
SUBSTITUTE(SUBSTITUTE(SUBSTITUTE(SUBSTITUTE(SUBSTITUTE(INDEX(artwork.xlsx!K:K,QUOTIENT(ROW(A2059)-1,3)+2),"'","\'"),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IF(MOD(ROW(A2059)-1,3)=2,"","")))</f>
        <v>id: "courier",  frenchName: "Courrier Rapide",  artwork: "http://wiki.dominionstrategy.com/images/4/48/CourierArt.jpg",</v>
      </c>
    </row>
    <row r="2065" spans="1:3" ht="180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s="19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SUBSTITUTE(    artwork.xlsx!$K$1&amp;": '\\n" &amp;
SUBSTITUTE(SUBSTITUTE(SUBSTITUTE(SUBSTITUTE(SUBSTITUTE(INDEX(artwork.xlsx!K:K,QUOTIENT(ROW(A2060)-1,3)+2),"'","\'"),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IF(MOD(ROW(A2060)-1,3)=2,"","")))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    &lt;/div&gt;&lt;/div&gt;&lt;br&gt;\
&lt;/div&gt;&lt;/div&gt;&lt;div style="position:relative; top:15px;"&gt;&lt;div style="line-height:16px;"&gt;\
&lt;div style="display:inline;"&gt;&lt;div style="display:inline; font-size:18px;"&gt;Défaussez la carte du haut&lt;/div&gt;&lt;/div&gt;&lt;br&gt;\
&lt;div style="display:inline;"&gt;&lt;div style="display:inline; font-size:18px;"&gt;de votre pioche. Consultez&lt;/div&gt;&lt;/div&gt;&lt;br&gt;\
&lt;div style="display:inline;"&gt;&lt;div style="display:inline; font-size:18px;"&gt;votre défausse; vous pouvez en&lt;/div&gt;&lt;/div&gt;&lt;br&gt;\
&lt;div style="display:inline;"&gt;&lt;div style="display:inline; font-size:18px;"&gt;jouer une carte Action ou Trésor.&lt;/div&gt;&lt;/div&gt;&lt;br&gt;\
&lt;/div&gt;&lt;/div&gt;\
&lt;div class="card-text-coin-icon" style="transform:scale(0.18); top:10px; display: inline;left:142px;"&gt;\
&lt;div class="card-text-coin-text-container" style="display:inline;"&gt;\
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s="19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SUBSTITUTE(    artwork.xlsx!$K$1&amp;": '\\n" &amp;
SUBSTITUTE(SUBSTITUTE(SUBSTITUTE(SUBSTITUTE(SUBSTITUTE(INDEX(artwork.xlsx!K:K,QUOTIENT(ROW(A2061)-1,3)+2),"'","\'"),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s="19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SUBSTITUTE(    artwork.xlsx!$K$1&amp;": '\\n" &amp;
SUBSTITUTE(SUBSTITUTE(SUBSTITUTE(SUBSTITUTE(SUBSTITUTE(INDEX(artwork.xlsx!K:K,QUOTIENT(ROW(A2062)-1,3)+2),"'","\'"),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IF(MOD(ROW(A2062)-1,3)=2,"","")))</f>
        <v>id: "innkeeper",  frenchName: "Aubergiste",  artwork: "http://wiki.dominionstrategy.com/images/4/4e/InnkeeperArt.jpg",</v>
      </c>
    </row>
    <row r="2068" spans="1:3" ht="135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s="19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SUBSTITUTE(    artwork.xlsx!$K$1&amp;": '\\n" &amp;
SUBSTITUTE(SUBSTITUTE(SUBSTITUTE(SUBSTITUTE(SUBSTITUTE(INDEX(artwork.xlsx!K:K,QUOTIENT(ROW(A2063)-1,3)+2),"'","\'"),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IF(MOD(ROW(A2063)-1,3)=2,"","")))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Action&lt;/div&gt;&lt;/div&gt;&lt;br&gt;\
&lt;/div&gt;&lt;/div&gt;&lt;div style="position:relative; top:20px;"&gt;&lt;div style="line-height:16px;"&gt;\
&lt;div style="display:inline;"&gt;&lt;div style="display:inline; font-size:18px;"&gt;Choisissez: &lt;div style="display:inline; font-weight:bold;"&gt;+1 Carte&lt;/div&gt; ; ou&lt;/div&gt;&lt;/div&gt;&lt;br&gt;\
&lt;div style="display:inline;"&gt;&lt;div style="display:inline; font-size:18px;"&gt;&lt;div style="display:inline; font-weight:bold;"&gt;+3 Cartes&lt;/div&gt;, alors défaussez &lt;/div&gt;&lt;/div&gt;&lt;br&gt;\
&lt;div style="display:inline;"&gt;&lt;div style="display:inline; font-size:18px;"&gt;3 Cartes ; ou &lt;div style="display:inline; font-weight:bold;"&gt;+5 Cartes&lt;/div&gt;, &lt;/div&gt;&lt;/div&gt;&lt;br&gt;\
&lt;div style="display:inline;"&gt;&lt;div style="display:inline; font-size:18px;"&gt;alors défaussez 6 cartes.&lt;/div&gt;&lt;/div&gt;&lt;br&gt;\
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s="1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SUBSTITUTE(    artwork.xlsx!$K$1&amp;": '\\n" &amp;
SUBSTITUTE(SUBSTITUTE(SUBSTITUTE(SUBSTITUTE(SUBSTITUTE(INDEX(artwork.xlsx!K:K,QUOTIENT(ROW(A2064)-1,3)+2),"'","\'"),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s="19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SUBSTITUTE(    artwork.xlsx!$K$1&amp;": '\\n" &amp;
SUBSTITUTE(SUBSTITUTE(SUBSTITUTE(SUBSTITUTE(SUBSTITUTE(INDEX(artwork.xlsx!K:K,QUOTIENT(ROW(A2065)-1,3)+2),"'","\'"),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IF(MOD(ROW(A2065)-1,3)=2,"","")))</f>
        <v>id: "royalgalley",  frenchName: "Galère Royale",  artwork: "http://wiki.dominionstrategy.com/images/a/a5/Royal_GalleyArt.jpg",</v>
      </c>
    </row>
    <row r="2071" spans="1:3" ht="150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s="19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SUBSTITUTE(    artwork.xlsx!$K$1&amp;": '\\n" &amp;
SUBSTITUTE(SUBSTITUTE(SUBSTITUTE(SUBSTITUTE(SUBSTITUTE(INDEX(artwork.xlsx!K:K,QUOTIENT(ROW(A2066)-1,3)+2),"'","\'"),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IF(MOD(ROW(A2066)-1,3)=2,"","")))</f>
        <v>text_html: '\
&lt;div class="card-text" style="top:10px;"&gt;&lt;div style="position:relative; top:10px;"&gt;&lt;div style="line-height:20px;"&gt;\
&lt;div style="display:inline;"&gt;&lt;div style="display:inline; font-size:22px; font-weight:bold;"&gt;+1 Carte&lt;/div&gt;&lt;/div&gt;&lt;br&gt;\
&lt;/div&gt;&lt;/div&gt;&lt;div style="position:relative; top:20px;"&gt;&lt;div style="line-height:16px;"&gt;\
&lt;div style="display:inline;"&gt;&lt;div style="display:inline; font-size:18px;"&gt;Vous pouvez jouer une carte&lt;/div&gt;&lt;/div&gt;&lt;br&gt;\
&lt;div style="display:inline;"&gt;&lt;div style="display:inline; font-size:18px;"&gt;Action non-Durée de votre main.&lt;/div&gt;&lt;/div&gt;&lt;br&gt;\
&lt;div style="display:inline;"&gt;&lt;div style="display:inline; font-size:18px;"&gt;Mettez-la de côté;&lt;/div&gt;&lt;/div&gt;&lt;br&gt;\
&lt;div style="display:inline;"&gt;&lt;div style="display:inline; font-size:18px;"&gt;dans ce cas, jouez-la&lt;/div&gt;&lt;/div&gt;&lt;br&gt;\
&lt;div style="display:inline;"&gt;&lt;div style="display:inline; font-size:18px;"&gt;au début de votre prochain tour.&lt;/div&gt;&lt;/div&gt;&lt;br&gt;\
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s="19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SUBSTITUTE(    artwork.xlsx!$K$1&amp;": '\\n" &amp;
SUBSTITUTE(SUBSTITUTE(SUBSTITUTE(SUBSTITUTE(SUBSTITUTE(INDEX(artwork.xlsx!K:K,QUOTIENT(ROW(A2067)-1,3)+2),"'","\'"),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s="19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SUBSTITUTE(    artwork.xlsx!$K$1&amp;": '\\n" &amp;
SUBSTITUTE(SUBSTITUTE(SUBSTITUTE(SUBSTITUTE(SUBSTITUTE(INDEX(artwork.xlsx!K:K,QUOTIENT(ROW(A2068)-1,3)+2),"'","\'"),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IF(MOD(ROW(A2068)-1,3)=2,"","")))</f>
        <v>id: "town",  frenchName: "Bourg",  artwork: "http://wiki.dominionstrategy.com/images/c/ce/TownArt.jpg",</v>
      </c>
    </row>
    <row r="2074" spans="1:3" ht="165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s="19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SUBSTITUTE(    artwork.xlsx!$K$1&amp;": '\\n" &amp;
SUBSTITUTE(SUBSTITUTE(SUBSTITUTE(SUBSTITUTE(SUBSTITUTE(INDEX(artwork.xlsx!K:K,QUOTIENT(ROW(A2069)-1,3)+2),"'","\'"),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IF(MOD(ROW(A2069)-1,3)=2,"","")))</f>
        <v>text_html: '\
&lt;div class="card-text" style="top:20px;"&gt;&lt;div style="position:relative; top:20px;"&gt;&lt;div style="line-height:20px;"&gt;\
&lt;div style="display:inline;"&gt;&lt;div style="display:inline; font-size:22px;"&gt;Choisissez une option:&lt;/div&gt;&lt;/div&gt;&lt;br&gt;\
&lt;div style="display:inline;"&gt;&lt;div style="display:inline; font-size:22px;"&gt;&lt;div style="display:inline; font-weight:bold;"&gt;+1 Carte&lt;/div&gt; et &lt;div style="display:inline; font-weight:bold;"&gt;+2 Actions&lt;/div&gt; ;&lt;/div&gt;&lt;/div&gt;&lt;br&gt;\
&lt;div style="display:inline;"&gt;&lt;div style="display:inline; font-size:22px;"&gt; ou &lt;div style="display:inline; font-weight:bold;"&gt;+1 Achat&lt;/div&gt; et &lt;div style="display:inline; font-weight:bold;"&gt;+    &lt;/div&gt;.&lt;/div&gt;&lt;/div&gt;&lt;br&gt;\
&lt;/div&gt;&lt;/div&gt;\
&lt;div class="card-text-coin-icon" style="transform:scale(0.18); top:67px; display: inline;left:207px;"&gt;\
&lt;div class="card-text-coin-text-container" style="display:inline;"&gt;\
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s="19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SUBSTITUTE(    artwork.xlsx!$K$1&amp;": '\\n" &amp;
SUBSTITUTE(SUBSTITUTE(SUBSTITUTE(SUBSTITUTE(SUBSTITUTE(INDEX(artwork.xlsx!K:K,QUOTIENT(ROW(A2070)-1,3)+2),"'","\'"),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s="19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SUBSTITUTE(    artwork.xlsx!$K$1&amp;": '\\n" &amp;
SUBSTITUTE(SUBSTITUTE(SUBSTITUTE(SUBSTITUTE(SUBSTITUTE(INDEX(artwork.xlsx!K:K,QUOTIENT(ROW(A2071)-1,3)+2),"'","\'"),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IF(MOD(ROW(A2071)-1,3)=2,"","")))</f>
        <v>id: "barbarian",  frenchName: "Barbare",  artwork: "http://wiki.dominionstrategy.com/images/c/c2/BarbarianArt.jpg",</v>
      </c>
    </row>
    <row r="2077" spans="1:3" ht="255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s="19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SUBSTITUTE(    artwork.xlsx!$K$1&amp;": '\\n" &amp;
SUBSTITUTE(SUBSTITUTE(SUBSTITUTE(SUBSTITUTE(SUBSTITUTE(INDEX(artwork.xlsx!K:K,QUOTIENT(ROW(A2072)-1,3)+2),"'","\'"),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IF(MOD(ROW(A2072)-1,3)=2,"","")))</f>
        <v>text_html: '\
&lt;div class="card-text" style="top:10px;"&gt;&lt;div style="position:relative; top:15px;"&gt;&lt;div style="line-height:16px;"&gt;\
&lt;div style="display:inline;"&gt;&lt;div style="display:inline; font-size:20px; font-weight:bold;"&gt;+    &lt;/div&gt;&lt;/div&gt;&lt;br&gt;\
&lt;/div&gt;&lt;/div&gt;&lt;div style="position:relative; top:20px;"&gt;&lt;div style="line-height:16px;"&gt;\
&lt;div style="display:inline;"&gt;&lt;div style="display:inline; font-size:18px;"&gt;Tous vos adversaires écartent&lt;/div&gt;&lt;/div&gt;&lt;br&gt;\
&lt;div style="display:inline;"&gt;&lt;div style="display:inline; font-size:18px;"&gt;la carte du haut de leur pioche&lt;/div&gt;&lt;/div&gt;&lt;br&gt;\
&lt;div style="display:inline;"&gt;&lt;div style="display:inline; font-size:18px;"&gt;Si elle coûte      ou plus,&lt;/div&gt;&lt;/div&gt;&lt;br&gt;\
&lt;div style="display:inline;"&gt;&lt;div style="display:inline; font-size:18px;"&gt;ils reçoivent une carte moins chère&lt;/div&gt;&lt;/div&gt;&lt;br&gt;\
&lt;div style="display:inline;"&gt;&lt;div style="display:inline; font-size:18px;"&gt;ayant un type en commun;&lt;/div&gt;&lt;/div&gt;&lt;br&gt;\
&lt;div style="display:inline;"&gt;&lt;div style="display:inline; font-size:18px;"&gt;sinon ils reçoivent une Malédiction.&lt;/div&gt;&lt;/div&gt;&lt;br&gt;\
&lt;/div&gt;&lt;/div&gt;\
&lt;div class="card-text-coin-icon" style="transform:scale(0.18); top:15px; display: inline;left:141px;"&gt;\
&lt;div class="card-text-coin-text-container" style="display:inline;"&gt;\
&lt;div class="card-text-coin-text" style="color: black; display:inline; top:8px;"&gt;2&lt;/div&gt;&lt;/div&gt;&lt;/div&gt;\
&lt;div class="card-text-coin-icon" style="transform:scale(0.15);top: 83px;display: inline;left: 148px;"&gt;\
&lt;div class="card-text-coin-text-container" style="display:inline;"&gt;\
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s="19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SUBSTITUTE(    artwork.xlsx!$K$1&amp;": '\\n" &amp;
SUBSTITUTE(SUBSTITUTE(SUBSTITUTE(SUBSTITUTE(SUBSTITUTE(INDEX(artwork.xlsx!K:K,QUOTIENT(ROW(A2073)-1,3)+2),"'","\'"),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s="1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SUBSTITUTE(    artwork.xlsx!$K$1&amp;": '\\n" &amp;
SUBSTITUTE(SUBSTITUTE(SUBSTITUTE(SUBSTITUTE(SUBSTITUTE(INDEX(artwork.xlsx!K:K,QUOTIENT(ROW(A2074)-1,3)+2),"'","\'"),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IF(MOD(ROW(A2074)-1,3)=2,"","")))</f>
        <v>id: "capitalcity",  frenchName: "Capitale",  artwork: "http://wiki.dominionstrategy.com/images/c/cd/Capital_CityArt.jpg",</v>
      </c>
    </row>
    <row r="2080" spans="1:3" ht="225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s="19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SUBSTITUTE(    artwork.xlsx!$K$1&amp;": '\\n" &amp;
SUBSTITUTE(SUBSTITUTE(SUBSTITUTE(SUBSTITUTE(SUBSTITUTE(INDEX(artwork.xlsx!K:K,QUOTIENT(ROW(A2075)-1,3)+2),"'","\'"),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IF(MOD(ROW(A2075)-1,3)=2,"","")))</f>
        <v>text_html: '\
&lt;div class="card-text" style="top:25px;"&gt;&lt;div style="position:relative; top:15px;"&gt;&lt;div style="line-height:16px;"&gt;\
&lt;div style="display:inline;"&gt;&lt;div style="display:inline; font-size:20px; font-weight:bold;"&gt;+1 Carte&lt;/div&gt;&lt;/div&gt;&lt;br&gt;\
&lt;div style="display:inline;"&gt;&lt;div style="display:inline; font-size:20px; font-weight:bold;"&gt;+2 Actions&lt;/div&gt;&lt;/div&gt;&lt;br&gt;\
&lt;/div&gt;&lt;/div&gt;&lt;div style="position:relative; top:20px;"&gt;&lt;div style="line-height:16px;"&gt;\
&lt;div style="display:inline;"&gt;&lt;div style="display:inline; font-size:18px;"&gt;Vous pouvez défausser 2 cartes&lt;/div&gt;&lt;/div&gt;&lt;br&gt;\
&lt;div style="display:inline;"&gt;&lt;div style="display:inline; font-size:18px;"&gt;pour +     . Vous pouvez &lt;/div&gt;&lt;/div&gt;&lt;br&gt;\
&lt;div style="display:inline;"&gt;&lt;div style="display:inline; font-size:18px;"&gt;payer      pour &lt;div style="display:inline; font-weight:bold;"&gt;+2 Cartes&lt;/div&gt;.&lt;/div&gt;&lt;/div&gt;&lt;br&gt;\
&lt;/div&gt;&lt;/div&gt;\
&lt;div class="card-text-coin-icon" style="transform:scale(0.15); top:81px; display: inline;left:104px;"&gt;\
&lt;div class="card-text-coin-text-container" style="display:inline;"&gt;\
&lt;div class="card-text-coin-text" style="color: black; display:inline; top:8px;"&gt;2&lt;/div&gt;&lt;/div&gt;&lt;/div&gt;\
&lt;div class="card-text-coin-icon" style="transform:scale(0.15); top:101px; display: inline;left:95px;"&gt;\
&lt;div class="card-text-coin-text-container" style="display:inline;"&gt;\
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s="19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SUBSTITUTE(    artwork.xlsx!$K$1&amp;": '\\n" &amp;
SUBSTITUTE(SUBSTITUTE(SUBSTITUTE(SUBSTITUTE(SUBSTITUTE(INDEX(artwork.xlsx!K:K,QUOTIENT(ROW(A2076)-1,3)+2),"'","\'"),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s="19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SUBSTITUTE(    artwork.xlsx!$K$1&amp;": '\\n" &amp;
SUBSTITUTE(SUBSTITUTE(SUBSTITUTE(SUBSTITUTE(SUBSTITUTE(INDEX(artwork.xlsx!K:K,QUOTIENT(ROW(A2077)-1,3)+2),"'","\'"),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IF(MOD(ROW(A2077)-1,3)=2,"","")))</f>
        <v>id: "contract",  frenchName: "Contrat",  artwork: "http://wiki.dominionstrategy.com/images/0/04/ContractArt.jpg",</v>
      </c>
    </row>
    <row r="2083" spans="1:3" ht="180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s="19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SUBSTITUTE(    artwork.xlsx!$K$1&amp;": '\\n" &amp;
SUBSTITUTE(SUBSTITUTE(SUBSTITUTE(SUBSTITUTE(SUBSTITUTE(INDEX(artwork.xlsx!K:K,QUOTIENT(ROW(A2078)-1,3)+2),"'","\'"),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IF(MOD(ROW(A2078)-1,3)=2,"","")))</f>
        <v>text_html: '\
&lt;div class="card-text" style="top:25px;"&gt;&lt;div style="position:relative; top:45px;"&gt;&lt;div style="line-height:18px;"&gt;\
&lt;div style="display:inline;"&gt;&lt;div style="display:inline; font-size:22px; font-weight:bold;"&gt;+1 Faveur&lt;/div&gt;&lt;/div&gt;&lt;br&gt;\
&lt;/div&gt;&lt;/div&gt;&lt;div style="position:relative; top:45px;"&gt;&lt;div style="line-height:16px;"&gt;\
&lt;div style="display:inline;"&gt;&lt;div style="display:inline; font-size:18px;"&gt;Vous pouvez mettre de côté&lt;/div&gt;&lt;/div&gt;&lt;br&gt;\
&lt;div style="display:inline;"&gt;&lt;div style="display:inline; font-size:18px;"&gt;une carte Action de votre main&lt;/div&gt;&lt;/div&gt;&lt;br&gt;\
&lt;div style="display:inline;"&gt;&lt;div style="display:inline; font-size:18px;"&gt;pour la jouer au début&lt;/div&gt;&lt;/div&gt;&lt;br&gt;\
&lt;div style="display:inline;"&gt;&lt;div style="display:inline; font-size:18px;"&gt;de votre prochain tour.&lt;/div&gt;&lt;/div&gt;&lt;br&gt;\
&lt;/div&gt;&lt;/div&gt;\
&lt;div class="card-text-coin-icon" style="transform:scale(0.3); top:0px; display: inline;left:130px;"&gt;\
&lt;div class="card-text-coin-text-container" style="display:inline;"&gt;\
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s="19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SUBSTITUTE(    artwork.xlsx!$K$1&amp;": '\\n" &amp;
SUBSTITUTE(SUBSTITUTE(SUBSTITUTE(SUBSTITUTE(SUBSTITUTE(INDEX(artwork.xlsx!K:K,QUOTIENT(ROW(A2079)-1,3)+2),"'","\'"),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s="19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SUBSTITUTE(    artwork.xlsx!$K$1&amp;": '\\n" &amp;
SUBSTITUTE(SUBSTITUTE(SUBSTITUTE(SUBSTITUTE(SUBSTITUTE(INDEX(artwork.xlsx!K:K,QUOTIENT(ROW(A2080)-1,3)+2),"'","\'"),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IF(MOD(ROW(A2080)-1,3)=2,"","")))</f>
        <v>id: "emissary",  frenchName: "Émissaire",  artwork: "http://wiki.dominionstrategy.com/images/1/1c/EmissaryArt.jpg",</v>
      </c>
    </row>
    <row r="2086" spans="1:3" ht="135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s="19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SUBSTITUTE(    artwork.xlsx!$K$1&amp;": '\\n" &amp;
SUBSTITUTE(SUBSTITUTE(SUBSTITUTE(SUBSTITUTE(SUBSTITUTE(INDEX(artwork.xlsx!K:K,QUOTIENT(ROW(A2081)-1,3)+2),"'","\'"),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IF(MOD(ROW(A2081)-1,3)=2,"","")))</f>
        <v>text_html: '\
&lt;div class="card-text" style="top:20px;"&gt;&lt;div style="position:relative; top:10px;"&gt;&lt;div style="line-height:24px;"&gt;\
&lt;div style="display:inline;"&gt;&lt;div style="display:inline; font-size:26px;"&gt;&lt;div style="display: inline; font-weight: bold;"&gt;+3 Cartes&lt;/div&gt;&lt;/div&gt;&lt;/div&gt;&lt;br&gt;\
&lt;/div&gt;&lt;div style="line-height:18px; position:relative; top:15px;"&gt;\
&lt;div style="display:inline;"&gt;&lt;div style="display:inline; font-size:20px;"&gt;Si ceci vous a fait mélanger&lt;/div&gt;&lt;/div&gt;&lt;br&gt;\
&lt;div style="display:inline;"&gt;&lt;div style="display:inline; font-size:20px;"&gt;(au moins une carte),&lt;/div&gt;&lt;/div&gt;&lt;br&gt;\
&lt;div style="display:inline;"&gt;&lt;div style="display:inline; font-size:20px;"&gt;&lt;div style="display:inline; font-weight:bold;"&gt;+1 Action&lt;/div&gt; et &lt;div style="display:inline; font-weight:bold;"&gt;+2 Faveurs&lt;/div&gt;.&lt;/div&gt;&lt;/div&gt;&lt;br&gt;\
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s="19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SUBSTITUTE(    artwork.xlsx!$K$1&amp;": '\\n" &amp;
SUBSTITUTE(SUBSTITUTE(SUBSTITUTE(SUBSTITUTE(SUBSTITUTE(INDEX(artwork.xlsx!K:K,QUOTIENT(ROW(A2082)-1,3)+2),"'","\'"),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s="19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SUBSTITUTE(    artwork.xlsx!$K$1&amp;": '\\n" &amp;
SUBSTITUTE(SUBSTITUTE(SUBSTITUTE(SUBSTITUTE(SUBSTITUTE(INDEX(artwork.xlsx!K:K,QUOTIENT(ROW(A2083)-1,3)+2),"'","\'"),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IF(MOD(ROW(A2083)-1,3)=2,"","")))</f>
        <v>id: "galleria",  frenchName: "Marché Couvert",  artwork: "http://wiki.dominionstrategy.com/images/8/8b/GalleriaArt.jpg",</v>
      </c>
    </row>
    <row r="2089" spans="1:3" ht="225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s="1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SUBSTITUTE(    artwork.xlsx!$K$1&amp;": '\\n" &amp;
SUBSTITUTE(SUBSTITUTE(SUBSTITUTE(SUBSTITUTE(SUBSTITUTE(INDEX(artwork.xlsx!K:K,QUOTIENT(ROW(A2084)-1,3)+2),"'","\'"),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IF(MOD(ROW(A2084)-1,3)=2,"","")))</f>
        <v>text_html: '\
&lt;div class="card-text" style="top:15px;"&gt;&lt;div style="position:relative; top:15px;"&gt;&lt;div style="line-height:16px;"&gt;\
&lt;div style="display:inline;"&gt;&lt;div style="display:inline; font-size:24px; font-weight:bold;"&gt;+    &lt;/div&gt;&lt;/div&gt;&lt;br&gt;&lt;br&gt;\
&lt;div style="display:inline;"&gt;&lt;div style="display:inline; font-size:18px;"&gt;À ce tour, quand vous&lt;/div&gt;&lt;/div&gt;&lt;br&gt;\
&lt;div style="display:inline;"&gt;&lt;div style="display:inline; font-size:18px;"&gt;recevez une carte coûtant&lt;/div&gt;&lt;/div&gt;&lt;br&gt;\
&lt;div style="display:inline;"&gt;&lt;div style="display:inline; font-size:18px;"&gt;     ou     , &lt;div style="display:inline; font-weight:bold;"&gt;+1 Achat&lt;/div&gt;.&lt;/div&gt;&lt;/div&gt;&lt;br&gt; &lt;/div&gt;&lt;/div&gt;\
&lt;div class="card-text-coin-icon" style="transform:scale(0.22); top:10px; display: inline;left:140px;"&gt;\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inline;left:69px;"&gt;\
&lt;div class="card-text-coin-text-container" style="display:inline;"&gt;\
&lt;div class="card-text-coin-text" style="color: black; display:inline; top:8px;"&gt;3&lt;/div&gt;&lt;/div&gt;&lt;/div&gt;\
&lt;div class="card-text-coin-icon" style="transform:scale(0.15); top:93px; display: inline;left:113px;"&gt;\
&lt;div class="card-text-coin-text-container" style="display:inline;"&gt;\
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s="19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SUBSTITUTE(    artwork.xlsx!$K$1&amp;": '\\n" &amp;
SUBSTITUTE(SUBSTITUTE(SUBSTITUTE(SUBSTITUTE(SUBSTITUTE(INDEX(artwork.xlsx!K:K,QUOTIENT(ROW(A2085)-1,3)+2),"'","\'"),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s="19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SUBSTITUTE(    artwork.xlsx!$K$1&amp;": '\\n" &amp;
SUBSTITUTE(SUBSTITUTE(SUBSTITUTE(SUBSTITUTE(SUBSTITUTE(INDEX(artwork.xlsx!K:K,QUOTIENT(ROW(A2086)-1,3)+2),"'","\'"),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IF(MOD(ROW(A2086)-1,3)=2,"","")))</f>
        <v>id: "guildmaster",  frenchName: "Maître de Guilde",  artwork: "http://wiki.dominionstrategy.com/images/e/ea/GuildmasterArt.jpg",</v>
      </c>
    </row>
    <row r="2092" spans="1:3" ht="135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s="19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SUBSTITUTE(    artwork.xlsx!$K$1&amp;": '\\n" &amp;
SUBSTITUTE(SUBSTITUTE(SUBSTITUTE(SUBSTITUTE(SUBSTITUTE(INDEX(artwork.xlsx!K:K,QUOTIENT(ROW(A2087)-1,3)+2),"'","\'"),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IF(MOD(ROW(A2087)-1,3)=2,"","")))</f>
        <v>text_html: '\
&lt;div class="card-text" style="top:20px;"&gt;&lt;div style="position:relative; top:20px;"&gt;&lt;div style="line-height:18px;"&gt;\
&lt;div style="display:inline;"&gt;&lt;div style="display:inline; font-size:20px;"&gt;+     &lt;/div&gt;&lt;/div&gt;&lt;br&gt;&lt;br&gt;\
&lt;div style="display:inline;"&gt;&lt;div style="display:inline; font-size:20px;"&gt;À ce tour, quand vous&lt;/div&gt;&lt;/div&gt;&lt;br&gt;\
&lt;div style="display:inline;"&gt;&lt;div style="display:inline; font-size:20px;"&gt;recevez une carte, &lt;div style="display:inline; font-weight:bold;"&gt;+1 Faveur&lt;/div&gt;.&lt;/div&gt;&lt;/div&gt;&lt;br&gt;\
&lt;/div&gt;&lt;/div&gt;\
&lt;div class="card-text-coin-icon" style="transform:scale(0.22); top:15px; display: inline;left:140px;"&gt;\
&lt;div class="card-text-coin-text-container" style="display:inline;"&gt;\
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s="19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SUBSTITUTE(    artwork.xlsx!$K$1&amp;": '\\n" &amp;
SUBSTITUTE(SUBSTITUTE(SUBSTITUTE(SUBSTITUTE(SUBSTITUTE(INDEX(artwork.xlsx!K:K,QUOTIENT(ROW(A2088)-1,3)+2),"'","\'"),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s="19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SUBSTITUTE(    artwork.xlsx!$K$1&amp;": '\\n" &amp;
SUBSTITUTE(SUBSTITUTE(SUBSTITUTE(SUBSTITUTE(SUBSTITUTE(INDEX(artwork.xlsx!K:K,QUOTIENT(ROW(A2089)-1,3)+2),"'","\'"),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IF(MOD(ROW(A2089)-1,3)=2,"","")))</f>
        <v>id: "highwayman",  frenchName: "Bandit de Grand Chemin",  artwork: "http://wiki.dominionstrategy.com/images/6/67/HighwaymanArt.jpg",</v>
      </c>
    </row>
    <row r="2095" spans="1:3" ht="150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s="19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SUBSTITUTE(    artwork.xlsx!$K$1&amp;": '\\n" &amp;
SUBSTITUTE(SUBSTITUTE(SUBSTITUTE(SUBSTITUTE(SUBSTITUTE(INDEX(artwork.xlsx!K:K,QUOTIENT(ROW(A2090)-1,3)+2),"'","\'"),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IF(MOD(ROW(A2090)-1,3)=2,"","")))</f>
        <v>text_html: '\
&lt;div class="card-text" style="top:20px;"&gt;&lt;div style="position:relative; top:5px;"&gt;&lt;div style="line-height:16px;"&gt;\
&lt;div style="display:inline;"&gt;&lt;div style="display:inline; font-size:18px;"&gt;Au début de votre prochain tour,&lt;/div&gt;&lt;/div&gt;&lt;br&gt;\
&lt;div style="display:inline;"&gt;&lt;div style="display:inline; font-size:18px;"&gt;défaussez cette carte&lt;/div&gt;&lt;/div&gt;&lt;br&gt;\
&lt;div style="display:inline;"&gt;&lt;div style="display:inline; font-size:18px;"&gt;de la zone de jeu et &lt;div style="display: inline; font-weight: bold;"&gt;+3 Cartes&lt;/div&gt;.&lt;/div&gt;&lt;/div&gt;&lt;br&gt;\
&lt;/div&gt;&lt;/div&gt;&lt;div style="position:relative; top:10px;"&gt;&lt;div style="line-height:16px;"&gt;\
&lt;div style="display:inline;"&gt;&lt;div style="display:inline; font-size:18px;"&gt;D\'ici là, le premier Trésor&lt;/div&gt;&lt;/div&gt;&lt;br&gt;\
&lt;div style="display:inline;"&gt;&lt;div style="display:inline; font-size:18px;"&gt;joué par chaque adversaire&lt;/div&gt;&lt;/div&gt;&lt;br&gt;\
&lt;div style="display:inline;"&gt;&lt;div style="display:inline; font-size:18px;"&gt;à chaque tour n\'a pas d\'effet.&lt;/div&gt;&lt;/div&gt;&lt;br&gt;\
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s="19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SUBSTITUTE(    artwork.xlsx!$K$1&amp;": '\\n" &amp;
SUBSTITUTE(SUBSTITUTE(SUBSTITUTE(SUBSTITUTE(SUBSTITUTE(INDEX(artwork.xlsx!K:K,QUOTIENT(ROW(A2091)-1,3)+2),"'","\'"),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s="19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SUBSTITUTE(    artwork.xlsx!$K$1&amp;": '\\n" &amp;
SUBSTITUTE(SUBSTITUTE(SUBSTITUTE(SUBSTITUTE(SUBSTITUTE(INDEX(artwork.xlsx!K:K,QUOTIENT(ROW(A2092)-1,3)+2),"'","\'"),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IF(MOD(ROW(A2092)-1,3)=2,"","")))</f>
        <v>id: "hunter",  frenchName: "Chasseuse",  artwork: "http://wiki.dominionstrategy.com/images/4/4c/HunterArt.jpg",</v>
      </c>
    </row>
    <row r="2098" spans="1:3" ht="135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s="19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SUBSTITUTE(    artwork.xlsx!$K$1&amp;": '\\n" &amp;
SUBSTITUTE(SUBSTITUTE(SUBSTITUTE(SUBSTITUTE(SUBSTITUTE(INDEX(artwork.xlsx!K:K,QUOTIENT(ROW(A2093)-1,3)+2),"'","\'"),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IF(MOD(ROW(A2093)-1,3)=2,"","")))</f>
        <v>text_html: '\
&lt;div class="card-text" style="top:15px;"&gt;&lt;div style="position:relative; top:10px;"&gt;&lt;div style="line-height:16px;"&gt;\
&lt;div style="display:inline;"&gt;&lt;div style="display:inline; font-weight:bold; font-size:22px;"&gt;+1 Action&lt;/div&gt;&lt;/div&gt;&lt;br&gt;\
&lt;/div&gt;&lt;/div&gt;&lt;div style="position:relative; top:15px;"&gt;&lt;div style="line-height:16px;"&gt;\
&lt;div style="display:inline;"&gt;&lt;div style="display:inline; font-size:18px;"&gt;Dévoilez les 3 premières&lt;/div&gt;&lt;/div&gt;&lt;br&gt;\
&lt;div style="display:inline;"&gt;&lt;div style="display:inline; font-size:18px;"&gt;cartes de votre pioche.&lt;/div&gt;&lt;/div&gt;&lt;br&gt;\
&lt;div style="display:inline;"&gt;&lt;div style="display:inline; font-size:18px;"&gt; Parmi elles, prenez en main&lt;/div&gt;&lt;/div&gt;&lt;br&gt;\
&lt;div style="display:inline;"&gt;&lt;div style="display:inline; font-size:18px;"&gt;une carte Action, Trésor&lt;/div&gt;&lt;/div&gt;&lt;br&gt;\
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s="1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SUBSTITUTE(    artwork.xlsx!$K$1&amp;": '\\n" &amp;
SUBSTITUTE(SUBSTITUTE(SUBSTITUTE(SUBSTITUTE(SUBSTITUTE(INDEX(artwork.xlsx!K:K,QUOTIENT(ROW(A2094)-1,3)+2),"'","\'"),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s="19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SUBSTITUTE(    artwork.xlsx!$K$1&amp;": '\\n" &amp;
SUBSTITUTE(SUBSTITUTE(SUBSTITUTE(SUBSTITUTE(SUBSTITUTE(INDEX(artwork.xlsx!K:K,QUOTIENT(ROW(A2095)-1,3)+2),"'","\'"),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IF(MOD(ROW(A2095)-1,3)=2,"","")))</f>
        <v>id: "modify",  frenchName: "Modification",  artwork: "http://wiki.dominionstrategy.com/images/1/13/ModifyArt.jpg",</v>
      </c>
    </row>
    <row r="2101" spans="1:3" ht="165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s="19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SUBSTITUTE(    artwork.xlsx!$K$1&amp;": '\\n" &amp;
SUBSTITUTE(SUBSTITUTE(SUBSTITUTE(SUBSTITUTE(SUBSTITUTE(INDEX(artwork.xlsx!K:K,QUOTIENT(ROW(A2096)-1,3)+2),"'","\'"),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IF(MOD(ROW(A2096)-1,3)=2,"","")))</f>
        <v>text_html: '\
&lt;div class="card-text" style="top:20px;"&gt;&lt;div style="position:relative; top:20px;"&gt;&lt;div style="line-height:16px;"&gt;\
&lt;div style="display:inline;"&gt;&lt;div style="display:inline; font-size:18px;"&gt;Écartez une carte de votre main.&lt;/div&gt;&lt;/div&gt;&lt;br&gt;\
&lt;div style="display:inline;"&gt;&lt;div style="display:inline; font-size:18px;"&gt;Choisissez une option : &lt;div style="display:inline; font-weight:bold;"&gt;+1 Carte&lt;/div&gt; et &lt;/div&gt;&lt;/div&gt;&lt;br&gt;\
&lt;div style="display:inline;"&gt;&lt;div style="display:inline; font-size:18px;"&gt;&lt;div style="display:inline; font-weight:bold;"&gt;+1 Action&lt;/div&gt; ; ou recevez une carte&lt;/div&gt;&lt;/div&gt;&lt;br&gt;\
&lt;div style="display:inline;"&gt;&lt;div style="display:inline; font-size:18px;"&gt;coûtant jusqu\'à      de plus&lt;/div&gt;&lt;/div&gt;&lt;br&gt;\
&lt;div style="display:inline;"&gt;&lt;div style="display:inline; font-size:18px;"&gt;que la carte écartée.&lt;/div&gt;&lt;/div&gt;&lt;br&gt;\
&lt;/div&gt;&lt;/div&gt;\
&lt;div class="card-text-coin-icon" style="transform:scale(0.15); top:82px; display: inline; left:161px;"&gt;\
&lt;div class="card-text-coin-text-container" style="display:inline;"&gt;\
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s="19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SUBSTITUTE(    artwork.xlsx!$K$1&amp;": '\\n" &amp;
SUBSTITUTE(SUBSTITUTE(SUBSTITUTE(SUBSTITUTE(SUBSTITUTE(INDEX(artwork.xlsx!K:K,QUOTIENT(ROW(A2097)-1,3)+2),"'","\'"),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s="19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SUBSTITUTE(    artwork.xlsx!$K$1&amp;": '\\n" &amp;
SUBSTITUTE(SUBSTITUTE(SUBSTITUTE(SUBSTITUTE(SUBSTITUTE(INDEX(artwork.xlsx!K:K,QUOTIENT(ROW(A2098)-1,3)+2),"'","\'"),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IF(MOD(ROW(A2098)-1,3)=2,"","")))</f>
        <v>id: "skirmisher",  frenchName: "Tirailleur",  artwork: "http://wiki.dominionstrategy.com/images/2/25/SkirmisherArt.jpg",</v>
      </c>
    </row>
    <row r="2104" spans="1:3" ht="210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s="19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SUBSTITUTE(    artwork.xlsx!$K$1&amp;": '\\n" &amp;
SUBSTITUTE(SUBSTITUTE(SUBSTITUTE(SUBSTITUTE(SUBSTITUTE(INDEX(artwork.xlsx!K:K,QUOTIENT(ROW(A2099)-1,3)+2),"'","\'"),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IF(MOD(ROW(A2099)-1,3)=2,"","")))</f>
        <v>text_html: '\
&lt;div class="card-text" style="top:05px;"&gt;&lt;div style="position:relative; top:05px;"&gt;&lt;div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&lt;div style="display:inline;"&gt;&lt;div style="display:inline; font-size:24px;"&gt;&lt;div style="display: inline; font-weight: bold;"&gt;+     &lt;/div&gt;&lt;/div&gt;&lt;/div&gt;&lt;br&gt;\
&lt;/div&gt;&lt;div style="line-height:16px; position:relative; top:10px;"&gt;\
&lt;div style="display:inline;"&gt;&lt;div style="display:inline; font-size:18px;"&gt;À ce tour, quand vous recevez&lt;/div&gt;&lt;/div&gt;&lt;br&gt;\
&lt;div style="display:inline;"&gt;&lt;div style="display:inline; font-size:18px;"&gt;une carte Attaque, tous vos&lt;/div&gt;&lt;/div&gt;&lt;br&gt;\
&lt;div style="display:inline;"&gt;&lt;div style="display:inline; font-size:18px;"&gt;adversaires défaussent jusqu\'à&lt;/div&gt;&lt;/div&gt;&lt;br&gt;\
&lt;div style="display:inline;"&gt;&lt;div style="display:inline; font-size:18px;"&gt;avoir 3 cartes en main.&lt;/div&gt;&lt;/div&gt;&lt;br&gt;\
&lt;/div&gt;&lt;/div&gt;\
&lt;div class="card-text-coin-icon" style="transform:scale(0.18); top:55px; display: inline;left:140px;"&gt;\
&lt;div class="card-text-coin-text-container" style="display:inline;"&gt;\
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s="19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SUBSTITUTE(    artwork.xlsx!$K$1&amp;": '\\n" &amp;
SUBSTITUTE(SUBSTITUTE(SUBSTITUTE(SUBSTITUTE(SUBSTITUTE(INDEX(artwork.xlsx!K:K,QUOTIENT(ROW(A2100)-1,3)+2),"'","\'"),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s="19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SUBSTITUTE(    artwork.xlsx!$K$1&amp;": '\\n" &amp;
SUBSTITUTE(SUBSTITUTE(SUBSTITUTE(SUBSTITUTE(SUBSTITUTE(INDEX(artwork.xlsx!K:K,QUOTIENT(ROW(A2101)-1,3)+2),"'","\'"),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IF(MOD(ROW(A2101)-1,3)=2,"","")))</f>
        <v>id: "specialist",  frenchName: "Spécialiste",  artwork: "http://wiki.dominionstrategy.com/images/0/03/SpecialistArt.jpg",</v>
      </c>
    </row>
    <row r="2107" spans="1:3" ht="105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s="19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SUBSTITUTE(    artwork.xlsx!$K$1&amp;": '\\n" &amp;
SUBSTITUTE(SUBSTITUTE(SUBSTITUTE(SUBSTITUTE(SUBSTITUTE(INDEX(artwork.xlsx!K:K,QUOTIENT(ROW(A2102)-1,3)+2),"'","\'"),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IF(MOD(ROW(A2102)-1,3)=2,"","")))</f>
        <v>text_html: '\
&lt;div class="card-text" style="top:15px;"&gt;&lt;div style="position:relative; top:15px;"&gt;&lt;div style="line-height:18px;"&gt;\
&lt;div style="display:inline;"&gt;&lt;div style="display:inline; font-size:20px;"&gt;Vous pouvez jouer une carte&lt;/div&gt;&lt;/div&gt;&lt;br&gt;\
&lt;div style="display:inline;"&gt;&lt;div style="display:inline; font-size:20px;"&gt;Action ou Trésor de votre main.&lt;/div&gt;&lt;/div&gt;&lt;br&gt;\
&lt;/div&gt;&lt;/div&gt;&lt;div style="position:relative; top:20px;"&gt;&lt;div style="line-height:18px;"&gt;\
&lt;div style="display:inline;"&gt;&lt;div style="display:inline; font-size:20px;"&gt;Choisissez: rejouez-la;&lt;/div&gt;&lt;/div&gt;&lt;br&gt;\
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s="19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SUBSTITUTE(    artwork.xlsx!$K$1&amp;": '\\n" &amp;
SUBSTITUTE(SUBSTITUTE(SUBSTITUTE(SUBSTITUTE(SUBSTITUTE(INDEX(artwork.xlsx!K:K,QUOTIENT(ROW(A2103)-1,3)+2),"'","\'"),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s="1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SUBSTITUTE(    artwork.xlsx!$K$1&amp;": '\\n" &amp;
SUBSTITUTE(SUBSTITUTE(SUBSTITUTE(SUBSTITUTE(SUBSTITUTE(INDEX(artwork.xlsx!K:K,QUOTIENT(ROW(A2104)-1,3)+2),"'","\'"),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IF(MOD(ROW(A2104)-1,3)=2,"","")))</f>
        <v>id: "swap",  frenchName: "Troc",  artwork: "http://wiki.dominionstrategy.com/images/9/98/SwapArt.jpg",</v>
      </c>
    </row>
    <row r="2110" spans="1:3" ht="195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s="19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SUBSTITUTE(    artwork.xlsx!$K$1&amp;": '\\n" &amp;
SUBSTITUTE(SUBSTITUTE(SUBSTITUTE(SUBSTITUTE(SUBSTITUTE(INDEX(artwork.xlsx!K:K,QUOTIENT(ROW(A2105)-1,3)+2),"'","\'"),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IF(MOD(ROW(A2105)-1,3)=2,"","")))</f>
        <v>text_html: '\
&lt;div class="card-text" style="top:20px;"&gt;&lt;div style="position:relative; top:10px;"&gt;&lt;div style="line-height:22px;"&gt;\
&lt;div style="display:inline;"&gt;&lt;div style="display:inline; font-size:24px;"&gt;&lt;div style="display: inline; font-weight: bold;"&gt;+1 Carte&lt;/div&gt;&lt;/div&gt;&lt;/div&gt;&lt;br&gt;\
&lt;div style="display:inline;"&gt;&lt;div style="display:inline; font-size:24px;"&gt;&lt;div style="display: inline; font-weight: bold;"&gt;+1 Action&lt;/div&gt;&lt;/div&gt;&lt;/div&gt;&lt;br&gt;\
&lt;/div&gt;&lt;div style="line-height:16px; position:relative; top:10px;"&gt;\
&lt;div style="display:inline;"&gt;&lt;div style="display:inline; font-size:18px;"&gt;Vous pouvez retourner une carte&lt;/div&gt;&lt;/div&gt;&lt;br&gt;\
&lt;div style="display:inline;"&gt;&lt;div style="display:inline; font-size:18px;"&gt;Action de votre main sur sa pile,&lt;/div&gt;&lt;/div&gt;&lt;br&gt;\
&lt;div style="display:inline;"&gt;&lt;div style="display:inline; font-size:18px;"&gt;pour recevoir en main une carte&lt;/div&gt;&lt;/div&gt;&lt;br&gt;\
&lt;div style="display:inline;"&gt;&lt;div style="display:inline; font-size:18px;"&gt;ction différente coûtant jusqu\'à    .&lt;/div&gt;&lt;/div&gt;&lt;br&gt;\
&lt;/div&gt;&lt;/div&gt;\
&lt;div class="card-text-coin-icon" style="transform:scale(0.12); top:133px; display: inline;left:244px;"&gt;\
&lt;div class="card-text-coin-text-container" style="display:inline;"&gt;\
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s="19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SUBSTITUTE(    artwork.xlsx!$K$1&amp;": '\\n" &amp;
SUBSTITUTE(SUBSTITUTE(SUBSTITUTE(SUBSTITUTE(SUBSTITUTE(INDEX(artwork.xlsx!K:K,QUOTIENT(ROW(A2106)-1,3)+2),"'","\'"),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s="19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SUBSTITUTE(    artwork.xlsx!$K$1&amp;": '\\n" &amp;
SUBSTITUTE(SUBSTITUTE(SUBSTITUTE(SUBSTITUTE(SUBSTITUTE(INDEX(artwork.xlsx!K:K,QUOTIENT(ROW(A2107)-1,3)+2),"'","\'"),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IF(MOD(ROW(A2107)-1,3)=2,"","")))</f>
        <v>id: "marquis",  frenchName: "Marquis",  artwork: "http://wiki.dominionstrategy.com/images/9/9c/MarquisArt.jpg",</v>
      </c>
    </row>
    <row r="2113" spans="1:3" ht="120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s="19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SUBSTITUTE(    artwork.xlsx!$K$1&amp;": '\\n" &amp;
SUBSTITUTE(SUBSTITUTE(SUBSTITUTE(SUBSTITUTE(SUBSTITUTE(INDEX(artwork.xlsx!K:K,QUOTIENT(ROW(A2108)-1,3)+2),"'","\'"),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IF(MOD(ROW(A2108)-1,3)=2,"","")))</f>
        <v>text_html: '\
&lt;div class="card-text" style="top:20px;"&gt;&lt;div style="position:relative; top:10px;"&gt;&lt;div style="line-height:22px;"&gt;\
&lt;div style="display:inline;"&gt;&lt;div style="display:inline; font-size:26px;"&gt;&lt;div style="display: inline; font-weight: bold;"&gt;+1 Achat&lt;/div&gt;&lt;/div&gt;&lt;/div&gt;&lt;br&gt;\
&lt;/div&gt;&lt;div style="line-height:18px; position:relative; top:15px;"&gt;\
&lt;div style="display:inline;"&gt;&lt;div style="display:inline; font-size:20px;"&gt;&lt;div style="display:inline; font-weight:bold;"&gt;+1 Carte&lt;/div&gt; par carte dans &lt;/div&gt;&lt;/div&gt;&lt;br&gt;\
&lt;div style="display:inline;"&gt;&lt;div style="display:inline; font-size:20px;"&gt;votre main. Défaussez jusqu\'à &lt;/div&gt;&lt;/div&gt;&lt;br&gt;\
&lt;div style="display:inline;"&gt;&lt;div style="display:inline; font-size:20px;"&gt;avoir 10 cartes en main.&lt;/div&gt;&lt;/div&gt;&lt;br&gt;\
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s="19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SUBSTITUTE(    artwork.xlsx!$K$1&amp;": '\\n" &amp;
SUBSTITUTE(SUBSTITUTE(SUBSTITUTE(SUBSTITUTE(SUBSTITUTE(INDEX(artwork.xlsx!K:K,QUOTIENT(ROW(A2109)-1,3)+2),"'","\'"),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s="19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SUBSTITUTE(    artwork.xlsx!$K$1&amp;": '\\n" &amp;
SUBSTITUTE(SUBSTITUTE(SUBSTITUTE(SUBSTITUTE(SUBSTITUTE(INDEX(artwork.xlsx!K:K,QUOTIENT(ROW(A2110)-1,3)+2),"'","\'"),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IF(MOD(ROW(A2110)-1,3)=2,"","")))</f>
        <v>id: "architectsguild",  frenchName: "Guilde des Architectes",  artwork: "http://wiki.dominionstrategy.com/images/3/3c/Architects%27_GuildArt.jpg",</v>
      </c>
    </row>
    <row r="2116" spans="1:3" ht="75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s="19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SUBSTITUTE(    artwork.xlsx!$K$1&amp;": '\\n" &amp;
SUBSTITUTE(SUBSTITUTE(SUBSTITUTE(SUBSTITUTE(SUBSTITUTE(INDEX(artwork.xlsx!K:K,QUOTIENT(ROW(A2111)-1,3)+2),"'","\'"),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s="19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SUBSTITUTE(    artwork.xlsx!$K$1&amp;": '\\n" &amp;
SUBSTITUTE(SUBSTITUTE(SUBSTITUTE(SUBSTITUTE(SUBSTITUTE(INDEX(artwork.xlsx!K:K,QUOTIENT(ROW(A2112)-1,3)+2),"'","\'"),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s="19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SUBSTITUTE(    artwork.xlsx!$K$1&amp;": '\\n" &amp;
SUBSTITUTE(SUBSTITUTE(SUBSTITUTE(SUBSTITUTE(SUBSTITUTE(INDEX(artwork.xlsx!K:K,QUOTIENT(ROW(A2113)-1,3)+2),"'","\'"),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IF(MOD(ROW(A2113)-1,3)=2,"","")))</f>
        <v>id: "bandofnomads",  frenchName: "Bande de Nomades",  artwork: "http://wiki.dominionstrategy.com/images/b/b7/Band_of_NomadsArt.jpg",</v>
      </c>
    </row>
    <row r="2119" spans="1:3" ht="120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s="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SUBSTITUTE(    artwork.xlsx!$K$1&amp;": '\\n" &amp;
SUBSTITUTE(SUBSTITUTE(SUBSTITUTE(SUBSTITUTE(SUBSTITUTE(INDEX(artwork.xlsx!K:K,QUOTIENT(ROW(A2114)-1,3)+2),"'","\'"),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IF(MOD(ROW(A2114)-1,3)=2,"","")))</f>
        <v>text_html: '\
&lt;div class="landscape-text" style="left:-2%;top:-22px;"&gt;&lt;div style="position:relative; top:-05px;"&gt;  &lt;div style="line-height:16px;"&gt;  \
&lt;div style="display:inline;"&gt;&lt;div style="display:inline; font-size:17px;"&gt;Quand vous recevez une carte coûtant      ou plus,&lt;/div&gt;&lt;/div&gt;&lt;br&gt;  \
&lt;div style="display:inline;"&gt;&lt;div style="display:inline; font-size:17px;"&gt;vous pouvez dépenser une Faveur pour&lt;/div&gt;&lt;/div&gt;&lt;br&gt;  \
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style="display:inline;"&gt;\
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s="19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SUBSTITUTE(    artwork.xlsx!$K$1&amp;": '\\n" &amp;
SUBSTITUTE(SUBSTITUTE(SUBSTITUTE(SUBSTITUTE(SUBSTITUTE(INDEX(artwork.xlsx!K:K,QUOTIENT(ROW(A2115)-1,3)+2),"'","\'"),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s="19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SUBSTITUTE(    artwork.xlsx!$K$1&amp;": '\\n" &amp;
SUBSTITUTE(SUBSTITUTE(SUBSTITUTE(SUBSTITUTE(SUBSTITUTE(INDEX(artwork.xlsx!K:K,QUOTIENT(ROW(A2116)-1,3)+2),"'","\'"),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IF(MOD(ROW(A2116)-1,3)=2,"","")))</f>
        <v>id: "cavedwellers",  frenchName: "Troglodytes",  artwork: "http://wiki.dominionstrategy.com/images/8/80/Cave_DwellersArt.jpg",</v>
      </c>
    </row>
    <row r="2122" spans="1:3" ht="75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s="19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SUBSTITUTE(    artwork.xlsx!$K$1&amp;": '\\n" &amp;
SUBSTITUTE(SUBSTITUTE(SUBSTITUTE(SUBSTITUTE(SUBSTITUTE(INDEX(artwork.xlsx!K:K,QUOTIENT(ROW(A2117)-1,3)+2),"'","\'"),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 vous pouvez dépenser une &lt;div style="display:inline; font-weight:bold;"&gt;Faveur&lt;/div&gt; pour &lt;/div&gt;&lt;/div&gt;&lt;br&gt;  \
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s="19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SUBSTITUTE(    artwork.xlsx!$K$1&amp;": '\\n" &amp;
SUBSTITUTE(SUBSTITUTE(SUBSTITUTE(SUBSTITUTE(SUBSTITUTE(INDEX(artwork.xlsx!K:K,QUOTIENT(ROW(A2118)-1,3)+2),"'","\'"),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s="19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SUBSTITUTE(    artwork.xlsx!$K$1&amp;": '\\n" &amp;
SUBSTITUTE(SUBSTITUTE(SUBSTITUTE(SUBSTITUTE(SUBSTITUTE(INDEX(artwork.xlsx!K:K,QUOTIENT(ROW(A2119)-1,3)+2),"'","\'"),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IF(MOD(ROW(A2119)-1,3)=2,"","")))</f>
        <v>id: "circleofwitches",  frenchName: "Cercle des Sorcières",  artwork: "http://wiki.dominionstrategy.com/images/1/12/Circle_of_WitchesArt.jpg",</v>
      </c>
    </row>
    <row r="2125" spans="1:3" ht="75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s="19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SUBSTITUTE(    artwork.xlsx!$K$1&amp;": '\\n" &amp;
SUBSTITUTE(SUBSTITUTE(SUBSTITUTE(SUBSTITUTE(SUBSTITUTE(INDEX(artwork.xlsx!K:K,QUOTIENT(ROW(A2120)-1,3)+2),"'","\'"),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Liaison, vous pouvez dépenser &lt;div style="display:inline; font-weight:bold;"&gt;3 Faveurs&lt;/div&gt;&lt;/div&gt;&lt;/div&gt;&lt;br&gt;  \
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s="19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SUBSTITUTE(    artwork.xlsx!$K$1&amp;": '\\n" &amp;
SUBSTITUTE(SUBSTITUTE(SUBSTITUTE(SUBSTITUTE(SUBSTITUTE(INDEX(artwork.xlsx!K:K,QUOTIENT(ROW(A2121)-1,3)+2),"'","\'"),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s="19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SUBSTITUTE(    artwork.xlsx!$K$1&amp;": '\\n" &amp;
SUBSTITUTE(SUBSTITUTE(SUBSTITUTE(SUBSTITUTE(SUBSTITUTE(INDEX(artwork.xlsx!K:K,QUOTIENT(ROW(A2122)-1,3)+2),"'","\'"),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IF(MOD(ROW(A2122)-1,3)=2,"","")))</f>
        <v>id: "citystate",  frenchName: "Cité-État",  artwork: "http://wiki.dominionstrategy.com/images/3/3e/City-stateArt.jpg",</v>
      </c>
    </row>
    <row r="2128" spans="1:3" ht="75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s="19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SUBSTITUTE(    artwork.xlsx!$K$1&amp;": '\\n" &amp;
SUBSTITUTE(SUBSTITUTE(SUBSTITUTE(SUBSTITUTE(SUBSTITUTE(INDEX(artwork.xlsx!K:K,QUOTIENT(ROW(A2123)-1,3)+2),"'","\'"),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IF(MOD(ROW(A2123)-1,3)=2,"","")))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 Action pendant votre tour,&lt;/div&gt;&lt;/div&gt;&lt;br&gt;  \
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s="1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SUBSTITUTE(    artwork.xlsx!$K$1&amp;": '\\n" &amp;
SUBSTITUTE(SUBSTITUTE(SUBSTITUTE(SUBSTITUTE(SUBSTITUTE(INDEX(artwork.xlsx!K:K,QUOTIENT(ROW(A2124)-1,3)+2),"'","\'"),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s="19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SUBSTITUTE(    artwork.xlsx!$K$1&amp;": '\\n" &amp;
SUBSTITUTE(SUBSTITUTE(SUBSTITUTE(SUBSTITUTE(SUBSTITUTE(INDEX(artwork.xlsx!K:K,QUOTIENT(ROW(A2125)-1,3)+2),"'","\'"),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IF(MOD(ROW(A2125)-1,3)=2,"","")))</f>
        <v>id: "coastalhaven",  frenchName: "Havre-Côtier",  artwork: "http://wiki.dominionstrategy.com/images/9/95/Coastal_HavenArt.jpg",</v>
      </c>
    </row>
    <row r="2131" spans="1:3" ht="90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s="19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SUBSTITUTE(    artwork.xlsx!$K$1&amp;": '\\n" &amp;
SUBSTITUTE(SUBSTITUTE(SUBSTITUTE(SUBSTITUTE(SUBSTITUTE(INDEX(artwork.xlsx!K:K,QUOTIENT(ROW(A2126)-1,3)+2),"'","\'"),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IF(MOD(ROW(A2126)-1,3)=2,"","")))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moment de défausser votre main en phase d\'Ajustement, vous&lt;/div&gt;&lt;/div&gt;&lt;br&gt;  \
&lt;div style="display:inline;"&gt;&lt;div style="display:inline; font-size:14px;"&gt;pouvez dépenser autant de &lt;div style="display:inline; font-weight:bold;"&gt;Faveurs&lt;/div&gt; que souhaité pour conserver autant &lt;/div&gt;&lt;/div&gt;&lt;br&gt;  \
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s="19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SUBSTITUTE(    artwork.xlsx!$K$1&amp;": '\\n" &amp;
SUBSTITUTE(SUBSTITUTE(SUBSTITUTE(SUBSTITUTE(SUBSTITUTE(INDEX(artwork.xlsx!K:K,QUOTIENT(ROW(A2127)-1,3)+2),"'","\'"),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s="19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SUBSTITUTE(    artwork.xlsx!$K$1&amp;": '\\n" &amp;
SUBSTITUTE(SUBSTITUTE(SUBSTITUTE(SUBSTITUTE(SUBSTITUTE(INDEX(artwork.xlsx!K:K,QUOTIENT(ROW(A2128)-1,3)+2),"'","\'"),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IF(MOD(ROW(A2128)-1,3)=2,"","")))</f>
        <v>id: "craftersguild",  frenchName: "Guilde des Artisans",  artwork: "http://wiki.dominionstrategy.com/images/6/6c/Crafters%27_GuildArt.jpg",</v>
      </c>
    </row>
    <row r="2134" spans="1:3" ht="90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s="19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SUBSTITUTE(    artwork.xlsx!$K$1&amp;": '\\n" &amp;
SUBSTITUTE(SUBSTITUTE(SUBSTITUTE(SUBSTITUTE(SUBSTITUTE(INDEX(artwork.xlsx!K:K,QUOTIENT(ROW(A2129)-1,3)+2),"'","\'"),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IF(MOD(ROW(A2129)-1,3)=2,"","")))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 dépenser &lt;div style="display:inline; font-weight:bold;"&gt;2 Faveurs&lt;/div&gt;&lt;/div&gt;&lt;/div&gt;&lt;br&gt;  \
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style="display:inline;"&gt;\
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s="19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SUBSTITUTE(    artwork.xlsx!$K$1&amp;": '\\n" &amp;
SUBSTITUTE(SUBSTITUTE(SUBSTITUTE(SUBSTITUTE(SUBSTITUTE(INDEX(artwork.xlsx!K:K,QUOTIENT(ROW(A2130)-1,3)+2),"'","\'"),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s="19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SUBSTITUTE(    artwork.xlsx!$K$1&amp;": '\\n" &amp;
SUBSTITUTE(SUBSTITUTE(SUBSTITUTE(SUBSTITUTE(SUBSTITUTE(INDEX(artwork.xlsx!K:K,QUOTIENT(ROW(A2131)-1,3)+2),"'","\'"),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IF(MOD(ROW(A2131)-1,3)=2,"","")))</f>
        <v>id: "desertguides",  frenchName: "Guides du Désert",  artwork: "http://wiki.dominionstrategy.com/images/c/cb/Desert_GuidesArt.jpg",</v>
      </c>
    </row>
    <row r="2137" spans="1:3" ht="75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s="19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SUBSTITUTE(    artwork.xlsx!$K$1&amp;": '\\n" &amp;
SUBSTITUTE(SUBSTITUTE(SUBSTITUTE(SUBSTITUTE(SUBSTITUTE(INDEX(artwork.xlsx!K:K,QUOTIENT(ROW(A2132)-1,3)+2),"'","\'"),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IF(MOD(ROW(A2132)-1,3)=2,"","")))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tour, autant de fois que souhaité,&lt;/div&gt;&lt;/div&gt;&lt;br&gt;  \
&lt;div style="display:inline;"&gt;&lt;div style="display:inline; font-size:17px;"&gt;vous pouvez dépenser une &lt;div style="display:inline; font-weight:bold;"&gt;Faveur&lt;/div&gt;&lt;/div&gt;&lt;/div&gt;&lt;br&gt;  \
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s="19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SUBSTITUTE(    artwork.xlsx!$K$1&amp;": '\\n" &amp;
SUBSTITUTE(SUBSTITUTE(SUBSTITUTE(SUBSTITUTE(SUBSTITUTE(INDEX(artwork.xlsx!K:K,QUOTIENT(ROW(A2133)-1,3)+2),"'","\'"),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s="1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SUBSTITUTE(    artwork.xlsx!$K$1&amp;": '\\n" &amp;
SUBSTITUTE(SUBSTITUTE(SUBSTITUTE(SUBSTITUTE(SUBSTITUTE(INDEX(artwork.xlsx!K:K,QUOTIENT(ROW(A2134)-1,3)+2),"'","\'"),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IF(MOD(ROW(A2134)-1,3)=2,"","")))</f>
        <v>id: "familyofinventors",  frenchName: "Famille d'Inventeurs",  artwork: "http://wiki.dominionstrategy.com/images/3/3d/Family_of_InventorsArt.jpg",</v>
      </c>
    </row>
    <row r="2140" spans="1:3" ht="105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s="19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SUBSTITUTE(    artwork.xlsx!$K$1&amp;": '\\n" &amp;
SUBSTITUTE(SUBSTITUTE(SUBSTITUTE(SUBSTITUTE(SUBSTITUTE(INDEX(artwork.xlsx!K:K,QUOTIENT(ROW(A2135)-1,3)+2),"'","\'"),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IF(MOD(ROW(A2135)-1,3)=2,"","")))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placer un jeton&lt;/div&gt;&lt;/div&gt;&lt;br&gt;  \
&lt;div style="display:inline;"&gt;&lt;div style="display:inline; font-size:17px;"&gt;&lt;div style="display:inline; font-weight:bold;"&gt;Faveur&lt;/div&gt; sur une pile non-Victoire de la Réserve. Les cartes&lt;/div&gt;&lt;/div&gt;&lt;br&gt;  \
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style="display:inline;"&gt;\
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s="19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SUBSTITUTE(    artwork.xlsx!$K$1&amp;": '\\n" &amp;
SUBSTITUTE(SUBSTITUTE(SUBSTITUTE(SUBSTITUTE(SUBSTITUTE(INDEX(artwork.xlsx!K:K,QUOTIENT(ROW(A2136)-1,3)+2),"'","\'"),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s="19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SUBSTITUTE(    artwork.xlsx!$K$1&amp;": '\\n" &amp;
SUBSTITUTE(SUBSTITUTE(SUBSTITUTE(SUBSTITUTE(SUBSTITUTE(INDEX(artwork.xlsx!K:K,QUOTIENT(ROW(A2137)-1,3)+2),"'","\'"),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IF(MOD(ROW(A2137)-1,3)=2,"","")))</f>
        <v>id: "fellowshipofscribes",  frenchName: "Confrérie des Scribes",  artwork: "http://wiki.dominionstrategy.com/images/5/57/Fellowship_of_ScribesArt.jpg",</v>
      </c>
    </row>
    <row r="2143" spans="1:3" ht="75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s="19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SUBSTITUTE(    artwork.xlsx!$K$1&amp;": '\\n" &amp;
SUBSTITUTE(SUBSTITUTE(SUBSTITUTE(SUBSTITUTE(SUBSTITUTE(INDEX(artwork.xlsx!K:K,QUOTIENT(ROW(A2138)-1,3)+2),"'","\'"),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font-size:17px;"&gt;Après avoir joué une Action, si vous avez en main 4 cartes&lt;/div&gt;&lt;/div&gt;&lt;br&gt;  \
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s="19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SUBSTITUTE(    artwork.xlsx!$K$1&amp;": '\\n" &amp;
SUBSTITUTE(SUBSTITUTE(SUBSTITUTE(SUBSTITUTE(SUBSTITUTE(INDEX(artwork.xlsx!K:K,QUOTIENT(ROW(A2139)-1,3)+2),"'","\'"),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s="19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SUBSTITUTE(    artwork.xlsx!$K$1&amp;": '\\n" &amp;
SUBSTITUTE(SUBSTITUTE(SUBSTITUTE(SUBSTITUTE(SUBSTITUTE(INDEX(artwork.xlsx!K:K,QUOTIENT(ROW(A2140)-1,3)+2),"'","\'"),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IF(MOD(ROW(A2140)-1,3)=2,"","")))</f>
        <v>id: "forestdwellers",  frenchName: "Habitants des Forêts",  artwork: "http://wiki.dominionstrategy.com/images/2/2d/Forest_DwellersArt.jpg",</v>
      </c>
    </row>
    <row r="2146" spans="1:3" ht="90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s="19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SUBSTITUTE(    artwork.xlsx!$K$1&amp;": '\\n" &amp;
SUBSTITUTE(SUBSTITUTE(SUBSTITUTE(SUBSTITUTE(SUBSTITUTE(INDEX(artwork.xlsx!K:K,QUOTIENT(ROW(A2141)-1,3)+2),"'","\'"),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IF(MOD(ROW(A2141)-1,3)=2,"","")))</f>
        <v>text_html: '\
&lt;div class="landscape-text" style="left:-2%; top:-22px;"&gt;&lt;div style="position:relative; top:-05px;"&gt;  &lt;div style="line-height:14px;"&gt;  \
&lt;div style="display:inline;"&gt;&lt;div style="display:inline; font-size:14px;"&gt;Au début de votre tour, vous pouvez dépenser une &lt;div style="display:inline; font-weight:bold;"&gt;Faveur&lt;/div&gt; pour consulter&lt;/div&gt;&lt;/div&gt;&lt;br&gt;  \
&lt;div style="display:inline;"&gt;&lt;div style="display:inline; font-size:14px;"&gt;les 3 premières cartes de votre pioche. Défaussez-en autant que souhaité&lt;/div&gt;&lt;/div&gt;&lt;br&gt;  \
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s="19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SUBSTITUTE(    artwork.xlsx!$K$1&amp;": '\\n" &amp;
SUBSTITUTE(SUBSTITUTE(SUBSTITUTE(SUBSTITUTE(SUBSTITUTE(INDEX(artwork.xlsx!K:K,QUOTIENT(ROW(A2142)-1,3)+2),"'","\'"),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s="19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SUBSTITUTE(    artwork.xlsx!$K$1&amp;": '\\n" &amp;
SUBSTITUTE(SUBSTITUTE(SUBSTITUTE(SUBSTITUTE(SUBSTITUTE(INDEX(artwork.xlsx!K:K,QUOTIENT(ROW(A2143)-1,3)+2),"'","\'"),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IF(MOD(ROW(A2143)-1,3)=2,"","")))</f>
        <v>id: "gangofpickpockets",  frenchName: "Détrousseurs",  artwork: "http://wiki.dominionstrategy.com/images/4/4c/Gang_of_PickpocketsArt.jpg",</v>
      </c>
    </row>
    <row r="2149" spans="1:3" ht="60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s="1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SUBSTITUTE(    artwork.xlsx!$K$1&amp;": '\\n" &amp;
SUBSTITUTE(SUBSTITUTE(SUBSTITUTE(SUBSTITUTE(SUBSTITUTE(INDEX(artwork.xlsx!K:K,QUOTIENT(ROW(A2144)-1,3)+2),"'","\'"),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défaussez jusqu\'à 4 cartes&lt;/div&gt;&lt;/div&gt;&lt;br&gt;  \
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s="19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SUBSTITUTE(    artwork.xlsx!$K$1&amp;": '\\n" &amp;
SUBSTITUTE(SUBSTITUTE(SUBSTITUTE(SUBSTITUTE(SUBSTITUTE(INDEX(artwork.xlsx!K:K,QUOTIENT(ROW(A2145)-1,3)+2),"'","\'"),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s="19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SUBSTITUTE(    artwork.xlsx!$K$1&amp;": '\\n" &amp;
SUBSTITUTE(SUBSTITUTE(SUBSTITUTE(SUBSTITUTE(SUBSTITUTE(INDEX(artwork.xlsx!K:K,QUOTIENT(ROW(A2146)-1,3)+2),"'","\'"),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IF(MOD(ROW(A2146)-1,3)=2,"","")))</f>
        <v>id: "islandfolk",  frenchName: "Peuple des Îles",  artwork: "http://wiki.dominionstrategy.com/images/4/43/Island_FolkArt.jpg",</v>
      </c>
    </row>
    <row r="2152" spans="1:3" ht="90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s="19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SUBSTITUTE(    artwork.xlsx!$K$1&amp;": '\\n" &amp;
SUBSTITUTE(SUBSTITUTE(SUBSTITUTE(SUBSTITUTE(SUBSTITUTE(INDEX(artwork.xlsx!K:K,QUOTIENT(ROW(A2147)-1,3)+2),"'","\'"),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font-size:17px;"&gt;À la fin de votre tour, si le tour précédent n\'était pas &lt;/div&gt;&lt;/div&gt;&lt;br&gt;  \
&lt;div style="display:inline;"&gt;&lt;div style="display:inline; font-size:17px;"&gt;n\'était pas le vôtre, vous pouvez dépenser&lt;/div&gt;&lt;/div&gt;&lt;br&gt;  \
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s="19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SUBSTITUTE(    artwork.xlsx!$K$1&amp;": '\\n" &amp;
SUBSTITUTE(SUBSTITUTE(SUBSTITUTE(SUBSTITUTE(SUBSTITUTE(INDEX(artwork.xlsx!K:K,QUOTIENT(ROW(A2148)-1,3)+2),"'","\'"),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s="19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SUBSTITUTE(    artwork.xlsx!$K$1&amp;": '\\n" &amp;
SUBSTITUTE(SUBSTITUTE(SUBSTITUTE(SUBSTITUTE(SUBSTITUTE(INDEX(artwork.xlsx!K:K,QUOTIENT(ROW(A2149)-1,3)+2),"'","\'"),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IF(MOD(ROW(A2149)-1,3)=2,"","")))</f>
        <v>id: "leagueofbankers",  frenchName: "Ligue des Banquiers",  artwork: "http://wiki.dominionstrategy.com/images/5/5f/League_of_BankersArt.jpg",</v>
      </c>
    </row>
    <row r="2155" spans="1:3" ht="90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s="19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SUBSTITUTE(    artwork.xlsx!$K$1&amp;": '\\n" &amp;
SUBSTITUTE(SUBSTITUTE(SUBSTITUTE(SUBSTITUTE(SUBSTITUTE(INDEX(artwork.xlsx!K:K,QUOTIENT(ROW(A2150)-1,3)+2),"'","\'"),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IF(MOD(ROW(A2150)-1,3)=2,"","")))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&lt;div style="display:inline; font-weight:bold;"&gt;+     &lt;/div&gt; pour chaque&lt;/div&gt;&lt;/div&gt;&lt;br&gt;  \
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style="display:inline;"&gt;\
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s="19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SUBSTITUTE(    artwork.xlsx!$K$1&amp;": '\\n" &amp;
SUBSTITUTE(SUBSTITUTE(SUBSTITUTE(SUBSTITUTE(SUBSTITUTE(INDEX(artwork.xlsx!K:K,QUOTIENT(ROW(A2151)-1,3)+2),"'","\'"),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s="19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SUBSTITUTE(    artwork.xlsx!$K$1&amp;": '\\n" &amp;
SUBSTITUTE(SUBSTITUTE(SUBSTITUTE(SUBSTITUTE(SUBSTITUTE(INDEX(artwork.xlsx!K:K,QUOTIENT(ROW(A2152)-1,3)+2),"'","\'"),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IF(MOD(ROW(A2152)-1,3)=2,"","")))</f>
        <v>id: "leagueofshopkeepers",  frenchName: "Ligue des Commerçants",  artwork: "http://wiki.dominionstrategy.com/images/3/31/League_of_ShopkeepersArt.jpg",</v>
      </c>
    </row>
    <row r="2158" spans="1:3" ht="135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s="19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SUBSTITUTE(    artwork.xlsx!$K$1&amp;": '\\n" &amp;
SUBSTITUTE(SUBSTITUTE(SUBSTITUTE(SUBSTITUTE(SUBSTITUTE(INDEX(artwork.xlsx!K:K,QUOTIENT(ROW(A2153)-1,3)+2),"'","\'"),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IF(MOD(ROW(A2153)-1,3)=2,"","")))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font-size:17px;"&gt;Après avoir joué une Liaison, &lt;/div&gt;&lt;/div&gt;&lt;br&gt;  \
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\
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style="display:inline;"&gt;\
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s="1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SUBSTITUTE(    artwork.xlsx!$K$1&amp;": '\\n" &amp;
SUBSTITUTE(SUBSTITUTE(SUBSTITUTE(SUBSTITUTE(SUBSTITUTE(INDEX(artwork.xlsx!K:K,QUOTIENT(ROW(A2154)-1,3)+2),"'","\'"),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s="19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SUBSTITUTE(    artwork.xlsx!$K$1&amp;": '\\n" &amp;
SUBSTITUTE(SUBSTITUTE(SUBSTITUTE(SUBSTITUTE(SUBSTITUTE(INDEX(artwork.xlsx!K:K,QUOTIENT(ROW(A2155)-1,3)+2),"'","\'"),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IF(MOD(ROW(A2155)-1,3)=2,"","")))</f>
        <v>id: "markettowns",  frenchName: "Villes Commerçantes",  artwork: "http://wiki.dominionstrategy.com/images/f/f9/Market_TownsArt.jpg",</v>
      </c>
    </row>
    <row r="2161" spans="1:3" ht="75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s="19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SUBSTITUTE(    artwork.xlsx!$K$1&amp;": '\\n" &amp;
SUBSTITUTE(SUBSTITUTE(SUBSTITUTE(SUBSTITUTE(SUBSTITUTE(INDEX(artwork.xlsx!K:K,QUOTIENT(ROW(A2156)-1,3)+2),"'","\'"),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IF(MOD(ROW(A2156)-1,3)=2,"","")))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autant de fois&lt;/div&gt;&lt;/div&gt;&lt;br&gt;  \
&lt;div style="display:inline;"&gt;&lt;div style="display:inline; font-size:17px;"&gt;que souhaité, vous pouvez dépenser une &lt;div style="display:inline; font-weight:bold;"&gt;Faveur&lt;/div&gt;&lt;/div&gt;&lt;/div&gt;&lt;br&gt;  \
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s="19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SUBSTITUTE(    artwork.xlsx!$K$1&amp;": '\\n" &amp;
SUBSTITUTE(SUBSTITUTE(SUBSTITUTE(SUBSTITUTE(SUBSTITUTE(INDEX(artwork.xlsx!K:K,QUOTIENT(ROW(A2157)-1,3)+2),"'","\'"),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s="19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SUBSTITUTE(    artwork.xlsx!$K$1&amp;": '\\n" &amp;
SUBSTITUTE(SUBSTITUTE(SUBSTITUTE(SUBSTITUTE(SUBSTITUTE(INDEX(artwork.xlsx!K:K,QUOTIENT(ROW(A2158)-1,3)+2),"'","\'"),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IF(MOD(ROW(A2158)-1,3)=2,"","")))</f>
        <v>id: "mountainfolk",  frenchName: "Montagnards",  artwork: "http://wiki.dominionstrategy.com/images/1/11/Mountain_FolkArt.jpg",</v>
      </c>
    </row>
    <row r="2164" spans="1:3" ht="75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s="19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SUBSTITUTE(    artwork.xlsx!$K$1&amp;": '\\n" &amp;
SUBSTITUTE(SUBSTITUTE(SUBSTITUTE(SUBSTITUTE(SUBSTITUTE(INDEX(artwork.xlsx!K:K,QUOTIENT(ROW(A2159)-1,3)+2),"'","\'"),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IF(MOD(ROW(A2159)-1,3)=2,"","")))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tour, vous pouvez&lt;/div&gt;&lt;/div&gt;&lt;br&gt;  \
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s="19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SUBSTITUTE(    artwork.xlsx!$K$1&amp;": '\\n" &amp;
SUBSTITUTE(SUBSTITUTE(SUBSTITUTE(SUBSTITUTE(SUBSTITUTE(INDEX(artwork.xlsx!K:K,QUOTIENT(ROW(A2160)-1,3)+2),"'","\'"),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s="19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SUBSTITUTE(    artwork.xlsx!$K$1&amp;": '\\n" &amp;
SUBSTITUTE(SUBSTITUTE(SUBSTITUTE(SUBSTITUTE(SUBSTITUTE(INDEX(artwork.xlsx!K:K,QUOTIENT(ROW(A2161)-1,3)+2),"'","\'"),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IF(MOD(ROW(A2161)-1,3)=2,"","")))</f>
        <v>id: "orderofastrologers",  frenchName: "Ordre des Astrologues",  artwork: "http://wiki.dominionstrategy.com/images/3/31/Order_of_AstrologersArt.jpg",</v>
      </c>
    </row>
    <row r="2167" spans="1:3" ht="75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s="19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SUBSTITUTE(    artwork.xlsx!$K$1&amp;": '\\n" &amp;
SUBSTITUTE(SUBSTITUTE(SUBSTITUTE(SUBSTITUTE(SUBSTITUTE(INDEX(artwork.xlsx!K:K,QUOTIENT(ROW(A2162)-1,3)+2),"'","\'"),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IF(MOD(ROW(A2162)-1,3)=2,"","")))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une carte&lt;/div&gt;&lt;/div&gt;&lt;br&gt;  \
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s="19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SUBSTITUTE(    artwork.xlsx!$K$1&amp;": '\\n" &amp;
SUBSTITUTE(SUBSTITUTE(SUBSTITUTE(SUBSTITUTE(SUBSTITUTE(INDEX(artwork.xlsx!K:K,QUOTIENT(ROW(A2163)-1,3)+2),"'","\'"),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s="1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SUBSTITUTE(    artwork.xlsx!$K$1&amp;": '\\n" &amp;
SUBSTITUTE(SUBSTITUTE(SUBSTITUTE(SUBSTITUTE(SUBSTITUTE(INDEX(artwork.xlsx!K:K,QUOTIENT(ROW(A2164)-1,3)+2),"'","\'"),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IF(MOD(ROW(A2164)-1,3)=2,"","")))</f>
        <v>id: "orderofmasons",  frenchName: "Ordre des Maçons",  artwork: "http://wiki.dominionstrategy.com/images/1/17/Order_of_MasonsArt.jpg",</v>
      </c>
    </row>
    <row r="2170" spans="1:3" ht="75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s="19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SUBSTITUTE(    artwork.xlsx!$K$1&amp;": '\\n" &amp;
SUBSTITUTE(SUBSTITUTE(SUBSTITUTE(SUBSTITUTE(SUBSTITUTE(INDEX(artwork.xlsx!K:K,QUOTIENT(ROW(A2165)-1,3)+2),"'","\'"),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IF(MOD(ROW(A2165)-1,3)=2,"","")))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mélangez, vous pouvez choisir jusqu\'à 2 cartes&lt;/div&gt;&lt;/div&gt;&lt;br&gt;  \
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s="19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SUBSTITUTE(    artwork.xlsx!$K$1&amp;": '\\n" &amp;
SUBSTITUTE(SUBSTITUTE(SUBSTITUTE(SUBSTITUTE(SUBSTITUTE(INDEX(artwork.xlsx!K:K,QUOTIENT(ROW(A2166)-1,3)+2),"'","\'"),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s="19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SUBSTITUTE(    artwork.xlsx!$K$1&amp;": '\\n" &amp;
SUBSTITUTE(SUBSTITUTE(SUBSTITUTE(SUBSTITUTE(SUBSTITUTE(INDEX(artwork.xlsx!K:K,QUOTIENT(ROW(A2167)-1,3)+2),"'","\'"),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IF(MOD(ROW(A2167)-1,3)=2,"","")))</f>
        <v>id: "peacefulcult",  frenchName: "Culte Pacifique",  artwork: "http://wiki.dominionstrategy.com/images/7/73/Peaceful_CultArt.jpg",</v>
      </c>
    </row>
    <row r="2173" spans="1:3" ht="75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s="19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SUBSTITUTE(    artwork.xlsx!$K$1&amp;": '\\n" &amp;
SUBSTITUTE(SUBSTITUTE(SUBSTITUTE(SUBSTITUTE(SUBSTITUTE(INDEX(artwork.xlsx!K:K,QUOTIENT(ROW(A2168)-1,3)+2),"'","\'"),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IF(MOD(ROW(A2168)-1,3)=2,"","")))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font-size:17px;"&gt;Au début de votre phase Achat, dépensez autant de &lt;div style="display:inline; font-weight:bold;"&gt;Faveurs&lt;/div&gt;&lt;/div&gt;&lt;/div&gt;&lt;br&gt;  \
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s="19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SUBSTITUTE(    artwork.xlsx!$K$1&amp;": '\\n" &amp;
SUBSTITUTE(SUBSTITUTE(SUBSTITUTE(SUBSTITUTE(SUBSTITUTE(INDEX(artwork.xlsx!K:K,QUOTIENT(ROW(A2169)-1,3)+2),"'","\'"),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s="19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SUBSTITUTE(    artwork.xlsx!$K$1&amp;": '\\n" &amp;
SUBSTITUTE(SUBSTITUTE(SUBSTITUTE(SUBSTITUTE(SUBSTITUTE(INDEX(artwork.xlsx!K:K,QUOTIENT(ROW(A2170)-1,3)+2),"'","\'"),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IF(MOD(ROW(A2170)-1,3)=2,"","")))</f>
        <v>id: "plateaushepherds",  frenchName: "Bergers du Plateau",  artwork: "http://wiki.dominionstrategy.com/images/7/72/Plateau_ShepherdsArt.jpg",</v>
      </c>
    </row>
    <row r="2176" spans="1:3" ht="150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s="19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SUBSTITUTE(    artwork.xlsx!$K$1&amp;": '\\n" &amp;
SUBSTITUTE(SUBSTITUTE(SUBSTITUTE(SUBSTITUTE(SUBSTITUTE(INDEX(artwork.xlsx!K:K,QUOTIENT(ROW(A2171)-1,3)+2),"'","\'"),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IF(MOD(ROW(A2171)-1,3)=2,"","")))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font-size:17px;"&gt;Pour le décompte, appairez vos &lt;div style="display:inline; font-weight:bold;"&gt;Faveurs&lt;/div&gt; avez les&lt;/div&gt;&lt;/div&gt;&lt;br&gt;  \
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style="display:inline;"&gt;\
&lt;div class="card-text-coin-text" style="color: black; display:inline; top:8px;"&gt;2&lt;/div&gt;&lt;/div&gt;&lt;/div&gt;\
&lt;div class="card-text-vp-icon-container" style="display:inline; transform:scale(0.15); top:58px;left:320px;"&gt;\
&lt;div class="card-text-vp-text-container"&gt;\
&lt;div class="card-text-vp-text" style="top:8px;"&gt;2&lt;/div&gt;&lt;/div&gt;\
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s="19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SUBSTITUTE(    artwork.xlsx!$K$1&amp;": '\\n" &amp;
SUBSTITUTE(SUBSTITUTE(SUBSTITUTE(SUBSTITUTE(SUBSTITUTE(INDEX(artwork.xlsx!K:K,QUOTIENT(ROW(A2172)-1,3)+2),"'","\'"),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s="19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SUBSTITUTE(    artwork.xlsx!$K$1&amp;": '\\n" &amp;
SUBSTITUTE(SUBSTITUTE(SUBSTITUTE(SUBSTITUTE(SUBSTITUTE(INDEX(artwork.xlsx!K:K,QUOTIENT(ROW(A2173)-1,3)+2),"'","\'"),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IF(MOD(ROW(A2173)-1,3)=2,"","")))</f>
        <v>id: "trapperslodge",  frenchName: "Cabane de Trappeurs",  artwork: "http://wiki.dominionstrategy.com/images/9/9d/Trappers%27_LodgeArt.jpg",</v>
      </c>
    </row>
    <row r="2179" spans="1:3" ht="75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s="1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SUBSTITUTE(    artwork.xlsx!$K$1&amp;": '\\n" &amp;
SUBSTITUTE(SUBSTITUTE(SUBSTITUTE(SUBSTITUTE(SUBSTITUTE(INDEX(artwork.xlsx!K:K,QUOTIENT(ROW(A2174)-1,3)+2),"'","\'"),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IF(MOD(ROW(A2174)-1,3)=2,"","")))</f>
        <v>text_html: '\
&lt;div class="landscape-text" style="left:-2%; top:-22px;"&gt;&lt;div style="position:relative; top:0px;"&gt;  &lt;div style="line-height:18px;"&gt;  \
&lt;div style="display:inline;"&gt;&lt;div style="display:inline; font-size:17px;"&gt;Quand vous recevez une carte, vous pouvez dépenser&lt;/div&gt;&lt;/div&gt;&lt;br&gt;  \
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s="19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SUBSTITUTE(    artwork.xlsx!$K$1&amp;": '\\n" &amp;
SUBSTITUTE(SUBSTITUTE(SUBSTITUTE(SUBSTITUTE(SUBSTITUTE(INDEX(artwork.xlsx!K:K,QUOTIENT(ROW(A2175)-1,3)+2),"'","\'"),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s="19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SUBSTITUTE(    artwork.xlsx!$K$1&amp;": '\\n" &amp;
SUBSTITUTE(SUBSTITUTE(SUBSTITUTE(SUBSTITUTE(SUBSTITUTE(INDEX(artwork.xlsx!K:K,QUOTIENT(ROW(A2176)-1,3)+2),"'","\'"),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IF(MOD(ROW(A2176)-1,3)=2,"","")))</f>
        <v>id: "woodworkersguild",  frenchName: "Guilde des Menuisiers",  artwork: "http://wiki.dominionstrategy.com/images/2/23/Woodworkers%27_GuildArt.jpg",</v>
      </c>
    </row>
    <row r="2182" spans="1:3" ht="75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s="19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SUBSTITUTE(    artwork.xlsx!$K$1&amp;": '\\n" &amp;
SUBSTITUTE(SUBSTITUTE(SUBSTITUTE(SUBSTITUTE(SUBSTITUTE(INDEX(artwork.xlsx!K:K,QUOTIENT(ROW(A2177)-1,3)+2),"'","\'"),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IF(MOD(ROW(A2177)-1,3)=2,"","")))</f>
        <v>text_html: '\
&lt;div class="landscape-text" style="left:-2%; top:-22px;"&gt;&lt;div style="position:relative; top:-05px;"&gt;  &lt;div style="line-height:16px;"&gt;  \
&lt;div style="display:inline;"&gt;&lt;div style="display:inline; font-size:17px;"&gt;Au début de votre phase Achat, vous pouvez dépenser&lt;/div&gt;&lt;/div&gt;&lt;br&gt;  \
&lt;div style="display:inline;"&gt;&lt;div style="display:inline; font-size:17px;"&gt;une &lt;div style="display:inline; font-weight:bold;"&gt;Faveur&lt;/div&gt; pour écarter une carte Action de votre main.&lt;/div&gt;&lt;/div&gt;&lt;br&gt;  \
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s="19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SUBSTITUTE(    artwork.xlsx!$K$1&amp;": '\\n" &amp;
SUBSTITUTE(SUBSTITUTE(SUBSTITUTE(SUBSTITUTE(SUBSTITUTE(INDEX(artwork.xlsx!K:K,QUOTIENT(ROW(A2178)-1,3)+2),"'","\'"),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s="19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SUBSTITUTE(    artwork.xlsx!$K$1&amp;": '\\n" &amp;
SUBSTITUTE(SUBSTITUTE(SUBSTITUTE(SUBSTITUTE(SUBSTITUTE(INDEX(artwork.xlsx!K:K,QUOTIENT(ROW(A2179)-1,3)+2),"'","\'"),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IF(MOD(ROW(A2179)-1,3)=2,"","")))</f>
        <v>id: "Abundance",  frenchName: "Abondance",  artwork: "http://wiki.dominionstrategy.com/images/8/8f/AbundanceArt.jpg",</v>
      </c>
    </row>
    <row r="2185" spans="1:3" ht="30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s="19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SUBSTITUTE(    artwork.xlsx!$K$1&amp;": '\\n" &amp;
SUBSTITUTE(SUBSTITUTE(SUBSTITUTE(SUBSTITUTE(SUBSTITUTE(INDEX(artwork.xlsx!K:K,QUOTIENT(ROW(A2180)-1,3)+2),"'","\'"),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IF(MOD(ROW(A2180)-1,3)=2,"","")))</f>
        <v>text_html: '\
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s="19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SUBSTITUTE(    artwork.xlsx!$K$1&amp;": '\\n" &amp;
SUBSTITUTE(SUBSTITUTE(SUBSTITUTE(SUBSTITUTE(SUBSTITUTE(INDEX(artwork.xlsx!K:K,QUOTIENT(ROW(A2181)-1,3)+2),"'","\'"),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s="19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SUBSTITUTE(    artwork.xlsx!$K$1&amp;": '\\n" &amp;
SUBSTITUTE(SUBSTITUTE(SUBSTITUTE(SUBSTITUTE(SUBSTITUTE(INDEX(artwork.xlsx!K:K,QUOTIENT(ROW(A2182)-1,3)+2),"'","\'"),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IF(MOD(ROW(A2182)-1,3)=2,"","")))</f>
        <v>id: "Buried Treasure",  frenchName: "Trésor enfoui",  artwork: "http://wiki.dominionstrategy.com/images/2/28/Buried_TreasureArt.jpg",</v>
      </c>
    </row>
    <row r="2188" spans="1:3" ht="30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s="19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SUBSTITUTE(    artwork.xlsx!$K$1&amp;": '\\n" &amp;
SUBSTITUTE(SUBSTITUTE(SUBSTITUTE(SUBSTITUTE(SUBSTITUTE(INDEX(artwork.xlsx!K:K,QUOTIENT(ROW(A2183)-1,3)+2),"'","\'"),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IF(MOD(ROW(A2183)-1,3)=2,"","")))</f>
        <v>text_html: '\
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s="1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SUBSTITUTE(    artwork.xlsx!$K$1&amp;": '\\n" &amp;
SUBSTITUTE(SUBSTITUTE(SUBSTITUTE(SUBSTITUTE(SUBSTITUTE(INDEX(artwork.xlsx!K:K,QUOTIENT(ROW(A2184)-1,3)+2),"'","\'"),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s="19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SUBSTITUTE(    artwork.xlsx!$K$1&amp;": '\\n" &amp;
SUBSTITUTE(SUBSTITUTE(SUBSTITUTE(SUBSTITUTE(SUBSTITUTE(INDEX(artwork.xlsx!K:K,QUOTIENT(ROW(A2185)-1,3)+2),"'","\'"),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IF(MOD(ROW(A2185)-1,3)=2,"","")))</f>
        <v>id: "Cabin Boy",  frenchName: "Mousse",  artwork: "http://wiki.dominionstrategy.com/images/f/fb/Cabin_BoyArt.jpg",</v>
      </c>
    </row>
    <row r="2191" spans="1:3" ht="30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s="19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SUBSTITUTE(    artwork.xlsx!$K$1&amp;": '\\n" &amp;
SUBSTITUTE(SUBSTITUTE(SUBSTITUTE(SUBSTITUTE(SUBSTITUTE(INDEX(artwork.xlsx!K:K,QUOTIENT(ROW(A2186)-1,3)+2),"'","\'"),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IF(MOD(ROW(A2186)-1,3)=2,"","")))</f>
        <v>text_html: '\
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s="19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SUBSTITUTE(    artwork.xlsx!$K$1&amp;": '\\n" &amp;
SUBSTITUTE(SUBSTITUTE(SUBSTITUTE(SUBSTITUTE(SUBSTITUTE(INDEX(artwork.xlsx!K:K,QUOTIENT(ROW(A2187)-1,3)+2),"'","\'"),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s="19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SUBSTITUTE(    artwork.xlsx!$K$1&amp;": '\\n" &amp;
SUBSTITUTE(SUBSTITUTE(SUBSTITUTE(SUBSTITUTE(SUBSTITUTE(INDEX(artwork.xlsx!K:K,QUOTIENT(ROW(A2188)-1,3)+2),"'","\'"),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IF(MOD(ROW(A2188)-1,3)=2,"","")))</f>
        <v>id: "Cage",  frenchName: "Cage",  artwork: "http://wiki.dominionstrategy.com/images/f/ff/CageArt.jpg",</v>
      </c>
    </row>
    <row r="2194" spans="1:3" ht="30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s="19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SUBSTITUTE(    artwork.xlsx!$K$1&amp;": '\\n" &amp;
SUBSTITUTE(SUBSTITUTE(SUBSTITUTE(SUBSTITUTE(SUBSTITUTE(INDEX(artwork.xlsx!K:K,QUOTIENT(ROW(A2189)-1,3)+2),"'","\'"),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IF(MOD(ROW(A2189)-1,3)=2,"","")))</f>
        <v>text_html: '\
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s="19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SUBSTITUTE(    artwork.xlsx!$K$1&amp;": '\\n" &amp;
SUBSTITUTE(SUBSTITUTE(SUBSTITUTE(SUBSTITUTE(SUBSTITUTE(INDEX(artwork.xlsx!K:K,QUOTIENT(ROW(A2190)-1,3)+2),"'","\'"),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s="19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SUBSTITUTE(    artwork.xlsx!$K$1&amp;": '\\n" &amp;
SUBSTITUTE(SUBSTITUTE(SUBSTITUTE(SUBSTITUTE(SUBSTITUTE(INDEX(artwork.xlsx!K:K,QUOTIENT(ROW(A2191)-1,3)+2),"'","\'"),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IF(MOD(ROW(A2191)-1,3)=2,"","")))</f>
        <v>id: "Crew",  frenchName: "Équipage",  artwork: "http://wiki.dominionstrategy.com/images/3/3b/CrewArt.jpg",</v>
      </c>
    </row>
    <row r="2197" spans="1:3" ht="30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s="19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SUBSTITUTE(    artwork.xlsx!$K$1&amp;": '\\n" &amp;
SUBSTITUTE(SUBSTITUTE(SUBSTITUTE(SUBSTITUTE(SUBSTITUTE(INDEX(artwork.xlsx!K:K,QUOTIENT(ROW(A2192)-1,3)+2),"'","\'"),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IF(MOD(ROW(A2192)-1,3)=2,"","")))</f>
        <v>text_html: '\
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s="19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SUBSTITUTE(    artwork.xlsx!$K$1&amp;": '\\n" &amp;
SUBSTITUTE(SUBSTITUTE(SUBSTITUTE(SUBSTITUTE(SUBSTITUTE(INDEX(artwork.xlsx!K:K,QUOTIENT(ROW(A2193)-1,3)+2),"'","\'"),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s="1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SUBSTITUTE(    artwork.xlsx!$K$1&amp;": '\\n" &amp;
SUBSTITUTE(SUBSTITUTE(SUBSTITUTE(SUBSTITUTE(SUBSTITUTE(INDEX(artwork.xlsx!K:K,QUOTIENT(ROW(A2194)-1,3)+2),"'","\'"),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IF(MOD(ROW(A2194)-1,3)=2,"","")))</f>
        <v>id: "Crucible",  frenchName: "Creuset",  artwork: "http://wiki.dominionstrategy.com/images/b/b8/CrucibleArt.jpg",</v>
      </c>
    </row>
    <row r="2200" spans="1:3" ht="30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s="19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SUBSTITUTE(    artwork.xlsx!$K$1&amp;": '\\n" &amp;
SUBSTITUTE(SUBSTITUTE(SUBSTITUTE(SUBSTITUTE(SUBSTITUTE(INDEX(artwork.xlsx!K:K,QUOTIENT(ROW(A2195)-1,3)+2),"'","\'"),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IF(MOD(ROW(A2195)-1,3)=2,"","")))</f>
        <v>text_html: '\
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s="19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SUBSTITUTE(    artwork.xlsx!$K$1&amp;": '\\n" &amp;
SUBSTITUTE(SUBSTITUTE(SUBSTITUTE(SUBSTITUTE(SUBSTITUTE(INDEX(artwork.xlsx!K:K,QUOTIENT(ROW(A2196)-1,3)+2),"'","\'"),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s="19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SUBSTITUTE(    artwork.xlsx!$K$1&amp;": '\\n" &amp;
SUBSTITUTE(SUBSTITUTE(SUBSTITUTE(SUBSTITUTE(SUBSTITUTE(INDEX(artwork.xlsx!K:K,QUOTIENT(ROW(A2197)-1,3)+2),"'","\'"),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IF(MOD(ROW(A2197)-1,3)=2,"","")))</f>
        <v>id: "Cutthroat",  frenchName: "Coupe-gorge",  artwork: "http://wiki.dominionstrategy.com/images/3/36/CutthroatArt.jpg",</v>
      </c>
    </row>
    <row r="2203" spans="1:3" ht="30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s="19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SUBSTITUTE(    artwork.xlsx!$K$1&amp;": '\\n" &amp;
SUBSTITUTE(SUBSTITUTE(SUBSTITUTE(SUBSTITUTE(SUBSTITUTE(INDEX(artwork.xlsx!K:K,QUOTIENT(ROW(A2198)-1,3)+2),"'","\'"),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IF(MOD(ROW(A2198)-1,3)=2,"","")))</f>
        <v>text_html: '\
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s="19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SUBSTITUTE(    artwork.xlsx!$K$1&amp;": '\\n" &amp;
SUBSTITUTE(SUBSTITUTE(SUBSTITUTE(SUBSTITUTE(SUBSTITUTE(INDEX(artwork.xlsx!K:K,QUOTIENT(ROW(A2199)-1,3)+2),"'","\'"),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s="19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SUBSTITUTE(    artwork.xlsx!$K$1&amp;": '\\n" &amp;
SUBSTITUTE(SUBSTITUTE(SUBSTITUTE(SUBSTITUTE(SUBSTITUTE(INDEX(artwork.xlsx!K:K,QUOTIENT(ROW(A2200)-1,3)+2),"'","\'"),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IF(MOD(ROW(A2200)-1,3)=2,"","")))</f>
        <v>id: "Enlarge",  frenchName: "Élargissement",  artwork: "http://wiki.dominionstrategy.com/images/9/9c/EnlargeArt.jpg",</v>
      </c>
    </row>
    <row r="2206" spans="1:3" ht="30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s="19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SUBSTITUTE(    artwork.xlsx!$K$1&amp;": '\\n" &amp;
SUBSTITUTE(SUBSTITUTE(SUBSTITUTE(SUBSTITUTE(SUBSTITUTE(INDEX(artwork.xlsx!K:K,QUOTIENT(ROW(A2201)-1,3)+2),"'","\'"),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IF(MOD(ROW(A2201)-1,3)=2,"","")))</f>
        <v>text_html: '\
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s="19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SUBSTITUTE(    artwork.xlsx!$K$1&amp;": '\\n" &amp;
SUBSTITUTE(SUBSTITUTE(SUBSTITUTE(SUBSTITUTE(SUBSTITUTE(INDEX(artwork.xlsx!K:K,QUOTIENT(ROW(A2202)-1,3)+2),"'","\'"),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s="19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SUBSTITUTE(    artwork.xlsx!$K$1&amp;": '\\n" &amp;
SUBSTITUTE(SUBSTITUTE(SUBSTITUTE(SUBSTITUTE(SUBSTITUTE(INDEX(artwork.xlsx!K:K,QUOTIENT(ROW(A2203)-1,3)+2),"'","\'"),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IF(MOD(ROW(A2203)-1,3)=2,"","")))</f>
        <v>id: "Figurine",  frenchName: "Figurine",  artwork: "http://wiki.dominionstrategy.com/images/1/10/FigurineArt.jpg",</v>
      </c>
    </row>
    <row r="2209" spans="1:3" ht="30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s="1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SUBSTITUTE(    artwork.xlsx!$K$1&amp;": '\\n" &amp;
SUBSTITUTE(SUBSTITUTE(SUBSTITUTE(SUBSTITUTE(SUBSTITUTE(INDEX(artwork.xlsx!K:K,QUOTIENT(ROW(A2204)-1,3)+2),"'","\'"),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IF(MOD(ROW(A2204)-1,3)=2,"","")))</f>
        <v>text_html: '\
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s="19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SUBSTITUTE(    artwork.xlsx!$K$1&amp;": '\\n" &amp;
SUBSTITUTE(SUBSTITUTE(SUBSTITUTE(SUBSTITUTE(SUBSTITUTE(INDEX(artwork.xlsx!K:K,QUOTIENT(ROW(A2205)-1,3)+2),"'","\'"),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s="19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SUBSTITUTE(    artwork.xlsx!$K$1&amp;": '\\n" &amp;
SUBSTITUTE(SUBSTITUTE(SUBSTITUTE(SUBSTITUTE(SUBSTITUTE(INDEX(artwork.xlsx!K:K,QUOTIENT(ROW(A2206)-1,3)+2),"'","\'"),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IF(MOD(ROW(A2206)-1,3)=2,"","")))</f>
        <v>id: "First Mate",  frenchName: "Seconde",  artwork: "http://wiki.dominionstrategy.com/images/1/13/First_MateArt.jpg",</v>
      </c>
    </row>
    <row r="2212" spans="1:3" ht="30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s="19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SUBSTITUTE(    artwork.xlsx!$K$1&amp;": '\\n" &amp;
SUBSTITUTE(SUBSTITUTE(SUBSTITUTE(SUBSTITUTE(SUBSTITUTE(INDEX(artwork.xlsx!K:K,QUOTIENT(ROW(A2207)-1,3)+2),"'","\'"),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IF(MOD(ROW(A2207)-1,3)=2,"","")))</f>
        <v>text_html: '\
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s="19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SUBSTITUTE(    artwork.xlsx!$K$1&amp;": '\\n" &amp;
SUBSTITUTE(SUBSTITUTE(SUBSTITUTE(SUBSTITUTE(SUBSTITUTE(INDEX(artwork.xlsx!K:K,QUOTIENT(ROW(A2208)-1,3)+2),"'","\'"),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s="19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SUBSTITUTE(    artwork.xlsx!$K$1&amp;": '\\n" &amp;
SUBSTITUTE(SUBSTITUTE(SUBSTITUTE(SUBSTITUTE(SUBSTITUTE(INDEX(artwork.xlsx!K:K,QUOTIENT(ROW(A2209)-1,3)+2),"'","\'"),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IF(MOD(ROW(A2209)-1,3)=2,"","")))</f>
        <v>id: "Flagship",  frenchName: "Navire Amiral",  artwork: "http://wiki.dominionstrategy.com/images/b/be/FlagshipArt.jpg",</v>
      </c>
    </row>
    <row r="2215" spans="1:3" ht="30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s="19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SUBSTITUTE(    artwork.xlsx!$K$1&amp;": '\\n" &amp;
SUBSTITUTE(SUBSTITUTE(SUBSTITUTE(SUBSTITUTE(SUBSTITUTE(INDEX(artwork.xlsx!K:K,QUOTIENT(ROW(A2210)-1,3)+2),"'","\'"),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IF(MOD(ROW(A2210)-1,3)=2,"","")))</f>
        <v>text_html: '\
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s="19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SUBSTITUTE(    artwork.xlsx!$K$1&amp;": '\\n" &amp;
SUBSTITUTE(SUBSTITUTE(SUBSTITUTE(SUBSTITUTE(SUBSTITUTE(INDEX(artwork.xlsx!K:K,QUOTIENT(ROW(A2211)-1,3)+2),"'","\'"),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s="19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SUBSTITUTE(    artwork.xlsx!$K$1&amp;": '\\n" &amp;
SUBSTITUTE(SUBSTITUTE(SUBSTITUTE(SUBSTITUTE(SUBSTITUTE(INDEX(artwork.xlsx!K:K,QUOTIENT(ROW(A2212)-1,3)+2),"'","\'"),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IF(MOD(ROW(A2212)-1,3)=2,"","")))</f>
        <v>id: "Fortune Hunter",  frenchName: "Aventurière",  artwork: "http://wiki.dominionstrategy.com/images/4/4c/Fortune_HunterArt.jpg",</v>
      </c>
    </row>
    <row r="2218" spans="1:3" ht="30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s="19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SUBSTITUTE(    artwork.xlsx!$K$1&amp;": '\\n" &amp;
SUBSTITUTE(SUBSTITUTE(SUBSTITUTE(SUBSTITUTE(SUBSTITUTE(INDEX(artwork.xlsx!K:K,QUOTIENT(ROW(A2213)-1,3)+2),"'","\'"),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IF(MOD(ROW(A2213)-1,3)=2,"","")))</f>
        <v>text_html: '\
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s="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SUBSTITUTE(    artwork.xlsx!$K$1&amp;": '\\n" &amp;
SUBSTITUTE(SUBSTITUTE(SUBSTITUTE(SUBSTITUTE(SUBSTITUTE(INDEX(artwork.xlsx!K:K,QUOTIENT(ROW(A2214)-1,3)+2),"'","\'"),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s="19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SUBSTITUTE(    artwork.xlsx!$K$1&amp;": '\\n" &amp;
SUBSTITUTE(SUBSTITUTE(SUBSTITUTE(SUBSTITUTE(SUBSTITUTE(INDEX(artwork.xlsx!K:K,QUOTIENT(ROW(A2215)-1,3)+2),"'","\'"),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IF(MOD(ROW(A2215)-1,3)=2,"","")))</f>
        <v>id: "Frigate",  frenchName: "Frégate",  artwork: "http://wiki.dominionstrategy.com/images/2/24/FrigateArt.jpg",</v>
      </c>
    </row>
    <row r="2221" spans="1:3" ht="30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s="19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SUBSTITUTE(    artwork.xlsx!$K$1&amp;": '\\n" &amp;
SUBSTITUTE(SUBSTITUTE(SUBSTITUTE(SUBSTITUTE(SUBSTITUTE(INDEX(artwork.xlsx!K:K,QUOTIENT(ROW(A2216)-1,3)+2),"'","\'"),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IF(MOD(ROW(A2216)-1,3)=2,"","")))</f>
        <v>text_html: '\
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s="19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SUBSTITUTE(    artwork.xlsx!$K$1&amp;": '\\n" &amp;
SUBSTITUTE(SUBSTITUTE(SUBSTITUTE(SUBSTITUTE(SUBSTITUTE(INDEX(artwork.xlsx!K:K,QUOTIENT(ROW(A2217)-1,3)+2),"'","\'"),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s="19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SUBSTITUTE(    artwork.xlsx!$K$1&amp;": '\\n" &amp;
SUBSTITUTE(SUBSTITUTE(SUBSTITUTE(SUBSTITUTE(SUBSTITUTE(INDEX(artwork.xlsx!K:K,QUOTIENT(ROW(A2218)-1,3)+2),"'","\'"),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IF(MOD(ROW(A2218)-1,3)=2,"","")))</f>
        <v>id: "Gondola",  frenchName: "Gondole",  artwork: "http://wiki.dominionstrategy.com/images/4/4a/GondolaArt.jpg",</v>
      </c>
    </row>
    <row r="2224" spans="1:3" ht="30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s="19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SUBSTITUTE(    artwork.xlsx!$K$1&amp;": '\\n" &amp;
SUBSTITUTE(SUBSTITUTE(SUBSTITUTE(SUBSTITUTE(SUBSTITUTE(INDEX(artwork.xlsx!K:K,QUOTIENT(ROW(A2219)-1,3)+2),"'","\'"),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IF(MOD(ROW(A2219)-1,3)=2,"","")))</f>
        <v>text_html: '\
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s="19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SUBSTITUTE(    artwork.xlsx!$K$1&amp;": '\\n" &amp;
SUBSTITUTE(SUBSTITUTE(SUBSTITUTE(SUBSTITUTE(SUBSTITUTE(INDEX(artwork.xlsx!K:K,QUOTIENT(ROW(A2220)-1,3)+2),"'","\'"),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s="19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SUBSTITUTE(    artwork.xlsx!$K$1&amp;": '\\n" &amp;
SUBSTITUTE(SUBSTITUTE(SUBSTITUTE(SUBSTITUTE(SUBSTITUTE(INDEX(artwork.xlsx!K:K,QUOTIENT(ROW(A2221)-1,3)+2),"'","\'"),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IF(MOD(ROW(A2221)-1,3)=2,"","")))</f>
        <v>id: "Grotto",  frenchName: "Grotte",  artwork: "http://wiki.dominionstrategy.com/images/3/37/GrottoArt.jpg",</v>
      </c>
    </row>
    <row r="2227" spans="1:3" ht="30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s="19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SUBSTITUTE(    artwork.xlsx!$K$1&amp;": '\\n" &amp;
SUBSTITUTE(SUBSTITUTE(SUBSTITUTE(SUBSTITUTE(SUBSTITUTE(INDEX(artwork.xlsx!K:K,QUOTIENT(ROW(A2222)-1,3)+2),"'","\'"),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IF(MOD(ROW(A2222)-1,3)=2,"","")))</f>
        <v>text_html: '\
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s="19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SUBSTITUTE(    artwork.xlsx!$K$1&amp;": '\\n" &amp;
SUBSTITUTE(SUBSTITUTE(SUBSTITUTE(SUBSTITUTE(SUBSTITUTE(INDEX(artwork.xlsx!K:K,QUOTIENT(ROW(A2223)-1,3)+2),"'","\'"),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s="1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SUBSTITUTE(    artwork.xlsx!$K$1&amp;": '\\n" &amp;
SUBSTITUTE(SUBSTITUTE(SUBSTITUTE(SUBSTITUTE(SUBSTITUTE(INDEX(artwork.xlsx!K:K,QUOTIENT(ROW(A2224)-1,3)+2),"'","\'"),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IF(MOD(ROW(A2224)-1,3)=2,"","")))</f>
        <v>id: "Harbor Village",  frenchName: "Village Portuaire",  artwork: "http://wiki.dominionstrategy.com/images/f/fc/Harbor_VillageArt.jpg",</v>
      </c>
    </row>
    <row r="2230" spans="1:3" ht="30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s="19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SUBSTITUTE(    artwork.xlsx!$K$1&amp;": '\\n" &amp;
SUBSTITUTE(SUBSTITUTE(SUBSTITUTE(SUBSTITUTE(SUBSTITUTE(INDEX(artwork.xlsx!K:K,QUOTIENT(ROW(A2225)-1,3)+2),"'","\'"),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IF(MOD(ROW(A2225)-1,3)=2,"","")))</f>
        <v>text_html: '\
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s="19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SUBSTITUTE(    artwork.xlsx!$K$1&amp;": '\\n" &amp;
SUBSTITUTE(SUBSTITUTE(SUBSTITUTE(SUBSTITUTE(SUBSTITUTE(INDEX(artwork.xlsx!K:K,QUOTIENT(ROW(A2226)-1,3)+2),"'","\'"),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s="19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SUBSTITUTE(    artwork.xlsx!$K$1&amp;": '\\n" &amp;
SUBSTITUTE(SUBSTITUTE(SUBSTITUTE(SUBSTITUTE(SUBSTITUTE(INDEX(artwork.xlsx!K:K,QUOTIENT(ROW(A2227)-1,3)+2),"'","\'"),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IF(MOD(ROW(A2227)-1,3)=2,"","")))</f>
        <v>id: "Jewelled Egg",  frenchName: "Œuf précieux",  artwork: "http://wiki.dominionstrategy.com/images/d/dd/Jewelled_EggArt.jpg",</v>
      </c>
    </row>
    <row r="2233" spans="1:3" ht="30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s="19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SUBSTITUTE(    artwork.xlsx!$K$1&amp;": '\\n" &amp;
SUBSTITUTE(SUBSTITUTE(SUBSTITUTE(SUBSTITUTE(SUBSTITUTE(INDEX(artwork.xlsx!K:K,QUOTIENT(ROW(A2228)-1,3)+2),"'","\'"),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IF(MOD(ROW(A2228)-1,3)=2,"","")))</f>
        <v>text_html: '\
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s="19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SUBSTITUTE(    artwork.xlsx!$K$1&amp;": '\\n" &amp;
SUBSTITUTE(SUBSTITUTE(SUBSTITUTE(SUBSTITUTE(SUBSTITUTE(INDEX(artwork.xlsx!K:K,QUOTIENT(ROW(A2229)-1,3)+2),"'","\'"),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s="19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SUBSTITUTE(    artwork.xlsx!$K$1&amp;": '\\n" &amp;
SUBSTITUTE(SUBSTITUTE(SUBSTITUTE(SUBSTITUTE(SUBSTITUTE(INDEX(artwork.xlsx!K:K,QUOTIENT(ROW(A2230)-1,3)+2),"'","\'"),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IF(MOD(ROW(A2230)-1,3)=2,"","")))</f>
        <v>id: "King's Cache",  frenchName: "Cache du roi",  artwork: "http://wiki.dominionstrategy.com/images/0/01/King%27s_CacheArt.jpg",</v>
      </c>
    </row>
    <row r="2236" spans="1:3" ht="30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s="19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SUBSTITUTE(    artwork.xlsx!$K$1&amp;": '\\n" &amp;
SUBSTITUTE(SUBSTITUTE(SUBSTITUTE(SUBSTITUTE(SUBSTITUTE(INDEX(artwork.xlsx!K:K,QUOTIENT(ROW(A2231)-1,3)+2),"'","\'"),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IF(MOD(ROW(A2231)-1,3)=2,"","")))</f>
        <v>text_html: '\
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s="19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SUBSTITUTE(    artwork.xlsx!$K$1&amp;": '\\n" &amp;
SUBSTITUTE(SUBSTITUTE(SUBSTITUTE(SUBSTITUTE(SUBSTITUTE(INDEX(artwork.xlsx!K:K,QUOTIENT(ROW(A2232)-1,3)+2),"'","\'"),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s="19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SUBSTITUTE(    artwork.xlsx!$K$1&amp;": '\\n" &amp;
SUBSTITUTE(SUBSTITUTE(SUBSTITUTE(SUBSTITUTE(SUBSTITUTE(INDEX(artwork.xlsx!K:K,QUOTIENT(ROW(A2233)-1,3)+2),"'","\'"),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IF(MOD(ROW(A2233)-1,3)=2,"","")))</f>
        <v>id: "Landing Party",  frenchName: "Débarquement",  artwork: "http://wiki.dominionstrategy.com/images/0/06/Landing_PartyArt.jpg",</v>
      </c>
    </row>
    <row r="2239" spans="1:3" ht="30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s="1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SUBSTITUTE(    artwork.xlsx!$K$1&amp;": '\\n" &amp;
SUBSTITUTE(SUBSTITUTE(SUBSTITUTE(SUBSTITUTE(SUBSTITUTE(INDEX(artwork.xlsx!K:K,QUOTIENT(ROW(A2234)-1,3)+2),"'","\'"),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IF(MOD(ROW(A2234)-1,3)=2,"","")))</f>
        <v>text_html: '\
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s="19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SUBSTITUTE(    artwork.xlsx!$K$1&amp;": '\\n" &amp;
SUBSTITUTE(SUBSTITUTE(SUBSTITUTE(SUBSTITUTE(SUBSTITUTE(INDEX(artwork.xlsx!K:K,QUOTIENT(ROW(A2235)-1,3)+2),"'","\'"),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s="19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SUBSTITUTE(    artwork.xlsx!$K$1&amp;": '\\n" &amp;
SUBSTITUTE(SUBSTITUTE(SUBSTITUTE(SUBSTITUTE(SUBSTITUTE(INDEX(artwork.xlsx!K:K,QUOTIENT(ROW(A2236)-1,3)+2),"'","\'"),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IF(MOD(ROW(A2236)-1,3)=2,"","")))</f>
        <v>id: "Longship",  frenchName: "Drakkar",  artwork: "http://wiki.dominionstrategy.com/images/c/c1/LongshipArt.jpg",</v>
      </c>
    </row>
    <row r="2242" spans="1:3" ht="30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s="19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SUBSTITUTE(    artwork.xlsx!$K$1&amp;": '\\n" &amp;
SUBSTITUTE(SUBSTITUTE(SUBSTITUTE(SUBSTITUTE(SUBSTITUTE(INDEX(artwork.xlsx!K:K,QUOTIENT(ROW(A2237)-1,3)+2),"'","\'"),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IF(MOD(ROW(A2237)-1,3)=2,"","")))</f>
        <v>text_html: '\
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s="19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SUBSTITUTE(    artwork.xlsx!$K$1&amp;": '\\n" &amp;
SUBSTITUTE(SUBSTITUTE(SUBSTITUTE(SUBSTITUTE(SUBSTITUTE(INDEX(artwork.xlsx!K:K,QUOTIENT(ROW(A2238)-1,3)+2),"'","\'"),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s="19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SUBSTITUTE(    artwork.xlsx!$K$1&amp;": '\\n" &amp;
SUBSTITUTE(SUBSTITUTE(SUBSTITUTE(SUBSTITUTE(SUBSTITUTE(INDEX(artwork.xlsx!K:K,QUOTIENT(ROW(A2239)-1,3)+2),"'","\'"),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IF(MOD(ROW(A2239)-1,3)=2,"","")))</f>
        <v>id: "Mapmaker",  frenchName: "Cartographe Marine",  artwork: "http://wiki.dominionstrategy.com/images/2/24/MapmakerArt.jpg",</v>
      </c>
    </row>
    <row r="2245" spans="1:3" ht="30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s="19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SUBSTITUTE(    artwork.xlsx!$K$1&amp;": '\\n" &amp;
SUBSTITUTE(SUBSTITUTE(SUBSTITUTE(SUBSTITUTE(SUBSTITUTE(INDEX(artwork.xlsx!K:K,QUOTIENT(ROW(A2240)-1,3)+2),"'","\'"),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IF(MOD(ROW(A2240)-1,3)=2,"","")))</f>
        <v>text_html: '\
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s="19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SUBSTITUTE(    artwork.xlsx!$K$1&amp;": '\\n" &amp;
SUBSTITUTE(SUBSTITUTE(SUBSTITUTE(SUBSTITUTE(SUBSTITUTE(INDEX(artwork.xlsx!K:K,QUOTIENT(ROW(A2241)-1,3)+2),"'","\'"),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s="19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SUBSTITUTE(    artwork.xlsx!$K$1&amp;": '\\n" &amp;
SUBSTITUTE(SUBSTITUTE(SUBSTITUTE(SUBSTITUTE(SUBSTITUTE(INDEX(artwork.xlsx!K:K,QUOTIENT(ROW(A2242)-1,3)+2),"'","\'"),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IF(MOD(ROW(A2242)-1,3)=2,"","")))</f>
        <v>id: "Maroon",  frenchName: "Abandon",  artwork: "http://wiki.dominionstrategy.com/images/e/e4/MaroonArt.jpg",</v>
      </c>
    </row>
    <row r="2248" spans="1:3" ht="30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s="19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SUBSTITUTE(    artwork.xlsx!$K$1&amp;": '\\n" &amp;
SUBSTITUTE(SUBSTITUTE(SUBSTITUTE(SUBSTITUTE(SUBSTITUTE(INDEX(artwork.xlsx!K:K,QUOTIENT(ROW(A2243)-1,3)+2),"'","\'"),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IF(MOD(ROW(A2243)-1,3)=2,"","")))</f>
        <v>text_html: '\
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s="1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SUBSTITUTE(    artwork.xlsx!$K$1&amp;": '\\n" &amp;
SUBSTITUTE(SUBSTITUTE(SUBSTITUTE(SUBSTITUTE(SUBSTITUTE(INDEX(artwork.xlsx!K:K,QUOTIENT(ROW(A2244)-1,3)+2),"'","\'"),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s="19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SUBSTITUTE(    artwork.xlsx!$K$1&amp;": '\\n" &amp;
SUBSTITUTE(SUBSTITUTE(SUBSTITUTE(SUBSTITUTE(SUBSTITUTE(INDEX(artwork.xlsx!K:K,QUOTIENT(ROW(A2245)-1,3)+2),"'","\'"),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IF(MOD(ROW(A2245)-1,3)=2,"","")))</f>
        <v>id: "Mining Road",  frenchName: "Chemin minier",  artwork: "http://wiki.dominionstrategy.com/images/6/68/Mining_RoadArt.jpg",</v>
      </c>
    </row>
    <row r="2251" spans="1:3" ht="30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s="19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SUBSTITUTE(    artwork.xlsx!$K$1&amp;": '\\n" &amp;
SUBSTITUTE(SUBSTITUTE(SUBSTITUTE(SUBSTITUTE(SUBSTITUTE(INDEX(artwork.xlsx!K:K,QUOTIENT(ROW(A2246)-1,3)+2),"'","\'"),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IF(MOD(ROW(A2246)-1,3)=2,"","")))</f>
        <v>text_html: '\
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s="19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SUBSTITUTE(    artwork.xlsx!$K$1&amp;": '\\n" &amp;
SUBSTITUTE(SUBSTITUTE(SUBSTITUTE(SUBSTITUTE(SUBSTITUTE(INDEX(artwork.xlsx!K:K,QUOTIENT(ROW(A2247)-1,3)+2),"'","\'"),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s="19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SUBSTITUTE(    artwork.xlsx!$K$1&amp;": '\\n" &amp;
SUBSTITUTE(SUBSTITUTE(SUBSTITUTE(SUBSTITUTE(SUBSTITUTE(INDEX(artwork.xlsx!K:K,QUOTIENT(ROW(A2248)-1,3)+2),"'","\'"),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IF(MOD(ROW(A2248)-1,3)=2,"","")))</f>
        <v>id: "Pendant",  frenchName: "Pendentif",  artwork: "http://wiki.dominionstrategy.com/images/b/b9/PendantArt.jpg",</v>
      </c>
    </row>
    <row r="2254" spans="1:3" ht="30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s="19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SUBSTITUTE(    artwork.xlsx!$K$1&amp;": '\\n" &amp;
SUBSTITUTE(SUBSTITUTE(SUBSTITUTE(SUBSTITUTE(SUBSTITUTE(INDEX(artwork.xlsx!K:K,QUOTIENT(ROW(A2249)-1,3)+2),"'","\'"),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IF(MOD(ROW(A2249)-1,3)=2,"","")))</f>
        <v>text_html: '\
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s="19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SUBSTITUTE(    artwork.xlsx!$K$1&amp;": '\\n" &amp;
SUBSTITUTE(SUBSTITUTE(SUBSTITUTE(SUBSTITUTE(SUBSTITUTE(INDEX(artwork.xlsx!K:K,QUOTIENT(ROW(A2250)-1,3)+2),"'","\'"),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s="19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SUBSTITUTE(    artwork.xlsx!$K$1&amp;": '\\n" &amp;
SUBSTITUTE(SUBSTITUTE(SUBSTITUTE(SUBSTITUTE(SUBSTITUTE(INDEX(artwork.xlsx!K:K,QUOTIENT(ROW(A2251)-1,3)+2),"'","\'"),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IF(MOD(ROW(A2251)-1,3)=2,"","")))</f>
        <v>id: "Pickaxe",  frenchName: "Pioche",  artwork: "http://wiki.dominionstrategy.com/images/d/d9/PickaxeArt.jpg",</v>
      </c>
    </row>
    <row r="2257" spans="1:3" ht="30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s="19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SUBSTITUTE(    artwork.xlsx!$K$1&amp;": '\\n" &amp;
SUBSTITUTE(SUBSTITUTE(SUBSTITUTE(SUBSTITUTE(SUBSTITUTE(INDEX(artwork.xlsx!K:K,QUOTIENT(ROW(A2252)-1,3)+2),"'","\'"),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IF(MOD(ROW(A2252)-1,3)=2,"","")))</f>
        <v>text_html: '\
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s="19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SUBSTITUTE(    artwork.xlsx!$K$1&amp;": '\\n" &amp;
SUBSTITUTE(SUBSTITUTE(SUBSTITUTE(SUBSTITUTE(SUBSTITUTE(INDEX(artwork.xlsx!K:K,QUOTIENT(ROW(A2253)-1,3)+2),"'","\'"),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s="1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SUBSTITUTE(    artwork.xlsx!$K$1&amp;": '\\n" &amp;
SUBSTITUTE(SUBSTITUTE(SUBSTITUTE(SUBSTITUTE(SUBSTITUTE(INDEX(artwork.xlsx!K:K,QUOTIENT(ROW(A2254)-1,3)+2),"'","\'"),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IF(MOD(ROW(A2254)-1,3)=2,"","")))</f>
        <v>id: "Pilgrim",  frenchName: "Pèlerin",  artwork: "http://wiki.dominionstrategy.com/images/a/a2/PilgrimageArt.jpg",</v>
      </c>
    </row>
    <row r="2260" spans="1:3" ht="30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s="19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SUBSTITUTE(    artwork.xlsx!$K$1&amp;": '\\n" &amp;
SUBSTITUTE(SUBSTITUTE(SUBSTITUTE(SUBSTITUTE(SUBSTITUTE(INDEX(artwork.xlsx!K:K,QUOTIENT(ROW(A2255)-1,3)+2),"'","\'"),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IF(MOD(ROW(A2255)-1,3)=2,"","")))</f>
        <v>text_html: '\
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s="19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SUBSTITUTE(    artwork.xlsx!$K$1&amp;": '\\n" &amp;
SUBSTITUTE(SUBSTITUTE(SUBSTITUTE(SUBSTITUTE(SUBSTITUTE(INDEX(artwork.xlsx!K:K,QUOTIENT(ROW(A2256)-1,3)+2),"'","\'"),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s="19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SUBSTITUTE(    artwork.xlsx!$K$1&amp;": '\\n" &amp;
SUBSTITUTE(SUBSTITUTE(SUBSTITUTE(SUBSTITUTE(SUBSTITUTE(INDEX(artwork.xlsx!K:K,QUOTIENT(ROW(A2257)-1,3)+2),"'","\'"),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IF(MOD(ROW(A2257)-1,3)=2,"","")))</f>
        <v>id: "Quartermaster",  frenchName: "Quartier-maître",  artwork: "http://wiki.dominionstrategy.com/images/d/d0/QuartermasterArt.jpg",</v>
      </c>
    </row>
    <row r="2263" spans="1:3" ht="30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s="19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SUBSTITUTE(    artwork.xlsx!$K$1&amp;": '\\n" &amp;
SUBSTITUTE(SUBSTITUTE(SUBSTITUTE(SUBSTITUTE(SUBSTITUTE(INDEX(artwork.xlsx!K:K,QUOTIENT(ROW(A2258)-1,3)+2),"'","\'"),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IF(MOD(ROW(A2258)-1,3)=2,"","")))</f>
        <v>text_html: '\
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s="19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SUBSTITUTE(    artwork.xlsx!$K$1&amp;": '\\n" &amp;
SUBSTITUTE(SUBSTITUTE(SUBSTITUTE(SUBSTITUTE(SUBSTITUTE(INDEX(artwork.xlsx!K:K,QUOTIENT(ROW(A2259)-1,3)+2),"'","\'"),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s="19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SUBSTITUTE(    artwork.xlsx!$K$1&amp;": '\\n" &amp;
SUBSTITUTE(SUBSTITUTE(SUBSTITUTE(SUBSTITUTE(SUBSTITUTE(INDEX(artwork.xlsx!K:K,QUOTIENT(ROW(A2260)-1,3)+2),"'","\'"),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IF(MOD(ROW(A2260)-1,3)=2,"","")))</f>
        <v>id: "Rope",  frenchName: "Corde",  artwork: "http://wiki.dominionstrategy.com/images/c/cd/RopeArt.jpg",</v>
      </c>
    </row>
    <row r="2266" spans="1:3" ht="30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s="19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SUBSTITUTE(    artwork.xlsx!$K$1&amp;": '\\n" &amp;
SUBSTITUTE(SUBSTITUTE(SUBSTITUTE(SUBSTITUTE(SUBSTITUTE(INDEX(artwork.xlsx!K:K,QUOTIENT(ROW(A2261)-1,3)+2),"'","\'"),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IF(MOD(ROW(A2261)-1,3)=2,"","")))</f>
        <v>text_html: '\
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s="19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SUBSTITUTE(    artwork.xlsx!$K$1&amp;": '\\n" &amp;
SUBSTITUTE(SUBSTITUTE(SUBSTITUTE(SUBSTITUTE(SUBSTITUTE(INDEX(artwork.xlsx!K:K,QUOTIENT(ROW(A2262)-1,3)+2),"'","\'"),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s="19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SUBSTITUTE(    artwork.xlsx!$K$1&amp;": '\\n" &amp;
SUBSTITUTE(SUBSTITUTE(SUBSTITUTE(SUBSTITUTE(SUBSTITUTE(INDEX(artwork.xlsx!K:K,QUOTIENT(ROW(A2263)-1,3)+2),"'","\'"),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IF(MOD(ROW(A2263)-1,3)=2,"","")))</f>
        <v>id: "Sack of Loot",  frenchName: "Sac à trophées",  artwork: "http://wiki.dominionstrategy.com/images/9/9a/Sack_of_LootArt.jpg",</v>
      </c>
    </row>
    <row r="2269" spans="1:3" ht="30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s="1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SUBSTITUTE(    artwork.xlsx!$K$1&amp;": '\\n" &amp;
SUBSTITUTE(SUBSTITUTE(SUBSTITUTE(SUBSTITUTE(SUBSTITUTE(INDEX(artwork.xlsx!K:K,QUOTIENT(ROW(A2264)-1,3)+2),"'","\'"),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IF(MOD(ROW(A2264)-1,3)=2,"","")))</f>
        <v>text_html: '\
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s="19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SUBSTITUTE(    artwork.xlsx!$K$1&amp;": '\\n" &amp;
SUBSTITUTE(SUBSTITUTE(SUBSTITUTE(SUBSTITUTE(SUBSTITUTE(INDEX(artwork.xlsx!K:K,QUOTIENT(ROW(A2265)-1,3)+2),"'","\'"),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s="19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SUBSTITUTE(    artwork.xlsx!$K$1&amp;": '\\n" &amp;
SUBSTITUTE(SUBSTITUTE(SUBSTITUTE(SUBSTITUTE(SUBSTITUTE(INDEX(artwork.xlsx!K:K,QUOTIENT(ROW(A2266)-1,3)+2),"'","\'"),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IF(MOD(ROW(A2266)-1,3)=2,"","")))</f>
        <v>id: "Search",  frenchName: "Chasse au trésor",  artwork: "http://wiki.dominionstrategy.com/images/0/0b/ResearchArt.jpg",</v>
      </c>
    </row>
    <row r="2272" spans="1:3" ht="30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s="19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SUBSTITUTE(    artwork.xlsx!$K$1&amp;": '\\n" &amp;
SUBSTITUTE(SUBSTITUTE(SUBSTITUTE(SUBSTITUTE(SUBSTITUTE(INDEX(artwork.xlsx!K:K,QUOTIENT(ROW(A2267)-1,3)+2),"'","\'"),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IF(MOD(ROW(A2267)-1,3)=2,"","")))</f>
        <v>text_html: '\
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s="19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SUBSTITUTE(    artwork.xlsx!$K$1&amp;": '\\n" &amp;
SUBSTITUTE(SUBSTITUTE(SUBSTITUTE(SUBSTITUTE(SUBSTITUTE(INDEX(artwork.xlsx!K:K,QUOTIENT(ROW(A2268)-1,3)+2),"'","\'"),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s="19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SUBSTITUTE(    artwork.xlsx!$K$1&amp;": '\\n" &amp;
SUBSTITUTE(SUBSTITUTE(SUBSTITUTE(SUBSTITUTE(SUBSTITUTE(INDEX(artwork.xlsx!K:K,QUOTIENT(ROW(A2269)-1,3)+2),"'","\'"),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IF(MOD(ROW(A2269)-1,3)=2,"","")))</f>
        <v>id: "Secluded Shrine",  frenchName: "Sanctuaire Isolé",  artwork: "http://wiki.dominionstrategy.com/images/5/5a/Secluded_ShrineArt.jpg",</v>
      </c>
    </row>
    <row r="2275" spans="1:3" ht="30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s="19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SUBSTITUTE(    artwork.xlsx!$K$1&amp;": '\\n" &amp;
SUBSTITUTE(SUBSTITUTE(SUBSTITUTE(SUBSTITUTE(SUBSTITUTE(INDEX(artwork.xlsx!K:K,QUOTIENT(ROW(A2270)-1,3)+2),"'","\'"),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IF(MOD(ROW(A2270)-1,3)=2,"","")))</f>
        <v>text_html: '\
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s="19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SUBSTITUTE(    artwork.xlsx!$K$1&amp;": '\\n" &amp;
SUBSTITUTE(SUBSTITUTE(SUBSTITUTE(SUBSTITUTE(SUBSTITUTE(INDEX(artwork.xlsx!K:K,QUOTIENT(ROW(A2271)-1,3)+2),"'","\'"),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s="19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SUBSTITUTE(    artwork.xlsx!$K$1&amp;": '\\n" &amp;
SUBSTITUTE(SUBSTITUTE(SUBSTITUTE(SUBSTITUTE(SUBSTITUTE(INDEX(artwork.xlsx!K:K,QUOTIENT(ROW(A2272)-1,3)+2),"'","\'"),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IF(MOD(ROW(A2272)-1,3)=2,"","")))</f>
        <v>id: "Shaman",  frenchName: "Chamane",  artwork: "http://wiki.dominionstrategy.com/images/d/d1/ShamanArt.jpg",</v>
      </c>
    </row>
    <row r="2278" spans="1:3" ht="30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s="19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SUBSTITUTE(    artwork.xlsx!$K$1&amp;": '\\n" &amp;
SUBSTITUTE(SUBSTITUTE(SUBSTITUTE(SUBSTITUTE(SUBSTITUTE(INDEX(artwork.xlsx!K:K,QUOTIENT(ROW(A2273)-1,3)+2),"'","\'"),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IF(MOD(ROW(A2273)-1,3)=2,"","")))</f>
        <v>text_html: '\
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s="1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SUBSTITUTE(    artwork.xlsx!$K$1&amp;": '\\n" &amp;
SUBSTITUTE(SUBSTITUTE(SUBSTITUTE(SUBSTITUTE(SUBSTITUTE(INDEX(artwork.xlsx!K:K,QUOTIENT(ROW(A2274)-1,3)+2),"'","\'"),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s="19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SUBSTITUTE(    artwork.xlsx!$K$1&amp;": '\\n" &amp;
SUBSTITUTE(SUBSTITUTE(SUBSTITUTE(SUBSTITUTE(SUBSTITUTE(INDEX(artwork.xlsx!K:K,QUOTIENT(ROW(A2275)-1,3)+2),"'","\'"),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IF(MOD(ROW(A2275)-1,3)=2,"","")))</f>
        <v>id: "Silver Mine",  frenchName: "Mine d'argent",  artwork: "http://wiki.dominionstrategy.com/images/9/90/Silver_MineArt.jpg",</v>
      </c>
    </row>
    <row r="2281" spans="1:3" ht="30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s="19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SUBSTITUTE(    artwork.xlsx!$K$1&amp;": '\\n" &amp;
SUBSTITUTE(SUBSTITUTE(SUBSTITUTE(SUBSTITUTE(SUBSTITUTE(INDEX(artwork.xlsx!K:K,QUOTIENT(ROW(A2276)-1,3)+2),"'","\'"),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IF(MOD(ROW(A2276)-1,3)=2,"","")))</f>
        <v>text_html: '\
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s="19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SUBSTITUTE(    artwork.xlsx!$K$1&amp;": '\\n" &amp;
SUBSTITUTE(SUBSTITUTE(SUBSTITUTE(SUBSTITUTE(SUBSTITUTE(INDEX(artwork.xlsx!K:K,QUOTIENT(ROW(A2277)-1,3)+2),"'","\'"),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s="19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SUBSTITUTE(    artwork.xlsx!$K$1&amp;": '\\n" &amp;
SUBSTITUTE(SUBSTITUTE(SUBSTITUTE(SUBSTITUTE(SUBSTITUTE(INDEX(artwork.xlsx!K:K,QUOTIENT(ROW(A2278)-1,3)+2),"'","\'"),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IF(MOD(ROW(A2278)-1,3)=2,"","")))</f>
        <v>id: "Siren",  frenchName: "Sirène",  artwork: "http://wiki.dominionstrategy.com/images/7/77/SirenArt.jpg",</v>
      </c>
    </row>
    <row r="2284" spans="1:3" ht="30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s="19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SUBSTITUTE(    artwork.xlsx!$K$1&amp;": '\\n" &amp;
SUBSTITUTE(SUBSTITUTE(SUBSTITUTE(SUBSTITUTE(SUBSTITUTE(INDEX(artwork.xlsx!K:K,QUOTIENT(ROW(A2279)-1,3)+2),"'","\'"),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IF(MOD(ROW(A2279)-1,3)=2,"","")))</f>
        <v>text_html: '\
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s="19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SUBSTITUTE(    artwork.xlsx!$K$1&amp;": '\\n" &amp;
SUBSTITUTE(SUBSTITUTE(SUBSTITUTE(SUBSTITUTE(SUBSTITUTE(INDEX(artwork.xlsx!K:K,QUOTIENT(ROW(A2280)-1,3)+2),"'","\'"),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s="19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SUBSTITUTE(    artwork.xlsx!$K$1&amp;": '\\n" &amp;
SUBSTITUTE(SUBSTITUTE(SUBSTITUTE(SUBSTITUTE(SUBSTITUTE(INDEX(artwork.xlsx!K:K,QUOTIENT(ROW(A2281)-1,3)+2),"'","\'"),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IF(MOD(ROW(A2281)-1,3)=2,"","")))</f>
        <v>id: "Stowaway",  frenchName: "Clandestine",  artwork: "http://wiki.dominionstrategy.com/images/3/30/StowawayArt.jpg",</v>
      </c>
    </row>
    <row r="2287" spans="1:3" ht="30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s="19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SUBSTITUTE(    artwork.xlsx!$K$1&amp;": '\\n" &amp;
SUBSTITUTE(SUBSTITUTE(SUBSTITUTE(SUBSTITUTE(SUBSTITUTE(INDEX(artwork.xlsx!K:K,QUOTIENT(ROW(A2282)-1,3)+2),"'","\'"),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IF(MOD(ROW(A2282)-1,3)=2,"","")))</f>
        <v>text_html: '\
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s="19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SUBSTITUTE(    artwork.xlsx!$K$1&amp;": '\\n" &amp;
SUBSTITUTE(SUBSTITUTE(SUBSTITUTE(SUBSTITUTE(SUBSTITUTE(INDEX(artwork.xlsx!K:K,QUOTIENT(ROW(A2283)-1,3)+2),"'","\'"),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s="1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SUBSTITUTE(    artwork.xlsx!$K$1&amp;": '\\n" &amp;
SUBSTITUTE(SUBSTITUTE(SUBSTITUTE(SUBSTITUTE(SUBSTITUTE(INDEX(artwork.xlsx!K:K,QUOTIENT(ROW(A2284)-1,3)+2),"'","\'"),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IF(MOD(ROW(A2284)-1,3)=2,"","")))</f>
        <v>id: "Swamp Shacks",  frenchName: "Cabane des marais",  artwork: "http://wiki.dominionstrategy.com/images/3/3a/Swamp_ShacksArt.jpg",</v>
      </c>
    </row>
    <row r="2290" spans="1:3" ht="30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s="19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SUBSTITUTE(    artwork.xlsx!$K$1&amp;": '\\n" &amp;
SUBSTITUTE(SUBSTITUTE(SUBSTITUTE(SUBSTITUTE(SUBSTITUTE(INDEX(artwork.xlsx!K:K,QUOTIENT(ROW(A2285)-1,3)+2),"'","\'"),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IF(MOD(ROW(A2285)-1,3)=2,"","")))</f>
        <v>text_html: '\
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s="19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SUBSTITUTE(    artwork.xlsx!$K$1&amp;": '\\n" &amp;
SUBSTITUTE(SUBSTITUTE(SUBSTITUTE(SUBSTITUTE(SUBSTITUTE(INDEX(artwork.xlsx!K:K,QUOTIENT(ROW(A2286)-1,3)+2),"'","\'"),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s="19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SUBSTITUTE(    artwork.xlsx!$K$1&amp;": '\\n" &amp;
SUBSTITUTE(SUBSTITUTE(SUBSTITUTE(SUBSTITUTE(SUBSTITUTE(INDEX(artwork.xlsx!K:K,QUOTIENT(ROW(A2287)-1,3)+2),"'","\'"),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IF(MOD(ROW(A2287)-1,3)=2,"","")))</f>
        <v>id: "Taskmaster",  frenchName: "Surveillant",  artwork: "http://wiki.dominionstrategy.com/images/a/a8/TaskmasterArt.jpg",</v>
      </c>
    </row>
    <row r="2293" spans="1:3" ht="30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s="19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SUBSTITUTE(    artwork.xlsx!$K$1&amp;": '\\n" &amp;
SUBSTITUTE(SUBSTITUTE(SUBSTITUTE(SUBSTITUTE(SUBSTITUTE(INDEX(artwork.xlsx!K:K,QUOTIENT(ROW(A2288)-1,3)+2),"'","\'"),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IF(MOD(ROW(A2288)-1,3)=2,"","")))</f>
        <v>text_html: '\
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s="19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SUBSTITUTE(    artwork.xlsx!$K$1&amp;": '\\n" &amp;
SUBSTITUTE(SUBSTITUTE(SUBSTITUTE(SUBSTITUTE(SUBSTITUTE(INDEX(artwork.xlsx!K:K,QUOTIENT(ROW(A2289)-1,3)+2),"'","\'"),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s="19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SUBSTITUTE(    artwork.xlsx!$K$1&amp;": '\\n" &amp;
SUBSTITUTE(SUBSTITUTE(SUBSTITUTE(SUBSTITUTE(SUBSTITUTE(INDEX(artwork.xlsx!K:K,QUOTIENT(ROW(A2290)-1,3)+2),"'","\'"),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IF(MOD(ROW(A2290)-1,3)=2,"","")))</f>
        <v>id: "Tools",  frenchName: "Outils",  artwork: "http://wiki.dominionstrategy.com/images/a/a1/ToolsArt.jpg",</v>
      </c>
    </row>
    <row r="2296" spans="1:3" ht="30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s="19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SUBSTITUTE(    artwork.xlsx!$K$1&amp;": '\\n" &amp;
SUBSTITUTE(SUBSTITUTE(SUBSTITUTE(SUBSTITUTE(SUBSTITUTE(INDEX(artwork.xlsx!K:K,QUOTIENT(ROW(A2291)-1,3)+2),"'","\'"),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IF(MOD(ROW(A2291)-1,3)=2,"","")))</f>
        <v>text_html: '\
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s="19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SUBSTITUTE(    artwork.xlsx!$K$1&amp;": '\\n" &amp;
SUBSTITUTE(SUBSTITUTE(SUBSTITUTE(SUBSTITUTE(SUBSTITUTE(INDEX(artwork.xlsx!K:K,QUOTIENT(ROW(A2292)-1,3)+2),"'","\'"),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s="19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SUBSTITUTE(    artwork.xlsx!$K$1&amp;": '\\n" &amp;
SUBSTITUTE(SUBSTITUTE(SUBSTITUTE(SUBSTITUTE(SUBSTITUTE(INDEX(artwork.xlsx!K:K,QUOTIENT(ROW(A2293)-1,3)+2),"'","\'"),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IF(MOD(ROW(A2293)-1,3)=2,"","")))</f>
        <v>id: "Trickster",  frenchName: "Bonneteur",  artwork: "http://wiki.dominionstrategy.com/images/6/6a/TricksterArt.jpg",</v>
      </c>
    </row>
    <row r="2299" spans="1:3" ht="30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s="1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SUBSTITUTE(    artwork.xlsx!$K$1&amp;": '\\n" &amp;
SUBSTITUTE(SUBSTITUTE(SUBSTITUTE(SUBSTITUTE(SUBSTITUTE(INDEX(artwork.xlsx!K:K,QUOTIENT(ROW(A2294)-1,3)+2),"'","\'"),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IF(MOD(ROW(A2294)-1,3)=2,"","")))</f>
        <v>text_html: '\
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s="19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SUBSTITUTE(    artwork.xlsx!$K$1&amp;": '\\n" &amp;
SUBSTITUTE(SUBSTITUTE(SUBSTITUTE(SUBSTITUTE(SUBSTITUTE(INDEX(artwork.xlsx!K:K,QUOTIENT(ROW(A2295)-1,3)+2),"'","\'"),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s="19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SUBSTITUTE(    artwork.xlsx!$K$1&amp;": '\\n" &amp;
SUBSTITUTE(SUBSTITUTE(SUBSTITUTE(SUBSTITUTE(SUBSTITUTE(INDEX(artwork.xlsx!K:K,QUOTIENT(ROW(A2296)-1,3)+2),"'","\'"),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IF(MOD(ROW(A2296)-1,3)=2,"","")))</f>
        <v>id: "Wealthy Village",  frenchName: "Village prospère",  artwork: "http://wiki.dominionstrategy.com/images/b/b4/Wealthy_VillageArt.jpg",</v>
      </c>
    </row>
    <row r="2302" spans="1:3" ht="30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s="19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SUBSTITUTE(    artwork.xlsx!$K$1&amp;": '\\n" &amp;
SUBSTITUTE(SUBSTITUTE(SUBSTITUTE(SUBSTITUTE(SUBSTITUTE(INDEX(artwork.xlsx!K:K,QUOTIENT(ROW(A2297)-1,3)+2),"'","\'"),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IF(MOD(ROW(A2297)-1,3)=2,"","")))</f>
        <v>text_html: '\
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s="19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SUBSTITUTE(    artwork.xlsx!$K$1&amp;": '\\n" &amp;
SUBSTITUTE(SUBSTITUTE(SUBSTITUTE(SUBSTITUTE(SUBSTITUTE(INDEX(artwork.xlsx!K:K,QUOTIENT(ROW(A2298)-1,3)+2),"'","\'"),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s="19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SUBSTITUTE(    artwork.xlsx!$K$1&amp;": '\\n" &amp;
SUBSTITUTE(SUBSTITUTE(SUBSTITUTE(SUBSTITUTE(SUBSTITUTE(INDEX(artwork.xlsx!K:K,QUOTIENT(ROW(A2299)-1,3)+2),"'","\'"),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IF(MOD(ROW(A2299)-1,3)=2,"","")))</f>
        <v>id: "Amphora",  frenchName: "Amphore",  artwork: "http://wiki.dominionstrategy.com/images/f/f5/AmphoraArt.jpg",</v>
      </c>
    </row>
    <row r="2305" spans="1:3" ht="30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s="19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SUBSTITUTE(    artwork.xlsx!$K$1&amp;": '\\n" &amp;
SUBSTITUTE(SUBSTITUTE(SUBSTITUTE(SUBSTITUTE(SUBSTITUTE(INDEX(artwork.xlsx!K:K,QUOTIENT(ROW(A2300)-1,3)+2),"'","\'"),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IF(MOD(ROW(A2300)-1,3)=2,"","")))</f>
        <v>text_html: '\
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s="19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SUBSTITUTE(    artwork.xlsx!$K$1&amp;": '\\n" &amp;
SUBSTITUTE(SUBSTITUTE(SUBSTITUTE(SUBSTITUTE(SUBSTITUTE(INDEX(artwork.xlsx!K:K,QUOTIENT(ROW(A2301)-1,3)+2),"'","\'"),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s="19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SUBSTITUTE(    artwork.xlsx!$K$1&amp;": '\\n" &amp;
SUBSTITUTE(SUBSTITUTE(SUBSTITUTE(SUBSTITUTE(SUBSTITUTE(INDEX(artwork.xlsx!K:K,QUOTIENT(ROW(A2302)-1,3)+2),"'","\'"),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IF(MOD(ROW(A2302)-1,3)=2,"","")))</f>
        <v>id: "Doubloons",  frenchName: "Doublons",  artwork: "http://wiki.dominionstrategy.com/images/6/64/DoubloonsArt.jpg",</v>
      </c>
    </row>
    <row r="2308" spans="1:3" ht="30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s="19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SUBSTITUTE(    artwork.xlsx!$K$1&amp;": '\\n" &amp;
SUBSTITUTE(SUBSTITUTE(SUBSTITUTE(SUBSTITUTE(SUBSTITUTE(INDEX(artwork.xlsx!K:K,QUOTIENT(ROW(A2303)-1,3)+2),"'","\'"),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IF(MOD(ROW(A2303)-1,3)=2,"","")))</f>
        <v>text_html: '\
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s="1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SUBSTITUTE(    artwork.xlsx!$K$1&amp;": '\\n" &amp;
SUBSTITUTE(SUBSTITUTE(SUBSTITUTE(SUBSTITUTE(SUBSTITUTE(INDEX(artwork.xlsx!K:K,QUOTIENT(ROW(A2304)-1,3)+2),"'","\'"),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s="19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SUBSTITUTE(    artwork.xlsx!$K$1&amp;": '\\n" &amp;
SUBSTITUTE(SUBSTITUTE(SUBSTITUTE(SUBSTITUTE(SUBSTITUTE(INDEX(artwork.xlsx!K:K,QUOTIENT(ROW(A2305)-1,3)+2),"'","\'"),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IF(MOD(ROW(A2305)-1,3)=2,"","")))</f>
        <v>id: "Endless Chalice",  frenchName: "Calice inépuisable",  artwork: "http://wiki.dominionstrategy.com/images/0/05/Endless_ChaliceArt.jpg",</v>
      </c>
    </row>
    <row r="2311" spans="1:3" ht="30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s="19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SUBSTITUTE(    artwork.xlsx!$K$1&amp;": '\\n" &amp;
SUBSTITUTE(SUBSTITUTE(SUBSTITUTE(SUBSTITUTE(SUBSTITUTE(INDEX(artwork.xlsx!K:K,QUOTIENT(ROW(A2306)-1,3)+2),"'","\'"),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IF(MOD(ROW(A2306)-1,3)=2,"","")))</f>
        <v>text_html: '\
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s="19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SUBSTITUTE(    artwork.xlsx!$K$1&amp;": '\\n" &amp;
SUBSTITUTE(SUBSTITUTE(SUBSTITUTE(SUBSTITUTE(SUBSTITUTE(INDEX(artwork.xlsx!K:K,QUOTIENT(ROW(A2307)-1,3)+2),"'","\'"),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s="19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SUBSTITUTE(    artwork.xlsx!$K$1&amp;": '\\n" &amp;
SUBSTITUTE(SUBSTITUTE(SUBSTITUTE(SUBSTITUTE(SUBSTITUTE(INDEX(artwork.xlsx!K:K,QUOTIENT(ROW(A2308)-1,3)+2),"'","\'"),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IF(MOD(ROW(A2308)-1,3)=2,"","")))</f>
        <v>id: "Figurehead",  frenchName: "Figure de proue",  artwork: "http://wiki.dominionstrategy.com/images/4/48/FigureheadArt.jpg",</v>
      </c>
    </row>
    <row r="2314" spans="1:3" ht="30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s="19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SUBSTITUTE(    artwork.xlsx!$K$1&amp;": '\\n" &amp;
SUBSTITUTE(SUBSTITUTE(SUBSTITUTE(SUBSTITUTE(SUBSTITUTE(INDEX(artwork.xlsx!K:K,QUOTIENT(ROW(A2309)-1,3)+2),"'","\'"),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IF(MOD(ROW(A2309)-1,3)=2,"","")))</f>
        <v>text_html: '\
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s="19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SUBSTITUTE(    artwork.xlsx!$K$1&amp;": '\\n" &amp;
SUBSTITUTE(SUBSTITUTE(SUBSTITUTE(SUBSTITUTE(SUBSTITUTE(INDEX(artwork.xlsx!K:K,QUOTIENT(ROW(A2310)-1,3)+2),"'","\'"),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s="19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SUBSTITUTE(    artwork.xlsx!$K$1&amp;": '\\n" &amp;
SUBSTITUTE(SUBSTITUTE(SUBSTITUTE(SUBSTITUTE(SUBSTITUTE(INDEX(artwork.xlsx!K:K,QUOTIENT(ROW(A2311)-1,3)+2),"'","\'"),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IF(MOD(ROW(A2311)-1,3)=2,"","")))</f>
        <v>id: "Hammer",  frenchName: "Marteau",  artwork: "http://wiki.dominionstrategy.com/images/5/55/HammerArt.jpg",</v>
      </c>
    </row>
    <row r="2317" spans="1:3" ht="30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s="19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SUBSTITUTE(    artwork.xlsx!$K$1&amp;": '\\n" &amp;
SUBSTITUTE(SUBSTITUTE(SUBSTITUTE(SUBSTITUTE(SUBSTITUTE(INDEX(artwork.xlsx!K:K,QUOTIENT(ROW(A2312)-1,3)+2),"'","\'"),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IF(MOD(ROW(A2312)-1,3)=2,"","")))</f>
        <v>text_html: '\
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s="19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SUBSTITUTE(    artwork.xlsx!$K$1&amp;": '\\n" &amp;
SUBSTITUTE(SUBSTITUTE(SUBSTITUTE(SUBSTITUTE(SUBSTITUTE(INDEX(artwork.xlsx!K:K,QUOTIENT(ROW(A2313)-1,3)+2),"'","\'"),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s="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SUBSTITUTE(    artwork.xlsx!$K$1&amp;": '\\n" &amp;
SUBSTITUTE(SUBSTITUTE(SUBSTITUTE(SUBSTITUTE(SUBSTITUTE(INDEX(artwork.xlsx!K:K,QUOTIENT(ROW(A2314)-1,3)+2),"'","\'"),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IF(MOD(ROW(A2314)-1,3)=2,"","")))</f>
        <v>id: "Insignia",  frenchName: "Insigne",  artwork: "http://wiki.dominionstrategy.com/images/c/c2/InsigniaArt.jpg",</v>
      </c>
    </row>
    <row r="2320" spans="1:3" ht="30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s="19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SUBSTITUTE(    artwork.xlsx!$K$1&amp;": '\\n" &amp;
SUBSTITUTE(SUBSTITUTE(SUBSTITUTE(SUBSTITUTE(SUBSTITUTE(INDEX(artwork.xlsx!K:K,QUOTIENT(ROW(A2315)-1,3)+2),"'","\'"),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IF(MOD(ROW(A2315)-1,3)=2,"","")))</f>
        <v>text_html: '\
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s="19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SUBSTITUTE(    artwork.xlsx!$K$1&amp;": '\\n" &amp;
SUBSTITUTE(SUBSTITUTE(SUBSTITUTE(SUBSTITUTE(SUBSTITUTE(INDEX(artwork.xlsx!K:K,QUOTIENT(ROW(A2316)-1,3)+2),"'","\'"),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s="19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SUBSTITUTE(    artwork.xlsx!$K$1&amp;": '\\n" &amp;
SUBSTITUTE(SUBSTITUTE(SUBSTITUTE(SUBSTITUTE(SUBSTITUTE(INDEX(artwork.xlsx!K:K,QUOTIENT(ROW(A2317)-1,3)+2),"'","\'"),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IF(MOD(ROW(A2317)-1,3)=2,"","")))</f>
        <v>id: "Jewels",  frenchName: "Bijoux",  artwork: "http://wiki.dominionstrategy.com/images/b/bf/JewelsArt.jpg",</v>
      </c>
    </row>
    <row r="2323" spans="1:3" ht="30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s="19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SUBSTITUTE(    artwork.xlsx!$K$1&amp;": '\\n" &amp;
SUBSTITUTE(SUBSTITUTE(SUBSTITUTE(SUBSTITUTE(SUBSTITUTE(INDEX(artwork.xlsx!K:K,QUOTIENT(ROW(A2318)-1,3)+2),"'","\'"),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IF(MOD(ROW(A2318)-1,3)=2,"","")))</f>
        <v>text_html: '\
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s="19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SUBSTITUTE(    artwork.xlsx!$K$1&amp;": '\\n" &amp;
SUBSTITUTE(SUBSTITUTE(SUBSTITUTE(SUBSTITUTE(SUBSTITUTE(INDEX(artwork.xlsx!K:K,QUOTIENT(ROW(A2319)-1,3)+2),"'","\'"),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s="19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SUBSTITUTE(    artwork.xlsx!$K$1&amp;": '\\n" &amp;
SUBSTITUTE(SUBSTITUTE(SUBSTITUTE(SUBSTITUTE(SUBSTITUTE(INDEX(artwork.xlsx!K:K,QUOTIENT(ROW(A2320)-1,3)+2),"'","\'"),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IF(MOD(ROW(A2320)-1,3)=2,"","")))</f>
        <v>id: "Orb",  frenchName: "Orbe",  artwork: "http://wiki.dominionstrategy.com/images/e/eb/OrbArt.jpg",</v>
      </c>
    </row>
    <row r="2326" spans="1:3" ht="30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s="19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SUBSTITUTE(    artwork.xlsx!$K$1&amp;": '\\n" &amp;
SUBSTITUTE(SUBSTITUTE(SUBSTITUTE(SUBSTITUTE(SUBSTITUTE(INDEX(artwork.xlsx!K:K,QUOTIENT(ROW(A2321)-1,3)+2),"'","\'"),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IF(MOD(ROW(A2321)-1,3)=2,"","")))</f>
        <v>text_html: '\
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s="19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SUBSTITUTE(    artwork.xlsx!$K$1&amp;": '\\n" &amp;
SUBSTITUTE(SUBSTITUTE(SUBSTITUTE(SUBSTITUTE(SUBSTITUTE(INDEX(artwork.xlsx!K:K,QUOTIENT(ROW(A2322)-1,3)+2),"'","\'"),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s="19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SUBSTITUTE(    artwork.xlsx!$K$1&amp;": '\\n" &amp;
SUBSTITUTE(SUBSTITUTE(SUBSTITUTE(SUBSTITUTE(SUBSTITUTE(INDEX(artwork.xlsx!K:K,QUOTIENT(ROW(A2323)-1,3)+2),"'","\'"),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IF(MOD(ROW(A2323)-1,3)=2,"","")))</f>
        <v>id: "Prize Goat",  frenchName: "Chèvre de race",  artwork: "http://wiki.dominionstrategy.com/images/3/3e/Prize_GoatArt.jpg",</v>
      </c>
    </row>
    <row r="2329" spans="1:3" ht="30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s="1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SUBSTITUTE(    artwork.xlsx!$K$1&amp;": '\\n" &amp;
SUBSTITUTE(SUBSTITUTE(SUBSTITUTE(SUBSTITUTE(SUBSTITUTE(INDEX(artwork.xlsx!K:K,QUOTIENT(ROW(A2324)-1,3)+2),"'","\'"),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IF(MOD(ROW(A2324)-1,3)=2,"","")))</f>
        <v>text_html: '\
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s="19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SUBSTITUTE(    artwork.xlsx!$K$1&amp;": '\\n" &amp;
SUBSTITUTE(SUBSTITUTE(SUBSTITUTE(SUBSTITUTE(SUBSTITUTE(INDEX(artwork.xlsx!K:K,QUOTIENT(ROW(A2325)-1,3)+2),"'","\'"),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s="19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SUBSTITUTE(    artwork.xlsx!$K$1&amp;": '\\n" &amp;
SUBSTITUTE(SUBSTITUTE(SUBSTITUTE(SUBSTITUTE(SUBSTITUTE(INDEX(artwork.xlsx!K:K,QUOTIENT(ROW(A2326)-1,3)+2),"'","\'"),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IF(MOD(ROW(A2326)-1,3)=2,"","")))</f>
        <v>id: "Puzzle Box",  frenchName: "Boîte mystérieuse",  artwork: "http://wiki.dominionstrategy.com/images/f/f9/Puzzle_BoxArt.jpg",</v>
      </c>
    </row>
    <row r="2332" spans="1:3" ht="30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s="19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SUBSTITUTE(    artwork.xlsx!$K$1&amp;": '\\n" &amp;
SUBSTITUTE(SUBSTITUTE(SUBSTITUTE(SUBSTITUTE(SUBSTITUTE(INDEX(artwork.xlsx!K:K,QUOTIENT(ROW(A2327)-1,3)+2),"'","\'"),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IF(MOD(ROW(A2327)-1,3)=2,"","")))</f>
        <v>text_html: '\
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s="19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SUBSTITUTE(    artwork.xlsx!$K$1&amp;": '\\n" &amp;
SUBSTITUTE(SUBSTITUTE(SUBSTITUTE(SUBSTITUTE(SUBSTITUTE(INDEX(artwork.xlsx!K:K,QUOTIENT(ROW(A2328)-1,3)+2),"'","\'"),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s="19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SUBSTITUTE(    artwork.xlsx!$K$1&amp;": '\\n" &amp;
SUBSTITUTE(SUBSTITUTE(SUBSTITUTE(SUBSTITUTE(SUBSTITUTE(INDEX(artwork.xlsx!K:K,QUOTIENT(ROW(A2329)-1,3)+2),"'","\'"),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IF(MOD(ROW(A2329)-1,3)=2,"","")))</f>
        <v>id: "Sextant",  frenchName: "Sextant",  artwork: "http://wiki.dominionstrategy.com/images/6/6e/SextantArt.jpg",</v>
      </c>
    </row>
    <row r="2335" spans="1:3" ht="30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s="19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SUBSTITUTE(    artwork.xlsx!$K$1&amp;": '\\n" &amp;
SUBSTITUTE(SUBSTITUTE(SUBSTITUTE(SUBSTITUTE(SUBSTITUTE(INDEX(artwork.xlsx!K:K,QUOTIENT(ROW(A2330)-1,3)+2),"'","\'"),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IF(MOD(ROW(A2330)-1,3)=2,"","")))</f>
        <v>text_html: '\
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s="19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SUBSTITUTE(    artwork.xlsx!$K$1&amp;": '\\n" &amp;
SUBSTITUTE(SUBSTITUTE(SUBSTITUTE(SUBSTITUTE(SUBSTITUTE(INDEX(artwork.xlsx!K:K,QUOTIENT(ROW(A2331)-1,3)+2),"'","\'"),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s="19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SUBSTITUTE(    artwork.xlsx!$K$1&amp;": '\\n" &amp;
SUBSTITUTE(SUBSTITUTE(SUBSTITUTE(SUBSTITUTE(SUBSTITUTE(INDEX(artwork.xlsx!K:K,QUOTIENT(ROW(A2332)-1,3)+2),"'","\'"),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IF(MOD(ROW(A2332)-1,3)=2,"","")))</f>
        <v>id: "Shield",  frenchName: "Bouclier",  artwork: "http://wiki.dominionstrategy.com/images/e/e7/ShieldArt.jpg",</v>
      </c>
    </row>
    <row r="2338" spans="1:3" ht="30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s="19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SUBSTITUTE(    artwork.xlsx!$K$1&amp;": '\\n" &amp;
SUBSTITUTE(SUBSTITUTE(SUBSTITUTE(SUBSTITUTE(SUBSTITUTE(INDEX(artwork.xlsx!K:K,QUOTIENT(ROW(A2333)-1,3)+2),"'","\'"),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IF(MOD(ROW(A2333)-1,3)=2,"","")))</f>
        <v>text_html: '\
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s="1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SUBSTITUTE(    artwork.xlsx!$K$1&amp;": '\\n" &amp;
SUBSTITUTE(SUBSTITUTE(SUBSTITUTE(SUBSTITUTE(SUBSTITUTE(INDEX(artwork.xlsx!K:K,QUOTIENT(ROW(A2334)-1,3)+2),"'","\'"),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s="19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SUBSTITUTE(    artwork.xlsx!$K$1&amp;": '\\n" &amp;
SUBSTITUTE(SUBSTITUTE(SUBSTITUTE(SUBSTITUTE(SUBSTITUTE(INDEX(artwork.xlsx!K:K,QUOTIENT(ROW(A2335)-1,3)+2),"'","\'"),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IF(MOD(ROW(A2335)-1,3)=2,"","")))</f>
        <v>id: "Spell Scroll",  frenchName: "Manuscrit magique",  artwork: "http://wiki.dominionstrategy.com/images/d/d2/Spell_ScrollArt.jpg",</v>
      </c>
    </row>
    <row r="2341" spans="1:3" ht="30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s="19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SUBSTITUTE(    artwork.xlsx!$K$1&amp;": '\\n" &amp;
SUBSTITUTE(SUBSTITUTE(SUBSTITUTE(SUBSTITUTE(SUBSTITUTE(INDEX(artwork.xlsx!K:K,QUOTIENT(ROW(A2336)-1,3)+2),"'","\'"),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IF(MOD(ROW(A2336)-1,3)=2,"","")))</f>
        <v>text_html: '\
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s="19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SUBSTITUTE(    artwork.xlsx!$K$1&amp;": '\\n" &amp;
SUBSTITUTE(SUBSTITUTE(SUBSTITUTE(SUBSTITUTE(SUBSTITUTE(INDEX(artwork.xlsx!K:K,QUOTIENT(ROW(A2337)-1,3)+2),"'","\'"),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s="19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SUBSTITUTE(    artwork.xlsx!$K$1&amp;": '\\n" &amp;
SUBSTITUTE(SUBSTITUTE(SUBSTITUTE(SUBSTITUTE(SUBSTITUTE(INDEX(artwork.xlsx!K:K,QUOTIENT(ROW(A2338)-1,3)+2),"'","\'"),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IF(MOD(ROW(A2338)-1,3)=2,"","")))</f>
        <v>id: "Staff",  frenchName: "Bâton",  artwork: "http://wiki.dominionstrategy.com/images/c/c4/StaffArt.jpg",</v>
      </c>
    </row>
    <row r="2344" spans="1:3" ht="30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s="19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SUBSTITUTE(    artwork.xlsx!$K$1&amp;": '\\n" &amp;
SUBSTITUTE(SUBSTITUTE(SUBSTITUTE(SUBSTITUTE(SUBSTITUTE(INDEX(artwork.xlsx!K:K,QUOTIENT(ROW(A2339)-1,3)+2),"'","\'"),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IF(MOD(ROW(A2339)-1,3)=2,"","")))</f>
        <v>text_html: '\
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s="19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SUBSTITUTE(    artwork.xlsx!$K$1&amp;": '\\n" &amp;
SUBSTITUTE(SUBSTITUTE(SUBSTITUTE(SUBSTITUTE(SUBSTITUTE(INDEX(artwork.xlsx!K:K,QUOTIENT(ROW(A2340)-1,3)+2),"'","\'"),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s="19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SUBSTITUTE(    artwork.xlsx!$K$1&amp;": '\\n" &amp;
SUBSTITUTE(SUBSTITUTE(SUBSTITUTE(SUBSTITUTE(SUBSTITUTE(INDEX(artwork.xlsx!K:K,QUOTIENT(ROW(A2341)-1,3)+2),"'","\'"),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IF(MOD(ROW(A2341)-1,3)=2,"","")))</f>
        <v>id: "Sword",  frenchName: "Épée",  artwork: "http://wiki.dominionstrategy.com/images/d/d1/SwordArt.jpg",</v>
      </c>
    </row>
    <row r="2347" spans="1:3" ht="30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s="19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SUBSTITUTE(    artwork.xlsx!$K$1&amp;": '\\n" &amp;
SUBSTITUTE(SUBSTITUTE(SUBSTITUTE(SUBSTITUTE(SUBSTITUTE(INDEX(artwork.xlsx!K:K,QUOTIENT(ROW(A2342)-1,3)+2),"'","\'"),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IF(MOD(ROW(A2342)-1,3)=2,"","")))</f>
        <v>text_html: '\
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s="19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SUBSTITUTE(    artwork.xlsx!$K$1&amp;": '\\n" &amp;
SUBSTITUTE(SUBSTITUTE(SUBSTITUTE(SUBSTITUTE(SUBSTITUTE(INDEX(artwork.xlsx!K:K,QUOTIENT(ROW(A2343)-1,3)+2),"'","\'"),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s="1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SUBSTITUTE(    artwork.xlsx!$K$1&amp;": '\\n" &amp;
SUBSTITUTE(SUBSTITUTE(SUBSTITUTE(SUBSTITUTE(SUBSTITUTE(INDEX(artwork.xlsx!K:K,QUOTIENT(ROW(A2344)-1,3)+2),"'","\'"),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IF(MOD(ROW(A2344)-1,3)=2,"","")))</f>
        <v>id: "Bury",  frenchName: "Enterrement",  artwork: "http://wiki.dominionstrategy.com/images/6/62/BuryArt.jpg",</v>
      </c>
    </row>
    <row r="2350" spans="1:3" ht="30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s="19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SUBSTITUTE(    artwork.xlsx!$K$1&amp;": '\\n" &amp;
SUBSTITUTE(SUBSTITUTE(SUBSTITUTE(SUBSTITUTE(SUBSTITUTE(INDEX(artwork.xlsx!K:K,QUOTIENT(ROW(A2345)-1,3)+2),"'","\'"),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IF(MOD(ROW(A2345)-1,3)=2,"","")))</f>
        <v>text_html: '\
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s="19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SUBSTITUTE(    artwork.xlsx!$K$1&amp;": '\\n" &amp;
SUBSTITUTE(SUBSTITUTE(SUBSTITUTE(SUBSTITUTE(SUBSTITUTE(INDEX(artwork.xlsx!K:K,QUOTIENT(ROW(A2346)-1,3)+2),"'","\'"),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s="19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SUBSTITUTE(    artwork.xlsx!$K$1&amp;": '\\n" &amp;
SUBSTITUTE(SUBSTITUTE(SUBSTITUTE(SUBSTITUTE(SUBSTITUTE(INDEX(artwork.xlsx!K:K,QUOTIENT(ROW(A2347)-1,3)+2),"'","\'"),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IF(MOD(ROW(A2347)-1,3)=2,"","")))</f>
        <v>id: "Avoid",  frenchName: "Évitement",  artwork: "http://wiki.dominionstrategy.com/images/8/81/AvoidArt.jpg",</v>
      </c>
    </row>
    <row r="2353" spans="1:3" ht="30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s="19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SUBSTITUTE(    artwork.xlsx!$K$1&amp;": '\\n" &amp;
SUBSTITUTE(SUBSTITUTE(SUBSTITUTE(SUBSTITUTE(SUBSTITUTE(INDEX(artwork.xlsx!K:K,QUOTIENT(ROW(A2348)-1,3)+2),"'","\'"),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IF(MOD(ROW(A2348)-1,3)=2,"","")))</f>
        <v>text_html: '\
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s="19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SUBSTITUTE(    artwork.xlsx!$K$1&amp;": '\\n" &amp;
SUBSTITUTE(SUBSTITUTE(SUBSTITUTE(SUBSTITUTE(SUBSTITUTE(INDEX(artwork.xlsx!K:K,QUOTIENT(ROW(A2349)-1,3)+2),"'","\'"),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s="19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SUBSTITUTE(    artwork.xlsx!$K$1&amp;": '\\n" &amp;
SUBSTITUTE(SUBSTITUTE(SUBSTITUTE(SUBSTITUTE(SUBSTITUTE(INDEX(artwork.xlsx!K:K,QUOTIENT(ROW(A2350)-1,3)+2),"'","\'"),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IF(MOD(ROW(A2350)-1,3)=2,"","")))</f>
        <v>id: "Deliver",  frenchName: "Livraison",  artwork: "http://wiki.dominionstrategy.com/images/e/ee/DeliverArt.jpg",</v>
      </c>
    </row>
    <row r="2356" spans="1:3" ht="30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s="19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SUBSTITUTE(    artwork.xlsx!$K$1&amp;": '\\n" &amp;
SUBSTITUTE(SUBSTITUTE(SUBSTITUTE(SUBSTITUTE(SUBSTITUTE(INDEX(artwork.xlsx!K:K,QUOTIENT(ROW(A2351)-1,3)+2),"'","\'"),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IF(MOD(ROW(A2351)-1,3)=2,"","")))</f>
        <v>text_html: '\
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s="19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SUBSTITUTE(    artwork.xlsx!$K$1&amp;": '\\n" &amp;
SUBSTITUTE(SUBSTITUTE(SUBSTITUTE(SUBSTITUTE(SUBSTITUTE(INDEX(artwork.xlsx!K:K,QUOTIENT(ROW(A2352)-1,3)+2),"'","\'"),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s="19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SUBSTITUTE(    artwork.xlsx!$K$1&amp;": '\\n" &amp;
SUBSTITUTE(SUBSTITUTE(SUBSTITUTE(SUBSTITUTE(SUBSTITUTE(INDEX(artwork.xlsx!K:K,QUOTIENT(ROW(A2353)-1,3)+2),"'","\'"),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IF(MOD(ROW(A2353)-1,3)=2,"","")))</f>
        <v>id: "Peril",  frenchName: "Péril",  artwork: "http://wiki.dominionstrategy.com/images/a/a1/PerilArt.jpg",</v>
      </c>
    </row>
    <row r="2359" spans="1:3" ht="30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s="1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SUBSTITUTE(    artwork.xlsx!$K$1&amp;": '\\n" &amp;
SUBSTITUTE(SUBSTITUTE(SUBSTITUTE(SUBSTITUTE(SUBSTITUTE(INDEX(artwork.xlsx!K:K,QUOTIENT(ROW(A2354)-1,3)+2),"'","\'"),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IF(MOD(ROW(A2354)-1,3)=2,"","")))</f>
        <v>text_html: '\
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s="19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SUBSTITUTE(    artwork.xlsx!$K$1&amp;": '\\n" &amp;
SUBSTITUTE(SUBSTITUTE(SUBSTITUTE(SUBSTITUTE(SUBSTITUTE(INDEX(artwork.xlsx!K:K,QUOTIENT(ROW(A2355)-1,3)+2),"'","\'"),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s="19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SUBSTITUTE(    artwork.xlsx!$K$1&amp;": '\\n" &amp;
SUBSTITUTE(SUBSTITUTE(SUBSTITUTE(SUBSTITUTE(SUBSTITUTE(INDEX(artwork.xlsx!K:K,QUOTIENT(ROW(A2356)-1,3)+2),"'","\'"),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IF(MOD(ROW(A2356)-1,3)=2,"","")))</f>
        <v>id: "Rush",  frenchName: "Précipitation",  artwork: "http://wiki.dominionstrategy.com/images/b/bd/RushArt.jpg",</v>
      </c>
    </row>
    <row r="2362" spans="1:3" ht="30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s="19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SUBSTITUTE(    artwork.xlsx!$K$1&amp;": '\\n" &amp;
SUBSTITUTE(SUBSTITUTE(SUBSTITUTE(SUBSTITUTE(SUBSTITUTE(INDEX(artwork.xlsx!K:K,QUOTIENT(ROW(A2357)-1,3)+2),"'","\'"),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IF(MOD(ROW(A2357)-1,3)=2,"","")))</f>
        <v>text_html: '\
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s="19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SUBSTITUTE(    artwork.xlsx!$K$1&amp;": '\\n" &amp;
SUBSTITUTE(SUBSTITUTE(SUBSTITUTE(SUBSTITUTE(SUBSTITUTE(INDEX(artwork.xlsx!K:K,QUOTIENT(ROW(A2358)-1,3)+2),"'","\'"),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s="19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SUBSTITUTE(    artwork.xlsx!$K$1&amp;": '\\n" &amp;
SUBSTITUTE(SUBSTITUTE(SUBSTITUTE(SUBSTITUTE(SUBSTITUTE(INDEX(artwork.xlsx!K:K,QUOTIENT(ROW(A2359)-1,3)+2),"'","\'"),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IF(MOD(ROW(A2359)-1,3)=2,"","")))</f>
        <v>id: "Foray",  frenchName: "Incursion",  artwork: "http://wiki.dominionstrategy.com/images/1/19/ForayArt.jpg",</v>
      </c>
    </row>
    <row r="2365" spans="1:3" ht="30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s="19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SUBSTITUTE(    artwork.xlsx!$K$1&amp;": '\\n" &amp;
SUBSTITUTE(SUBSTITUTE(SUBSTITUTE(SUBSTITUTE(SUBSTITUTE(INDEX(artwork.xlsx!K:K,QUOTIENT(ROW(A2360)-1,3)+2),"'","\'"),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IF(MOD(ROW(A2360)-1,3)=2,"","")))</f>
        <v>text_html: '\
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s="19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SUBSTITUTE(    artwork.xlsx!$K$1&amp;": '\\n" &amp;
SUBSTITUTE(SUBSTITUTE(SUBSTITUTE(SUBSTITUTE(SUBSTITUTE(INDEX(artwork.xlsx!K:K,QUOTIENT(ROW(A2361)-1,3)+2),"'","\'"),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s="19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SUBSTITUTE(    artwork.xlsx!$K$1&amp;": '\\n" &amp;
SUBSTITUTE(SUBSTITUTE(SUBSTITUTE(SUBSTITUTE(SUBSTITUTE(INDEX(artwork.xlsx!K:K,QUOTIENT(ROW(A2362)-1,3)+2),"'","\'"),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IF(MOD(ROW(A2362)-1,3)=2,"","")))</f>
        <v>id: "Launch",  frenchName: "Embarquement",  artwork: "http://wiki.dominionstrategy.com/images/2/27/LaunchArt.jpg",</v>
      </c>
    </row>
    <row r="2368" spans="1:3" ht="30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s="19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SUBSTITUTE(    artwork.xlsx!$K$1&amp;": '\\n" &amp;
SUBSTITUTE(SUBSTITUTE(SUBSTITUTE(SUBSTITUTE(SUBSTITUTE(INDEX(artwork.xlsx!K:K,QUOTIENT(ROW(A2363)-1,3)+2),"'","\'"),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IF(MOD(ROW(A2363)-1,3)=2,"","")))</f>
        <v>text_html: '\
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s="1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SUBSTITUTE(    artwork.xlsx!$K$1&amp;": '\\n" &amp;
SUBSTITUTE(SUBSTITUTE(SUBSTITUTE(SUBSTITUTE(SUBSTITUTE(INDEX(artwork.xlsx!K:K,QUOTIENT(ROW(A2364)-1,3)+2),"'","\'"),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s="19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SUBSTITUTE(    artwork.xlsx!$K$1&amp;": '\\n" &amp;
SUBSTITUTE(SUBSTITUTE(SUBSTITUTE(SUBSTITUTE(SUBSTITUTE(INDEX(artwork.xlsx!K:K,QUOTIENT(ROW(A2365)-1,3)+2),"'","\'"),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IF(MOD(ROW(A2365)-1,3)=2,"","")))</f>
        <v>id: "Mirror",  frenchName: "Imitation",  artwork: "http://wiki.dominionstrategy.com/images/3/3d/Haunted_MirrorArt.jpg",</v>
      </c>
    </row>
    <row r="2371" spans="1:3" ht="30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s="19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SUBSTITUTE(    artwork.xlsx!$K$1&amp;": '\\n" &amp;
SUBSTITUTE(SUBSTITUTE(SUBSTITUTE(SUBSTITUTE(SUBSTITUTE(INDEX(artwork.xlsx!K:K,QUOTIENT(ROW(A2366)-1,3)+2),"'","\'"),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IF(MOD(ROW(A2366)-1,3)=2,"","")))</f>
        <v>text_html: '\
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s="19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SUBSTITUTE(    artwork.xlsx!$K$1&amp;": '\\n" &amp;
SUBSTITUTE(SUBSTITUTE(SUBSTITUTE(SUBSTITUTE(SUBSTITUTE(INDEX(artwork.xlsx!K:K,QUOTIENT(ROW(A2367)-1,3)+2),"'","\'"),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s="19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SUBSTITUTE(    artwork.xlsx!$K$1&amp;": '\\n" &amp;
SUBSTITUTE(SUBSTITUTE(SUBSTITUTE(SUBSTITUTE(SUBSTITUTE(INDEX(artwork.xlsx!K:K,QUOTIENT(ROW(A2368)-1,3)+2),"'","\'"),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IF(MOD(ROW(A2368)-1,3)=2,"","")))</f>
        <v>id: "Prepare",  frenchName: "Préparation",  artwork: "http://wiki.dominionstrategy.com/images/9/9d/PrepareArt.jpg",</v>
      </c>
    </row>
    <row r="2374" spans="1:3" ht="30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s="19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SUBSTITUTE(    artwork.xlsx!$K$1&amp;": '\\n" &amp;
SUBSTITUTE(SUBSTITUTE(SUBSTITUTE(SUBSTITUTE(SUBSTITUTE(INDEX(artwork.xlsx!K:K,QUOTIENT(ROW(A2369)-1,3)+2),"'","\'"),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IF(MOD(ROW(A2369)-1,3)=2,"","")))</f>
        <v>text_html: '\
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s="19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SUBSTITUTE(    artwork.xlsx!$K$1&amp;": '\\n" &amp;
SUBSTITUTE(SUBSTITUTE(SUBSTITUTE(SUBSTITUTE(SUBSTITUTE(INDEX(artwork.xlsx!K:K,QUOTIENT(ROW(A2370)-1,3)+2),"'","\'"),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s="19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SUBSTITUTE(    artwork.xlsx!$K$1&amp;": '\\n" &amp;
SUBSTITUTE(SUBSTITUTE(SUBSTITUTE(SUBSTITUTE(SUBSTITUTE(INDEX(artwork.xlsx!K:K,QUOTIENT(ROW(A2371)-1,3)+2),"'","\'"),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IF(MOD(ROW(A2371)-1,3)=2,"","")))</f>
        <v>id: "Scrounge",  frenchName: "Maraude",  artwork: "http://wiki.dominionstrategy.com/images/e/e1/ScroungeArt.jpg",</v>
      </c>
    </row>
    <row r="2377" spans="1:3" ht="30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s="19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SUBSTITUTE(    artwork.xlsx!$K$1&amp;": '\\n" &amp;
SUBSTITUTE(SUBSTITUTE(SUBSTITUTE(SUBSTITUTE(SUBSTITUTE(INDEX(artwork.xlsx!K:K,QUOTIENT(ROW(A2372)-1,3)+2),"'","\'"),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IF(MOD(ROW(A2372)-1,3)=2,"","")))</f>
        <v>text_html: '\
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s="19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SUBSTITUTE(    artwork.xlsx!$K$1&amp;": '\\n" &amp;
SUBSTITUTE(SUBSTITUTE(SUBSTITUTE(SUBSTITUTE(SUBSTITUTE(INDEX(artwork.xlsx!K:K,QUOTIENT(ROW(A2373)-1,3)+2),"'","\'"),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s="1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SUBSTITUTE(    artwork.xlsx!$K$1&amp;": '\\n" &amp;
SUBSTITUTE(SUBSTITUTE(SUBSTITUTE(SUBSTITUTE(SUBSTITUTE(INDEX(artwork.xlsx!K:K,QUOTIENT(ROW(A2374)-1,3)+2),"'","\'"),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IF(MOD(ROW(A2374)-1,3)=2,"","")))</f>
        <v>id: "Journey",  frenchName: "Traversée",  artwork: "http://wiki.dominionstrategy.com/images/a/a5/JourneymanArt.jpg",</v>
      </c>
    </row>
    <row r="2380" spans="1:3" ht="30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s="19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SUBSTITUTE(    artwork.xlsx!$K$1&amp;": '\\n" &amp;
SUBSTITUTE(SUBSTITUTE(SUBSTITUTE(SUBSTITUTE(SUBSTITUTE(INDEX(artwork.xlsx!K:K,QUOTIENT(ROW(A2375)-1,3)+2),"'","\'"),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IF(MOD(ROW(A2375)-1,3)=2,"","")))</f>
        <v>text_html: '\
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s="19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SUBSTITUTE(    artwork.xlsx!$K$1&amp;": '\\n" &amp;
SUBSTITUTE(SUBSTITUTE(SUBSTITUTE(SUBSTITUTE(SUBSTITUTE(INDEX(artwork.xlsx!K:K,QUOTIENT(ROW(A2376)-1,3)+2),"'","\'"),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s="19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SUBSTITUTE(    artwork.xlsx!$K$1&amp;": '\\n" &amp;
SUBSTITUTE(SUBSTITUTE(SUBSTITUTE(SUBSTITUTE(SUBSTITUTE(INDEX(artwork.xlsx!K:K,QUOTIENT(ROW(A2377)-1,3)+2),"'","\'"),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IF(MOD(ROW(A2377)-1,3)=2,"","")))</f>
        <v>id: "Maelstrom",  frenchName: "Maelstrom",  artwork: "http://wiki.dominionstrategy.com/images/1/14/MaelstromArt.jpg",</v>
      </c>
    </row>
    <row r="2383" spans="1:3" ht="30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s="19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SUBSTITUTE(    artwork.xlsx!$K$1&amp;": '\\n" &amp;
SUBSTITUTE(SUBSTITUTE(SUBSTITUTE(SUBSTITUTE(SUBSTITUTE(INDEX(artwork.xlsx!K:K,QUOTIENT(ROW(A2378)-1,3)+2),"'","\'"),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IF(MOD(ROW(A2378)-1,3)=2,"","")))</f>
        <v>text_html: '\
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s="19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SUBSTITUTE(    artwork.xlsx!$K$1&amp;": '\\n" &amp;
SUBSTITUTE(SUBSTITUTE(SUBSTITUTE(SUBSTITUTE(SUBSTITUTE(INDEX(artwork.xlsx!K:K,QUOTIENT(ROW(A2379)-1,3)+2),"'","\'"),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s="19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SUBSTITUTE(    artwork.xlsx!$K$1&amp;": '\\n" &amp;
SUBSTITUTE(SUBSTITUTE(SUBSTITUTE(SUBSTITUTE(SUBSTITUTE(INDEX(artwork.xlsx!K:K,QUOTIENT(ROW(A2380)-1,3)+2),"'","\'"),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IF(MOD(ROW(A2380)-1,3)=2,"","")))</f>
        <v>id: "Looting",  frenchName: "Chasse aux trophées",  artwork: "http://wiki.dominionstrategy.com/images/5/54/LootingArt.jpg",</v>
      </c>
    </row>
    <row r="2386" spans="1:3" ht="30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s="19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SUBSTITUTE(    artwork.xlsx!$K$1&amp;": '\\n" &amp;
SUBSTITUTE(SUBSTITUTE(SUBSTITUTE(SUBSTITUTE(SUBSTITUTE(INDEX(artwork.xlsx!K:K,QUOTIENT(ROW(A2381)-1,3)+2),"'","\'"),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IF(MOD(ROW(A2381)-1,3)=2,"","")))</f>
        <v>text_html: '\
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s="19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SUBSTITUTE(    artwork.xlsx!$K$1&amp;": '\\n" &amp;
SUBSTITUTE(SUBSTITUTE(SUBSTITUTE(SUBSTITUTE(SUBSTITUTE(INDEX(artwork.xlsx!K:K,QUOTIENT(ROW(A2382)-1,3)+2),"'","\'"),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s="19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SUBSTITUTE(    artwork.xlsx!$K$1&amp;": '\\n" &amp;
SUBSTITUTE(SUBSTITUTE(SUBSTITUTE(SUBSTITUTE(SUBSTITUTE(INDEX(artwork.xlsx!K:K,QUOTIENT(ROW(A2383)-1,3)+2),"'","\'"),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IF(MOD(ROW(A2383)-1,3)=2,"","")))</f>
        <v>id: "Invasion",  frenchName: "Invasion",  artwork: "http://wiki.dominionstrategy.com/images/c/cd/InvasionArt.jpg",</v>
      </c>
    </row>
    <row r="2389" spans="1:3" ht="30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s="1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SUBSTITUTE(    artwork.xlsx!$K$1&amp;": '\\n" &amp;
SUBSTITUTE(SUBSTITUTE(SUBSTITUTE(SUBSTITUTE(SUBSTITUTE(INDEX(artwork.xlsx!K:K,QUOTIENT(ROW(A2384)-1,3)+2),"'","\'"),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IF(MOD(ROW(A2384)-1,3)=2,"","")))</f>
        <v>text_html: '\
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s="19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SUBSTITUTE(    artwork.xlsx!$K$1&amp;": '\\n" &amp;
SUBSTITUTE(SUBSTITUTE(SUBSTITUTE(SUBSTITUTE(SUBSTITUTE(INDEX(artwork.xlsx!K:K,QUOTIENT(ROW(A2385)-1,3)+2),"'","\'"),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s="19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SUBSTITUTE(    artwork.xlsx!$K$1&amp;": '\\n" &amp;
SUBSTITUTE(SUBSTITUTE(SUBSTITUTE(SUBSTITUTE(SUBSTITUTE(INDEX(artwork.xlsx!K:K,QUOTIENT(ROW(A2386)-1,3)+2),"'","\'"),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IF(MOD(ROW(A2386)-1,3)=2,"","")))</f>
        <v>id: "Prosper",  frenchName: "Prospérité",  artwork: "http://wiki.dominionstrategy.com/images/2/2a/ProsperArt.jpg",</v>
      </c>
    </row>
    <row r="2392" spans="1:3" ht="30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s="19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SUBSTITUTE(    artwork.xlsx!$K$1&amp;": '\\n" &amp;
SUBSTITUTE(SUBSTITUTE(SUBSTITUTE(SUBSTITUTE(SUBSTITUTE(INDEX(artwork.xlsx!K:K,QUOTIENT(ROW(A2387)-1,3)+2),"'","\'"),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IF(MOD(ROW(A2387)-1,3)=2,"","")))</f>
        <v>text_html: '\
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s="19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SUBSTITUTE(    artwork.xlsx!$K$1&amp;": '\\n" &amp;
SUBSTITUTE(SUBSTITUTE(SUBSTITUTE(SUBSTITUTE(SUBSTITUTE(INDEX(artwork.xlsx!K:K,QUOTIENT(ROW(A2388)-1,3)+2),"'","\'"),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s="19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SUBSTITUTE(    artwork.xlsx!$K$1&amp;": '\\n" &amp;
SUBSTITUTE(SUBSTITUTE(SUBSTITUTE(SUBSTITUTE(SUBSTITUTE(INDEX(artwork.xlsx!K:K,QUOTIENT(ROW(A2389)-1,3)+2),"'","\'"),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IF(MOD(ROW(A2389)-1,3)=2,"","")))</f>
        <v>id: "Cheap",  frenchName: "Abordable",  artwork: "http://wiki.dominionstrategy.com/images/5/5e/CheapArt.jpg",</v>
      </c>
    </row>
    <row r="2395" spans="1:3" ht="30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s="19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SUBSTITUTE(    artwork.xlsx!$K$1&amp;": '\\n" &amp;
SUBSTITUTE(SUBSTITUTE(SUBSTITUTE(SUBSTITUTE(SUBSTITUTE(INDEX(artwork.xlsx!K:K,QUOTIENT(ROW(A2390)-1,3)+2),"'","\'"),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IF(MOD(ROW(A2390)-1,3)=2,"","")))</f>
        <v>text_html: '\
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s="19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SUBSTITUTE(    artwork.xlsx!$K$1&amp;": '\\n" &amp;
SUBSTITUTE(SUBSTITUTE(SUBSTITUTE(SUBSTITUTE(SUBSTITUTE(INDEX(artwork.xlsx!K:K,QUOTIENT(ROW(A2391)-1,3)+2),"'","\'"),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s="19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SUBSTITUTE(    artwork.xlsx!$K$1&amp;": '\\n" &amp;
SUBSTITUTE(SUBSTITUTE(SUBSTITUTE(SUBSTITUTE(SUBSTITUTE(INDEX(artwork.xlsx!K:K,QUOTIENT(ROW(A2392)-1,3)+2),"'","\'"),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IF(MOD(ROW(A2392)-1,3)=2,"","")))</f>
        <v>id: "Cursed",  frenchName: "Maudit",  artwork: "http://wiki.dominionstrategy.com/images/c/c2/Cursed_GoldArt.jpg",</v>
      </c>
    </row>
    <row r="2398" spans="1:3" ht="30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s="19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SUBSTITUTE(    artwork.xlsx!$K$1&amp;": '\\n" &amp;
SUBSTITUTE(SUBSTITUTE(SUBSTITUTE(SUBSTITUTE(SUBSTITUTE(INDEX(artwork.xlsx!K:K,QUOTIENT(ROW(A2393)-1,3)+2),"'","\'"),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IF(MOD(ROW(A2393)-1,3)=2,"","")))</f>
        <v>text_html: '\
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s="1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SUBSTITUTE(    artwork.xlsx!$K$1&amp;": '\\n" &amp;
SUBSTITUTE(SUBSTITUTE(SUBSTITUTE(SUBSTITUTE(SUBSTITUTE(INDEX(artwork.xlsx!K:K,QUOTIENT(ROW(A2394)-1,3)+2),"'","\'"),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s="19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SUBSTITUTE(    artwork.xlsx!$K$1&amp;": '\\n" &amp;
SUBSTITUTE(SUBSTITUTE(SUBSTITUTE(SUBSTITUTE(SUBSTITUTE(INDEX(artwork.xlsx!K:K,QUOTIENT(ROW(A2395)-1,3)+2),"'","\'"),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IF(MOD(ROW(A2395)-1,3)=2,"","")))</f>
        <v>id: "Fated",  frenchName: "Destiné",  artwork: "http://wiki.dominionstrategy.com/images/0/08/FatedArt.jpg",</v>
      </c>
    </row>
    <row r="2401" spans="1:3" ht="30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s="19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SUBSTITUTE(    artwork.xlsx!$K$1&amp;": '\\n" &amp;
SUBSTITUTE(SUBSTITUTE(SUBSTITUTE(SUBSTITUTE(SUBSTITUTE(INDEX(artwork.xlsx!K:K,QUOTIENT(ROW(A2396)-1,3)+2),"'","\'"),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IF(MOD(ROW(A2396)-1,3)=2,"","")))</f>
        <v>text_html: '\
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s="19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SUBSTITUTE(    artwork.xlsx!$K$1&amp;": '\\n" &amp;
SUBSTITUTE(SUBSTITUTE(SUBSTITUTE(SUBSTITUTE(SUBSTITUTE(INDEX(artwork.xlsx!K:K,QUOTIENT(ROW(A2397)-1,3)+2),"'","\'"),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s="19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SUBSTITUTE(    artwork.xlsx!$K$1&amp;": '\\n" &amp;
SUBSTITUTE(SUBSTITUTE(SUBSTITUTE(SUBSTITUTE(SUBSTITUTE(INDEX(artwork.xlsx!K:K,QUOTIENT(ROW(A2398)-1,3)+2),"'","\'"),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IF(MOD(ROW(A2398)-1,3)=2,"","")))</f>
        <v>id: "Fawning",  frenchName: "Servile",  artwork: "http://wiki.dominionstrategy.com/images/1/1c/FawningArt.jpg",</v>
      </c>
    </row>
    <row r="2404" spans="1:3" ht="30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s="19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SUBSTITUTE(    artwork.xlsx!$K$1&amp;": '\\n" &amp;
SUBSTITUTE(SUBSTITUTE(SUBSTITUTE(SUBSTITUTE(SUBSTITUTE(INDEX(artwork.xlsx!K:K,QUOTIENT(ROW(A2399)-1,3)+2),"'","\'"),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IF(MOD(ROW(A2399)-1,3)=2,"","")))</f>
        <v>text_html: '\
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s="19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SUBSTITUTE(    artwork.xlsx!$K$1&amp;": '\\n" &amp;
SUBSTITUTE(SUBSTITUTE(SUBSTITUTE(SUBSTITUTE(SUBSTITUTE(INDEX(artwork.xlsx!K:K,QUOTIENT(ROW(A2400)-1,3)+2),"'","\'"),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s="19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SUBSTITUTE(    artwork.xlsx!$K$1&amp;": '\\n" &amp;
SUBSTITUTE(SUBSTITUTE(SUBSTITUTE(SUBSTITUTE(SUBSTITUTE(INDEX(artwork.xlsx!K:K,QUOTIENT(ROW(A2401)-1,3)+2),"'","\'"),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IF(MOD(ROW(A2401)-1,3)=2,"","")))</f>
        <v>id: "Friendly",  frenchName: "Amical",  artwork: "http://wiki.dominionstrategy.com/images/1/19/FriendlyArt.jpg",</v>
      </c>
    </row>
    <row r="2407" spans="1:3" ht="30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s="19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SUBSTITUTE(    artwork.xlsx!$K$1&amp;": '\\n" &amp;
SUBSTITUTE(SUBSTITUTE(SUBSTITUTE(SUBSTITUTE(SUBSTITUTE(INDEX(artwork.xlsx!K:K,QUOTIENT(ROW(A2402)-1,3)+2),"'","\'"),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IF(MOD(ROW(A2402)-1,3)=2,"","")))</f>
        <v>text_html: '\
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s="19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SUBSTITUTE(    artwork.xlsx!$K$1&amp;": '\\n" &amp;
SUBSTITUTE(SUBSTITUTE(SUBSTITUTE(SUBSTITUTE(SUBSTITUTE(INDEX(artwork.xlsx!K:K,QUOTIENT(ROW(A2403)-1,3)+2),"'","\'"),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s="1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SUBSTITUTE(    artwork.xlsx!$K$1&amp;": '\\n" &amp;
SUBSTITUTE(SUBSTITUTE(SUBSTITUTE(SUBSTITUTE(SUBSTITUTE(INDEX(artwork.xlsx!K:K,QUOTIENT(ROW(A2404)-1,3)+2),"'","\'"),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IF(MOD(ROW(A2404)-1,3)=2,"","")))</f>
        <v>id: "Hasty",  frenchName: "Impatient",  artwork: "http://wiki.dominionstrategy.com/images/e/e5/HastyArt.jpg",</v>
      </c>
    </row>
    <row r="2410" spans="1:3" ht="30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s="19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SUBSTITUTE(    artwork.xlsx!$K$1&amp;": '\\n" &amp;
SUBSTITUTE(SUBSTITUTE(SUBSTITUTE(SUBSTITUTE(SUBSTITUTE(INDEX(artwork.xlsx!K:K,QUOTIENT(ROW(A2405)-1,3)+2),"'","\'"),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IF(MOD(ROW(A2405)-1,3)=2,"","")))</f>
        <v>text_html: '\
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s="19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SUBSTITUTE(    artwork.xlsx!$K$1&amp;": '\\n" &amp;
SUBSTITUTE(SUBSTITUTE(SUBSTITUTE(SUBSTITUTE(SUBSTITUTE(INDEX(artwork.xlsx!K:K,QUOTIENT(ROW(A2406)-1,3)+2),"'","\'"),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s="19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SUBSTITUTE(    artwork.xlsx!$K$1&amp;": '\\n" &amp;
SUBSTITUTE(SUBSTITUTE(SUBSTITUTE(SUBSTITUTE(SUBSTITUTE(INDEX(artwork.xlsx!K:K,QUOTIENT(ROW(A2407)-1,3)+2),"'","\'"),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IF(MOD(ROW(A2407)-1,3)=2,"","")))</f>
        <v>id: "Inherited",  frenchName: "Hérité",  artwork: "http://wiki.dominionstrategy.com/images/e/e0/InheritedArt.jpg",</v>
      </c>
    </row>
    <row r="2413" spans="1:3" ht="30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s="19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SUBSTITUTE(    artwork.xlsx!$K$1&amp;": '\\n" &amp;
SUBSTITUTE(SUBSTITUTE(SUBSTITUTE(SUBSTITUTE(SUBSTITUTE(INDEX(artwork.xlsx!K:K,QUOTIENT(ROW(A2408)-1,3)+2),"'","\'"),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IF(MOD(ROW(A2408)-1,3)=2,"","")))</f>
        <v>text_html: '\
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s="19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SUBSTITUTE(    artwork.xlsx!$K$1&amp;": '\\n" &amp;
SUBSTITUTE(SUBSTITUTE(SUBSTITUTE(SUBSTITUTE(SUBSTITUTE(INDEX(artwork.xlsx!K:K,QUOTIENT(ROW(A2409)-1,3)+2),"'","\'"),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s="19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SUBSTITUTE(    artwork.xlsx!$K$1&amp;": '\\n" &amp;
SUBSTITUTE(SUBSTITUTE(SUBSTITUTE(SUBSTITUTE(SUBSTITUTE(INDEX(artwork.xlsx!K:K,QUOTIENT(ROW(A2410)-1,3)+2),"'","\'"),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IF(MOD(ROW(A2410)-1,3)=2,"","")))</f>
        <v>id: "Inspiring",  frenchName: "Exaltant",  artwork: "http://wiki.dominionstrategy.com/images/9/9e/InspiringArt.jpg",</v>
      </c>
    </row>
    <row r="2416" spans="1:3" ht="30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s="19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SUBSTITUTE(    artwork.xlsx!$K$1&amp;": '\\n" &amp;
SUBSTITUTE(SUBSTITUTE(SUBSTITUTE(SUBSTITUTE(SUBSTITUTE(INDEX(artwork.xlsx!K:K,QUOTIENT(ROW(A2411)-1,3)+2),"'","\'"),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IF(MOD(ROW(A2411)-1,3)=2,"","")))</f>
        <v>text_html: '\
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s="19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SUBSTITUTE(    artwork.xlsx!$K$1&amp;": '\\n" &amp;
SUBSTITUTE(SUBSTITUTE(SUBSTITUTE(SUBSTITUTE(SUBSTITUTE(INDEX(artwork.xlsx!K:K,QUOTIENT(ROW(A2412)-1,3)+2),"'","\'"),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s="19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SUBSTITUTE(    artwork.xlsx!$K$1&amp;": '\\n" &amp;
SUBSTITUTE(SUBSTITUTE(SUBSTITUTE(SUBSTITUTE(SUBSTITUTE(INDEX(artwork.xlsx!K:K,QUOTIENT(ROW(A2413)-1,3)+2),"'","\'"),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IF(MOD(ROW(A2413)-1,3)=2,"","")))</f>
        <v>id: "Nearby",  frenchName: "Proche",  artwork: "http://wiki.dominionstrategy.com/images/7/72/NearbyArt.jpg",</v>
      </c>
    </row>
    <row r="2419" spans="1:3" ht="30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s="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SUBSTITUTE(    artwork.xlsx!$K$1&amp;": '\\n" &amp;
SUBSTITUTE(SUBSTITUTE(SUBSTITUTE(SUBSTITUTE(SUBSTITUTE(INDEX(artwork.xlsx!K:K,QUOTIENT(ROW(A2414)-1,3)+2),"'","\'"),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IF(MOD(ROW(A2414)-1,3)=2,"","")))</f>
        <v>text_html: '\
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s="19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SUBSTITUTE(    artwork.xlsx!$K$1&amp;": '\\n" &amp;
SUBSTITUTE(SUBSTITUTE(SUBSTITUTE(SUBSTITUTE(SUBSTITUTE(INDEX(artwork.xlsx!K:K,QUOTIENT(ROW(A2415)-1,3)+2),"'","\'"),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s="19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SUBSTITUTE(    artwork.xlsx!$K$1&amp;": '\\n" &amp;
SUBSTITUTE(SUBSTITUTE(SUBSTITUTE(SUBSTITUTE(SUBSTITUTE(INDEX(artwork.xlsx!K:K,QUOTIENT(ROW(A2416)-1,3)+2),"'","\'"),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IF(MOD(ROW(A2416)-1,3)=2,"","")))</f>
        <v>id: "Patient",  frenchName: "Patient",  artwork: "http://wiki.dominionstrategy.com/images/e/e5/PatientArt.jpg",</v>
      </c>
    </row>
    <row r="2422" spans="1:3" ht="30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s="19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SUBSTITUTE(    artwork.xlsx!$K$1&amp;": '\\n" &amp;
SUBSTITUTE(SUBSTITUTE(SUBSTITUTE(SUBSTITUTE(SUBSTITUTE(INDEX(artwork.xlsx!K:K,QUOTIENT(ROW(A2417)-1,3)+2),"'","\'"),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IF(MOD(ROW(A2417)-1,3)=2,"","")))</f>
        <v>text_html: '\
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s="19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SUBSTITUTE(    artwork.xlsx!$K$1&amp;": '\\n" &amp;
SUBSTITUTE(SUBSTITUTE(SUBSTITUTE(SUBSTITUTE(SUBSTITUTE(INDEX(artwork.xlsx!K:K,QUOTIENT(ROW(A2418)-1,3)+2),"'","\'"),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s="19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SUBSTITUTE(    artwork.xlsx!$K$1&amp;": '\\n" &amp;
SUBSTITUTE(SUBSTITUTE(SUBSTITUTE(SUBSTITUTE(SUBSTITUTE(INDEX(artwork.xlsx!K:K,QUOTIENT(ROW(A2419)-1,3)+2),"'","\'"),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IF(MOD(ROW(A2419)-1,3)=2,"","")))</f>
        <v>id: "Pious",  frenchName: "Pieux",  artwork: "http://wiki.dominionstrategy.com/images/4/43/PiousArt.jpg",</v>
      </c>
    </row>
    <row r="2425" spans="1:3" ht="30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s="19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SUBSTITUTE(    artwork.xlsx!$K$1&amp;": '\\n" &amp;
SUBSTITUTE(SUBSTITUTE(SUBSTITUTE(SUBSTITUTE(SUBSTITUTE(INDEX(artwork.xlsx!K:K,QUOTIENT(ROW(A2420)-1,3)+2),"'","\'"),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IF(MOD(ROW(A2420)-1,3)=2,"","")))</f>
        <v>text_html: '\
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s="19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SUBSTITUTE(    artwork.xlsx!$K$1&amp;": '\\n" &amp;
SUBSTITUTE(SUBSTITUTE(SUBSTITUTE(SUBSTITUTE(SUBSTITUTE(INDEX(artwork.xlsx!K:K,QUOTIENT(ROW(A2421)-1,3)+2),"'","\'"),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s="19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SUBSTITUTE(    artwork.xlsx!$K$1&amp;": '\\n" &amp;
SUBSTITUTE(SUBSTITUTE(SUBSTITUTE(SUBSTITUTE(SUBSTITUTE(INDEX(artwork.xlsx!K:K,QUOTIENT(ROW(A2422)-1,3)+2),"'","\'"),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IF(MOD(ROW(A2422)-1,3)=2,"","")))</f>
        <v>id: "Reckless",  frenchName: "Téméraire",  artwork: "http://wiki.dominionstrategy.com/images/c/ca/RecklessArt.jpg",</v>
      </c>
    </row>
    <row r="2428" spans="1:3" ht="30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s="19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SUBSTITUTE(    artwork.xlsx!$K$1&amp;": '\\n" &amp;
SUBSTITUTE(SUBSTITUTE(SUBSTITUTE(SUBSTITUTE(SUBSTITUTE(INDEX(artwork.xlsx!K:K,QUOTIENT(ROW(A2423)-1,3)+2),"'","\'"),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IF(MOD(ROW(A2423)-1,3)=2,"","")))</f>
        <v>text_html: '\
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s="1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SUBSTITUTE(    artwork.xlsx!$K$1&amp;": '\\n" &amp;
SUBSTITUTE(SUBSTITUTE(SUBSTITUTE(SUBSTITUTE(SUBSTITUTE(INDEX(artwork.xlsx!K:K,QUOTIENT(ROW(A2424)-1,3)+2),"'","\'"),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s="19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SUBSTITUTE(    artwork.xlsx!$K$1&amp;": '\\n" &amp;
SUBSTITUTE(SUBSTITUTE(SUBSTITUTE(SUBSTITUTE(SUBSTITUTE(INDEX(artwork.xlsx!K:K,QUOTIENT(ROW(A2425)-1,3)+2),"'","\'"),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IF(MOD(ROW(A2425)-1,3)=2,"","")))</f>
        <v>id: "Rich",  frenchName: "Riche",  artwork: "http://wiki.dominionstrategy.com/images/3/35/RichArt.jpg",</v>
      </c>
    </row>
    <row r="2431" spans="1:3" ht="30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s="19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SUBSTITUTE(    artwork.xlsx!$K$1&amp;": '\\n" &amp;
SUBSTITUTE(SUBSTITUTE(SUBSTITUTE(SUBSTITUTE(SUBSTITUTE(INDEX(artwork.xlsx!K:K,QUOTIENT(ROW(A2426)-1,3)+2),"'","\'"),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IF(MOD(ROW(A2426)-1,3)=2,"","")))</f>
        <v>text_html: '\
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s="19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SUBSTITUTE(    artwork.xlsx!$K$1&amp;": '\\n" &amp;
SUBSTITUTE(SUBSTITUTE(SUBSTITUTE(SUBSTITUTE(SUBSTITUTE(INDEX(artwork.xlsx!K:K,QUOTIENT(ROW(A2427)-1,3)+2),"'","\'"),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s="19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SUBSTITUTE(    artwork.xlsx!$K$1&amp;": '\\n" &amp;
SUBSTITUTE(SUBSTITUTE(SUBSTITUTE(SUBSTITUTE(SUBSTITUTE(INDEX(artwork.xlsx!K:K,QUOTIENT(ROW(A2428)-1,3)+2),"'","\'"),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IF(MOD(ROW(A2428)-1,3)=2,"","")))</f>
        <v>id: "Shy",  frenchName: "Timide",  artwork: "http://wiki.dominionstrategy.com/images/1/14/ShyArt.jpg",</v>
      </c>
    </row>
    <row r="2434" spans="1:3" ht="30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s="19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SUBSTITUTE(    artwork.xlsx!$K$1&amp;": '\\n" &amp;
SUBSTITUTE(SUBSTITUTE(SUBSTITUTE(SUBSTITUTE(SUBSTITUTE(INDEX(artwork.xlsx!K:K,QUOTIENT(ROW(A2429)-1,3)+2),"'","\'"),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IF(MOD(ROW(A2429)-1,3)=2,"","")))</f>
        <v>text_html: '\
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s="19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SUBSTITUTE(    artwork.xlsx!$K$1&amp;": '\\n" &amp;
SUBSTITUTE(SUBSTITUTE(SUBSTITUTE(SUBSTITUTE(SUBSTITUTE(INDEX(artwork.xlsx!K:K,QUOTIENT(ROW(A2430)-1,3)+2),"'","\'"),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s="19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SUBSTITUTE(    artwork.xlsx!$K$1&amp;": '\\n" &amp;
SUBSTITUTE(SUBSTITUTE(SUBSTITUTE(SUBSTITUTE(SUBSTITUTE(INDEX(artwork.xlsx!K:K,QUOTIENT(ROW(A2431)-1,3)+2),"'","\'"),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IF(MOD(ROW(A2431)-1,3)=2,"","")))</f>
        <v>id: "Tireless",  frenchName: "Infatigable",  artwork: "http://wiki.dominionstrategy.com/images/9/9f/TirelessArt.jpg",</v>
      </c>
    </row>
    <row r="2437" spans="1:3" ht="30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s="19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SUBSTITUTE(    artwork.xlsx!$K$1&amp;": '\\n" &amp;
SUBSTITUTE(SUBSTITUTE(SUBSTITUTE(SUBSTITUTE(SUBSTITUTE(INDEX(artwork.xlsx!K:K,QUOTIENT(ROW(A2432)-1,3)+2),"'","\'"),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IF(MOD(ROW(A2432)-1,3)=2,"","")))</f>
        <v>text_html: '\
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s="19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SUBSTITUTE(    artwork.xlsx!$K$1&amp;": '\\n" &amp;
SUBSTITUTE(SUBSTITUTE(SUBSTITUTE(SUBSTITUTE(SUBSTITUTE(INDEX(artwork.xlsx!K:K,QUOTIENT(ROW(A2433)-1,3)+2),"'","\'"),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s="1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SUBSTITUTE(    artwork.xlsx!$K$1&amp;": '\\n" &amp;
SUBSTITUTE(SUBSTITUTE(SUBSTITUTE(SUBSTITUTE(SUBSTITUTE(INDEX(artwork.xlsx!K:K,QUOTIENT(ROW(A2434)-1,3)+2),"'","\'"),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IF(MOD(ROW(A2434)-1,3)=2,"","")))</f>
        <v>id: "Farrier",  frenchName: "Maréchal-ferrant",  artwork: "http://wiki.dominionstrategy.com/images/e/e3/FarrierArt.jpg",</v>
      </c>
    </row>
    <row r="2440" spans="1:3" ht="30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s="19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SUBSTITUTE(    artwork.xlsx!$K$1&amp;": '\\n" &amp;
SUBSTITUTE(SUBSTITUTE(SUBSTITUTE(SUBSTITUTE(SUBSTITUTE(INDEX(artwork.xlsx!K:K,QUOTIENT(ROW(A2435)-1,3)+2),"'","\'"),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IF(MOD(ROW(A2435)-1,3)=2,"","")))</f>
        <v>text_html: '\
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s="19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SUBSTITUTE(    artwork.xlsx!$K$1&amp;": '\\n" &amp;
SUBSTITUTE(SUBSTITUTE(SUBSTITUTE(SUBSTITUTE(SUBSTITUTE(INDEX(artwork.xlsx!K:K,QUOTIENT(ROW(A2436)-1,3)+2),"'","\'"),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s="19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SUBSTITUTE(    artwork.xlsx!$K$1&amp;": '\\n" &amp;
SUBSTITUTE(SUBSTITUTE(SUBSTITUTE(SUBSTITUTE(SUBSTITUTE(INDEX(artwork.xlsx!K:K,QUOTIENT(ROW(A2437)-1,3)+2),"'","\'"),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IF(MOD(ROW(A2437)-1,3)=2,"","")))</f>
        <v>id: "Shop",  frenchName: "Échoppe",  artwork: "http://wiki.dominionstrategy.com/images/1/1b/ShopArt.jpg",</v>
      </c>
    </row>
    <row r="2443" spans="1:3" ht="30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s="19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SUBSTITUTE(    artwork.xlsx!$K$1&amp;": '\\n" &amp;
SUBSTITUTE(SUBSTITUTE(SUBSTITUTE(SUBSTITUTE(SUBSTITUTE(INDEX(artwork.xlsx!K:K,QUOTIENT(ROW(A2438)-1,3)+2),"'","\'"),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IF(MOD(ROW(A2438)-1,3)=2,"","")))</f>
        <v>text_html: '\
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s="19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SUBSTITUTE(    artwork.xlsx!$K$1&amp;": '\\n" &amp;
SUBSTITUTE(SUBSTITUTE(SUBSTITUTE(SUBSTITUTE(SUBSTITUTE(INDEX(artwork.xlsx!K:K,QUOTIENT(ROW(A2439)-1,3)+2),"'","\'"),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s="19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SUBSTITUTE(    artwork.xlsx!$K$1&amp;": '\\n" &amp;
SUBSTITUTE(SUBSTITUTE(SUBSTITUTE(SUBSTITUTE(SUBSTITUTE(INDEX(artwork.xlsx!K:K,QUOTIENT(ROW(A2440)-1,3)+2),"'","\'"),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IF(MOD(ROW(A2440)-1,3)=2,"","")))</f>
        <v>id: "Infirmary",  frenchName: "Infirmerie",  artwork: "http://wiki.dominionstrategy.com/images/9/93/InfirmaryArt.jpg",</v>
      </c>
    </row>
    <row r="2446" spans="1:3" ht="30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s="19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SUBSTITUTE(    artwork.xlsx!$K$1&amp;": '\\n" &amp;
SUBSTITUTE(SUBSTITUTE(SUBSTITUTE(SUBSTITUTE(SUBSTITUTE(INDEX(artwork.xlsx!K:K,QUOTIENT(ROW(A2441)-1,3)+2),"'","\'"),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IF(MOD(ROW(A2441)-1,3)=2,"","")))</f>
        <v>text_html: '\
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s="19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SUBSTITUTE(    artwork.xlsx!$K$1&amp;": '\\n" &amp;
SUBSTITUTE(SUBSTITUTE(SUBSTITUTE(SUBSTITUTE(SUBSTITUTE(INDEX(artwork.xlsx!K:K,QUOTIENT(ROW(A2442)-1,3)+2),"'","\'"),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s="19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SUBSTITUTE(    artwork.xlsx!$K$1&amp;": '\\n" &amp;
SUBSTITUTE(SUBSTITUTE(SUBSTITUTE(SUBSTITUTE(SUBSTITUTE(INDEX(artwork.xlsx!K:K,QUOTIENT(ROW(A2443)-1,3)+2),"'","\'"),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IF(MOD(ROW(A2443)-1,3)=2,"","")))</f>
        <v>id: "Farmhands",  frenchName: "Glaneuses",  artwork: "http://wiki.dominionstrategy.com/images/2/2d/FarmhandsArt.jpg",</v>
      </c>
    </row>
    <row r="2449" spans="1:3" ht="30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s="1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SUBSTITUTE(    artwork.xlsx!$K$1&amp;": '\\n" &amp;
SUBSTITUTE(SUBSTITUTE(SUBSTITUTE(SUBSTITUTE(SUBSTITUTE(INDEX(artwork.xlsx!K:K,QUOTIENT(ROW(A2444)-1,3)+2),"'","\'"),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IF(MOD(ROW(A2444)-1,3)=2,"","")))</f>
        <v>text_html: '\
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s="19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SUBSTITUTE(    artwork.xlsx!$K$1&amp;": '\\n" &amp;
SUBSTITUTE(SUBSTITUTE(SUBSTITUTE(SUBSTITUTE(SUBSTITUTE(INDEX(artwork.xlsx!K:K,QUOTIENT(ROW(A2445)-1,3)+2),"'","\'"),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IF(MOD(ROW(A2445)-1,3)=2,"","")))</f>
        <v/>
      </c>
    </row>
    <row r="2451" spans="1:3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];",$A$5:A2450,0))),"];","")</f>
        <v xml:space="preserve">    </v>
      </c>
      <c r="B2451" t="str">
        <f t="shared" ref="B2451:B2474" si="84">IF(AND(C2450&lt;&gt;"",MOD(ROW(A2449)-1,3)=2),"},","")&amp;IF(AND(C2451&lt;&gt;"",MOD(ROW(A2446)-1,3)=0),"{","")</f>
        <v>{</v>
      </c>
      <c r="C2451" s="19" t="str">
        <f>IF(AND(MOD(ROW(A2446)-1,3)=0, INDEX(artwork.xlsx!J:J,QUOTIENT(ROW(A2446)-1,3)+2)&lt;&gt;""),
     artwork.xlsx!$H$1&amp;": """ &amp;  INDEX(artwork.xlsx!H:H,QUOTIENT(ROW(A2446)-1,3)+2)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SUBSTITUTE(    artwork.xlsx!$K$1&amp;": '\\n" &amp;
SUBSTITUTE(SUBSTITUTE(SUBSTITUTE(SUBSTITUTE(SUBSTITUTE(INDEX(artwork.xlsx!K:K,QUOTIENT(ROW(A2446)-1,3)+2),"'","\'"),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IF(MOD(ROW(A2446)-1,3)=2,"","")))</f>
        <v>id: "Carnival",  frenchName: "Carnaval",  artwork: "http://wiki.dominionstrategy.com/images/6/64/CarnivalArt.jpg",</v>
      </c>
    </row>
    <row r="2452" spans="1:3" ht="30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84"/>
        <v/>
      </c>
      <c r="C2452" s="19" t="str">
        <f>IF(AND(MOD(ROW(A2447)-1,3)=0, INDEX(artwork.xlsx!J:J,QUOTIENT(ROW(A2447)-1,3)+2)&lt;&gt;""),
     artwork.xlsx!$H$1&amp;": """ &amp;  INDEX(artwork.xlsx!H:H,QUOTIENT(ROW(A2447)-1,3)+2)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SUBSTITUTE(    artwork.xlsx!$K$1&amp;": '\\n" &amp;
SUBSTITUTE(SUBSTITUTE(SUBSTITUTE(SUBSTITUTE(SUBSTITUTE(INDEX(artwork.xlsx!K:K,QUOTIENT(ROW(A2447)-1,3)+2),"'","\'"),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IF(MOD(ROW(A2447)-1,3)=2,"","")))</f>
        <v>text_html: '\
'</v>
      </c>
    </row>
    <row r="2453" spans="1:3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];",$A$5:A2452,0))),"];","")</f>
        <v xml:space="preserve">    </v>
      </c>
      <c r="B2453" t="str">
        <f t="shared" si="84"/>
        <v>},</v>
      </c>
      <c r="C2453" s="19" t="str">
        <f>IF(AND(MOD(ROW(A2448)-1,3)=0, INDEX(artwork.xlsx!J:J,QUOTIENT(ROW(A2448)-1,3)+2)&lt;&gt;""),
     artwork.xlsx!$H$1&amp;": """ &amp;  INDEX(artwork.xlsx!H:H,QUOTIENT(ROW(A2448)-1,3)+2)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SUBSTITUTE(    artwork.xlsx!$K$1&amp;": '\\n" &amp;
SUBSTITUTE(SUBSTITUTE(SUBSTITUTE(SUBSTITUTE(SUBSTITUTE(INDEX(artwork.xlsx!K:K,QUOTIENT(ROW(A2448)-1,3)+2),"'","\'"),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IF(MOD(ROW(A2448)-1,3)=2,"","")))</f>
        <v/>
      </c>
    </row>
    <row r="2454" spans="1:3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];",$A$5:A2453,0))),"];","")</f>
        <v xml:space="preserve">    </v>
      </c>
      <c r="B2454" t="str">
        <f t="shared" si="84"/>
        <v>{</v>
      </c>
      <c r="C2454" s="19" t="str">
        <f>IF(AND(MOD(ROW(A2449)-1,3)=0, INDEX(artwork.xlsx!J:J,QUOTIENT(ROW(A2449)-1,3)+2)&lt;&gt;""),
     artwork.xlsx!$H$1&amp;": """ &amp;  INDEX(artwork.xlsx!H:H,QUOTIENT(ROW(A2449)-1,3)+2)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SUBSTITUTE(    artwork.xlsx!$K$1&amp;": '\\n" &amp;
SUBSTITUTE(SUBSTITUTE(SUBSTITUTE(SUBSTITUTE(SUBSTITUTE(INDEX(artwork.xlsx!K:K,QUOTIENT(ROW(A2449)-1,3)+2),"'","\'"),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IF(MOD(ROW(A2449)-1,3)=2,"","")))</f>
        <v>id: "Ferryman",  frenchName: "Passeur",  artwork: "http://wiki.dominionstrategy.com/images/e/ea/FerrymanArt.jpg",</v>
      </c>
    </row>
    <row r="2455" spans="1:3" ht="30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84"/>
        <v/>
      </c>
      <c r="C2455" s="19" t="str">
        <f>IF(AND(MOD(ROW(A2450)-1,3)=0, INDEX(artwork.xlsx!J:J,QUOTIENT(ROW(A2450)-1,3)+2)&lt;&gt;""),
     artwork.xlsx!$H$1&amp;": """ &amp;  INDEX(artwork.xlsx!H:H,QUOTIENT(ROW(A2450)-1,3)+2)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SUBSTITUTE(    artwork.xlsx!$K$1&amp;": '\\n" &amp;
SUBSTITUTE(SUBSTITUTE(SUBSTITUTE(SUBSTITUTE(SUBSTITUTE(INDEX(artwork.xlsx!K:K,QUOTIENT(ROW(A2450)-1,3)+2),"'","\'"),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IF(MOD(ROW(A2450)-1,3)=2,"","")))</f>
        <v>text_html: '\
'</v>
      </c>
    </row>
    <row r="2456" spans="1:3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];",$A$5:A2455,0))),"];","")</f>
        <v xml:space="preserve">    </v>
      </c>
      <c r="B2456" t="str">
        <f t="shared" si="84"/>
        <v>},</v>
      </c>
      <c r="C2456" s="19" t="str">
        <f>IF(AND(MOD(ROW(A2451)-1,3)=0, INDEX(artwork.xlsx!J:J,QUOTIENT(ROW(A2451)-1,3)+2)&lt;&gt;""),
     artwork.xlsx!$H$1&amp;": """ &amp;  INDEX(artwork.xlsx!H:H,QUOTIENT(ROW(A2451)-1,3)+2)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SUBSTITUTE(    artwork.xlsx!$K$1&amp;": '\\n" &amp;
SUBSTITUTE(SUBSTITUTE(SUBSTITUTE(SUBSTITUTE(SUBSTITUTE(INDEX(artwork.xlsx!K:K,QUOTIENT(ROW(A2451)-1,3)+2),"'","\'"),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IF(MOD(ROW(A2451)-1,3)=2,"","")))</f>
        <v/>
      </c>
    </row>
    <row r="2457" spans="1:3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];",$A$5:A2456,0))),"];","")</f>
        <v xml:space="preserve">    </v>
      </c>
      <c r="B2457" t="str">
        <f t="shared" si="84"/>
        <v>{</v>
      </c>
      <c r="C2457" s="19" t="str">
        <f>IF(AND(MOD(ROW(A2452)-1,3)=0, INDEX(artwork.xlsx!J:J,QUOTIENT(ROW(A2452)-1,3)+2)&lt;&gt;""),
     artwork.xlsx!$H$1&amp;": """ &amp;  INDEX(artwork.xlsx!H:H,QUOTIENT(ROW(A2452)-1,3)+2)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SUBSTITUTE(    artwork.xlsx!$K$1&amp;": '\\n" &amp;
SUBSTITUTE(SUBSTITUTE(SUBSTITUTE(SUBSTITUTE(SUBSTITUTE(INDEX(artwork.xlsx!K:K,QUOTIENT(ROW(A2452)-1,3)+2),"'","\'"),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IF(MOD(ROW(A2452)-1,3)=2,"","")))</f>
        <v>id: "Footpad",  frenchName: "Gredin",  artwork: "http://wiki.dominionstrategy.com/images/b/b2/FootpadArt.jpg",</v>
      </c>
    </row>
    <row r="2458" spans="1:3" ht="30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84"/>
        <v/>
      </c>
      <c r="C2458" s="19" t="str">
        <f>IF(AND(MOD(ROW(A2453)-1,3)=0, INDEX(artwork.xlsx!J:J,QUOTIENT(ROW(A2453)-1,3)+2)&lt;&gt;""),
     artwork.xlsx!$H$1&amp;": """ &amp;  INDEX(artwork.xlsx!H:H,QUOTIENT(ROW(A2453)-1,3)+2)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SUBSTITUTE(    artwork.xlsx!$K$1&amp;": '\\n" &amp;
SUBSTITUTE(SUBSTITUTE(SUBSTITUTE(SUBSTITUTE(SUBSTITUTE(INDEX(artwork.xlsx!K:K,QUOTIENT(ROW(A2453)-1,3)+2),"'","\'"),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IF(MOD(ROW(A2453)-1,3)=2,"","")))</f>
        <v>text_html: '\
'</v>
      </c>
    </row>
    <row r="2459" spans="1:3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];",$A$5:A2458,0))),"];","")</f>
        <v xml:space="preserve">    </v>
      </c>
      <c r="B2459" t="str">
        <f t="shared" si="84"/>
        <v>},</v>
      </c>
      <c r="C2459" s="19" t="str">
        <f>IF(AND(MOD(ROW(A2454)-1,3)=0, INDEX(artwork.xlsx!J:J,QUOTIENT(ROW(A2454)-1,3)+2)&lt;&gt;""),
     artwork.xlsx!$H$1&amp;": """ &amp;  INDEX(artwork.xlsx!H:H,QUOTIENT(ROW(A2454)-1,3)+2)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SUBSTITUTE(    artwork.xlsx!$K$1&amp;": '\\n" &amp;
SUBSTITUTE(SUBSTITUTE(SUBSTITUTE(SUBSTITUTE(SUBSTITUTE(INDEX(artwork.xlsx!K:K,QUOTIENT(ROW(A2454)-1,3)+2),"'","\'"),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IF(MOD(ROW(A2454)-1,3)=2,"","")))</f>
        <v/>
      </c>
    </row>
    <row r="2460" spans="1:3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];",$A$5:A2459,0))),"];","")</f>
        <v xml:space="preserve">    </v>
      </c>
      <c r="B2460" t="str">
        <f t="shared" si="84"/>
        <v>{</v>
      </c>
      <c r="C2460" s="19" t="str">
        <f>IF(AND(MOD(ROW(A2455)-1,3)=0, INDEX(artwork.xlsx!J:J,QUOTIENT(ROW(A2455)-1,3)+2)&lt;&gt;""),
     artwork.xlsx!$H$1&amp;": """ &amp;  INDEX(artwork.xlsx!H:H,QUOTIENT(ROW(A2455)-1,3)+2)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SUBSTITUTE(    artwork.xlsx!$K$1&amp;": '\\n" &amp;
SUBSTITUTE(SUBSTITUTE(SUBSTITUTE(SUBSTITUTE(SUBSTITUTE(INDEX(artwork.xlsx!K:K,QUOTIENT(ROW(A2455)-1,3)+2),"'","\'"),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IF(MOD(ROW(A2455)-1,3)=2,"","")))</f>
        <v>id: "Joust",  frenchName: "Joute",  artwork: "http://wiki.dominionstrategy.com/images/2/2d/JoustArt.jpg",</v>
      </c>
    </row>
    <row r="2461" spans="1:3" ht="30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84"/>
        <v/>
      </c>
      <c r="C2461" s="19" t="str">
        <f>IF(AND(MOD(ROW(A2456)-1,3)=0, INDEX(artwork.xlsx!J:J,QUOTIENT(ROW(A2456)-1,3)+2)&lt;&gt;""),
     artwork.xlsx!$H$1&amp;": """ &amp;  INDEX(artwork.xlsx!H:H,QUOTIENT(ROW(A2456)-1,3)+2)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SUBSTITUTE(    artwork.xlsx!$K$1&amp;": '\\n" &amp;
SUBSTITUTE(SUBSTITUTE(SUBSTITUTE(SUBSTITUTE(SUBSTITUTE(INDEX(artwork.xlsx!K:K,QUOTIENT(ROW(A2456)-1,3)+2),"'","\'"),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IF(MOD(ROW(A2456)-1,3)=2,"","")))</f>
        <v>text_html: '\
'</v>
      </c>
    </row>
    <row r="2462" spans="1:3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];",$A$5:A2461,0))),"];","")</f>
        <v xml:space="preserve">    </v>
      </c>
      <c r="B2462" t="str">
        <f t="shared" si="84"/>
        <v>},</v>
      </c>
      <c r="C2462" s="19" t="str">
        <f>IF(AND(MOD(ROW(A2457)-1,3)=0, INDEX(artwork.xlsx!J:J,QUOTIENT(ROW(A2457)-1,3)+2)&lt;&gt;""),
     artwork.xlsx!$H$1&amp;": """ &amp;  INDEX(artwork.xlsx!H:H,QUOTIENT(ROW(A2457)-1,3)+2)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SUBSTITUTE(    artwork.xlsx!$K$1&amp;": '\\n" &amp;
SUBSTITUTE(SUBSTITUTE(SUBSTITUTE(SUBSTITUTE(SUBSTITUTE(INDEX(artwork.xlsx!K:K,QUOTIENT(ROW(A2457)-1,3)+2),"'","\'"),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IF(MOD(ROW(A2457)-1,3)=2,"","")))</f>
        <v/>
      </c>
    </row>
    <row r="2463" spans="1:3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];",$A$5:A2462,0))),"];","")</f>
        <v xml:space="preserve">    </v>
      </c>
      <c r="B2463" t="str">
        <f t="shared" si="84"/>
        <v>{</v>
      </c>
      <c r="C2463" s="19" t="str">
        <f>IF(AND(MOD(ROW(A2458)-1,3)=0, INDEX(artwork.xlsx!J:J,QUOTIENT(ROW(A2458)-1,3)+2)&lt;&gt;""),
     artwork.xlsx!$H$1&amp;": """ &amp;  INDEX(artwork.xlsx!H:H,QUOTIENT(ROW(A2458)-1,3)+2)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SUBSTITUTE(    artwork.xlsx!$K$1&amp;": '\\n" &amp;
SUBSTITUTE(SUBSTITUTE(SUBSTITUTE(SUBSTITUTE(SUBSTITUTE(INDEX(artwork.xlsx!K:K,QUOTIENT(ROW(A2458)-1,3)+2),"'","\'"),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IF(MOD(ROW(A2458)-1,3)=2,"","")))</f>
        <v>id: "Coronet",  frenchName: "Couronne de noblesse",  artwork: "http://wiki.dominionstrategy.com/images/d/df/CoronetArt.jpg",</v>
      </c>
    </row>
    <row r="2464" spans="1:3" ht="30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84"/>
        <v/>
      </c>
      <c r="C2464" s="19" t="str">
        <f>IF(AND(MOD(ROW(A2459)-1,3)=0, INDEX(artwork.xlsx!J:J,QUOTIENT(ROW(A2459)-1,3)+2)&lt;&gt;""),
     artwork.xlsx!$H$1&amp;": """ &amp;  INDEX(artwork.xlsx!H:H,QUOTIENT(ROW(A2459)-1,3)+2)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SUBSTITUTE(    artwork.xlsx!$K$1&amp;": '\\n" &amp;
SUBSTITUTE(SUBSTITUTE(SUBSTITUTE(SUBSTITUTE(SUBSTITUTE(INDEX(artwork.xlsx!K:K,QUOTIENT(ROW(A2459)-1,3)+2),"'","\'"),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IF(MOD(ROW(A2459)-1,3)=2,"","")))</f>
        <v>text_html: '\
'</v>
      </c>
    </row>
    <row r="2465" spans="1:3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];",$A$5:A2464,0))),"];","")</f>
        <v xml:space="preserve">    </v>
      </c>
      <c r="B2465" t="str">
        <f t="shared" si="84"/>
        <v>},</v>
      </c>
      <c r="C2465" s="19" t="str">
        <f>IF(AND(MOD(ROW(A2460)-1,3)=0, INDEX(artwork.xlsx!J:J,QUOTIENT(ROW(A2460)-1,3)+2)&lt;&gt;""),
     artwork.xlsx!$H$1&amp;": """ &amp;  INDEX(artwork.xlsx!H:H,QUOTIENT(ROW(A2460)-1,3)+2)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SUBSTITUTE(    artwork.xlsx!$K$1&amp;": '\\n" &amp;
SUBSTITUTE(SUBSTITUTE(SUBSTITUTE(SUBSTITUTE(SUBSTITUTE(INDEX(artwork.xlsx!K:K,QUOTIENT(ROW(A2460)-1,3)+2),"'","\'"),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IF(MOD(ROW(A2460)-1,3)=2,"","")))</f>
        <v/>
      </c>
    </row>
    <row r="2466" spans="1:3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];",$A$5:A2465,0))),"];","")</f>
        <v xml:space="preserve">    </v>
      </c>
      <c r="B2466" t="str">
        <f t="shared" si="84"/>
        <v>{</v>
      </c>
      <c r="C2466" s="19" t="str">
        <f>IF(AND(MOD(ROW(A2461)-1,3)=0, INDEX(artwork.xlsx!J:J,QUOTIENT(ROW(A2461)-1,3)+2)&lt;&gt;""),
     artwork.xlsx!$H$1&amp;": """ &amp;  INDEX(artwork.xlsx!H:H,QUOTIENT(ROW(A2461)-1,3)+2)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SUBSTITUTE(    artwork.xlsx!$K$1&amp;": '\\n" &amp;
SUBSTITUTE(SUBSTITUTE(SUBSTITUTE(SUBSTITUTE(SUBSTITUTE(INDEX(artwork.xlsx!K:K,QUOTIENT(ROW(A2461)-1,3)+2),"'","\'"),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IF(MOD(ROW(A2461)-1,3)=2,"","")))</f>
        <v>id: "Courser",  frenchName: "Coursier",  artwork: "http://wiki.dominionstrategy.com/images/8/8c/CourserArt.jpg",</v>
      </c>
    </row>
    <row r="2467" spans="1:3" ht="30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84"/>
        <v/>
      </c>
      <c r="C2467" s="19" t="str">
        <f>IF(AND(MOD(ROW(A2462)-1,3)=0, INDEX(artwork.xlsx!J:J,QUOTIENT(ROW(A2462)-1,3)+2)&lt;&gt;""),
     artwork.xlsx!$H$1&amp;": """ &amp;  INDEX(artwork.xlsx!H:H,QUOTIENT(ROW(A2462)-1,3)+2)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SUBSTITUTE(    artwork.xlsx!$K$1&amp;": '\\n" &amp;
SUBSTITUTE(SUBSTITUTE(SUBSTITUTE(SUBSTITUTE(SUBSTITUTE(INDEX(artwork.xlsx!K:K,QUOTIENT(ROW(A2462)-1,3)+2),"'","\'"),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IF(MOD(ROW(A2462)-1,3)=2,"","")))</f>
        <v>text_html: '\
'</v>
      </c>
    </row>
    <row r="2468" spans="1:3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];",$A$5:A2467,0))),"];","")</f>
        <v xml:space="preserve">    </v>
      </c>
      <c r="B2468" t="str">
        <f t="shared" si="84"/>
        <v>},</v>
      </c>
      <c r="C2468" s="19" t="str">
        <f>IF(AND(MOD(ROW(A2463)-1,3)=0, INDEX(artwork.xlsx!J:J,QUOTIENT(ROW(A2463)-1,3)+2)&lt;&gt;""),
     artwork.xlsx!$H$1&amp;": """ &amp;  INDEX(artwork.xlsx!H:H,QUOTIENT(ROW(A2463)-1,3)+2)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SUBSTITUTE(    artwork.xlsx!$K$1&amp;": '\\n" &amp;
SUBSTITUTE(SUBSTITUTE(SUBSTITUTE(SUBSTITUTE(SUBSTITUTE(INDEX(artwork.xlsx!K:K,QUOTIENT(ROW(A2463)-1,3)+2),"'","\'"),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IF(MOD(ROW(A2463)-1,3)=2,"","")))</f>
        <v/>
      </c>
    </row>
    <row r="2469" spans="1:3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];",$A$5:A2468,0))),"];","")</f>
        <v xml:space="preserve">    </v>
      </c>
      <c r="B2469" t="str">
        <f t="shared" si="84"/>
        <v>{</v>
      </c>
      <c r="C2469" s="19" t="str">
        <f>IF(AND(MOD(ROW(A2464)-1,3)=0, INDEX(artwork.xlsx!J:J,QUOTIENT(ROW(A2464)-1,3)+2)&lt;&gt;""),
     artwork.xlsx!$H$1&amp;": """ &amp;  INDEX(artwork.xlsx!H:H,QUOTIENT(ROW(A2464)-1,3)+2)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SUBSTITUTE(    artwork.xlsx!$K$1&amp;": '\\n" &amp;
SUBSTITUTE(SUBSTITUTE(SUBSTITUTE(SUBSTITUTE(SUBSTITUTE(INDEX(artwork.xlsx!K:K,QUOTIENT(ROW(A2464)-1,3)+2),"'","\'"),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IF(MOD(ROW(A2464)-1,3)=2,"","")))</f>
        <v>id: "demesne",  frenchName: "Propriété",  artwork: "http://wiki.dominionstrategy.com/images/4/47/DemesneArt.jpg",</v>
      </c>
    </row>
    <row r="2470" spans="1:3" ht="30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84"/>
        <v/>
      </c>
      <c r="C2470" s="19" t="str">
        <f>IF(AND(MOD(ROW(A2465)-1,3)=0, INDEX(artwork.xlsx!J:J,QUOTIENT(ROW(A2465)-1,3)+2)&lt;&gt;""),
     artwork.xlsx!$H$1&amp;": """ &amp;  INDEX(artwork.xlsx!H:H,QUOTIENT(ROW(A2465)-1,3)+2)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SUBSTITUTE(    artwork.xlsx!$K$1&amp;": '\\n" &amp;
SUBSTITUTE(SUBSTITUTE(SUBSTITUTE(SUBSTITUTE(SUBSTITUTE(INDEX(artwork.xlsx!K:K,QUOTIENT(ROW(A2465)-1,3)+2),"'","\'"),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IF(MOD(ROW(A2465)-1,3)=2,"","")))</f>
        <v>text_html: '\
'</v>
      </c>
    </row>
    <row r="2471" spans="1:3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];",$A$5:A2470,0))),"];","")</f>
        <v xml:space="preserve">    </v>
      </c>
      <c r="B2471" t="str">
        <f t="shared" si="84"/>
        <v>},</v>
      </c>
      <c r="C2471" s="19" t="str">
        <f>IF(AND(MOD(ROW(A2466)-1,3)=0, INDEX(artwork.xlsx!J:J,QUOTIENT(ROW(A2466)-1,3)+2)&lt;&gt;""),
     artwork.xlsx!$H$1&amp;": """ &amp;  INDEX(artwork.xlsx!H:H,QUOTIENT(ROW(A2466)-1,3)+2)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SUBSTITUTE(    artwork.xlsx!$K$1&amp;": '\\n" &amp;
SUBSTITUTE(SUBSTITUTE(SUBSTITUTE(SUBSTITUTE(SUBSTITUTE(INDEX(artwork.xlsx!K:K,QUOTIENT(ROW(A2466)-1,3)+2),"'","\'"),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IF(MOD(ROW(A2466)-1,3)=2,"","")))</f>
        <v/>
      </c>
    </row>
    <row r="2472" spans="1:3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];",$A$5:A2471,0))),"];","")</f>
        <v xml:space="preserve">    </v>
      </c>
      <c r="B2472" t="str">
        <f t="shared" si="84"/>
        <v>{</v>
      </c>
      <c r="C2472" s="19" t="str">
        <f>IF(AND(MOD(ROW(A2467)-1,3)=0, INDEX(artwork.xlsx!J:J,QUOTIENT(ROW(A2467)-1,3)+2)&lt;&gt;""),
     artwork.xlsx!$H$1&amp;": """ &amp;  INDEX(artwork.xlsx!H:H,QUOTIENT(ROW(A2467)-1,3)+2)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SUBSTITUTE(    artwork.xlsx!$K$1&amp;": '\\n" &amp;
SUBSTITUTE(SUBSTITUTE(SUBSTITUTE(SUBSTITUTE(SUBSTITUTE(INDEX(artwork.xlsx!K:K,QUOTIENT(ROW(A2467)-1,3)+2),"'","\'"),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IF(MOD(ROW(A2467)-1,3)=2,"","")))</f>
        <v>id: "Housecarl",  frenchName: "Housecarl",  artwork: "http://wiki.dominionstrategy.com/images/b/be/HousecarlArt.jpg",</v>
      </c>
    </row>
    <row r="2473" spans="1:3" ht="30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84"/>
        <v/>
      </c>
      <c r="C2473" s="19" t="str">
        <f>IF(AND(MOD(ROW(A2468)-1,3)=0, INDEX(artwork.xlsx!J:J,QUOTIENT(ROW(A2468)-1,3)+2)&lt;&gt;""),
     artwork.xlsx!$H$1&amp;": """ &amp;  INDEX(artwork.xlsx!H:H,QUOTIENT(ROW(A2468)-1,3)+2)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SUBSTITUTE(    artwork.xlsx!$K$1&amp;": '\\n" &amp;
SUBSTITUTE(SUBSTITUTE(SUBSTITUTE(SUBSTITUTE(SUBSTITUTE(INDEX(artwork.xlsx!K:K,QUOTIENT(ROW(A2468)-1,3)+2),"'","\'"),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IF(MOD(ROW(A2468)-1,3)=2,"","")))</f>
        <v>text_html: '\
'</v>
      </c>
    </row>
    <row r="2474" spans="1:3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];",$A$5:A2473,0))),"];","")</f>
        <v xml:space="preserve">    </v>
      </c>
      <c r="B2474" t="str">
        <f t="shared" si="84"/>
        <v>},</v>
      </c>
      <c r="C2474" s="19" t="str">
        <f>IF(AND(MOD(ROW(A2469)-1,3)=0, INDEX(artwork.xlsx!J:J,QUOTIENT(ROW(A2469)-1,3)+2)&lt;&gt;""),
     artwork.xlsx!$H$1&amp;": """ &amp;  INDEX(artwork.xlsx!H:H,QUOTIENT(ROW(A2469)-1,3)+2)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SUBSTITUTE(    artwork.xlsx!$K$1&amp;": '\\n" &amp;
SUBSTITUTE(SUBSTITUTE(SUBSTITUTE(SUBSTITUTE(SUBSTITUTE(INDEX(artwork.xlsx!K:K,QUOTIENT(ROW(A2469)-1,3)+2),"'","\'"),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IF(MOD(ROW(A2469)-1,3)=2,"","")))</f>
        <v/>
      </c>
    </row>
    <row r="2475" spans="1:3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];",$A$5:A2474,0))),"];","")</f>
        <v xml:space="preserve">    </v>
      </c>
      <c r="B2475" t="str">
        <f t="shared" ref="B2475:B2484" si="85">IF(AND(C2474&lt;&gt;"",MOD(ROW(A2473)-1,3)=2),"},","")&amp;IF(AND(C2475&lt;&gt;"",MOD(ROW(A2470)-1,3)=0),"{","")</f>
        <v>{</v>
      </c>
      <c r="C2475" s="19" t="str">
        <f>IF(AND(MOD(ROW(A2470)-1,3)=0, INDEX(artwork.xlsx!J:J,QUOTIENT(ROW(A2470)-1,3)+2)&lt;&gt;""),
     artwork.xlsx!$H$1&amp;": """ &amp;  INDEX(artwork.xlsx!H:H,QUOTIENT(ROW(A2470)-1,3)+2)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SUBSTITUTE(    artwork.xlsx!$K$1&amp;": '\\n" &amp;
SUBSTITUTE(SUBSTITUTE(SUBSTITUTE(SUBSTITUTE(SUBSTITUTE(INDEX(artwork.xlsx!K:K,QUOTIENT(ROW(A2470)-1,3)+2),"'","\'"),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IF(MOD(ROW(A2470)-1,3)=2,"","")))</f>
        <v>id: "Huge Turnip",  frenchName: "Navet géant",  artwork: "http://wiki.dominionstrategy.com/images/8/83/Huge_TurnipArt.jpg",</v>
      </c>
    </row>
    <row r="2476" spans="1:3" ht="30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85"/>
        <v/>
      </c>
      <c r="C2476" s="19" t="str">
        <f>IF(AND(MOD(ROW(A2471)-1,3)=0, INDEX(artwork.xlsx!J:J,QUOTIENT(ROW(A2471)-1,3)+2)&lt;&gt;""),
     artwork.xlsx!$H$1&amp;": """ &amp;  INDEX(artwork.xlsx!H:H,QUOTIENT(ROW(A2471)-1,3)+2)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SUBSTITUTE(    artwork.xlsx!$K$1&amp;": '\\n" &amp;
SUBSTITUTE(SUBSTITUTE(SUBSTITUTE(SUBSTITUTE(SUBSTITUTE(INDEX(artwork.xlsx!K:K,QUOTIENT(ROW(A2471)-1,3)+2),"'","\'"),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IF(MOD(ROW(A2471)-1,3)=2,"","")))</f>
        <v>text_html: '\
'</v>
      </c>
    </row>
    <row r="2477" spans="1:3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];",$A$5:A2476,0))),"];","")</f>
        <v xml:space="preserve">    </v>
      </c>
      <c r="B2477" t="str">
        <f t="shared" si="85"/>
        <v>},</v>
      </c>
      <c r="C2477" s="19" t="str">
        <f>IF(AND(MOD(ROW(A2472)-1,3)=0, INDEX(artwork.xlsx!J:J,QUOTIENT(ROW(A2472)-1,3)+2)&lt;&gt;""),
     artwork.xlsx!$H$1&amp;": """ &amp;  INDEX(artwork.xlsx!H:H,QUOTIENT(ROW(A2472)-1,3)+2)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SUBSTITUTE(    artwork.xlsx!$K$1&amp;": '\\n" &amp;
SUBSTITUTE(SUBSTITUTE(SUBSTITUTE(SUBSTITUTE(SUBSTITUTE(INDEX(artwork.xlsx!K:K,QUOTIENT(ROW(A2472)-1,3)+2),"'","\'"),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IF(MOD(ROW(A2472)-1,3)=2,"","")))</f>
        <v/>
      </c>
    </row>
    <row r="2478" spans="1:3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];",$A$5:A2477,0))),"];","")</f>
        <v xml:space="preserve">    </v>
      </c>
      <c r="B2478" t="str">
        <f t="shared" si="85"/>
        <v>{</v>
      </c>
      <c r="C2478" s="19" t="str">
        <f>IF(AND(MOD(ROW(A2473)-1,3)=0, INDEX(artwork.xlsx!J:J,QUOTIENT(ROW(A2473)-1,3)+2)&lt;&gt;""),
     artwork.xlsx!$H$1&amp;": """ &amp;  INDEX(artwork.xlsx!H:H,QUOTIENT(ROW(A2473)-1,3)+2)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SUBSTITUTE(    artwork.xlsx!$K$1&amp;": '\\n" &amp;
SUBSTITUTE(SUBSTITUTE(SUBSTITUTE(SUBSTITUTE(SUBSTITUTE(INDEX(artwork.xlsx!K:K,QUOTIENT(ROW(A2473)-1,3)+2),"'","\'"),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IF(MOD(ROW(A2473)-1,3)=2,"","")))</f>
        <v>id: "Renown",  frenchName: "Renommée",  artwork: "http://wiki.dominionstrategy.com/images/d/df/RenownArt.jpg",</v>
      </c>
    </row>
    <row r="2479" spans="1:3" ht="30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85"/>
        <v/>
      </c>
      <c r="C2479" s="19" t="str">
        <f>IF(AND(MOD(ROW(A2474)-1,3)=0, INDEX(artwork.xlsx!J:J,QUOTIENT(ROW(A2474)-1,3)+2)&lt;&gt;""),
     artwork.xlsx!$H$1&amp;": """ &amp;  INDEX(artwork.xlsx!H:H,QUOTIENT(ROW(A2474)-1,3)+2)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SUBSTITUTE(    artwork.xlsx!$K$1&amp;": '\\n" &amp;
SUBSTITUTE(SUBSTITUTE(SUBSTITUTE(SUBSTITUTE(SUBSTITUTE(INDEX(artwork.xlsx!K:K,QUOTIENT(ROW(A2474)-1,3)+2),"'","\'"),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IF(MOD(ROW(A2474)-1,3)=2,"","")))</f>
        <v>text_html: '\
'</v>
      </c>
    </row>
    <row r="2480" spans="1:3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];",$A$5:A2479,0))),"];","")</f>
        <v xml:space="preserve">    </v>
      </c>
      <c r="B2480" t="str">
        <f t="shared" si="85"/>
        <v>},</v>
      </c>
      <c r="C2480" s="19" t="str">
        <f>IF(AND(MOD(ROW(A2475)-1,3)=0, INDEX(artwork.xlsx!J:J,QUOTIENT(ROW(A2475)-1,3)+2)&lt;&gt;""),
     artwork.xlsx!$H$1&amp;": """ &amp;  INDEX(artwork.xlsx!H:H,QUOTIENT(ROW(A2475)-1,3)+2)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SUBSTITUTE(    artwork.xlsx!$K$1&amp;": '\\n" &amp;
SUBSTITUTE(SUBSTITUTE(SUBSTITUTE(SUBSTITUTE(SUBSTITUTE(INDEX(artwork.xlsx!K:K,QUOTIENT(ROW(A2475)-1,3)+2),"'","\'"),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IF(MOD(ROW(A2475)-1,3)=2,"","")))</f>
        <v/>
      </c>
    </row>
    <row r="2481" spans="1:3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];",$A$5:A2480,0))),"];","")</f>
        <v xml:space="preserve">/* Risingsun */  </v>
      </c>
      <c r="B2481" t="e">
        <f t="shared" si="85"/>
        <v>#N/A</v>
      </c>
      <c r="C2481" s="19" t="e">
        <f>IF(AND(MOD(ROW(A2476)-1,3)=0, INDEX(artwork.xlsx!J:J,QUOTIENT(ROW(A2476)-1,3)+2)&lt;&gt;""),
     artwork.xlsx!$H$1&amp;": """ &amp;  INDEX(artwork.xlsx!H:H,QUOTIENT(ROW(A2476)-1,3)+2)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SUBSTITUTE(    artwork.xlsx!$K$1&amp;": '\\n" &amp;
SUBSTITUTE(SUBSTITUTE(SUBSTITUTE(SUBSTITUTE(SUBSTITUTE(INDEX(artwork.xlsx!K:K,QUOTIENT(ROW(A2476)-1,3)+2),"'","\'"),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IF(MOD(ROW(A2476)-1,3)=2,"","")))</f>
        <v>#N/A</v>
      </c>
    </row>
    <row r="2482" spans="1:3" ht="30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e">
        <f t="shared" si="85"/>
        <v>#N/A</v>
      </c>
      <c r="C2482" s="19" t="str">
        <f>IF(AND(MOD(ROW(A2477)-1,3)=0, INDEX(artwork.xlsx!J:J,QUOTIENT(ROW(A2477)-1,3)+2)&lt;&gt;""),
     artwork.xlsx!$H$1&amp;": """ &amp;  INDEX(artwork.xlsx!H:H,QUOTIENT(ROW(A2477)-1,3)+2)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SUBSTITUTE(    artwork.xlsx!$K$1&amp;": '\\n" &amp;
SUBSTITUTE(SUBSTITUTE(SUBSTITUTE(SUBSTITUTE(SUBSTITUTE(INDEX(artwork.xlsx!K:K,QUOTIENT(ROW(A2477)-1,3)+2),"'","\'"),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IF(MOD(ROW(A2477)-1,3)=2,"","")))</f>
        <v>text_html: '\
'</v>
      </c>
    </row>
    <row r="2483" spans="1:3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];",$A$5:A2482,0))),"];","")</f>
        <v xml:space="preserve">    </v>
      </c>
      <c r="B2483" t="str">
        <f t="shared" si="85"/>
        <v>},</v>
      </c>
      <c r="C2483" s="19" t="str">
        <f>IF(AND(MOD(ROW(A2478)-1,3)=0, INDEX(artwork.xlsx!J:J,QUOTIENT(ROW(A2478)-1,3)+2)&lt;&gt;""),
     artwork.xlsx!$H$1&amp;": """ &amp;  INDEX(artwork.xlsx!H:H,QUOTIENT(ROW(A2478)-1,3)+2)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SUBSTITUTE(    artwork.xlsx!$K$1&amp;": '\\n" &amp;
SUBSTITUTE(SUBSTITUTE(SUBSTITUTE(SUBSTITUTE(SUBSTITUTE(INDEX(artwork.xlsx!K:K,QUOTIENT(ROW(A2478)-1,3)+2),"'","\'"),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IF(MOD(ROW(A2478)-1,3)=2,"","")))</f>
        <v/>
      </c>
    </row>
    <row r="2484" spans="1:3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];",$A$5:A2483,0))),"];","")</f>
        <v xml:space="preserve">    ];</v>
      </c>
      <c r="B2484" t="e">
        <f t="shared" si="85"/>
        <v>#N/A</v>
      </c>
      <c r="C2484" s="19" t="e">
        <f>IF(AND(MOD(ROW(A2479)-1,3)=0, INDEX(artwork.xlsx!J:J,QUOTIENT(ROW(A2479)-1,3)+2)&lt;&gt;""),
     artwork.xlsx!$H$1&amp;": """ &amp;  INDEX(artwork.xlsx!H:H,QUOTIENT(ROW(A2479)-1,3)+2)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SUBSTITUTE(    artwork.xlsx!$K$1&amp;": '\\n" &amp;
SUBSTITUTE(SUBSTITUTE(SUBSTITUTE(SUBSTITUTE(SUBSTITUTE(INDEX(artwork.xlsx!K:K,QUOTIENT(ROW(A2479)-1,3)+2),"'","\'"),
"&lt;div style=""display:inline;""&gt;", "\\n&lt;div style=""display:inline;""&gt;"),"&lt;br&gt;&lt;/div&gt;","&lt;br&gt;\\n&lt;/div&gt;"), "&gt;&lt;div class=""card-text-coin","&gt;\\n&lt;div class=""card-text-coin"),"&gt;&lt;div class=""card-text-vp","&gt;\\n&lt;div class=""card-text-vp")
 &amp; "'","\\n","\
"),
IF(MOD(ROW(A2479)-1,3)=2,"","")))</f>
        <v>#N/A</v>
      </c>
    </row>
  </sheetData>
  <autoFilter ref="A1:C2484" xr:uid="{00000000-0001-0000-0400-000000000000}"/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CB52-2096-475D-8774-C7786FFF010E}">
  <sheetPr filterMode="1"/>
  <dimension ref="A1:P888"/>
  <sheetViews>
    <sheetView tabSelected="1" topLeftCell="A671" workbookViewId="0">
      <selection activeCell="C3" sqref="C3:C704"/>
    </sheetView>
  </sheetViews>
  <sheetFormatPr baseColWidth="10" defaultRowHeight="15" x14ac:dyDescent="0.25"/>
  <cols>
    <col min="7" max="10" width="3.42578125" customWidth="1"/>
    <col min="11" max="11" width="41.140625" customWidth="1"/>
    <col min="13" max="13" width="37.85546875" customWidth="1"/>
    <col min="14" max="14" width="33.5703125" customWidth="1"/>
    <col min="15" max="15" width="21.140625" customWidth="1"/>
    <col min="16" max="16" width="40.42578125" customWidth="1"/>
  </cols>
  <sheetData>
    <row r="1" spans="1:16" x14ac:dyDescent="0.25">
      <c r="L1" t="s">
        <v>5409</v>
      </c>
      <c r="M1" t="s">
        <v>5410</v>
      </c>
    </row>
    <row r="2" spans="1:16" hidden="1" x14ac:dyDescent="0.25">
      <c r="A2" t="str">
        <f>IF(OR(artwork.xlsx!F2="",artwork.xlsx!F2="t"),UPPER(artwork.xlsx!H2),"")</f>
        <v>ADVENTURER</v>
      </c>
      <c r="C2" t="str">
        <f>IF(A2="","",CONCATENATE($L$1,"[",$M$1,".",A2,"]='",SUBSTITUTE(artwork.xlsx!K2,"'","\'"),"'"))</f>
        <v>HtmlCardTexts[CardNames.ADVENTURER]='&lt;div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  <c r="K2" t="str">
        <f>IF(A2="","",CONCATENATE("FrenchCardTexts[",$M$1,".",A2,"]"))</f>
        <v>FrenchCardTexts[CardNames.ADVENTURER]</v>
      </c>
      <c r="L2" t="e">
        <f>MATCH(K2,M:M,0)</f>
        <v>#N/A</v>
      </c>
      <c r="M2" t="str">
        <f t="shared" ref="M2:M27" si="0">SUBSTITUTE(LEFT(P2,FIND("=",P2)-2),"_","")</f>
        <v>FrenchCardTexts[CardNames.BACK]</v>
      </c>
      <c r="N2" t="e">
        <f>MATCH(SUBSTITUTE(LEFT(P2,FIND("] = ",P2)),"_",""),K:K,0)</f>
        <v>#N/A</v>
      </c>
      <c r="O2" t="str">
        <f t="shared" ref="O2:O65" si="1">SUBSTITUTE(LEFT(P2,FIND("=",P2)),"_","")&amp; RIGHT(P2,LEN(P2) -FIND("=",P2))</f>
        <v>FrenchCardTexts[CardNames.BACK] = "";</v>
      </c>
      <c r="P2" t="s">
        <v>5411</v>
      </c>
    </row>
    <row r="3" spans="1:16" x14ac:dyDescent="0.25">
      <c r="A3" t="str">
        <f>IF(OR(artwork.xlsx!F3="",artwork.xlsx!F3="t"),UPPER(artwork.xlsx!H3),"")</f>
        <v>BUREAUCRAT</v>
      </c>
      <c r="C3" t="str">
        <f>IF(A3="","",CONCATENATE($L$1,"[",$M$1,".",A3,"]='",SUBSTITUTE(artwork.xlsx!K3,"'","\'"),"'"))</f>
        <v>HtmlCardTexts[CardNames.BUREAUCRAT]='&lt;div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  <c r="K3" t="str">
        <f t="shared" ref="K3:K66" si="2">IF(A3="","",CONCATENATE("FrenchCardTexts[",$M$1,".",A3,"]"))</f>
        <v>FrenchCardTexts[CardNames.BUREAUCRAT]</v>
      </c>
      <c r="L3">
        <f t="shared" ref="L3:L27" si="3">MATCH(K3,M:M,0)</f>
        <v>12</v>
      </c>
      <c r="M3" t="str">
        <f t="shared" si="0"/>
        <v>FrenchCardTexts[CardNames.CURSE]</v>
      </c>
      <c r="N3" t="e">
        <f t="shared" ref="N3:N66" si="4">MATCH(SUBSTITUTE(LEFT(P3,FIND("] = ",P3)),"_",""),K:K,0)</f>
        <v>#N/A</v>
      </c>
      <c r="O3" t="str">
        <f t="shared" si="1"/>
        <v>FrenchCardTexts[CardNames.CURSE] = "";</v>
      </c>
      <c r="P3" t="s">
        <v>5412</v>
      </c>
    </row>
    <row r="4" spans="1:16" x14ac:dyDescent="0.25">
      <c r="A4" t="str">
        <f>IF(OR(artwork.xlsx!F4="",artwork.xlsx!F4="t"),UPPER(artwork.xlsx!H4),"")</f>
        <v>CELLAR</v>
      </c>
      <c r="C4" t="str">
        <f>IF(A4="","",CONCATENATE($L$1,"[",$M$1,".",A4,"]='",SUBSTITUTE(artwork.xlsx!K4,"'","\'"),"'"))</f>
        <v>HtmlCardTexts[CardNames.CELLAR]='&lt;div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  <c r="K4" t="str">
        <f t="shared" si="2"/>
        <v>FrenchCardTexts[CardNames.CELLAR]</v>
      </c>
      <c r="L4">
        <f t="shared" si="3"/>
        <v>13</v>
      </c>
      <c r="M4" t="str">
        <f t="shared" si="0"/>
        <v>FrenchCardTexts[CardNames.COPPER]</v>
      </c>
      <c r="N4" t="e">
        <f t="shared" si="4"/>
        <v>#N/A</v>
      </c>
      <c r="O4" t="str">
        <f t="shared" si="1"/>
        <v>FrenchCardTexts[CardNames.COPPER] = "";</v>
      </c>
      <c r="P4" t="s">
        <v>5413</v>
      </c>
    </row>
    <row r="5" spans="1:16" hidden="1" x14ac:dyDescent="0.25">
      <c r="A5" t="str">
        <f>IF(OR(artwork.xlsx!F5="",artwork.xlsx!F5="t"),UPPER(artwork.xlsx!H5),"")</f>
        <v>CHANCELLOR</v>
      </c>
      <c r="C5" t="str">
        <f>IF(A5="","",CONCATENATE($L$1,"[",$M$1,".",A5,"]='",SUBSTITUTE(artwork.xlsx!K5,"'","\'"),"'"))</f>
        <v>HtmlCardTexts[CardNames.CHANCELLOR]='&lt;div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  <c r="K5" t="str">
        <f t="shared" si="2"/>
        <v>FrenchCardTexts[CardNames.CHANCELLOR]</v>
      </c>
      <c r="L5" t="e">
        <f t="shared" si="3"/>
        <v>#N/A</v>
      </c>
      <c r="M5" t="str">
        <f t="shared" si="0"/>
        <v>FrenchCardTexts[CardNames.SILVER]</v>
      </c>
      <c r="N5" t="e">
        <f t="shared" si="4"/>
        <v>#N/A</v>
      </c>
      <c r="O5" t="str">
        <f t="shared" si="1"/>
        <v>FrenchCardTexts[CardNames.SILVER] = "";</v>
      </c>
      <c r="P5" t="s">
        <v>5414</v>
      </c>
    </row>
    <row r="6" spans="1:16" x14ac:dyDescent="0.25">
      <c r="A6" t="str">
        <f>IF(OR(artwork.xlsx!F6="",artwork.xlsx!F6="t"),UPPER(artwork.xlsx!H6),"")</f>
        <v>CHAPEL</v>
      </c>
      <c r="C6" t="str">
        <f>IF(A6="","",CONCATENATE($L$1,"[",$M$1,".",A6,"]='",SUBSTITUTE(artwork.xlsx!K6,"'","\'"),"'"))</f>
        <v>HtmlCardTexts[CardNames.CHAPEL]='&lt;div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  <c r="K6" t="str">
        <f t="shared" si="2"/>
        <v>FrenchCardTexts[CardNames.CHAPEL]</v>
      </c>
      <c r="L6">
        <f t="shared" si="3"/>
        <v>14</v>
      </c>
      <c r="M6" t="str">
        <f t="shared" si="0"/>
        <v>FrenchCardTexts[CardNames.GOLD]</v>
      </c>
      <c r="N6" t="e">
        <f t="shared" si="4"/>
        <v>#N/A</v>
      </c>
      <c r="O6" t="str">
        <f t="shared" si="1"/>
        <v>FrenchCardTexts[CardNames.GOLD] = "";</v>
      </c>
      <c r="P6" t="s">
        <v>5415</v>
      </c>
    </row>
    <row r="7" spans="1:16" x14ac:dyDescent="0.25">
      <c r="A7" t="str">
        <f>IF(OR(artwork.xlsx!F7="",artwork.xlsx!F7="t"),UPPER(artwork.xlsx!H7),"")</f>
        <v>COUNCILROOM</v>
      </c>
      <c r="C7" t="str">
        <f>IF(A7="","",CONCATENATE($L$1,"[",$M$1,".",A7,"]='",SUBSTITUTE(artwork.xlsx!K7,"'","\'"),"'"))</f>
        <v>HtmlCardTexts[CardNames.COUNCILROOM]='&lt;div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  <c r="K7" t="str">
        <f t="shared" si="2"/>
        <v>FrenchCardTexts[CardNames.COUNCILROOM]</v>
      </c>
      <c r="L7">
        <f t="shared" si="3"/>
        <v>15</v>
      </c>
      <c r="M7" t="str">
        <f t="shared" si="0"/>
        <v>FrenchCardTexts[CardNames.ESTATE]</v>
      </c>
      <c r="N7" t="e">
        <f t="shared" si="4"/>
        <v>#N/A</v>
      </c>
      <c r="O7" t="str">
        <f t="shared" si="1"/>
        <v>FrenchCardTexts[CardNames.ESTATE] = "";</v>
      </c>
      <c r="P7" t="s">
        <v>5416</v>
      </c>
    </row>
    <row r="8" spans="1:16" hidden="1" x14ac:dyDescent="0.25">
      <c r="A8" t="str">
        <f>IF(OR(artwork.xlsx!F8="",artwork.xlsx!F8="t"),UPPER(artwork.xlsx!H8),"")</f>
        <v>FEAST</v>
      </c>
      <c r="C8" t="str">
        <f>IF(A8="","",CONCATENATE($L$1,"[",$M$1,".",A8,"]='",SUBSTITUTE(artwork.xlsx!K8,"'","\'"),"'"))</f>
        <v>HtmlCardTexts[CardNames.FEAST]='&lt;div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    .&lt;/div&gt;&lt;/div&gt;&lt;br&gt;&lt;/div&gt;&lt;div class="card-text-coin-icon" style="transform:scale(0.19); top:44px; display: inline;left:155px;"&gt;&lt;div class="card-text-coin-text-container" style="display:inline;"&gt;&lt;div class="card-text-coin-text" style="color: black; display:inline; top:8px;"&gt;5&lt;/div&gt;&lt;/div&gt;&lt;/div&gt;&lt;/div&gt;&lt;/div&gt;'</v>
      </c>
      <c r="K8" t="str">
        <f t="shared" si="2"/>
        <v>FrenchCardTexts[CardNames.FEAST]</v>
      </c>
      <c r="L8" t="e">
        <f t="shared" si="3"/>
        <v>#N/A</v>
      </c>
      <c r="M8" t="str">
        <f t="shared" si="0"/>
        <v>FrenchCardTexts[CardNames.DUCHY]</v>
      </c>
      <c r="N8" t="e">
        <f t="shared" si="4"/>
        <v>#N/A</v>
      </c>
      <c r="O8" t="str">
        <f t="shared" si="1"/>
        <v>FrenchCardTexts[CardNames.DUCHY] = "";</v>
      </c>
      <c r="P8" t="s">
        <v>5417</v>
      </c>
    </row>
    <row r="9" spans="1:16" x14ac:dyDescent="0.25">
      <c r="A9" t="str">
        <f>IF(OR(artwork.xlsx!F9="",artwork.xlsx!F9="t"),UPPER(artwork.xlsx!H9),"")</f>
        <v>FESTIVAL</v>
      </c>
      <c r="C9" t="str">
        <f>IF(A9="","",CONCATENATE($L$1,"[",$M$1,".",A9,"]='",SUBSTITUTE(artwork.xlsx!K9,"'","\'"),"'"))</f>
        <v>HtmlCardTexts[CardNames.FESTIVAL]='&lt;div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  <c r="K9" t="str">
        <f t="shared" si="2"/>
        <v>FrenchCardTexts[CardNames.FESTIVAL]</v>
      </c>
      <c r="L9">
        <f t="shared" si="3"/>
        <v>16</v>
      </c>
      <c r="M9" t="str">
        <f t="shared" si="0"/>
        <v>FrenchCardTexts[CardNames.PROVINCE]</v>
      </c>
      <c r="N9" t="e">
        <f t="shared" si="4"/>
        <v>#N/A</v>
      </c>
      <c r="O9" t="str">
        <f t="shared" si="1"/>
        <v>FrenchCardTexts[CardNames.PROVINCE] = "";</v>
      </c>
      <c r="P9" t="s">
        <v>5418</v>
      </c>
    </row>
    <row r="10" spans="1:16" x14ac:dyDescent="0.25">
      <c r="A10" t="str">
        <f>IF(OR(artwork.xlsx!F10="",artwork.xlsx!F10="t"),UPPER(artwork.xlsx!H10),"")</f>
        <v>GARDENS</v>
      </c>
      <c r="C10" t="str">
        <f>IF(A10="","",CONCATENATE($L$1,"[",$M$1,".",A10,"]='",SUBSTITUTE(artwork.xlsx!K10,"'","\'"),"'"))</f>
        <v>HtmlCardTexts[CardNames.GARDENS]='&lt;div class="card-text" style="top:47px;"&gt;&lt;div style="position:relative; top:10px;"&gt;&lt;div style="line-height:20px;"&gt;&lt;div style="display:inline;"&gt;&lt;div style="display:inline; font-size:20px;"&gt;Vaut         pour chaque&lt;/div&gt;&lt;/div&gt;&lt;br&gt;&lt;div style="display:inline;"&gt;&lt;div style="display:inline; font-size:20px;"&gt;10 cartes 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top:10px;left:105px;"&gt;&lt;div class="card-text-vp-text-container"&gt;&lt;div class="card-text-vp-text" style="top:8px;"&gt;1&lt;/div&gt;&lt;/div&gt;&lt;div class="card-text-vp-icon"&gt;&lt;/div&gt;&lt;/div&gt;&lt;/div&gt;'</v>
      </c>
      <c r="K10" t="str">
        <f t="shared" si="2"/>
        <v>FrenchCardTexts[CardNames.GARDENS]</v>
      </c>
      <c r="L10">
        <f t="shared" si="3"/>
        <v>17</v>
      </c>
      <c r="M10" t="str">
        <f t="shared" si="0"/>
        <v>FrenchCardTexts[CardNames.ARTISAN]</v>
      </c>
      <c r="N10">
        <f t="shared" si="4"/>
        <v>27</v>
      </c>
      <c r="O10" t="str">
        <f t="shared" si="1"/>
        <v>FrenchCardTexts[CardNames.ARTISAN] = "Recevez en main une carte co\xFBtant//jusqu'\xE0 [5]. Placez une carte de//votre main sur votre pioche.";</v>
      </c>
      <c r="P10" t="s">
        <v>5419</v>
      </c>
    </row>
    <row r="11" spans="1:16" x14ac:dyDescent="0.25">
      <c r="A11" t="str">
        <f>IF(OR(artwork.xlsx!F11="",artwork.xlsx!F11="t"),UPPER(artwork.xlsx!H11),"")</f>
        <v>LABORATORY</v>
      </c>
      <c r="C11" t="str">
        <f>IF(A11="","",CONCATENATE($L$1,"[",$M$1,".",A11,"]='",SUBSTITUTE(artwork.xlsx!K11,"'","\'"),"'"))</f>
        <v>HtmlCardTexts[CardNames.LABORATORY]='&lt;div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  <c r="K11" t="str">
        <f t="shared" si="2"/>
        <v>FrenchCardTexts[CardNames.LABORATORY]</v>
      </c>
      <c r="L11">
        <f t="shared" si="3"/>
        <v>19</v>
      </c>
      <c r="M11" t="str">
        <f t="shared" si="0"/>
        <v>FrenchCardTexts[CardNames.BANDIT]</v>
      </c>
      <c r="N11">
        <f t="shared" si="4"/>
        <v>37</v>
      </c>
      <c r="O11" t="str">
        <f t="shared" si="1"/>
        <v>FrenchCardTexts[CardNames.BANDIT] = "Recevez un Or.//Tous vos adversaires d\xE9voilent//les 2 premi\xE8res cartes de leur//pioche, \xE9cartent une carte Tr\xE9sor//d\xE9voil\xE9e autre qu'un Cuivre, et//d\xE9faussent le reste.";</v>
      </c>
      <c r="P11" t="s">
        <v>5420</v>
      </c>
    </row>
    <row r="12" spans="1:16" x14ac:dyDescent="0.25">
      <c r="A12" t="str">
        <f>IF(OR(artwork.xlsx!F12="",artwork.xlsx!F12="t"),UPPER(artwork.xlsx!H12),"")</f>
        <v>LIBRARY</v>
      </c>
      <c r="C12" t="str">
        <f>IF(A12="","",CONCATENATE($L$1,"[",$M$1,".",A12,"]='",SUBSTITUTE(artwork.xlsx!K12,"'","\'"),"'"))</f>
        <v>HtmlCardTexts[CardNames.LIBRARY]='&lt;div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  <c r="K12" t="str">
        <f t="shared" si="2"/>
        <v>FrenchCardTexts[CardNames.LIBRARY]</v>
      </c>
      <c r="L12">
        <f t="shared" si="3"/>
        <v>20</v>
      </c>
      <c r="M12" t="str">
        <f t="shared" si="0"/>
        <v>FrenchCardTexts[CardNames.BUREAUCRAT]</v>
      </c>
      <c r="N12">
        <f t="shared" si="4"/>
        <v>3</v>
      </c>
      <c r="O12" t="str">
        <f t="shared" si="1"/>
        <v>FrenchCardTexts[CardNames.BUREAUCRAT] = "Recevez un Argent sur votre pioche.//Tous vos adversaires d\xE9voilent une//carte Victoire de leur main et la//placent sur leur pioche (ou d\xE9voilent//une main sans carte Victoire).";</v>
      </c>
      <c r="P12" t="s">
        <v>5421</v>
      </c>
    </row>
    <row r="13" spans="1:16" x14ac:dyDescent="0.25">
      <c r="A13" t="str">
        <f>IF(OR(artwork.xlsx!F13="",artwork.xlsx!F13="t"),UPPER(artwork.xlsx!H13),"")</f>
        <v>MARKET</v>
      </c>
      <c r="C13" t="str">
        <f>IF(A13="","",CONCATENATE($L$1,"[",$M$1,".",A13,"]='",SUBSTITUTE(artwork.xlsx!K13,"'","\'"),"'"))</f>
        <v>HtmlCardTexts[CardNames.MARKET]='&lt;div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  <c r="K13" t="str">
        <f t="shared" si="2"/>
        <v>FrenchCardTexts[CardNames.MARKET]</v>
      </c>
      <c r="L13">
        <f t="shared" si="3"/>
        <v>21</v>
      </c>
      <c r="M13" t="str">
        <f t="shared" si="0"/>
        <v>FrenchCardTexts[CardNames.CELLAR]</v>
      </c>
      <c r="N13">
        <f t="shared" si="4"/>
        <v>4</v>
      </c>
      <c r="O13" t="str">
        <f t="shared" si="1"/>
        <v>FrenchCardTexts[CardNames.CELLAR] = "|+1 Action|//D\xE9faussez autant de cartes//que vous voulez, puis piochez-en// le m\xEAme nombre.";</v>
      </c>
      <c r="P13" t="s">
        <v>5422</v>
      </c>
    </row>
    <row r="14" spans="1:16" x14ac:dyDescent="0.25">
      <c r="A14" t="str">
        <f>IF(OR(artwork.xlsx!F14="",artwork.xlsx!F14="t"),UPPER(artwork.xlsx!H14),"")</f>
        <v>MILITIA</v>
      </c>
      <c r="C14" t="str">
        <f>IF(A14="","",CONCATENATE($L$1,"[",$M$1,".",A14,"]='",SUBSTITUTE(artwork.xlsx!K14,"'","\'"),"'"))</f>
        <v>HtmlCardTexts[CardNames.MILITIA]='&lt;div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  <c r="K14" t="str">
        <f t="shared" si="2"/>
        <v>FrenchCardTexts[CardNames.MILITIA]</v>
      </c>
      <c r="L14">
        <f t="shared" si="3"/>
        <v>23</v>
      </c>
      <c r="M14" t="str">
        <f t="shared" si="0"/>
        <v>FrenchCardTexts[CardNames.CHAPEL]</v>
      </c>
      <c r="N14">
        <f t="shared" si="4"/>
        <v>6</v>
      </c>
      <c r="O14" t="str">
        <f t="shared" si="1"/>
        <v>FrenchCardTexts[CardNames.CHAPEL] = "\xC9cartez jusqu'\xE0 4 cartes//de votre main.";</v>
      </c>
      <c r="P14" t="s">
        <v>5423</v>
      </c>
    </row>
    <row r="15" spans="1:16" x14ac:dyDescent="0.25">
      <c r="A15" t="str">
        <f>IF(OR(artwork.xlsx!F15="",artwork.xlsx!F15="t"),UPPER(artwork.xlsx!H15),"")</f>
        <v>MINE</v>
      </c>
      <c r="C15" t="str">
        <f>IF(A15="","",CONCATENATE($L$1,"[",$M$1,".",A15,"]='",SUBSTITUTE(artwork.xlsx!K15,"'","\'"),"'"))</f>
        <v>HtmlCardTexts[CardNames.MINE]='&lt;div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  <c r="K15" t="str">
        <f t="shared" si="2"/>
        <v>FrenchCardTexts[CardNames.MINE]</v>
      </c>
      <c r="L15">
        <f t="shared" si="3"/>
        <v>24</v>
      </c>
      <c r="M15" t="str">
        <f t="shared" si="0"/>
        <v>FrenchCardTexts[CardNames.COUNCILROOM]</v>
      </c>
      <c r="N15">
        <f t="shared" si="4"/>
        <v>7</v>
      </c>
      <c r="O15" t="str">
        <f t="shared" si="1"/>
        <v>FrenchCardTexts[CardNames.COUNCILROOM] = "|+4 Cartes|//|+1 Achat|////Tous vos adversaires//piochent une carte.";</v>
      </c>
      <c r="P15" t="s">
        <v>5424</v>
      </c>
    </row>
    <row r="16" spans="1:16" x14ac:dyDescent="0.25">
      <c r="A16" t="str">
        <f>IF(OR(artwork.xlsx!F16="",artwork.xlsx!F16="t"),UPPER(artwork.xlsx!H16),"")</f>
        <v>MOAT</v>
      </c>
      <c r="C16" t="str">
        <f>IF(A16="","",CONCATENATE($L$1,"[",$M$1,".",A16,"]='",SUBSTITUTE(artwork.xlsx!K16,"'","\'"),"'"))</f>
        <v>HtmlCardTexts[CardNames.MOAT]='&lt;div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  <c r="K16" t="str">
        <f t="shared" si="2"/>
        <v>FrenchCardTexts[CardNames.MOAT]</v>
      </c>
      <c r="L16">
        <f t="shared" si="3"/>
        <v>25</v>
      </c>
      <c r="M16" t="str">
        <f t="shared" si="0"/>
        <v>FrenchCardTexts[CardNames.FESTIVAL]</v>
      </c>
      <c r="N16">
        <f t="shared" si="4"/>
        <v>9</v>
      </c>
      <c r="O16" t="str">
        <f t="shared" si="1"/>
        <v>FrenchCardTexts[CardNames.FESTIVAL] = "|+2 Actions|//|+1 Achat|//|+[2]|";</v>
      </c>
      <c r="P16" t="s">
        <v>5425</v>
      </c>
    </row>
    <row r="17" spans="1:16" x14ac:dyDescent="0.25">
      <c r="A17" t="str">
        <f>IF(OR(artwork.xlsx!F17="",artwork.xlsx!F17="t"),UPPER(artwork.xlsx!H17),"")</f>
        <v>MONEYLENDER</v>
      </c>
      <c r="C17" t="str">
        <f>IF(A17="","",CONCATENATE($L$1,"[",$M$1,".",A17,"]='",SUBSTITUTE(artwork.xlsx!K17,"'","\'"),"'"))</f>
        <v>HtmlCardTexts[CardNames.MONEYLENDER]='&lt;div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  <c r="K17" t="str">
        <f t="shared" si="2"/>
        <v>FrenchCardTexts[CardNames.MONEYLENDER]</v>
      </c>
      <c r="L17">
        <f t="shared" si="3"/>
        <v>26</v>
      </c>
      <c r="M17" t="str">
        <f t="shared" si="0"/>
        <v>FrenchCardTexts[CardNames.GARDENS]</v>
      </c>
      <c r="N17">
        <f t="shared" si="4"/>
        <v>10</v>
      </c>
      <c r="O17" t="str">
        <f t="shared" si="1"/>
        <v>FrenchCardTexts[CardNames.GARDENS] = "Vaut {1} pour chaque 10 cartes//que vous avez//(arrondi \xE0 l'unit\xE9 inf\xE9rieure).";</v>
      </c>
      <c r="P17" t="s">
        <v>5426</v>
      </c>
    </row>
    <row r="18" spans="1:16" hidden="1" x14ac:dyDescent="0.25">
      <c r="A18" t="str">
        <f>IF(OR(artwork.xlsx!F18="",artwork.xlsx!F18="t"),UPPER(artwork.xlsx!H18),"")</f>
        <v>REMODEL</v>
      </c>
      <c r="C18" t="str">
        <f>IF(A18="","",CONCATENATE($L$1,"[",$M$1,".",A18,"]='",SUBSTITUTE(artwork.xlsx!K18,"'","\'"),"'"))</f>
        <v>HtmlCardTexts[CardNames.REMODEL]='&lt;div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  <c r="K18" t="str">
        <f t="shared" si="2"/>
        <v>FrenchCardTexts[CardNames.REMODEL]</v>
      </c>
      <c r="L18" t="e">
        <f t="shared" si="3"/>
        <v>#N/A</v>
      </c>
      <c r="M18" t="str">
        <f t="shared" si="0"/>
        <v>FrenchCardTexts[CardNames.HARBINGER]</v>
      </c>
      <c r="N18">
        <f t="shared" si="4"/>
        <v>39</v>
      </c>
      <c r="O18" t="str">
        <f t="shared" si="1"/>
        <v>FrenchCardTexts[CardNames.HARBINGER] = "|+1 Carte|//|+1 Action|////Consultez votre d\xE9fausse.//Vous pouvez placer une carte de//votre d\xE9fausse sur votre pioche.";</v>
      </c>
      <c r="P18" t="s">
        <v>5427</v>
      </c>
    </row>
    <row r="19" spans="1:16" hidden="1" x14ac:dyDescent="0.25">
      <c r="A19" t="str">
        <f>IF(OR(artwork.xlsx!F19="",artwork.xlsx!F19="t"),UPPER(artwork.xlsx!H19),"")</f>
        <v>SMITHY</v>
      </c>
      <c r="C19" t="str">
        <f>IF(A19="","",CONCATENATE($L$1,"[",$M$1,".",A19,"]='",SUBSTITUTE(artwork.xlsx!K19,"'","\'"),"'"))</f>
        <v>HtmlCardTexts[CardNames.SMITHY]='&lt;div class="card-text" style="top:73px;"&gt;&lt;div style="font-weight: bold;"&gt;&lt;div style="display:inline;"&gt;&lt;div style="display:inline; font-size:28px;"&gt;+3 Cartes&lt;/div&gt;&lt;/div&gt;&lt;br&gt;&lt;/div&gt;&lt;/div&gt;'</v>
      </c>
      <c r="K19" t="str">
        <f t="shared" si="2"/>
        <v>FrenchCardTexts[CardNames.SMITHY]</v>
      </c>
      <c r="L19" t="e">
        <f t="shared" si="3"/>
        <v>#N/A</v>
      </c>
      <c r="M19" t="str">
        <f t="shared" si="0"/>
        <v>FrenchCardTexts[CardNames.LABORATORY]</v>
      </c>
      <c r="N19">
        <f t="shared" si="4"/>
        <v>11</v>
      </c>
      <c r="O19" t="str">
        <f t="shared" si="1"/>
        <v>FrenchCardTexts[CardNames.LABORATORY] = "|+2 Cartes|//|+1 Action|";</v>
      </c>
      <c r="P19" t="s">
        <v>5428</v>
      </c>
    </row>
    <row r="20" spans="1:16" hidden="1" x14ac:dyDescent="0.25">
      <c r="A20" t="str">
        <f>IF(OR(artwork.xlsx!F20="",artwork.xlsx!F20="t"),UPPER(artwork.xlsx!H20),"")</f>
        <v>SPY</v>
      </c>
      <c r="C20" t="str">
        <f>IF(A20="","",CONCATENATE($L$1,"[",$M$1,".",A20,"]='",SUBSTITUTE(artwork.xlsx!K20,"'","\'"),"'"))</f>
        <v>HtmlCardTexts[CardNames.SPY]='&lt;div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  <c r="K20" t="str">
        <f t="shared" si="2"/>
        <v>FrenchCardTexts[CardNames.SPY]</v>
      </c>
      <c r="L20" t="e">
        <f t="shared" si="3"/>
        <v>#N/A</v>
      </c>
      <c r="M20" t="str">
        <f t="shared" si="0"/>
        <v>FrenchCardTexts[CardNames.LIBRARY]</v>
      </c>
      <c r="N20">
        <f t="shared" si="4"/>
        <v>12</v>
      </c>
      <c r="O20" t="str">
        <f t="shared" si="1"/>
        <v>FrenchCardTexts[CardNames.LIBRARY] = "Piochez jusqu'\xE0 ce que vous ayez//7 cartes en main. Chaque carte Action//pioch\xE9e peut \xEAtre mise de c\xF4t\xE9.//D\xE9faussez les cartes mises de c\xF4t\xE9//lorsque vous avez termin\xE9 de piocher";</v>
      </c>
      <c r="P20" t="s">
        <v>5429</v>
      </c>
    </row>
    <row r="21" spans="1:16" hidden="1" x14ac:dyDescent="0.25">
      <c r="A21" t="str">
        <f>IF(OR(artwork.xlsx!F21="",artwork.xlsx!F21="t"),UPPER(artwork.xlsx!H21),"")</f>
        <v>THIEF</v>
      </c>
      <c r="C21" t="str">
        <f>IF(A21="","",CONCATENATE($L$1,"[",$M$1,".",A21,"]='",SUBSTITUTE(artwork.xlsx!K21,"'","\'"),"'"))</f>
        <v>HtmlCardTexts[CardNames.THIEF]='&lt;div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  <c r="K21" t="str">
        <f t="shared" si="2"/>
        <v>FrenchCardTexts[CardNames.THIEF]</v>
      </c>
      <c r="L21" t="e">
        <f t="shared" si="3"/>
        <v>#N/A</v>
      </c>
      <c r="M21" t="str">
        <f t="shared" si="0"/>
        <v>FrenchCardTexts[CardNames.MARKET]</v>
      </c>
      <c r="N21">
        <f t="shared" si="4"/>
        <v>13</v>
      </c>
      <c r="O21" t="str">
        <f t="shared" si="1"/>
        <v>FrenchCardTexts[CardNames.MARKET] = "|+1 Carte|//|+1 Action|//|+1 Achat|//|+[1]|";</v>
      </c>
      <c r="P21" t="s">
        <v>5430</v>
      </c>
    </row>
    <row r="22" spans="1:16" hidden="1" x14ac:dyDescent="0.25">
      <c r="A22" t="str">
        <f>IF(OR(artwork.xlsx!F22="",artwork.xlsx!F22="t"),UPPER(artwork.xlsx!H22),"")</f>
        <v>THRONEROOM</v>
      </c>
      <c r="C22" t="str">
        <f>IF(A22="","",CONCATENATE($L$1,"[",$M$1,".",A22,"]='",SUBSTITUTE(artwork.xlsx!K22,"'","\'"),"'"))</f>
        <v>HtmlCardTexts[CardNames.THRONEROOM]='&lt;div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  <c r="K22" t="str">
        <f t="shared" si="2"/>
        <v>FrenchCardTexts[CardNames.THRONEROOM]</v>
      </c>
      <c r="L22" t="e">
        <f t="shared" si="3"/>
        <v>#N/A</v>
      </c>
      <c r="M22" t="str">
        <f t="shared" si="0"/>
        <v>FrenchCardTexts[CardNames.MERCHANT]</v>
      </c>
      <c r="N22">
        <f t="shared" si="4"/>
        <v>35</v>
      </c>
      <c r="O22" t="str">
        <f t="shared" si="1"/>
        <v>FrenchCardTexts[CardNames.MERCHANT] = "|+1 Carte|//|+1 Action|////La premi\xE8re fois que vous jouez// un Argent ce tour-ci, +[1].";</v>
      </c>
      <c r="P22" t="s">
        <v>5431</v>
      </c>
    </row>
    <row r="23" spans="1:16" hidden="1" x14ac:dyDescent="0.25">
      <c r="A23" t="str">
        <f>IF(OR(artwork.xlsx!F23="",artwork.xlsx!F23="t"),UPPER(artwork.xlsx!H23),"")</f>
        <v>VILLAGE</v>
      </c>
      <c r="C23" t="str">
        <f>IF(A23="","",CONCATENATE($L$1,"[",$M$1,".",A23,"]='",SUBSTITUTE(artwork.xlsx!K23,"'","\'"),"'"))</f>
        <v>HtmlCardTexts[CardNames.VILLAGE]='&lt;div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  <c r="K23" t="str">
        <f t="shared" si="2"/>
        <v>FrenchCardTexts[CardNames.VILLAGE]</v>
      </c>
      <c r="L23" t="e">
        <f t="shared" si="3"/>
        <v>#N/A</v>
      </c>
      <c r="M23" t="str">
        <f t="shared" si="0"/>
        <v>FrenchCardTexts[CardNames.MILITIA]</v>
      </c>
      <c r="N23">
        <f t="shared" si="4"/>
        <v>14</v>
      </c>
      <c r="O23" t="str">
        <f t="shared" si="1"/>
        <v>FrenchCardTexts[CardNames.MILITIA] = "|+|[2]//Tous vos adversaires d\xE9faussent//jusqu'\xE0 avoir 3 cartes en main.";</v>
      </c>
      <c r="P23" t="s">
        <v>5432</v>
      </c>
    </row>
    <row r="24" spans="1:16" hidden="1" x14ac:dyDescent="0.25">
      <c r="A24" t="str">
        <f>IF(OR(artwork.xlsx!F24="",artwork.xlsx!F24="t"),UPPER(artwork.xlsx!H24),"")</f>
        <v>WITCH</v>
      </c>
      <c r="C24" t="str">
        <f>IF(A24="","",CONCATENATE($L$1,"[",$M$1,".",A24,"]='",SUBSTITUTE(artwork.xlsx!K24,"'","\'"),"'"))</f>
        <v>HtmlCardTexts[CardNames.WITCH]='&lt;div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  <c r="K24" t="str">
        <f t="shared" si="2"/>
        <v>FrenchCardTexts[CardNames.WITCH]</v>
      </c>
      <c r="L24" t="e">
        <f t="shared" si="3"/>
        <v>#N/A</v>
      </c>
      <c r="M24" t="str">
        <f t="shared" si="0"/>
        <v>FrenchCardTexts[CardNames.MINE]</v>
      </c>
      <c r="N24">
        <f t="shared" si="4"/>
        <v>15</v>
      </c>
      <c r="O24" t="str">
        <f t="shared" si="1"/>
        <v>FrenchCardTexts[CardNames.MINE] = "Vous pouvez \xE9carter une carte//Tr\xE9sor de votre main.//Recevez en main une carte Tr\xE9sor//co\xFBtant jusqu'\xE0 [3] de plus.";</v>
      </c>
      <c r="P24" t="s">
        <v>5433</v>
      </c>
    </row>
    <row r="25" spans="1:16" hidden="1" x14ac:dyDescent="0.25">
      <c r="A25" t="str">
        <f>IF(OR(artwork.xlsx!F25="",artwork.xlsx!F25="t"),UPPER(artwork.xlsx!H25),"")</f>
        <v>WOODCUTTER</v>
      </c>
      <c r="C25" t="str">
        <f>IF(A25="","",CONCATENATE($L$1,"[",$M$1,".",A25,"]='",SUBSTITUTE(artwork.xlsx!K25,"'","\'"),"'"))</f>
        <v>HtmlCardTexts[CardNames.WOODCUTTER]='&lt;div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  <c r="K25" t="str">
        <f t="shared" si="2"/>
        <v>FrenchCardTexts[CardNames.WOODCUTTER]</v>
      </c>
      <c r="L25" t="e">
        <f t="shared" si="3"/>
        <v>#N/A</v>
      </c>
      <c r="M25" t="str">
        <f t="shared" si="0"/>
        <v>FrenchCardTexts[CardNames.MOAT]</v>
      </c>
      <c r="N25">
        <f t="shared" si="4"/>
        <v>16</v>
      </c>
      <c r="O25" t="str">
        <f t="shared" si="1"/>
        <v>FrenchCardTexts[CardNames.MOAT] = "|+2 Cartes|//---//Lorsqu'un adversaire joue une//carte Attaque, vous pouvez d\xE9voiler//cette carte de votre main. Dans ce//cas, l'attaque n'a pas d'effet sur vous.";</v>
      </c>
      <c r="P25" t="s">
        <v>5434</v>
      </c>
    </row>
    <row r="26" spans="1:16" x14ac:dyDescent="0.25">
      <c r="A26" t="str">
        <f>IF(OR(artwork.xlsx!F26="",artwork.xlsx!F26="t"),UPPER(artwork.xlsx!H26),"")</f>
        <v>WORKSHOP</v>
      </c>
      <c r="C26" t="str">
        <f>IF(A26="","",CONCATENATE($L$1,"[",$M$1,".",A26,"]='",SUBSTITUTE(artwork.xlsx!K26,"'","\'"),"'"))</f>
        <v>HtmlCardTexts[CardNames.WORKSHOP]='&lt;div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  <c r="K26" t="str">
        <f t="shared" si="2"/>
        <v>FrenchCardTexts[CardNames.WORKSHOP]</v>
      </c>
      <c r="L26">
        <f t="shared" si="3"/>
        <v>35</v>
      </c>
      <c r="M26" t="str">
        <f t="shared" si="0"/>
        <v>FrenchCardTexts[CardNames.MONEYLENDER]</v>
      </c>
      <c r="N26">
        <f t="shared" si="4"/>
        <v>17</v>
      </c>
      <c r="O26" t="str">
        <f t="shared" si="1"/>
        <v>FrenchCardTexts[CardNames.MONEYLENDER] = "Vous pouvez \xE9carter un Cuivre//de votre main pour +[3].";</v>
      </c>
      <c r="P26" t="s">
        <v>5435</v>
      </c>
    </row>
    <row r="27" spans="1:16" x14ac:dyDescent="0.25">
      <c r="A27" t="str">
        <f>IF(OR(artwork.xlsx!F27="",artwork.xlsx!F27="t"),UPPER(artwork.xlsx!H27),"")</f>
        <v>ARTISAN</v>
      </c>
      <c r="C27" t="str">
        <f>IF(A27="","",CONCATENATE($L$1,"[",$M$1,".",A27,"]='",SUBSTITUTE(artwork.xlsx!K27,"'","\'"),"'"))</f>
        <v>HtmlCardTexts[CardNames.ARTISAN]='&lt;div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inline;left:81px;"&gt;&lt;div class="card-text-coin-text-container" style="display:inline;"&gt;&lt;div class="card-text-coin-text" style="color: black; display:inline; top:8px;"&gt;5&lt;/div&gt;&lt;/div&gt;&lt;/div&gt;&lt;/div&gt;'</v>
      </c>
      <c r="K27" t="str">
        <f t="shared" si="2"/>
        <v>FrenchCardTexts[CardNames.ARTISAN]</v>
      </c>
      <c r="L27">
        <f t="shared" si="3"/>
        <v>10</v>
      </c>
      <c r="M27" t="str">
        <f t="shared" si="0"/>
        <v>FrenchCardTexts[CardNames.POACHER]</v>
      </c>
      <c r="N27">
        <f t="shared" si="4"/>
        <v>38</v>
      </c>
      <c r="O27" t="str">
        <f t="shared" si="1"/>
        <v>FrenchCardTexts[CardNames.POACHER] = "|+1 Carte|//|+1 Action|//|+[1]|////D\xE9fausser une carte pour chaque//pile vide de la r\xE9serve.";</v>
      </c>
      <c r="P27" t="s">
        <v>5436</v>
      </c>
    </row>
    <row r="28" spans="1:16" hidden="1" x14ac:dyDescent="0.25">
      <c r="A28" t="str">
        <f>IF(OR(artwork.xlsx!F28="",artwork.xlsx!F28="t"),UPPER(artwork.xlsx!H28),"")</f>
        <v/>
      </c>
      <c r="C28" t="str">
        <f>IF(A28="","",CONCATENATE($L$1,"[",$M$1,".",A28,"]='",SUBSTITUTE(artwork.xlsx!K28,"'","\'"),"'"))</f>
        <v/>
      </c>
      <c r="K28" t="str">
        <f t="shared" si="2"/>
        <v/>
      </c>
      <c r="N28">
        <f t="shared" si="4"/>
        <v>18</v>
      </c>
      <c r="O28" t="str">
        <f t="shared" si="1"/>
        <v>FrenchCardTexts[CardNames.REMODEL] = "\xC9cartez une carte de votre main.//Recevez une carte co\xFBtant jusqu'\xE0//[2] de plus que la carte \xE9cart\xE9e.";</v>
      </c>
      <c r="P28" t="s">
        <v>5437</v>
      </c>
    </row>
    <row r="29" spans="1:16" hidden="1" x14ac:dyDescent="0.25">
      <c r="A29" t="str">
        <f>IF(OR(artwork.xlsx!F29="",artwork.xlsx!F29="t"),UPPER(artwork.xlsx!H29),"")</f>
        <v/>
      </c>
      <c r="C29" t="str">
        <f>IF(A29="","",CONCATENATE($L$1,"[",$M$1,".",A29,"]='",SUBSTITUTE(artwork.xlsx!K29,"'","\'"),"'"))</f>
        <v/>
      </c>
      <c r="K29" t="str">
        <f t="shared" si="2"/>
        <v/>
      </c>
      <c r="N29">
        <f t="shared" si="4"/>
        <v>40</v>
      </c>
      <c r="O29" t="str">
        <f t="shared" si="1"/>
        <v>FrenchCardTexts[CardNames.SENTRY] = "|+1 Carte|//|+1 Action|////Consultez les 2 premi\xE8res cartes//de votre pioche. \xC9cartez-en et/ou//d\xE9faussez-en autant que vous le//voulez. Replacez le reste sur votre//pioche dans l'ordre de votre choix.";</v>
      </c>
      <c r="P29" t="s">
        <v>5438</v>
      </c>
    </row>
    <row r="30" spans="1:16" hidden="1" x14ac:dyDescent="0.25">
      <c r="A30" t="str">
        <f>IF(OR(artwork.xlsx!F30="",artwork.xlsx!F30="t"),UPPER(artwork.xlsx!H30),"")</f>
        <v/>
      </c>
      <c r="C30" t="str">
        <f>IF(A30="","",CONCATENATE($L$1,"[",$M$1,".",A30,"]='",SUBSTITUTE(artwork.xlsx!K30,"'","\'"),"'"))</f>
        <v/>
      </c>
      <c r="K30" t="str">
        <f t="shared" si="2"/>
        <v/>
      </c>
      <c r="N30">
        <f t="shared" si="4"/>
        <v>19</v>
      </c>
      <c r="O30" t="str">
        <f t="shared" si="1"/>
        <v>FrenchCardTexts[CardNames.SMITHY] = "|+3 Cartes|";</v>
      </c>
      <c r="P30" t="s">
        <v>5439</v>
      </c>
    </row>
    <row r="31" spans="1:16" hidden="1" x14ac:dyDescent="0.25">
      <c r="A31" t="str">
        <f>IF(OR(artwork.xlsx!F31="",artwork.xlsx!F31="t"),UPPER(artwork.xlsx!H31),"")</f>
        <v/>
      </c>
      <c r="C31" t="str">
        <f>IF(A31="","",CONCATENATE($L$1,"[",$M$1,".",A31,"]='",SUBSTITUTE(artwork.xlsx!K31,"'","\'"),"'"))</f>
        <v/>
      </c>
      <c r="K31" t="str">
        <f t="shared" si="2"/>
        <v/>
      </c>
      <c r="N31">
        <f t="shared" si="4"/>
        <v>22</v>
      </c>
      <c r="O31" t="str">
        <f t="shared" si="1"/>
        <v>FrenchCardTexts[CardNames.THRONEROOM] = "Vous pouvez jouer une carte//Action de votre main deux fois.";</v>
      </c>
      <c r="P31" t="s">
        <v>5440</v>
      </c>
    </row>
    <row r="32" spans="1:16" hidden="1" x14ac:dyDescent="0.25">
      <c r="A32" t="str">
        <f>IF(OR(artwork.xlsx!F32="",artwork.xlsx!F32="t"),UPPER(artwork.xlsx!H32),"")</f>
        <v/>
      </c>
      <c r="C32" t="str">
        <f>IF(A32="","",CONCATENATE($L$1,"[",$M$1,".",A32,"]='",SUBSTITUTE(artwork.xlsx!K32,"'","\'"),"'"))</f>
        <v/>
      </c>
      <c r="K32" t="str">
        <f t="shared" si="2"/>
        <v/>
      </c>
      <c r="N32">
        <f t="shared" si="4"/>
        <v>36</v>
      </c>
      <c r="O32" t="str">
        <f t="shared" si="1"/>
        <v>FrenchCardTexts[CardNames.VASSAL] = "|+|[2]////D\xE9faussez la carte du haut de votre//pioche. Si c'est une carte Action,//vous pouvez la jouer.";</v>
      </c>
      <c r="P32" t="s">
        <v>5441</v>
      </c>
    </row>
    <row r="33" spans="1:16" hidden="1" x14ac:dyDescent="0.25">
      <c r="A33" t="str">
        <f>IF(OR(artwork.xlsx!F33="",artwork.xlsx!F33="t"),UPPER(artwork.xlsx!H33),"")</f>
        <v/>
      </c>
      <c r="C33" t="str">
        <f>IF(A33="","",CONCATENATE($L$1,"[",$M$1,".",A33,"]='",SUBSTITUTE(artwork.xlsx!K33,"'","\'"),"'"))</f>
        <v/>
      </c>
      <c r="K33" t="str">
        <f t="shared" si="2"/>
        <v/>
      </c>
      <c r="N33">
        <f t="shared" si="4"/>
        <v>23</v>
      </c>
      <c r="O33" t="str">
        <f t="shared" si="1"/>
        <v>FrenchCardTexts[CardNames.VILLAGE] = "|+1 Carte|//|+2 Actions|";</v>
      </c>
      <c r="P33" t="s">
        <v>5442</v>
      </c>
    </row>
    <row r="34" spans="1:16" hidden="1" x14ac:dyDescent="0.25">
      <c r="A34" t="str">
        <f>IF(OR(artwork.xlsx!F34="",artwork.xlsx!F34="t"),UPPER(artwork.xlsx!H34),"")</f>
        <v/>
      </c>
      <c r="C34" t="str">
        <f>IF(A34="","",CONCATENATE($L$1,"[",$M$1,".",A34,"]='",SUBSTITUTE(artwork.xlsx!K34,"'","\'"),"'"))</f>
        <v/>
      </c>
      <c r="K34" t="str">
        <f t="shared" si="2"/>
        <v/>
      </c>
      <c r="N34">
        <f t="shared" si="4"/>
        <v>24</v>
      </c>
      <c r="O34" t="str">
        <f t="shared" si="1"/>
        <v>FrenchCardTexts[CardNames.WITCH] = "|+2 Cartes|////Tous vos adversaires//re\xE7oivent une Mal\xE9diction.";</v>
      </c>
      <c r="P34" t="s">
        <v>5443</v>
      </c>
    </row>
    <row r="35" spans="1:16" x14ac:dyDescent="0.25">
      <c r="A35" t="str">
        <f>IF(OR(artwork.xlsx!F35="",artwork.xlsx!F35="t"),UPPER(artwork.xlsx!H35),"")</f>
        <v>MERCHANT</v>
      </c>
      <c r="C35" t="str">
        <f>IF(A35="","",CONCATENATE($L$1,"[",$M$1,".",A35,"]='",SUBSTITUTE(artwork.xlsx!K35,"'","\'"),"'"))</f>
        <v>HtmlCardTexts[CardNames.MERCHANT]='&lt;div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.&lt;/div&gt;&lt;/div&gt;&lt;br&gt;&lt;/div&gt;&lt;/div&gt;&lt;div class="card-text-coin-icon" style="transform:scale(0.2); top:92px; display: inline;left:220px;"&gt;&lt;div class="card-text-coin-text-container" style="display:inline;"&gt;&lt;div class="card-text-coin-text" style="color: black; display:inline; top:8px;"&gt;1&lt;/div&gt;&lt;/div&gt;&lt;/div&gt;&lt;/div&gt;'</v>
      </c>
      <c r="K35" t="str">
        <f t="shared" si="2"/>
        <v>FrenchCardTexts[CardNames.MERCHANT]</v>
      </c>
      <c r="L35">
        <f t="shared" ref="L35:L40" si="5">MATCH(K35,M:M,0)</f>
        <v>22</v>
      </c>
      <c r="M35" t="str">
        <f t="shared" ref="M35:M40" si="6">SUBSTITUTE(LEFT(P35,FIND("=",P35)-2),"_","")</f>
        <v>FrenchCardTexts[CardNames.WORKSHOP]</v>
      </c>
      <c r="N35">
        <f t="shared" si="4"/>
        <v>26</v>
      </c>
      <c r="O35" t="str">
        <f t="shared" si="1"/>
        <v>FrenchCardTexts[CardNames.WORKSHOP] = "Recevez une carte//co\xFBtant jusqu'\xE0 [4].";</v>
      </c>
      <c r="P35" t="s">
        <v>5444</v>
      </c>
    </row>
    <row r="36" spans="1:16" hidden="1" x14ac:dyDescent="0.25">
      <c r="A36" t="str">
        <f>IF(OR(artwork.xlsx!F36="",artwork.xlsx!F36="t"),UPPER(artwork.xlsx!H36),"")</f>
        <v>VASSAL</v>
      </c>
      <c r="C36" t="str">
        <f>IF(A36="","",CONCATENATE($L$1,"[",$M$1,".",A36,"]='",SUBSTITUTE(artwork.xlsx!K36,"'","\'"),"'"))</f>
        <v>HtmlCardTexts[CardNames.VASSAL]='&lt;div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  <c r="K36" t="str">
        <f t="shared" si="2"/>
        <v>FrenchCardTexts[CardNames.VASSAL]</v>
      </c>
      <c r="L36" t="e">
        <f t="shared" si="5"/>
        <v>#N/A</v>
      </c>
      <c r="M36" t="str">
        <f t="shared" si="6"/>
        <v>FrenchCardTexts[CardNames.COURTYARD]</v>
      </c>
      <c r="N36">
        <f t="shared" si="4"/>
        <v>141</v>
      </c>
      <c r="O36" t="str">
        <f t="shared" si="1"/>
        <v>FrenchCardTexts[CardNames.COURTYARD] = "|+3 Cartes|////Placez une carte de votre main//sur votre pioche.";</v>
      </c>
      <c r="P36" t="s">
        <v>5445</v>
      </c>
    </row>
    <row r="37" spans="1:16" x14ac:dyDescent="0.25">
      <c r="A37" t="str">
        <f>IF(OR(artwork.xlsx!F37="",artwork.xlsx!F37="t"),UPPER(artwork.xlsx!H37),"")</f>
        <v>BANDIT</v>
      </c>
      <c r="C37" t="str">
        <f>IF(A37="","",CONCATENATE($L$1,"[",$M$1,".",A37,"]='",SUBSTITUTE(artwork.xlsx!K37,"'","\'"),"'"))</f>
        <v>HtmlCardTexts[CardNames.BANDIT]='&lt;div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  <c r="K37" t="str">
        <f t="shared" si="2"/>
        <v>FrenchCardTexts[CardNames.BANDIT]</v>
      </c>
      <c r="L37">
        <f t="shared" si="5"/>
        <v>11</v>
      </c>
      <c r="M37" t="str">
        <f t="shared" si="6"/>
        <v>FrenchCardTexts[CardNames.CONSPIRATOR]</v>
      </c>
      <c r="N37">
        <f t="shared" si="4"/>
        <v>136</v>
      </c>
      <c r="O37" t="str">
        <f t="shared" si="1"/>
        <v>FrenchCardTexts[CardNames.CONSPIRATOR] = "|+|[2]////Si vous avez jou\xE9 3 Actions//ou plus ce tour-ci//(incluant cette carte),//|+1 Carte| et |+1 Action|.";</v>
      </c>
      <c r="P37" t="s">
        <v>5446</v>
      </c>
    </row>
    <row r="38" spans="1:16" x14ac:dyDescent="0.25">
      <c r="A38" t="str">
        <f>IF(OR(artwork.xlsx!F38="",artwork.xlsx!F38="t"),UPPER(artwork.xlsx!H38),"")</f>
        <v>POACHER</v>
      </c>
      <c r="C38" t="str">
        <f>IF(A38="","",CONCATENATE($L$1,"[",$M$1,".",A38,"]='",SUBSTITUTE(artwork.xlsx!K38,"'","\'"),"'"))</f>
        <v>HtmlCardTexts[CardNames.POACHER]='&lt;div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top:8px;"&gt;1&lt;/div&gt;&lt;/div&gt;&lt;/div&gt;&lt;/div&gt;'</v>
      </c>
      <c r="K38" t="str">
        <f t="shared" si="2"/>
        <v>FrenchCardTexts[CardNames.POACHER]</v>
      </c>
      <c r="L38">
        <f t="shared" si="5"/>
        <v>27</v>
      </c>
      <c r="M38" t="str">
        <f t="shared" si="6"/>
        <v>FrenchCardTexts[CardNames.COURTIER]</v>
      </c>
      <c r="N38">
        <f t="shared" si="4"/>
        <v>171</v>
      </c>
      <c r="O38" t="str">
        <f t="shared" si="1"/>
        <v>FrenchCardTexts[CardNames.COURTIER] = "D\xE9voilez une carte de votre main.//Pour chacun de ses types (Action,//Attaque, etc.), choisissez : |+1 Action|;//ou |+1 Achat|; ou +[3]; ou recevez un//Or. Les choix doivent \xEAtre diff\xE9rents.";</v>
      </c>
      <c r="P38" t="s">
        <v>5447</v>
      </c>
    </row>
    <row r="39" spans="1:16" x14ac:dyDescent="0.25">
      <c r="A39" t="str">
        <f>IF(OR(artwork.xlsx!F39="",artwork.xlsx!F39="t"),UPPER(artwork.xlsx!H39),"")</f>
        <v>HARBINGER</v>
      </c>
      <c r="C39" t="str">
        <f>IF(A39="","",CONCATENATE($L$1,"[",$M$1,".",A39,"]='",SUBSTITUTE(artwork.xlsx!K39,"'","\'"),"'"))</f>
        <v>HtmlCardTexts[CardNames.HARBINGER]='&lt;div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  <c r="K39" t="str">
        <f t="shared" si="2"/>
        <v>FrenchCardTexts[CardNames.HARBINGER]</v>
      </c>
      <c r="L39">
        <f t="shared" si="5"/>
        <v>18</v>
      </c>
      <c r="M39" t="str">
        <f t="shared" si="6"/>
        <v>FrenchCardTexts[CardNames.BARON]</v>
      </c>
      <c r="N39">
        <f t="shared" si="4"/>
        <v>145</v>
      </c>
      <c r="O39" t="str">
        <f t="shared" si="1"/>
        <v>FrenchCardTexts[CardNames.BARON] = "|+1 Achat|////Vous pouvez d\xE9fausser un//Domaine pour +[4]. Si vous ne//le faites pas, recevez un Domaine.";</v>
      </c>
      <c r="P39" t="s">
        <v>5448</v>
      </c>
    </row>
    <row r="40" spans="1:16" hidden="1" x14ac:dyDescent="0.25">
      <c r="A40" t="str">
        <f>IF(OR(artwork.xlsx!F40="",artwork.xlsx!F40="t"),UPPER(artwork.xlsx!H40),"")</f>
        <v>SENTRY</v>
      </c>
      <c r="C40" t="str">
        <f>IF(A40="","",CONCATENATE($L$1,"[",$M$1,".",A40,"]='",SUBSTITUTE(artwork.xlsx!K40,"'","\'"),"'"))</f>
        <v>HtmlCardTexts[CardNames.SENTRY]='&lt;div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  <c r="K40" t="str">
        <f t="shared" si="2"/>
        <v>FrenchCardTexts[CardNames.SENTRY]</v>
      </c>
      <c r="L40" t="e">
        <f t="shared" si="5"/>
        <v>#N/A</v>
      </c>
      <c r="M40" t="str">
        <f t="shared" si="6"/>
        <v>FrenchCardTexts[CardNames.BRIDGE]</v>
      </c>
      <c r="N40">
        <f t="shared" si="4"/>
        <v>147</v>
      </c>
      <c r="O40" t="str">
        <f t="shared" si="1"/>
        <v>FrenchCardTexts[CardNames.BRIDGE] = "|+1 Achat|//|+[1]|////Ce tour-ci, les cartes (o\xF9 qu'elles//soient) co\xFBtent [1] de moins.";</v>
      </c>
      <c r="P40" t="s">
        <v>5449</v>
      </c>
    </row>
    <row r="41" spans="1:16" hidden="1" x14ac:dyDescent="0.25">
      <c r="A41" t="str">
        <f>IF(OR(artwork.xlsx!F41="",artwork.xlsx!F41="t"),UPPER(artwork.xlsx!H41),"")</f>
        <v/>
      </c>
      <c r="C41" t="str">
        <f>IF(A41="","",CONCATENATE($L$1,"[",$M$1,".",A41,"]='",SUBSTITUTE(artwork.xlsx!K41,"'","\'"),"'"))</f>
        <v/>
      </c>
      <c r="K41" t="str">
        <f t="shared" si="2"/>
        <v/>
      </c>
      <c r="N41">
        <f t="shared" si="4"/>
        <v>169</v>
      </c>
      <c r="O41" t="str">
        <f t="shared" si="1"/>
        <v>FrenchCardTexts[CardNames.DIPLOMAT] = "|+2 Cartes|////Si apr\xE8s cela vous avez en main//5 cartes ou moins, |+2 Actions|.//---//Quand un autre joueur joue une carte//Attaque et que vous avez au moins 5//cartes en main, vous pouvez d\xE9voiler ceci//pour piocher 2 cartes puis en d\xE9fausser 3.";</v>
      </c>
      <c r="P41" t="s">
        <v>5450</v>
      </c>
    </row>
    <row r="42" spans="1:16" hidden="1" x14ac:dyDescent="0.25">
      <c r="A42" t="str">
        <f>IF(OR(artwork.xlsx!F42="",artwork.xlsx!F42="t"),UPPER(artwork.xlsx!H42),"")</f>
        <v/>
      </c>
      <c r="C42" t="str">
        <f>IF(A42="","",CONCATENATE($L$1,"[",$M$1,".",A42,"]='",SUBSTITUTE(artwork.xlsx!K42,"'","\'"),"'"))</f>
        <v/>
      </c>
      <c r="K42" t="str">
        <f t="shared" si="2"/>
        <v/>
      </c>
      <c r="N42">
        <f t="shared" si="4"/>
        <v>144</v>
      </c>
      <c r="O42" t="str">
        <f t="shared" si="1"/>
        <v>FrenchCardTexts[CardNames.DUKE] = "Vaut {1} pour chaque Duch\xE9//que vous avez.";</v>
      </c>
      <c r="P42" t="s">
        <v>5451</v>
      </c>
    </row>
    <row r="43" spans="1:16" hidden="1" x14ac:dyDescent="0.25">
      <c r="A43" t="str">
        <f>IF(OR(artwork.xlsx!F43="",artwork.xlsx!F43="t"),UPPER(artwork.xlsx!H43),"")</f>
        <v/>
      </c>
      <c r="C43" t="str">
        <f>IF(A43="","",CONCATENATE($L$1,"[",$M$1,".",A43,"]='",SUBSTITUTE(artwork.xlsx!K43,"'","\'"),"'"))</f>
        <v/>
      </c>
      <c r="K43" t="str">
        <f t="shared" si="2"/>
        <v/>
      </c>
      <c r="N43" t="e">
        <f t="shared" si="4"/>
        <v>#N/A</v>
      </c>
      <c r="O43" t="str">
        <f t="shared" si="1"/>
        <v>FrenchCardTexts[CardNames.FARM] = "[!2]//---//{!2}";</v>
      </c>
      <c r="P43" t="s">
        <v>5452</v>
      </c>
    </row>
    <row r="44" spans="1:16" hidden="1" x14ac:dyDescent="0.25">
      <c r="A44" t="str">
        <f>IF(OR(artwork.xlsx!F44="",artwork.xlsx!F44="t"),UPPER(artwork.xlsx!H44),"")</f>
        <v/>
      </c>
      <c r="C44" t="str">
        <f>IF(A44="","",CONCATENATE($L$1,"[",$M$1,".",A44,"]='",SUBSTITUTE(artwork.xlsx!K44,"'","\'"),"'"))</f>
        <v/>
      </c>
      <c r="K44" t="str">
        <f t="shared" si="2"/>
        <v/>
      </c>
      <c r="N44">
        <f t="shared" si="4"/>
        <v>135</v>
      </c>
      <c r="O44" t="str">
        <f t="shared" si="1"/>
        <v>FrenchCardTexts[CardNames.NOBLES] = "{!2}//---//Choisissez : |+3 Cartes| ou//|+2 Actions|.";</v>
      </c>
      <c r="P44" t="s">
        <v>5453</v>
      </c>
    </row>
    <row r="45" spans="1:16" hidden="1" x14ac:dyDescent="0.25">
      <c r="A45" t="str">
        <f>IF(OR(artwork.xlsx!F45="",artwork.xlsx!F45="t"),UPPER(artwork.xlsx!H45),"")</f>
        <v/>
      </c>
      <c r="C45" t="str">
        <f>IF(A45="","",CONCATENATE($L$1,"[",$M$1,".",A45,"]='",SUBSTITUTE(artwork.xlsx!K45,"'","\'"),"'"))</f>
        <v/>
      </c>
      <c r="K45" t="str">
        <f t="shared" si="2"/>
        <v/>
      </c>
      <c r="N45">
        <f t="shared" si="4"/>
        <v>151</v>
      </c>
      <c r="O45" t="str">
        <f t="shared" si="1"/>
        <v>FrenchCardTexts[CardNames.IRONWORKS] = "Recevez une carte co\xFBtant jusqu'\xE0 [4].//Si la carte re\xE7ue est une...//Carte Action, |+1 Action|//Carte Tr\xE9sor, |+|[1]//Carte Victoire,|+1 Carte|";</v>
      </c>
      <c r="P45" t="s">
        <v>5454</v>
      </c>
    </row>
    <row r="46" spans="1:16" hidden="1" x14ac:dyDescent="0.25">
      <c r="A46" t="str">
        <f>IF(OR(artwork.xlsx!F46="",artwork.xlsx!F46="t"),UPPER(artwork.xlsx!H46),"")</f>
        <v/>
      </c>
      <c r="C46" t="str">
        <f>IF(A46="","",CONCATENATE($L$1,"[",$M$1,".",A46,"]='",SUBSTITUTE(artwork.xlsx!K46,"'","\'"),"'"))</f>
        <v/>
      </c>
      <c r="K46" t="str">
        <f t="shared" si="2"/>
        <v/>
      </c>
      <c r="N46">
        <f t="shared" si="4"/>
        <v>167</v>
      </c>
      <c r="O46" t="str">
        <f t="shared" si="1"/>
        <v>FrenchCardTexts[CardNames.LURKER] = "|+1 Action|////Choisissez : \xC9cartez une carte//Action de la r\xE9serve ; ou recevez//une carte Action du rebut.";</v>
      </c>
      <c r="P46" t="s">
        <v>5455</v>
      </c>
    </row>
    <row r="47" spans="1:16" hidden="1" x14ac:dyDescent="0.25">
      <c r="A47" t="str">
        <f>IF(OR(artwork.xlsx!F47="",artwork.xlsx!F47="t"),UPPER(artwork.xlsx!H47),"")</f>
        <v/>
      </c>
      <c r="C47" t="str">
        <f>IF(A47="","",CONCATENATE($L$1,"[",$M$1,".",A47,"]='",SUBSTITUTE(artwork.xlsx!K47,"'","\'"),"'"))</f>
        <v/>
      </c>
      <c r="K47" t="str">
        <f t="shared" si="2"/>
        <v/>
      </c>
      <c r="N47">
        <f t="shared" si="4"/>
        <v>150</v>
      </c>
      <c r="O47" t="str">
        <f t="shared" si="1"/>
        <v>FrenchCardTexts[CardNames.MASQUERADE] = "|+2 Cartes|////Parmi les joueurs ayant au moins//une carte en main, simultan\xE9ment,//chacun passe une carte au suivant//\xE0 gauche. Ensuite, vous pouvez//\xE9carter une carte de votre main.";</v>
      </c>
      <c r="P47" t="s">
        <v>5456</v>
      </c>
    </row>
    <row r="48" spans="1:16" x14ac:dyDescent="0.25">
      <c r="A48" t="str">
        <f>IF(OR(artwork.xlsx!F48="",artwork.xlsx!F48="t"),UPPER(artwork.xlsx!H48),"")</f>
        <v>ALCHEMIST</v>
      </c>
      <c r="C48" t="str">
        <f>IF(A48="","",CONCATENATE($L$1,"[",$M$1,".",A48,"]='",SUBSTITUTE(artwork.xlsx!K48,"'","\'"),"'"))</f>
        <v>HtmlCardTexts[CardNames.ALCHEMIST]='&lt;div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  <c r="K48" t="str">
        <f t="shared" si="2"/>
        <v>FrenchCardTexts[CardNames.ALCHEMIST]</v>
      </c>
      <c r="L48">
        <f t="shared" ref="L48:L59" si="7">MATCH(K48,M:M,0)</f>
        <v>88</v>
      </c>
      <c r="M48" t="str">
        <f t="shared" ref="M48:M59" si="8">SUBSTITUTE(LEFT(P48,FIND("=",P48)-2),"_","")</f>
        <v>FrenchCardTexts[CardNames.MILL]</v>
      </c>
      <c r="N48">
        <f t="shared" si="4"/>
        <v>170</v>
      </c>
      <c r="O48" t="str">
        <f t="shared" si="1"/>
        <v>FrenchCardTexts[CardNames.MILL] = "{!1}////|+1 Carte|//|+1 Action|//---//Vous pouvez d\xE9fausser 2 cartes pour +[2].";</v>
      </c>
      <c r="P48" t="s">
        <v>5457</v>
      </c>
    </row>
    <row r="49" spans="1:16" x14ac:dyDescent="0.25">
      <c r="A49" t="str">
        <f>IF(OR(artwork.xlsx!F49="",artwork.xlsx!F49="t"),UPPER(artwork.xlsx!H49),"")</f>
        <v>APOTHECARY</v>
      </c>
      <c r="C49" t="str">
        <f>IF(A49="","",CONCATENATE($L$1,"[",$M$1,".",A49,"]='",SUBSTITUTE(artwork.xlsx!K49,"'","\'"),"'"))</f>
        <v>HtmlCardTexts[CardNames.APOTHECARY]='&lt;div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  <c r="K49" t="str">
        <f t="shared" si="2"/>
        <v>FrenchCardTexts[CardNames.APOTHECARY]</v>
      </c>
      <c r="L49">
        <f t="shared" si="7"/>
        <v>89</v>
      </c>
      <c r="M49" t="str">
        <f t="shared" si="8"/>
        <v>FrenchCardTexts[CardNames.MININGVILLAGE]</v>
      </c>
      <c r="N49">
        <f t="shared" si="4"/>
        <v>137</v>
      </c>
      <c r="O49" t="str">
        <f t="shared" si="1"/>
        <v>FrenchCardTexts[CardNames.MININGVILLAGE] = "|+1 Carte|//|+2 Actions|////Vous pouvez \xE9carter cette carte// pour +[2].";</v>
      </c>
      <c r="P49" t="s">
        <v>5458</v>
      </c>
    </row>
    <row r="50" spans="1:16" x14ac:dyDescent="0.25">
      <c r="A50" t="str">
        <f>IF(OR(artwork.xlsx!F50="",artwork.xlsx!F50="t"),UPPER(artwork.xlsx!H50),"")</f>
        <v>APPRENTICE</v>
      </c>
      <c r="C50" t="str">
        <f>IF(A50="","",CONCATENATE($L$1,"[",$M$1,".",A50,"]='",SUBSTITUTE(artwork.xlsx!K50,"'","\'"),"'"))</f>
        <v>HtmlCardTexts[CardNames.APPRENTICE]='&lt;div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  <c r="K50" t="str">
        <f t="shared" si="2"/>
        <v>FrenchCardTexts[CardNames.APPRENTICE]</v>
      </c>
      <c r="L50">
        <f t="shared" si="7"/>
        <v>90</v>
      </c>
      <c r="M50" t="str">
        <f t="shared" si="8"/>
        <v>FrenchCardTexts[CardNames.MINION]</v>
      </c>
      <c r="N50">
        <f t="shared" si="4"/>
        <v>154</v>
      </c>
      <c r="O50" t="str">
        <f t="shared" si="1"/>
        <v>FrenchCardTexts[CardNames.MINION] = "|+1 Action|////Choisissez : +[2]; ou d\xE9faussez//votre main, |+4 Cartes|, et chaque//adversaire avec au moins 5//cartes en main d\xE9fausse sa main//et pioche 4 cartes.";</v>
      </c>
      <c r="P50" t="s">
        <v>5459</v>
      </c>
    </row>
    <row r="51" spans="1:16" x14ac:dyDescent="0.25">
      <c r="A51" t="str">
        <f>IF(OR(artwork.xlsx!F51="",artwork.xlsx!F51="t"),UPPER(artwork.xlsx!H51),"")</f>
        <v>FAMILIAR</v>
      </c>
      <c r="C51" t="str">
        <f>IF(A51="","",CONCATENATE($L$1,"[",$M$1,".",A51,"]='",SUBSTITUTE(artwork.xlsx!K51,"'","\'"),"'"))</f>
        <v>HtmlCardTexts[CardNames.FAMILIAR]='&lt;div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  <c r="K51" t="str">
        <f t="shared" si="2"/>
        <v>FrenchCardTexts[CardNames.FAMILIAR]</v>
      </c>
      <c r="L51">
        <f t="shared" si="7"/>
        <v>91</v>
      </c>
      <c r="M51" t="str">
        <f t="shared" si="8"/>
        <v>FrenchCardTexts[CardNames.PATROL]</v>
      </c>
      <c r="N51">
        <f t="shared" si="4"/>
        <v>172</v>
      </c>
      <c r="O51" t="str">
        <f t="shared" si="1"/>
        <v>FrenchCardTexts[CardNames.PATROL] = "|+3 Cartes|////D\xE9voilez les 4 premi\xE8res cartes de//votre pioche. Prenez en main les//cartes Victoire et Mal\xE9diction.//Replacez les autres sur votre//pioche dans l'ordre de votre choix.";</v>
      </c>
      <c r="P51" t="s">
        <v>5460</v>
      </c>
    </row>
    <row r="52" spans="1:16" x14ac:dyDescent="0.25">
      <c r="A52" t="str">
        <f>IF(OR(artwork.xlsx!F52="",artwork.xlsx!F52="t"),UPPER(artwork.xlsx!H52),"")</f>
        <v>GOLEM</v>
      </c>
      <c r="C52" t="str">
        <f>IF(A52="","",CONCATENATE($L$1,"[",$M$1,".",A52,"]='",SUBSTITUTE(artwork.xlsx!K52,"'","\'"),"'"))</f>
        <v>HtmlCardTexts[CardNames.GOLEM]='&lt;div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  <c r="K52" t="str">
        <f t="shared" si="2"/>
        <v>FrenchCardTexts[CardNames.GOLEM]</v>
      </c>
      <c r="L52">
        <f t="shared" si="7"/>
        <v>92</v>
      </c>
      <c r="M52" t="str">
        <f t="shared" si="8"/>
        <v>FrenchCardTexts[CardNames.PAWN]</v>
      </c>
      <c r="N52">
        <f t="shared" si="4"/>
        <v>140</v>
      </c>
      <c r="O52" t="str">
        <f t="shared" si="1"/>
        <v>FrenchCardTexts[CardNames.PAWN] = "Choisissez deux options : //|+1 Carte|; |+1 Action|;//|+1 Achat|; +[1].//Les choix doivent \xEAtre diff\xE9rents.";</v>
      </c>
      <c r="P52" t="s">
        <v>5461</v>
      </c>
    </row>
    <row r="53" spans="1:16" x14ac:dyDescent="0.25">
      <c r="A53" t="str">
        <f>IF(OR(artwork.xlsx!F53="",artwork.xlsx!F53="t"),UPPER(artwork.xlsx!H53),"")</f>
        <v>HERBALIST</v>
      </c>
      <c r="C53" t="str">
        <f>IF(A53="","",CONCATENATE($L$1,"[",$M$1,".",A53,"]='",SUBSTITUTE(artwork.xlsx!K53,"'","\'"),"'"))</f>
        <v>HtmlCardTexts[CardNames.HERBALIST]='&lt;div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  <c r="K53" t="str">
        <f t="shared" si="2"/>
        <v>FrenchCardTexts[CardNames.HERBALIST]</v>
      </c>
      <c r="L53">
        <f t="shared" si="7"/>
        <v>93</v>
      </c>
      <c r="M53" t="str">
        <f t="shared" si="8"/>
        <v>FrenchCardTexts[CardNames.REPLACE]</v>
      </c>
      <c r="N53">
        <f t="shared" si="4"/>
        <v>173</v>
      </c>
      <c r="O53" t="str">
        <f t="shared" si="1"/>
        <v>FrenchCardTexts[CardNames.REPLACE] = "\xC9cartez une carte de votre main.//Recevez une carte co\xFBtant jusqu'\xE0//[2] de plus. Si la carte re\xE7ue est une//Action ou un Tr\xE9sor, placez-la sur//votre pioche; si c'est une carte//Victoire, tous vos adversaires//re\xE7oivent une Mal\xE9diction.";</v>
      </c>
      <c r="P53" t="s">
        <v>5462</v>
      </c>
    </row>
    <row r="54" spans="1:16" x14ac:dyDescent="0.25">
      <c r="A54" t="str">
        <f>IF(OR(artwork.xlsx!F54="",artwork.xlsx!F54="t"),UPPER(artwork.xlsx!H54),"")</f>
        <v>PHILOSOPHERSSTONE</v>
      </c>
      <c r="C54" t="str">
        <f>IF(A54="","",CONCATENATE($L$1,"[",$M$1,".",A54,"]='",SUBSTITUTE(artwork.xlsx!K54,"'","\'"),"'"))</f>
        <v>HtmlCardTexts[CardNames.PHILOSOPHERSSTONE]='&lt;div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  <c r="K54" t="str">
        <f t="shared" si="2"/>
        <v>FrenchCardTexts[CardNames.PHILOSOPHERSSTONE]</v>
      </c>
      <c r="L54">
        <f t="shared" si="7"/>
        <v>94</v>
      </c>
      <c r="M54" t="str">
        <f t="shared" si="8"/>
        <v>FrenchCardTexts[CardNames.SECRETPASSAGE]</v>
      </c>
      <c r="N54">
        <f t="shared" si="4"/>
        <v>168</v>
      </c>
      <c r="O54" t="str">
        <f t="shared" si="1"/>
        <v>FrenchCardTexts[CardNames.SECRETPASSAGE] = "|+2 Cartes|//|+1 Action|////Prenez une carte de votre main et//placez-la o\xF9 vous voulez dans//votre pioche.";</v>
      </c>
      <c r="P54" t="s">
        <v>5463</v>
      </c>
    </row>
    <row r="55" spans="1:16" x14ac:dyDescent="0.25">
      <c r="A55" t="str">
        <f>IF(OR(artwork.xlsx!F55="",artwork.xlsx!F55="t"),UPPER(artwork.xlsx!H55),"")</f>
        <v>POSSESSION</v>
      </c>
      <c r="C55" t="str">
        <f>IF(A55="","",CONCATENATE($L$1,"[",$M$1,".",A55,"]='",SUBSTITUTE(artwork.xlsx!K55,"'","\'"),"'"))</f>
        <v>HtmlCardTexts[CardNames.POSSESSION]='&lt;div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  <c r="K55" t="str">
        <f t="shared" si="2"/>
        <v>FrenchCardTexts[CardNames.POSSESSION]</v>
      </c>
      <c r="L55">
        <f t="shared" si="7"/>
        <v>95</v>
      </c>
      <c r="M55" t="str">
        <f t="shared" si="8"/>
        <v>FrenchCardTexts[CardNames.SHANTYTOWN]</v>
      </c>
      <c r="N55">
        <f t="shared" si="4"/>
        <v>159</v>
      </c>
      <c r="O55" t="str">
        <f t="shared" si="1"/>
        <v>FrenchCardTexts[CardNames.SHANTYTOWN] = "|+2 Actions|////D\xE9voilez votre main.//Si vous n'avez aucune carte//Action en main, |+2 Cartes|.";</v>
      </c>
      <c r="P55" t="s">
        <v>5464</v>
      </c>
    </row>
    <row r="56" spans="1:16" x14ac:dyDescent="0.25">
      <c r="A56" t="str">
        <f>IF(OR(artwork.xlsx!F56="",artwork.xlsx!F56="t"),UPPER(artwork.xlsx!H56),"")</f>
        <v>SCRYINGPOOL</v>
      </c>
      <c r="C56" t="str">
        <f>IF(A56="","",CONCATENATE($L$1,"[",$M$1,".",A56,"]='",SUBSTITUTE(artwork.xlsx!K56,"'","\'"),"'"))</f>
        <v>HtmlCardTexts[CardNames.SCRYINGPOOL]='&lt;div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  <c r="K56" t="str">
        <f t="shared" si="2"/>
        <v>FrenchCardTexts[CardNames.SCRYINGPOOL]</v>
      </c>
      <c r="L56">
        <f t="shared" si="7"/>
        <v>97</v>
      </c>
      <c r="M56" t="str">
        <f t="shared" si="8"/>
        <v>FrenchCardTexts[CardNames.STEWARD]</v>
      </c>
      <c r="N56">
        <f t="shared" si="4"/>
        <v>152</v>
      </c>
      <c r="O56" t="str">
        <f t="shared" si="1"/>
        <v>FrenchCardTexts[CardNames.STEWARD] = "Choisissez : |+2 Cartes|; ou +[2];//ou \xE9cartez 2 cartes de votre main.";</v>
      </c>
      <c r="P56" t="s">
        <v>5465</v>
      </c>
    </row>
    <row r="57" spans="1:16" x14ac:dyDescent="0.25">
      <c r="A57" t="str">
        <f>IF(OR(artwork.xlsx!F57="",artwork.xlsx!F57="t"),UPPER(artwork.xlsx!H57),"")</f>
        <v>TRANSMUTE</v>
      </c>
      <c r="C57" t="str">
        <f>IF(A57="","",CONCATENATE($L$1,"[",$M$1,".",A57,"]='",SUBSTITUTE(artwork.xlsx!K57,"'","\'"),"'"))</f>
        <v>HtmlCardTexts[CardNames.TRANSMUTE]='&lt;div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  <c r="K57" t="str">
        <f t="shared" si="2"/>
        <v>FrenchCardTexts[CardNames.TRANSMUTE]</v>
      </c>
      <c r="L57">
        <f t="shared" si="7"/>
        <v>98</v>
      </c>
      <c r="M57" t="str">
        <f t="shared" si="8"/>
        <v>FrenchCardTexts[CardNames.SWINDLER]</v>
      </c>
      <c r="N57">
        <f t="shared" si="4"/>
        <v>146</v>
      </c>
      <c r="O57" t="str">
        <f t="shared" si="1"/>
        <v>FrenchCardTexts[CardNames.SWINDLER] = "|+|[2]////Tous vos adversaires \xE9cartent//la carte du haut de leur pioche et//re\xE7oivent une carte de m\xEAme co\xFBt//de votre choix.";</v>
      </c>
      <c r="P57" t="s">
        <v>5466</v>
      </c>
    </row>
    <row r="58" spans="1:16" x14ac:dyDescent="0.25">
      <c r="A58" t="str">
        <f>IF(OR(artwork.xlsx!F58="",artwork.xlsx!F58="t"),UPPER(artwork.xlsx!H58),"")</f>
        <v>UNIVERSITY</v>
      </c>
      <c r="C58" t="str">
        <f>IF(A58="","",CONCATENATE($L$1,"[",$M$1,".",A58,"]='",SUBSTITUTE(artwork.xlsx!K58,"'","\'"),"'"))</f>
        <v>HtmlCardTexts[CardNames.UNIVERSITY]='&lt;div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  <c r="K58" t="str">
        <f t="shared" si="2"/>
        <v>FrenchCardTexts[CardNames.UNIVERSITY]</v>
      </c>
      <c r="L58">
        <f t="shared" si="7"/>
        <v>99</v>
      </c>
      <c r="M58" t="str">
        <f t="shared" si="8"/>
        <v>FrenchCardTexts[CardNames.TORTURER]</v>
      </c>
      <c r="N58">
        <f t="shared" si="4"/>
        <v>148</v>
      </c>
      <c r="O58" t="str">
        <f t="shared" si="1"/>
        <v>FrenchCardTexts[CardNames.TORTURER] = "|+3 Cartes|////Tous vos adversaires d\xE9faussent//2 cartes, ou re\xE7oivent en main//une Mal\xE9diction, \xE0 leur choix.//(Ils peuvent choisir une option//qu'ils ne peuvent pas r\xE9aliser.)";</v>
      </c>
      <c r="P58" t="s">
        <v>5467</v>
      </c>
    </row>
    <row r="59" spans="1:16" x14ac:dyDescent="0.25">
      <c r="A59" t="str">
        <f>IF(OR(artwork.xlsx!F59="",artwork.xlsx!F59="t"),UPPER(artwork.xlsx!H59),"")</f>
        <v>VINEYARD</v>
      </c>
      <c r="C59" t="str">
        <f>IF(A59="","",CONCATENATE($L$1,"[",$M$1,".",A59,"]='",SUBSTITUTE(artwork.xlsx!K59,"'","\'"),"'"))</f>
        <v>HtmlCardTexts[CardNames.VINEYARD]='&lt;div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  <c r="K59" t="str">
        <f t="shared" si="2"/>
        <v>FrenchCardTexts[CardNames.VINEYARD]</v>
      </c>
      <c r="L59">
        <f t="shared" si="7"/>
        <v>100</v>
      </c>
      <c r="M59" t="str">
        <f t="shared" si="8"/>
        <v>FrenchCardTexts[CardNames.TRADINGPOST]</v>
      </c>
      <c r="N59">
        <f t="shared" si="4"/>
        <v>142</v>
      </c>
      <c r="O59" t="str">
        <f t="shared" si="1"/>
        <v>FrenchCardTexts[CardNames.TRADINGPOST] = "\xC9cartez 2 cartes de votre main.//Dans ce cas, recevez un Argent//dans votre main.";</v>
      </c>
      <c r="P59" t="s">
        <v>5468</v>
      </c>
    </row>
    <row r="60" spans="1:16" hidden="1" x14ac:dyDescent="0.25">
      <c r="A60" t="str">
        <f>IF(OR(artwork.xlsx!F60="",artwork.xlsx!F60="t"),UPPER(artwork.xlsx!H60),"")</f>
        <v/>
      </c>
      <c r="C60" t="str">
        <f>IF(A60="","",CONCATENATE($L$1,"[",$M$1,".",A60,"]='",SUBSTITUTE(artwork.xlsx!K60,"'","\'"),"'"))</f>
        <v/>
      </c>
      <c r="K60" t="str">
        <f t="shared" si="2"/>
        <v/>
      </c>
      <c r="N60">
        <f t="shared" si="4"/>
        <v>156</v>
      </c>
      <c r="O60" t="str">
        <f t="shared" si="1"/>
        <v>FrenchCardTexts[CardNames.UPGRADE] = "|+1 Carte|//|+1 Action|////\xC9cartez une carte de votre main.//Recevez une carte co\xFBtant//exactement [1] de plus.";</v>
      </c>
      <c r="P60" t="s">
        <v>5469</v>
      </c>
    </row>
    <row r="61" spans="1:16" hidden="1" x14ac:dyDescent="0.25">
      <c r="A61" t="str">
        <f>IF(OR(artwork.xlsx!F61="",artwork.xlsx!F61="t"),UPPER(artwork.xlsx!H61),"")</f>
        <v/>
      </c>
      <c r="C61" t="str">
        <f>IF(A61="","",CONCATENATE($L$1,"[",$M$1,".",A61,"]='",SUBSTITUTE(artwork.xlsx!K61,"'","\'"),"'"))</f>
        <v/>
      </c>
      <c r="K61" t="str">
        <f t="shared" si="2"/>
        <v/>
      </c>
      <c r="N61">
        <f t="shared" si="4"/>
        <v>149</v>
      </c>
      <c r="O61" t="str">
        <f t="shared" si="1"/>
        <v>FrenchCardTexts[CardNames.WISHINGWELL] = "|+1 Carte|//|+1 Action|////Nommez une carte, puis d\xE9voilez la//carte du haut de votre pioche. Si le//nom correspond, prenez-la en main.";</v>
      </c>
      <c r="P61" t="s">
        <v>5470</v>
      </c>
    </row>
    <row r="62" spans="1:16" x14ac:dyDescent="0.25">
      <c r="A62" t="str">
        <f>IF(OR(artwork.xlsx!F62="",artwork.xlsx!F62="t"),UPPER(artwork.xlsx!H62),"")</f>
        <v>GHOSTSHIP</v>
      </c>
      <c r="C62" t="str">
        <f>IF(A62="","",CONCATENATE($L$1,"[",$M$1,".",A62,"]='",SUBSTITUTE(artwork.xlsx!K62,"'","\'"),"'"))</f>
        <v>HtmlCardTexts[CardNames.GHOSTSHIP]='&lt;div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  <c r="K62" t="str">
        <f t="shared" si="2"/>
        <v>FrenchCardTexts[CardNames.GHOSTSHIP]</v>
      </c>
      <c r="L62">
        <f t="shared" ref="L62:L125" si="9">MATCH(K62,M:M,0)</f>
        <v>69</v>
      </c>
      <c r="M62" t="str">
        <f t="shared" ref="M62:M125" si="10">SUBSTITUTE(LEFT(P62,FIND("=",P62)-2),"_","")</f>
        <v>FrenchCardTexts[CardNames.AMBASSADOR]</v>
      </c>
      <c r="N62">
        <f t="shared" si="4"/>
        <v>66</v>
      </c>
      <c r="O62" t="str">
        <f t="shared" si="1"/>
        <v>FrenchCardTexts[CardNames.AMBASSADOR] = "D\xE9voilez une carte de votre main.//Replacez, de votre main \xE0 la//r\xE9serve, jusqu'\xE0 2 exemplaires//de cette carte. Ensuite, tous vos//adversaires re\xE7oivent un//exemplaire de cette carte.";</v>
      </c>
      <c r="P62" t="s">
        <v>5471</v>
      </c>
    </row>
    <row r="63" spans="1:16" x14ac:dyDescent="0.25">
      <c r="A63" t="str">
        <f>IF(OR(artwork.xlsx!F63="",artwork.xlsx!F63="t"),UPPER(artwork.xlsx!H63),"")</f>
        <v>SMUGGLERS</v>
      </c>
      <c r="C63" t="str">
        <f>IF(A63="","",CONCATENATE($L$1,"[",$M$1,".",A63,"]='",SUBSTITUTE(artwork.xlsx!K63,"'","\'"),"'"))</f>
        <v>HtmlCardTexts[CardNames.SMUGGLERS]='&lt;div class="card-text" style="top:20px;"&gt;&lt;div style="position:relative; top:20px;"&gt;&lt;div style="line-height:20px;"&gt;&lt;div style="display:inline;"&gt;&lt;div style="display:inline; font-size:20px;"&gt;Recevez un exemplaire d\'une&lt;/div&gt;&lt;/div&gt;&lt;br&gt;&lt;div style="display:inline;"&gt;&lt;div style="display:inline; font-size:20px;"&gt;carte coûtant jusqu\'à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top:8px;"&gt;6&lt;/div&gt;&lt;/div&gt;&lt;/div&gt;&lt;/div&gt;'</v>
      </c>
      <c r="K63" t="str">
        <f t="shared" si="2"/>
        <v>FrenchCardTexts[CardNames.SMUGGLERS]</v>
      </c>
      <c r="L63">
        <f t="shared" si="9"/>
        <v>82</v>
      </c>
      <c r="M63" t="str">
        <f t="shared" si="10"/>
        <v>FrenchCardTexts[CardNames.BAZAAR]</v>
      </c>
      <c r="N63">
        <f t="shared" si="4"/>
        <v>76</v>
      </c>
      <c r="O63" t="str">
        <f t="shared" si="1"/>
        <v>FrenchCardTexts[CardNames.BAZAAR] = "|+1 Carte|//|+2 Actions|//|+[1]|";</v>
      </c>
      <c r="P63" t="s">
        <v>5472</v>
      </c>
    </row>
    <row r="64" spans="1:16" x14ac:dyDescent="0.25">
      <c r="A64" t="str">
        <f>IF(OR(artwork.xlsx!F64="",artwork.xlsx!F64="t"),UPPER(artwork.xlsx!H64),"")</f>
        <v>SALVAGER</v>
      </c>
      <c r="C64" t="str">
        <f>IF(A64="","",CONCATENATE($L$1,"[",$M$1,".",A64,"]='",SUBSTITUTE(artwork.xlsx!K64,"'","\'"),"'"))</f>
        <v>HtmlCardTexts[CardNames.SALVAGER]='&lt;div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  <c r="K64" t="str">
        <f t="shared" si="2"/>
        <v>FrenchCardTexts[CardNames.SALVAGER]</v>
      </c>
      <c r="L64">
        <f t="shared" si="9"/>
        <v>80</v>
      </c>
      <c r="M64" t="str">
        <f t="shared" si="10"/>
        <v>FrenchCardTexts[CardNames.CARAVAN]</v>
      </c>
      <c r="N64">
        <f t="shared" si="4"/>
        <v>82</v>
      </c>
      <c r="O64" t="str">
        <f t="shared" si="1"/>
        <v>FrenchCardTexts[CardNames.CARAVAN] = "|+1 Carte|//|+1 Action|////Au d\xE9but de votre prochain//tour, |+1 Carte|.";</v>
      </c>
      <c r="P64" t="s">
        <v>5473</v>
      </c>
    </row>
    <row r="65" spans="1:16" x14ac:dyDescent="0.25">
      <c r="A65" t="str">
        <f>IF(OR(artwork.xlsx!F65="",artwork.xlsx!F65="t"),UPPER(artwork.xlsx!H65),"")</f>
        <v>HAVEN</v>
      </c>
      <c r="C65" t="str">
        <f>IF(A65="","",CONCATENATE($L$1,"[",$M$1,".",A65,"]='",SUBSTITUTE(artwork.xlsx!K65,"'","\'"),"'"))</f>
        <v>HtmlCardTexts[CardNames.HAVEN]='&lt;div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  <c r="K65" t="str">
        <f t="shared" si="2"/>
        <v>FrenchCardTexts[CardNames.HAVEN]</v>
      </c>
      <c r="L65">
        <f t="shared" si="9"/>
        <v>70</v>
      </c>
      <c r="M65" t="str">
        <f t="shared" si="10"/>
        <v>FrenchCardTexts[CardNames.CUTPURSE]</v>
      </c>
      <c r="N65">
        <f t="shared" si="4"/>
        <v>81</v>
      </c>
      <c r="O65" t="str">
        <f t="shared" si="1"/>
        <v>FrenchCardTexts[CardNames.CUTPURSE] = "+[2]////Tous vos adversaires d\xE9faussent//un Cuivre (ou d\xE9voilent une//main sans Cuivre).";</v>
      </c>
      <c r="P65" t="s">
        <v>5474</v>
      </c>
    </row>
    <row r="66" spans="1:16" x14ac:dyDescent="0.25">
      <c r="A66" t="str">
        <f>IF(OR(artwork.xlsx!F66="",artwork.xlsx!F66="t"),UPPER(artwork.xlsx!H66),"")</f>
        <v>AMBASSADOR</v>
      </c>
      <c r="C66" t="str">
        <f>IF(A66="","",CONCATENATE($L$1,"[",$M$1,".",A66,"]='",SUBSTITUTE(artwork.xlsx!K66,"'","\'"),"'"))</f>
        <v>HtmlCardTexts[CardNames.AMBASSADOR]='&lt;div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  <c r="K66" t="str">
        <f t="shared" si="2"/>
        <v>FrenchCardTexts[CardNames.AMBASSADOR]</v>
      </c>
      <c r="L66">
        <f t="shared" si="9"/>
        <v>62</v>
      </c>
      <c r="M66" t="str">
        <f t="shared" si="10"/>
        <v>FrenchCardTexts[CardNames.EMBARGO]</v>
      </c>
      <c r="N66">
        <f t="shared" si="4"/>
        <v>86</v>
      </c>
      <c r="O66" t="str">
        <f t="shared" ref="O66:O129" si="11">SUBSTITUTE(LEFT(P66,FIND("=",P66)),"_","")&amp; RIGHT(P66,LEN(P66) -FIND("=",P66))</f>
        <v>FrenchCardTexts[CardNames.EMBARGO] = "+[2]////\xC9cartez ceci pour placer un jeton//Embargo sur une pile de la r\xE9serve.//(Pour la suite de la partie, quand//un joueur ach\xE8te une carte de cette//pile, il re\xE7oit une Mal\xE9diction.)";</v>
      </c>
      <c r="P66" t="s">
        <v>5475</v>
      </c>
    </row>
    <row r="67" spans="1:16" x14ac:dyDescent="0.25">
      <c r="A67" t="str">
        <f>IF(OR(artwork.xlsx!F67="",artwork.xlsx!F67="t"),UPPER(artwork.xlsx!H67),"")</f>
        <v>SEAHAG</v>
      </c>
      <c r="C67" t="str">
        <f>IF(A67="","",CONCATENATE($L$1,"[",$M$1,".",A67,"]='",SUBSTITUTE(artwork.xlsx!K67,"'","\'"),"'"))</f>
        <v>HtmlCardTexts[CardNames.SEAHAG]='&lt;div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  <c r="K67" t="str">
        <f t="shared" ref="K67:K130" si="12">IF(A67="","",CONCATENATE("FrenchCardTexts[",$M$1,".",A67,"]"))</f>
        <v>FrenchCardTexts[CardNames.SEAHAG]</v>
      </c>
      <c r="L67">
        <f t="shared" si="9"/>
        <v>81</v>
      </c>
      <c r="M67" t="str">
        <f t="shared" si="10"/>
        <v>FrenchCardTexts[CardNames.EXPLORER]</v>
      </c>
      <c r="N67">
        <f t="shared" ref="N67:N130" si="13">MATCH(SUBSTITUTE(LEFT(P67,FIND("] = ",P67)),"_",""),K:K,0)</f>
        <v>78</v>
      </c>
      <c r="O67" t="str">
        <f t="shared" si="11"/>
        <v>FrenchCardTexts[CardNames.EXPLORER] = "Vous pouvez d\xE9voiler une//Province de votre main.//Si vous le faites, recevez un Or//en main. Sinon, recevez un//Argent en main.";</v>
      </c>
      <c r="P67" t="s">
        <v>5476</v>
      </c>
    </row>
    <row r="68" spans="1:16" x14ac:dyDescent="0.25">
      <c r="A68" t="str">
        <f>IF(OR(artwork.xlsx!F68="",artwork.xlsx!F68="t"),UPPER(artwork.xlsx!H68),"")</f>
        <v>NATIVEVILLAGE</v>
      </c>
      <c r="C68" t="str">
        <f>IF(A68="","",CONCATENATE($L$1,"[",$M$1,".",A68,"]='",SUBSTITUTE(artwork.xlsx!K68,"'","\'"),"'"))</f>
        <v>HtmlCardTexts[CardNames.NATIVEVILLAGE]='&lt;div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  <c r="K68" t="str">
        <f t="shared" si="12"/>
        <v>FrenchCardTexts[CardNames.NATIVEVILLAGE]</v>
      </c>
      <c r="L68">
        <f t="shared" si="9"/>
        <v>75</v>
      </c>
      <c r="M68" t="str">
        <f t="shared" si="10"/>
        <v>FrenchCardTexts[CardNames.FISHINGVILLAGE]</v>
      </c>
      <c r="N68">
        <f t="shared" si="13"/>
        <v>73</v>
      </c>
      <c r="O68" t="str">
        <f t="shared" si="11"/>
        <v>FrenchCardTexts[CardNames.FISHINGVILLAGE] = "|+2 Actions|//|+[1]|////Au d\xE9but de votre prochain tour ://|+1 Action| et |+|[1]";</v>
      </c>
      <c r="P68" t="s">
        <v>5477</v>
      </c>
    </row>
    <row r="69" spans="1:16" x14ac:dyDescent="0.25">
      <c r="A69" t="str">
        <f>IF(OR(artwork.xlsx!F69="",artwork.xlsx!F69="t"),UPPER(artwork.xlsx!H69),"")</f>
        <v>NAVIGATOR</v>
      </c>
      <c r="C69" t="str">
        <f>IF(A69="","",CONCATENATE($L$1,"[",$M$1,".",A69,"]='",SUBSTITUTE(artwork.xlsx!K69,"'","\'"),"'"))</f>
        <v>HtmlCardTexts[CardNames.NAVIGATOR]='&lt;div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  <c r="K69" t="str">
        <f t="shared" si="12"/>
        <v>FrenchCardTexts[CardNames.NAVIGATOR]</v>
      </c>
      <c r="L69">
        <f t="shared" si="9"/>
        <v>76</v>
      </c>
      <c r="M69" t="str">
        <f t="shared" si="10"/>
        <v>FrenchCardTexts[CardNames.GHOSTSHIP]</v>
      </c>
      <c r="N69">
        <f t="shared" si="13"/>
        <v>62</v>
      </c>
      <c r="O69" t="str">
        <f t="shared" si="11"/>
        <v>FrenchCardTexts[CardNames.GHOSTSHIP] = "|+2 Cartes|////Tous vos adversaires ayant au//moins 4 cartes en main placent//des cartes de leur main sur leur//pioche jusqu'\xE0 avoir 3 cartes//en main.";</v>
      </c>
      <c r="P69" t="s">
        <v>5478</v>
      </c>
    </row>
    <row r="70" spans="1:16" x14ac:dyDescent="0.25">
      <c r="A70" t="str">
        <f>IF(OR(artwork.xlsx!F70="",artwork.xlsx!F70="t"),UPPER(artwork.xlsx!H70),"")</f>
        <v>PIRATESHIP</v>
      </c>
      <c r="C70" t="str">
        <f>IF(A70="","",CONCATENATE($L$1,"[",$M$1,".",A70,"]='",SUBSTITUTE(artwork.xlsx!K70,"'","\'"),"'"))</f>
        <v>HtmlCardTexts[CardNames.PIRATESHIP]='&lt;div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  <c r="K70" t="str">
        <f t="shared" si="12"/>
        <v>FrenchCardTexts[CardNames.PIRATESHIP]</v>
      </c>
      <c r="L70">
        <f t="shared" si="9"/>
        <v>79</v>
      </c>
      <c r="M70" t="str">
        <f t="shared" si="10"/>
        <v>FrenchCardTexts[CardNames.HAVEN]</v>
      </c>
      <c r="N70">
        <f t="shared" si="13"/>
        <v>65</v>
      </c>
      <c r="O70" t="str">
        <f t="shared" si="11"/>
        <v>FrenchCardTexts[CardNames.HAVEN] = "|+3 Carte|//|+1 Action|////Mettez de c\xF4t\xE9 une carte de votre//main face cach\xE9e (sous cette carte).//Au d\xE9but de votre prochain tour,//prenez-la en main.";</v>
      </c>
      <c r="P70" t="s">
        <v>5479</v>
      </c>
    </row>
    <row r="71" spans="1:16" x14ac:dyDescent="0.25">
      <c r="A71" t="str">
        <f>IF(OR(artwork.xlsx!F71="",artwork.xlsx!F71="t"),UPPER(artwork.xlsx!H71),"")</f>
        <v>MERCHANTSHIP</v>
      </c>
      <c r="C71" t="str">
        <f>IF(A71="","",CONCATENATE($L$1,"[",$M$1,".",A71,"]='",SUBSTITUTE(artwork.xlsx!K71,"'","\'"),"'"))</f>
        <v>HtmlCardTexts[CardNames.MERCHANTSHIP]='&lt;div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  <c r="K71" t="str">
        <f t="shared" si="12"/>
        <v>FrenchCardTexts[CardNames.MERCHANTSHIP]</v>
      </c>
      <c r="L71">
        <f t="shared" si="9"/>
        <v>74</v>
      </c>
      <c r="M71" t="str">
        <f t="shared" si="10"/>
        <v>FrenchCardTexts[CardNames.ISLAND]</v>
      </c>
      <c r="N71">
        <f t="shared" si="13"/>
        <v>74</v>
      </c>
      <c r="O71" t="str">
        <f t="shared" si="11"/>
        <v>FrenchCardTexts[CardNames.ISLAND] = "{!2}//---//Placez cette carte et une carte de//votre main sur votre plateau \xCEle.";</v>
      </c>
      <c r="P71" t="s">
        <v>5480</v>
      </c>
    </row>
    <row r="72" spans="1:16" x14ac:dyDescent="0.25">
      <c r="A72" t="str">
        <f>IF(OR(artwork.xlsx!F72="",artwork.xlsx!F72="t"),UPPER(artwork.xlsx!H72),"")</f>
        <v>TACTICIAN</v>
      </c>
      <c r="C72" t="str">
        <f>IF(A72="","",CONCATENATE($L$1,"[",$M$1,".",A72,"]='",SUBSTITUTE(artwork.xlsx!K72,"'","\'"),"'"))</f>
        <v>HtmlCardTexts[CardNames.TACTICIAN]='&lt;div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  <c r="K72" t="str">
        <f t="shared" si="12"/>
        <v>FrenchCardTexts[CardNames.TACTICIAN]</v>
      </c>
      <c r="L72">
        <f t="shared" si="9"/>
        <v>83</v>
      </c>
      <c r="M72" t="str">
        <f t="shared" si="10"/>
        <v>FrenchCardTexts[CardNames.LIGHTHOUSE]</v>
      </c>
      <c r="N72">
        <f t="shared" si="13"/>
        <v>84</v>
      </c>
      <c r="O72" t="str">
        <f t="shared" si="11"/>
        <v>FrenchCardTexts[CardNames.LIGHTHOUSE] = "|+1 Action|////Maintenant et au d\xE9but de//votre prochain tour, |+|[1].//---//D'ici l\xE0,//les cartes Attaque jou\xE9es par vos//adversaires ne vous affectent pas.";</v>
      </c>
      <c r="P72" t="s">
        <v>5481</v>
      </c>
    </row>
    <row r="73" spans="1:16" x14ac:dyDescent="0.25">
      <c r="A73" t="str">
        <f>IF(OR(artwork.xlsx!F73="",artwork.xlsx!F73="t"),UPPER(artwork.xlsx!H73),"")</f>
        <v>FISHINGVILLAGE</v>
      </c>
      <c r="C73" t="str">
        <f>IF(A73="","",CONCATENATE($L$1,"[",$M$1,".",A73,"]='",SUBSTITUTE(artwork.xlsx!K73,"'","\'"),"'"))</f>
        <v>HtmlCardTexts[CardNames.FISHINGVILLAGE]='&lt;div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  <c r="K73" t="str">
        <f t="shared" si="12"/>
        <v>FrenchCardTexts[CardNames.FISHINGVILLAGE]</v>
      </c>
      <c r="L73">
        <f t="shared" si="9"/>
        <v>68</v>
      </c>
      <c r="M73" t="str">
        <f t="shared" si="10"/>
        <v>FrenchCardTexts[CardNames.LOOKOUT]</v>
      </c>
      <c r="N73">
        <f t="shared" si="13"/>
        <v>79</v>
      </c>
      <c r="O73" t="str">
        <f t="shared" si="11"/>
        <v>FrenchCardTexts[CardNames.LOOKOUT] = "|+1 Action|////Consultez les 3 premi\xE8res cartes//de votre pioche. \xC9cartez-en une.//D\xE9faussez-en une. Placez la carte//restante sur le haut de votre pioche.";</v>
      </c>
      <c r="P73" t="s">
        <v>5482</v>
      </c>
    </row>
    <row r="74" spans="1:16" x14ac:dyDescent="0.25">
      <c r="A74" t="str">
        <f>IF(OR(artwork.xlsx!F74="",artwork.xlsx!F74="t"),UPPER(artwork.xlsx!H74),"")</f>
        <v>ISLAND</v>
      </c>
      <c r="C74" t="str">
        <f>IF(A74="","",CONCATENATE($L$1,"[",$M$1,".",A74,"]='",SUBSTITUTE(artwork.xlsx!K74,"'","\'"),"'"))</f>
        <v>HtmlCardTexts[CardNames.ISLAND]='&lt;div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  <c r="K74" t="str">
        <f t="shared" si="12"/>
        <v>FrenchCardTexts[CardNames.ISLAND]</v>
      </c>
      <c r="L74">
        <f t="shared" si="9"/>
        <v>71</v>
      </c>
      <c r="M74" t="str">
        <f t="shared" si="10"/>
        <v>FrenchCardTexts[CardNames.MERCHANTSHIP]</v>
      </c>
      <c r="N74">
        <f t="shared" si="13"/>
        <v>71</v>
      </c>
      <c r="O74" t="str">
        <f t="shared" si="11"/>
        <v>FrenchCardTexts[CardNames.MERCHANTSHIP] = "Maintenant et au d\xE9but de//votre prochain tour, |+|[2].";</v>
      </c>
      <c r="P74" t="s">
        <v>5483</v>
      </c>
    </row>
    <row r="75" spans="1:16" x14ac:dyDescent="0.25">
      <c r="A75" t="str">
        <f>IF(OR(artwork.xlsx!F75="",artwork.xlsx!F75="t"),UPPER(artwork.xlsx!H75),"")</f>
        <v>WHARF</v>
      </c>
      <c r="C75" t="str">
        <f>IF(A75="","",CONCATENATE($L$1,"[",$M$1,".",A75,"]='",SUBSTITUTE(artwork.xlsx!K75,"'","\'"),"'"))</f>
        <v>HtmlCardTexts[CardNames.WHARF]='&lt;div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  <c r="K75" t="str">
        <f t="shared" si="12"/>
        <v>FrenchCardTexts[CardNames.WHARF]</v>
      </c>
      <c r="L75">
        <f t="shared" si="9"/>
        <v>87</v>
      </c>
      <c r="M75" t="str">
        <f t="shared" si="10"/>
        <v>FrenchCardTexts[CardNames.NATIVEVILLAGE]</v>
      </c>
      <c r="N75">
        <f t="shared" si="13"/>
        <v>68</v>
      </c>
      <c r="O75" t="str">
        <f t="shared" si="11"/>
        <v>FrenchCardTexts[CardNames.NATIVEVILLAGE] = "|+2 Actions|////Choisissez : placez la carte du haut//de votre pioche, face cach\xE9e, sur//votre plateau Village indig\xE8ne//vous pouvez consulter ces cartes//\xE0 tout moment) ; ou prenez en//main toutes les cartes du plateau.";</v>
      </c>
      <c r="P75" t="s">
        <v>5484</v>
      </c>
    </row>
    <row r="76" spans="1:16" x14ac:dyDescent="0.25">
      <c r="A76" t="str">
        <f>IF(OR(artwork.xlsx!F76="",artwork.xlsx!F76="t"),UPPER(artwork.xlsx!H76),"")</f>
        <v>BAZAAR</v>
      </c>
      <c r="C76" t="str">
        <f>IF(A76="","",CONCATENATE($L$1,"[",$M$1,".",A76,"]='",SUBSTITUTE(artwork.xlsx!K76,"'","\'"),"'"))</f>
        <v>HtmlCardTexts[CardNames.BAZAAR]='&lt;div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  <c r="K76" t="str">
        <f t="shared" si="12"/>
        <v>FrenchCardTexts[CardNames.BAZAAR]</v>
      </c>
      <c r="L76">
        <f t="shared" si="9"/>
        <v>63</v>
      </c>
      <c r="M76" t="str">
        <f t="shared" si="10"/>
        <v>FrenchCardTexts[CardNames.NAVIGATOR]</v>
      </c>
      <c r="N76">
        <f t="shared" si="13"/>
        <v>69</v>
      </c>
      <c r="O76" t="str">
        <f t="shared" si="11"/>
        <v>FrenchCardTexts[CardNames.NAVIGATOR] = "+[2]////Consultez les 5 premi\xE8res cartes//de votre pioche. D\xE9faussez-les//toutes ou replacez-les sur votre//pioche dans l'ordre de votre choix.";</v>
      </c>
      <c r="P76" t="s">
        <v>5485</v>
      </c>
    </row>
    <row r="77" spans="1:16" x14ac:dyDescent="0.25">
      <c r="A77" t="str">
        <f>IF(OR(artwork.xlsx!F77="",artwork.xlsx!F77="t"),UPPER(artwork.xlsx!H77),"")</f>
        <v>TREASUREMAP</v>
      </c>
      <c r="C77" t="str">
        <f>IF(A77="","",CONCATENATE($L$1,"[",$M$1,".",A77,"]='",SUBSTITUTE(artwork.xlsx!K77,"'","\'"),"'"))</f>
        <v>HtmlCardTexts[CardNames.TREASUREMAP]='&lt;div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  <c r="K77" t="str">
        <f t="shared" si="12"/>
        <v>FrenchCardTexts[CardNames.TREASUREMAP]</v>
      </c>
      <c r="L77">
        <f t="shared" si="9"/>
        <v>84</v>
      </c>
      <c r="M77" t="str">
        <f t="shared" si="10"/>
        <v>FrenchCardTexts[CardNames.OUTPOST]</v>
      </c>
      <c r="N77">
        <f t="shared" si="13"/>
        <v>87</v>
      </c>
      <c r="O77" t="str">
        <f t="shared" si="11"/>
        <v>FrenchCardTexts[CardNames.OUTPOST] = "Piochez seulement 3 cartes//pour votre prochaine main.// Jouez un tour suppl\xE9mentaire//apr\xE8s celui-ci (mais pas//un troisi\xE8me cons\xE9cutif).";</v>
      </c>
      <c r="P77" t="s">
        <v>5486</v>
      </c>
    </row>
    <row r="78" spans="1:16" x14ac:dyDescent="0.25">
      <c r="A78" t="str">
        <f>IF(OR(artwork.xlsx!F78="",artwork.xlsx!F78="t"),UPPER(artwork.xlsx!H78),"")</f>
        <v>EXPLORER</v>
      </c>
      <c r="C78" t="str">
        <f>IF(A78="","",CONCATENATE($L$1,"[",$M$1,".",A78,"]='",SUBSTITUTE(artwork.xlsx!K78,"'","\'"),"'"))</f>
        <v>HtmlCardTexts[CardNames.EXPLORER]='&lt;div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  <c r="K78" t="str">
        <f t="shared" si="12"/>
        <v>FrenchCardTexts[CardNames.EXPLORER]</v>
      </c>
      <c r="L78">
        <f t="shared" si="9"/>
        <v>67</v>
      </c>
      <c r="M78" t="str">
        <f t="shared" si="10"/>
        <v>FrenchCardTexts[CardNames.PEARLDIVER]</v>
      </c>
      <c r="N78">
        <f t="shared" si="13"/>
        <v>85</v>
      </c>
      <c r="O78" t="str">
        <f t="shared" si="11"/>
        <v>FrenchCardTexts[CardNames.PEARLDIVER] = "|+1 Carte|//|+1 Action|////Consultez la carte du bas de//votre pioche. Vous pouvez la//placer sur le haut.";</v>
      </c>
      <c r="P78" t="s">
        <v>5487</v>
      </c>
    </row>
    <row r="79" spans="1:16" x14ac:dyDescent="0.25">
      <c r="A79" t="str">
        <f>IF(OR(artwork.xlsx!F79="",artwork.xlsx!F79="t"),UPPER(artwork.xlsx!H79),"")</f>
        <v>LOOKOUT</v>
      </c>
      <c r="C79" t="str">
        <f>IF(A79="","",CONCATENATE($L$1,"[",$M$1,".",A79,"]='",SUBSTITUTE(artwork.xlsx!K79,"'","\'"),"'"))</f>
        <v>HtmlCardTexts[CardNames.LOOKOUT]='&lt;div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  <c r="K79" t="str">
        <f t="shared" si="12"/>
        <v>FrenchCardTexts[CardNames.LOOKOUT]</v>
      </c>
      <c r="L79">
        <f t="shared" si="9"/>
        <v>73</v>
      </c>
      <c r="M79" t="str">
        <f t="shared" si="10"/>
        <v>FrenchCardTexts[CardNames.PIRATESHIP]</v>
      </c>
      <c r="N79">
        <f t="shared" si="13"/>
        <v>70</v>
      </c>
      <c r="O79" t="str">
        <f t="shared" si="11"/>
        <v>FrenchCardTexts[CardNames.PIRATESHIP] = "Choisissez : +[1] par jeton Pi\xE8ce//sur votre plateau Bateau pirate ; ou//tous vos adversaires d\xE9voilent les 2//premi\xE8res cartes de leur pioche, \xE9car-//tent un Tr\xE9sor d\xE9voil\xE9 de votre choix//et d\xE9faussent le reste, et si au moins un//Tr\xE9sor a \xE9t\xE9 \xE9cart\xE9, placez un jeton//Pi\xE8ce sur votre plateau Bateau pirate.";</v>
      </c>
      <c r="P79" t="s">
        <v>5488</v>
      </c>
    </row>
    <row r="80" spans="1:16" x14ac:dyDescent="0.25">
      <c r="A80" t="str">
        <f>IF(OR(artwork.xlsx!F80="",artwork.xlsx!F80="t"),UPPER(artwork.xlsx!H80),"")</f>
        <v>TREASURY</v>
      </c>
      <c r="C80" t="str">
        <f>IF(A80="","",CONCATENATE($L$1,"[",$M$1,".",A80,"]='",SUBSTITUTE(artwork.xlsx!K80,"'","\'"),"'"))</f>
        <v>HtmlCardTexts[CardNames.TREASURY]='&lt;div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top:8px;"&gt;1&lt;/div&gt;&lt;/div&gt;&lt;/div&gt;&lt;/div&gt;'</v>
      </c>
      <c r="K80" t="str">
        <f t="shared" si="12"/>
        <v>FrenchCardTexts[CardNames.TREASURY]</v>
      </c>
      <c r="L80">
        <f t="shared" si="9"/>
        <v>85</v>
      </c>
      <c r="M80" t="str">
        <f t="shared" si="10"/>
        <v>FrenchCardTexts[CardNames.SALVAGER]</v>
      </c>
      <c r="N80">
        <f t="shared" si="13"/>
        <v>64</v>
      </c>
      <c r="O80" t="str">
        <f t="shared" si="11"/>
        <v>FrenchCardTexts[CardNames.SALVAGER] = "|+1 Achat|////\xC9cartez une carte de votre main.//|+|[1] par [1] de son co\xFBt.";</v>
      </c>
      <c r="P80" t="s">
        <v>5489</v>
      </c>
    </row>
    <row r="81" spans="1:16" x14ac:dyDescent="0.25">
      <c r="A81" t="str">
        <f>IF(OR(artwork.xlsx!F81="",artwork.xlsx!F81="t"),UPPER(artwork.xlsx!H81),"")</f>
        <v>CUTPURSE</v>
      </c>
      <c r="C81" t="str">
        <f>IF(A81="","",CONCATENATE($L$1,"[",$M$1,".",A81,"]='",SUBSTITUTE(artwork.xlsx!K81,"'","\'"),"'"))</f>
        <v>HtmlCardTexts[CardNames.CUTPURSE]='&lt;div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  <c r="K81" t="str">
        <f t="shared" si="12"/>
        <v>FrenchCardTexts[CardNames.CUTPURSE]</v>
      </c>
      <c r="L81">
        <f t="shared" si="9"/>
        <v>65</v>
      </c>
      <c r="M81" t="str">
        <f t="shared" si="10"/>
        <v>FrenchCardTexts[CardNames.SEAHAG]</v>
      </c>
      <c r="N81">
        <f t="shared" si="13"/>
        <v>67</v>
      </c>
      <c r="O81" t="str">
        <f t="shared" si="11"/>
        <v>FrenchCardTexts[CardNames.SEAHAG] = "Tous vos adversaires d\xE9faussent//la carte du haut de leur pioche,//puis re\xE7oivent une Mal\xE9diction//sur leur pioche.";</v>
      </c>
      <c r="P81" t="s">
        <v>5490</v>
      </c>
    </row>
    <row r="82" spans="1:16" x14ac:dyDescent="0.25">
      <c r="A82" t="str">
        <f>IF(OR(artwork.xlsx!F82="",artwork.xlsx!F82="t"),UPPER(artwork.xlsx!H82),"")</f>
        <v>CARAVAN</v>
      </c>
      <c r="C82" t="str">
        <f>IF(A82="","",CONCATENATE($L$1,"[",$M$1,".",A82,"]='",SUBSTITUTE(artwork.xlsx!K82,"'","\'"),"'"))</f>
        <v>HtmlCardTexts[CardNames.CARAVAN]='&lt;div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  <c r="K82" t="str">
        <f t="shared" si="12"/>
        <v>FrenchCardTexts[CardNames.CARAVAN]</v>
      </c>
      <c r="L82">
        <f t="shared" si="9"/>
        <v>64</v>
      </c>
      <c r="M82" t="str">
        <f t="shared" si="10"/>
        <v>FrenchCardTexts[CardNames.SMUGGLERS]</v>
      </c>
      <c r="N82">
        <f t="shared" si="13"/>
        <v>63</v>
      </c>
      <c r="O82" t="str">
        <f t="shared" si="11"/>
        <v>FrenchCardTexts[CardNames.SMUGGLERS] = "Recevez un exemplaire d'une//carte co\xFBtant jusqu'\xE0 [6] que le//joueur \xE0 votre droite a re\xE7ue//\xE0 son dernier tour.";</v>
      </c>
      <c r="P82" t="s">
        <v>5491</v>
      </c>
    </row>
    <row r="83" spans="1:16" x14ac:dyDescent="0.25">
      <c r="A83" t="str">
        <f>IF(OR(artwork.xlsx!F83="",artwork.xlsx!F83="t"),UPPER(artwork.xlsx!H83),"")</f>
        <v>WAREHOUSE</v>
      </c>
      <c r="C83" t="str">
        <f>IF(A83="","",CONCATENATE($L$1,"[",$M$1,".",A83,"]='",SUBSTITUTE(artwork.xlsx!K83,"'","\'"),"'"))</f>
        <v>HtmlCardTexts[CardNames.WAREHOUSE]='&lt;div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  <c r="K83" t="str">
        <f t="shared" si="12"/>
        <v>FrenchCardTexts[CardNames.WAREHOUSE]</v>
      </c>
      <c r="L83">
        <f t="shared" si="9"/>
        <v>86</v>
      </c>
      <c r="M83" t="str">
        <f t="shared" si="10"/>
        <v>FrenchCardTexts[CardNames.TACTICIAN]</v>
      </c>
      <c r="N83">
        <f t="shared" si="13"/>
        <v>72</v>
      </c>
      <c r="O83" t="str">
        <f t="shared" si="11"/>
        <v>FrenchCardTexts[CardNames.TACTICIAN] = "Si vous avez au moins une//carte en main, d\xE9faussez votre//main, et au d\xE9but de votre//prochain tour, |+5 Cartes|,//|+1 Action|, et |+1 Achat|.";</v>
      </c>
      <c r="P83" t="s">
        <v>5492</v>
      </c>
    </row>
    <row r="84" spans="1:16" x14ac:dyDescent="0.25">
      <c r="A84" t="str">
        <f>IF(OR(artwork.xlsx!F84="",artwork.xlsx!F84="t"),UPPER(artwork.xlsx!H84),"")</f>
        <v>LIGHTHOUSE</v>
      </c>
      <c r="C84" t="str">
        <f>IF(A84="","",CONCATENATE($L$1,"[",$M$1,".",A84,"]='",SUBSTITUTE(artwork.xlsx!K84,"'","\'"),"'"))</f>
        <v>HtmlCardTexts[CardNames.LIGHTHOUSE]='&lt;div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  <c r="K84" t="str">
        <f t="shared" si="12"/>
        <v>FrenchCardTexts[CardNames.LIGHTHOUSE]</v>
      </c>
      <c r="L84">
        <f t="shared" si="9"/>
        <v>72</v>
      </c>
      <c r="M84" t="str">
        <f t="shared" si="10"/>
        <v>FrenchCardTexts[CardNames.TREASUREMAP]</v>
      </c>
      <c r="N84">
        <f t="shared" si="13"/>
        <v>77</v>
      </c>
      <c r="O84" t="str">
        <f t="shared" si="11"/>
        <v>FrenchCardTexts[CardNames.TREASUREMAP] = "\xC9cartez ceci et une Carte aux//tr\xE9sors de votre main. Si vous//avez \xE9cart\xE9 deux Cartes aux//tr\xE9sors, recevez 4 Ors sur//votre pioche.";</v>
      </c>
      <c r="P84" t="s">
        <v>5493</v>
      </c>
    </row>
    <row r="85" spans="1:16" x14ac:dyDescent="0.25">
      <c r="A85" t="str">
        <f>IF(OR(artwork.xlsx!F85="",artwork.xlsx!F85="t"),UPPER(artwork.xlsx!H85),"")</f>
        <v>PEARLDIVER</v>
      </c>
      <c r="C85" t="str">
        <f>IF(A85="","",CONCATENATE($L$1,"[",$M$1,".",A85,"]='",SUBSTITUTE(artwork.xlsx!K85,"'","\'"),"'"))</f>
        <v>HtmlCardTexts[CardNames.PEARLDIVER]='&lt;div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  <c r="K85" t="str">
        <f t="shared" si="12"/>
        <v>FrenchCardTexts[CardNames.PEARLDIVER]</v>
      </c>
      <c r="L85">
        <f t="shared" si="9"/>
        <v>78</v>
      </c>
      <c r="M85" t="str">
        <f t="shared" si="10"/>
        <v>FrenchCardTexts[CardNames.TREASURY]</v>
      </c>
      <c r="N85">
        <f t="shared" si="13"/>
        <v>80</v>
      </c>
      <c r="O85" t="str">
        <f t="shared" si="11"/>
        <v>FrenchCardTexts[CardNames.TREASURY] = "|+1 Carte|//|+1 Action|//|+[1]|////A la fin de votre phase Achat,//si vous n'avez pas re\xE7u de carte Victoire//durant celle-ci, vous pouvez//placer cette carte sur votre pioche.";</v>
      </c>
      <c r="P85" t="s">
        <v>5494</v>
      </c>
    </row>
    <row r="86" spans="1:16" x14ac:dyDescent="0.25">
      <c r="A86" t="str">
        <f>IF(OR(artwork.xlsx!F86="",artwork.xlsx!F86="t"),UPPER(artwork.xlsx!H86),"")</f>
        <v>EMBARGO</v>
      </c>
      <c r="C86" t="str">
        <f>IF(A86="","",CONCATENATE($L$1,"[",$M$1,".",A86,"]='",SUBSTITUTE(artwork.xlsx!K86,"'","\'"),"'"))</f>
        <v>HtmlCardTexts[CardNames.EMBARGO]='&lt;div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  <c r="K86" t="str">
        <f t="shared" si="12"/>
        <v>FrenchCardTexts[CardNames.EMBARGO]</v>
      </c>
      <c r="L86">
        <f t="shared" si="9"/>
        <v>66</v>
      </c>
      <c r="M86" t="str">
        <f t="shared" si="10"/>
        <v>FrenchCardTexts[CardNames.WAREHOUSE]</v>
      </c>
      <c r="N86">
        <f t="shared" si="13"/>
        <v>83</v>
      </c>
      <c r="O86" t="str">
        <f t="shared" si="11"/>
        <v>FrenchCardTexts[CardNames.WAREHOUSE] = "|+ 3 Cartes|//|+1 Action|////D\xE9faussez 3 cartes.";</v>
      </c>
      <c r="P86" t="s">
        <v>5495</v>
      </c>
    </row>
    <row r="87" spans="1:16" x14ac:dyDescent="0.25">
      <c r="A87" t="str">
        <f>IF(OR(artwork.xlsx!F87="",artwork.xlsx!F87="t"),UPPER(artwork.xlsx!H87),"")</f>
        <v>OUTPOST</v>
      </c>
      <c r="C87" t="str">
        <f>IF(A87="","",CONCATENATE($L$1,"[",$M$1,".",A87,"]='",SUBSTITUTE(artwork.xlsx!K87,"'","\'"),"'"))</f>
        <v>HtmlCardTexts[CardNames.OUTPOST]='&lt;div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  <c r="K87" t="str">
        <f t="shared" si="12"/>
        <v>FrenchCardTexts[CardNames.OUTPOST]</v>
      </c>
      <c r="L87">
        <f t="shared" si="9"/>
        <v>77</v>
      </c>
      <c r="M87" t="str">
        <f t="shared" si="10"/>
        <v>FrenchCardTexts[CardNames.WHARF]</v>
      </c>
      <c r="N87">
        <f t="shared" si="13"/>
        <v>75</v>
      </c>
      <c r="O87" t="str">
        <f t="shared" si="11"/>
        <v>FrenchCardTexts[CardNames.WHARF] = "Maintenant et au d\xE9but//de votre prochain tour ://|+2 Cartes |et |+1 Achat|.";</v>
      </c>
      <c r="P87" t="s">
        <v>5496</v>
      </c>
    </row>
    <row r="88" spans="1:16" x14ac:dyDescent="0.25">
      <c r="A88" t="str">
        <f>IF(OR(artwork.xlsx!F88="",artwork.xlsx!F88="t"),UPPER(artwork.xlsx!H88),"")</f>
        <v>HARVEST</v>
      </c>
      <c r="C88" t="str">
        <f>IF(A88="","",CONCATENATE($L$1,"[",$M$1,".",A88,"]='",SUBSTITUTE(artwork.xlsx!K88,"'","\'"),"'"))</f>
        <v>HtmlCardTexts[CardNames.HARVEST]='&lt;div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  <c r="K88" t="str">
        <f t="shared" si="12"/>
        <v>FrenchCardTexts[CardNames.HARVEST]</v>
      </c>
      <c r="L88">
        <f t="shared" si="9"/>
        <v>136</v>
      </c>
      <c r="M88" t="str">
        <f t="shared" si="10"/>
        <v>FrenchCardTexts[CardNames.ALCHEMIST]</v>
      </c>
      <c r="N88">
        <f t="shared" si="13"/>
        <v>48</v>
      </c>
      <c r="O88" t="str">
        <f t="shared" si="11"/>
        <v>FrenchCardTexts[CardNames.ALCHEMIST] = "|+2 Cartes|//|+1 Action|////Au d\xE9but de votre phase//Ajustement, si vous avez une//Potion en jeu, vous pouvez placer//cette carte sur votre pioche.";</v>
      </c>
      <c r="P88" t="s">
        <v>5497</v>
      </c>
    </row>
    <row r="89" spans="1:16" x14ac:dyDescent="0.25">
      <c r="A89" t="str">
        <f>IF(OR(artwork.xlsx!F89="",artwork.xlsx!F89="t"),UPPER(artwork.xlsx!H89),"")</f>
        <v>YOUNGWITCH</v>
      </c>
      <c r="C89" t="str">
        <f>IF(A89="","",CONCATENATE($L$1,"[",$M$1,".",A89,"]='",SUBSTITUTE(artwork.xlsx!K89,"'","\'"),"'"))</f>
        <v>HtmlCardTexts[CardNames.YOUNGWITCH]='&lt;div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  <c r="K89" t="str">
        <f t="shared" si="12"/>
        <v>FrenchCardTexts[CardNames.YOUNGWITCH]</v>
      </c>
      <c r="L89">
        <f t="shared" si="9"/>
        <v>146</v>
      </c>
      <c r="M89" t="str">
        <f t="shared" si="10"/>
        <v>FrenchCardTexts[CardNames.APOTHECARY]</v>
      </c>
      <c r="N89">
        <f t="shared" si="13"/>
        <v>49</v>
      </c>
      <c r="O89" t="str">
        <f t="shared" si="11"/>
        <v>FrenchCardTexts[CardNames.APOTHECARY] = "|+1 Carte|//|+1 Action|////D\xE9voilez les 4 premi\xE8res cartes de//votre pioche. Prenez en main les//Cuivres et les Potions. Replacez le//reste dans l'ordre de votre choix.";</v>
      </c>
      <c r="P89" t="s">
        <v>5498</v>
      </c>
    </row>
    <row r="90" spans="1:16" x14ac:dyDescent="0.25">
      <c r="A90" t="str">
        <f>IF(OR(artwork.xlsx!F90="",artwork.xlsx!F90="t"),UPPER(artwork.xlsx!H90),"")</f>
        <v>HORSETRADERS</v>
      </c>
      <c r="C90" t="str">
        <f>IF(A90="","",CONCATENATE($L$1,"[",$M$1,".",A90,"]='",SUBSTITUTE(artwork.xlsx!K90,"'","\'"),"'"))</f>
        <v>HtmlCardTexts[CardNames.HORSETRADERS]='&lt;div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  <c r="K90" t="str">
        <f t="shared" si="12"/>
        <v>FrenchCardTexts[CardNames.HORSETRADERS]</v>
      </c>
      <c r="L90">
        <f t="shared" si="9"/>
        <v>137</v>
      </c>
      <c r="M90" t="str">
        <f t="shared" si="10"/>
        <v>FrenchCardTexts[CardNames.APPRENTICE]</v>
      </c>
      <c r="N90">
        <f t="shared" si="13"/>
        <v>50</v>
      </c>
      <c r="O90" t="str">
        <f t="shared" si="11"/>
        <v>FrenchCardTexts[CardNames.APPRENTICE] = "|+1 Action|////\xC9cartez une carte de votre main.//|+1 Carte| par [] de son co\xFBt.//|+2 Cartes| si [P] dans son co\xFBt.";</v>
      </c>
      <c r="P90" t="s">
        <v>5499</v>
      </c>
    </row>
    <row r="91" spans="1:16" x14ac:dyDescent="0.25">
      <c r="A91" t="str">
        <f>IF(OR(artwork.xlsx!F91="",artwork.xlsx!F91="t"),UPPER(artwork.xlsx!H91),"")</f>
        <v>TOURNAMENT</v>
      </c>
      <c r="C91" t="str">
        <f>IF(A91="","",CONCATENATE($L$1,"[",$M$1,".",A91,"]='",SUBSTITUTE(artwork.xlsx!K91,"'","\'"),"'"))</f>
        <v>HtmlCardTexts[CardNames.TOURNAMENT]='&lt;div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  <c r="K91" t="str">
        <f t="shared" si="12"/>
        <v>FrenchCardTexts[CardNames.TOURNAMENT]</v>
      </c>
      <c r="L91">
        <f t="shared" si="9"/>
        <v>144</v>
      </c>
      <c r="M91" t="str">
        <f t="shared" si="10"/>
        <v>FrenchCardTexts[CardNames.FAMILIAR]</v>
      </c>
      <c r="N91">
        <f t="shared" si="13"/>
        <v>51</v>
      </c>
      <c r="O91" t="str">
        <f t="shared" si="11"/>
        <v>FrenchCardTexts[CardNames.FAMILIAR] = "|+1 Carte|//|+1 Action|////Tous vos adversaires re\xE7oivent//une Mal\xE9diction.";</v>
      </c>
      <c r="P91" t="s">
        <v>5500</v>
      </c>
    </row>
    <row r="92" spans="1:16" x14ac:dyDescent="0.25">
      <c r="A92" t="str">
        <f>IF(OR(artwork.xlsx!F92="",artwork.xlsx!F92="t"),UPPER(artwork.xlsx!H92),"")</f>
        <v>HAMLET</v>
      </c>
      <c r="C92" t="str">
        <f>IF(A92="","",CONCATENATE($L$1,"[",$M$1,".",A92,"]='",SUBSTITUTE(artwork.xlsx!K92,"'","\'"),"'"))</f>
        <v>HtmlCardTexts[CardNames.HAMLET]='&lt;div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  <c r="K92" t="str">
        <f t="shared" si="12"/>
        <v>FrenchCardTexts[CardNames.HAMLET]</v>
      </c>
      <c r="L92">
        <f t="shared" si="9"/>
        <v>135</v>
      </c>
      <c r="M92" t="str">
        <f t="shared" si="10"/>
        <v>FrenchCardTexts[CardNames.GOLEM]</v>
      </c>
      <c r="N92">
        <f t="shared" si="13"/>
        <v>52</v>
      </c>
      <c r="O92" t="str">
        <f t="shared" si="11"/>
        <v>FrenchCardTexts[CardNames.GOLEM] = "D\xE9voilez des cartes de votre//pioche jusqu'\xE0 d\xE9voiler 2 cartes//Action autre que des Golems.//D\xE9faussez les autres cartes, puis//jouez les cartes Action dans// l'ordre de votre choix.";</v>
      </c>
      <c r="P92" t="s">
        <v>5501</v>
      </c>
    </row>
    <row r="93" spans="1:16" x14ac:dyDescent="0.25">
      <c r="A93" t="str">
        <f>IF(OR(artwork.xlsx!F93="",artwork.xlsx!F93="t"),UPPER(artwork.xlsx!H93),"")</f>
        <v>JESTER</v>
      </c>
      <c r="C93" t="str">
        <f>IF(A93="","",CONCATENATE($L$1,"[",$M$1,".",A93,"]='",SUBSTITUTE(artwork.xlsx!K93,"'","\'"),"'"))</f>
        <v>HtmlCardTexts[CardNames.JESTER]='&lt;div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  <c r="K93" t="str">
        <f t="shared" si="12"/>
        <v>FrenchCardTexts[CardNames.JESTER]</v>
      </c>
      <c r="L93">
        <f t="shared" si="9"/>
        <v>140</v>
      </c>
      <c r="M93" t="str">
        <f t="shared" si="10"/>
        <v>FrenchCardTexts[CardNames.HERBALIST]</v>
      </c>
      <c r="N93">
        <f t="shared" si="13"/>
        <v>53</v>
      </c>
      <c r="O93" t="str">
        <f t="shared" si="11"/>
        <v>FrenchCardTexts[CardNames.HERBALIST] = "|+1 Achat|//|+[1]|////Une fois \xE0 ce tour, quand vous//d\xE9faussez un Tr\xE9sor de votre//zone de jeu, vous pouvez//le placer sur votre pioche.";</v>
      </c>
      <c r="P93" t="s">
        <v>5502</v>
      </c>
    </row>
    <row r="94" spans="1:16" hidden="1" x14ac:dyDescent="0.25">
      <c r="A94" t="str">
        <f>IF(OR(artwork.xlsx!F94="",artwork.xlsx!F94="t"),UPPER(artwork.xlsx!H94),"")</f>
        <v>FORTUNETELLER</v>
      </c>
      <c r="C94" t="str">
        <f>IF(A94="","",CONCATENATE($L$1,"[",$M$1,".",A94,"]='",SUBSTITUTE(artwork.xlsx!K94,"'","\'"),"'"))</f>
        <v>HtmlCardTexts[CardNames.FORTUNETELLER]='&lt;div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  <c r="K94" t="str">
        <f t="shared" si="12"/>
        <v>FrenchCardTexts[CardNames.FORTUNETELLER]</v>
      </c>
      <c r="L94" t="e">
        <f t="shared" si="9"/>
        <v>#N/A</v>
      </c>
      <c r="M94" t="str">
        <f t="shared" si="10"/>
        <v>FrenchCardTexts[CardNames.PHILOSOPHERSSTONE]</v>
      </c>
      <c r="N94">
        <f t="shared" si="13"/>
        <v>54</v>
      </c>
      <c r="O94" t="str">
        <f t="shared" si="11"/>
        <v>FrenchCardTexts[CardNames.PHILOSOPHERSSTONE] = "Comptez le nombre de cartes de//votre pioche et de votre d\xE9fausse.//+[1] par tranche de 5 cartes//au total (arrondi inf\xE9rieurement).";</v>
      </c>
      <c r="P94" t="s">
        <v>5503</v>
      </c>
    </row>
    <row r="95" spans="1:16" hidden="1" x14ac:dyDescent="0.25">
      <c r="A95" t="str">
        <f>IF(OR(artwork.xlsx!F95="",artwork.xlsx!F95="t"),UPPER(artwork.xlsx!H95),"")</f>
        <v>FAIRGROUNDS</v>
      </c>
      <c r="C95" t="str">
        <f>IF(A95="","",CONCATENATE($L$1,"[",$M$1,".",A95,"]='",SUBSTITUTE(artwork.xlsx!K95,"'","\'"),"'"))</f>
        <v>HtmlCardTexts[CardNames.FAIRGROUNDS]='&lt;div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  <c r="K95" t="str">
        <f t="shared" si="12"/>
        <v>FrenchCardTexts[CardNames.FAIRGROUNDS]</v>
      </c>
      <c r="L95" t="e">
        <f t="shared" si="9"/>
        <v>#N/A</v>
      </c>
      <c r="M95" t="str">
        <f t="shared" si="10"/>
        <v>FrenchCardTexts[CardNames.POSSESSION]</v>
      </c>
      <c r="N95">
        <f t="shared" si="13"/>
        <v>55</v>
      </c>
      <c r="O95" t="str">
        <f t="shared" si="11"/>
        <v>FrenchCardTexts[CardNames.POSSESSION] = "Le joueur \xE0 votre gauche joue un tour//suppl\xE9mentaire apr\xE8s celui-ci (mais//pas un second cons\xE9cutif) pendant//lequel vous voyez ses cartes et prenez//les d\xE9cisions pour lui. Vous recevez \xE0//sa place les cartes et jetons [D] qu'il//aurait re\xE7us ; ses cartes \xE9cart\xE9es sont//mises de c\xF4t\xE9 et plac\xE9es dans sa//d\xE9fausse \xE0 la fin de son tour.";</v>
      </c>
      <c r="P95" t="s">
        <v>5504</v>
      </c>
    </row>
    <row r="96" spans="1:16" x14ac:dyDescent="0.25">
      <c r="A96" t="str">
        <f>IF(OR(artwork.xlsx!F96="",artwork.xlsx!F96="t"),UPPER(artwork.xlsx!H96),"")</f>
        <v>HORNOFPLENTY</v>
      </c>
      <c r="C96" t="str">
        <f>IF(A96="","",CONCATENATE($L$1,"[",$M$1,".",A96,"]='",SUBSTITUTE(artwork.xlsx!K96,"'","\'"),"'"))</f>
        <v>HtmlCardTexts[CardNames.HORNOFPLENTY]='&lt;div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  <c r="K96" t="str">
        <f t="shared" si="12"/>
        <v>FrenchCardTexts[CardNames.HORNOFPLENTY]</v>
      </c>
      <c r="L96">
        <f t="shared" si="9"/>
        <v>138</v>
      </c>
      <c r="M96" t="str">
        <f t="shared" si="10"/>
        <v>FrenchCardTexts[CardNames.POTION]</v>
      </c>
      <c r="N96" t="e">
        <f t="shared" si="13"/>
        <v>#N/A</v>
      </c>
      <c r="O96" t="str">
        <f t="shared" si="11"/>
        <v>FrenchCardTexts[CardNames.POTION] = "";</v>
      </c>
      <c r="P96" t="s">
        <v>5505</v>
      </c>
    </row>
    <row r="97" spans="1:16" x14ac:dyDescent="0.25">
      <c r="A97" t="str">
        <f>IF(OR(artwork.xlsx!F97="",artwork.xlsx!F97="t"),UPPER(artwork.xlsx!H97),"")</f>
        <v>HUNTINGPARTY</v>
      </c>
      <c r="C97" t="str">
        <f>IF(A97="","",CONCATENATE($L$1,"[",$M$1,".",A97,"]='",SUBSTITUTE(artwork.xlsx!K97,"'","\'"),"'"))</f>
        <v>HtmlCardTexts[CardNames.HUNTINGPARTY]='&lt;div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  <c r="K97" t="str">
        <f t="shared" si="12"/>
        <v>FrenchCardTexts[CardNames.HUNTINGPARTY]</v>
      </c>
      <c r="L97">
        <f t="shared" si="9"/>
        <v>139</v>
      </c>
      <c r="M97" t="str">
        <f t="shared" si="10"/>
        <v>FrenchCardTexts[CardNames.SCRYINGPOOL]</v>
      </c>
      <c r="N97">
        <f t="shared" si="13"/>
        <v>56</v>
      </c>
      <c r="O97" t="str">
        <f t="shared" si="11"/>
        <v>FrenchCardTexts[CardNames.SCRYINGPOOL] = "|+1 Action|////Tous les joueurs (y compris vous)//d\xE9voilent la carte du haut de leur pioche//et la d\xE9faussent ou la replacent (votre//choix). Ensuite, d\xE9voilez des cartes de//votre pioche jusqu'\xE0 d\xE9voiler une carte//qui n'est pas une Action. Prenez en main//les cartes d\xE9voil\xE9es.";</v>
      </c>
      <c r="P97" t="s">
        <v>5506</v>
      </c>
    </row>
    <row r="98" spans="1:16" x14ac:dyDescent="0.25">
      <c r="A98" t="str">
        <f>IF(OR(artwork.xlsx!F98="",artwork.xlsx!F98="t"),UPPER(artwork.xlsx!H98),"")</f>
        <v>MENAGERIE</v>
      </c>
      <c r="C98" t="str">
        <f>IF(A98="","",CONCATENATE($L$1,"[",$M$1,".",A98,"]='",SUBSTITUTE(artwork.xlsx!K98,"'","\'"),"'"))</f>
        <v>HtmlCardTexts[CardNames.MENAGERIE]='&lt;div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  <c r="K98" t="str">
        <f t="shared" si="12"/>
        <v>FrenchCardTexts[CardNames.MENAGERIE]</v>
      </c>
      <c r="L98">
        <f t="shared" si="9"/>
        <v>141</v>
      </c>
      <c r="M98" t="str">
        <f t="shared" si="10"/>
        <v>FrenchCardTexts[CardNames.TRANSMUTE]</v>
      </c>
      <c r="N98">
        <f t="shared" si="13"/>
        <v>57</v>
      </c>
      <c r="O98" t="str">
        <f t="shared" si="11"/>
        <v>FrenchCardTexts[CardNames.TRANSMUTE] = "\xC9cartez une carte de votre main.//Si c'est une carte...//Action, recevez un Duch\xE9//Tr\xE9sor, recevez une Transmutation//Victoire, recevez un Or";</v>
      </c>
      <c r="P98" t="s">
        <v>5507</v>
      </c>
    </row>
    <row r="99" spans="1:16" hidden="1" x14ac:dyDescent="0.25">
      <c r="A99" t="str">
        <f>IF(OR(artwork.xlsx!F99="",artwork.xlsx!F99="t"),UPPER(artwork.xlsx!H99),"")</f>
        <v>FARMINGVILLAGE</v>
      </c>
      <c r="C99" t="str">
        <f>IF(A99="","",CONCATENATE($L$1,"[",$M$1,".",A99,"]='",SUBSTITUTE(artwork.xlsx!K99,"'","\'"),"'"))</f>
        <v>HtmlCardTexts[CardNames.FARMINGVILLAGE]='&lt;div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  <c r="K99" t="str">
        <f t="shared" si="12"/>
        <v>FrenchCardTexts[CardNames.FARMINGVILLAGE]</v>
      </c>
      <c r="L99" t="e">
        <f t="shared" si="9"/>
        <v>#N/A</v>
      </c>
      <c r="M99" t="str">
        <f t="shared" si="10"/>
        <v>FrenchCardTexts[CardNames.UNIVERSITY]</v>
      </c>
      <c r="N99">
        <f t="shared" si="13"/>
        <v>58</v>
      </c>
      <c r="O99" t="str">
        <f t="shared" si="11"/>
        <v>FrenchCardTexts[CardNames.UNIVERSITY] = "|+2 Actions|////Vous pouvez recevoir une carte//Action co\xFBtant jusqu'\xE0 [5].";</v>
      </c>
      <c r="P99" t="s">
        <v>5508</v>
      </c>
    </row>
    <row r="100" spans="1:16" x14ac:dyDescent="0.25">
      <c r="A100" t="str">
        <f>IF(OR(artwork.xlsx!F100="",artwork.xlsx!F100="t"),UPPER(artwork.xlsx!H100),"")</f>
        <v>REMAKE</v>
      </c>
      <c r="C100" t="str">
        <f>IF(A100="","",CONCATENATE($L$1,"[",$M$1,".",A100,"]='",SUBSTITUTE(artwork.xlsx!K100,"'","\'"),"'"))</f>
        <v>HtmlCardTexts[CardNames.REMAKE]='&lt;div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  <c r="K100" t="str">
        <f t="shared" si="12"/>
        <v>FrenchCardTexts[CardNames.REMAKE]</v>
      </c>
      <c r="L100">
        <f t="shared" si="9"/>
        <v>143</v>
      </c>
      <c r="M100" t="str">
        <f t="shared" si="10"/>
        <v>FrenchCardTexts[CardNames.VINEYARD]</v>
      </c>
      <c r="N100">
        <f t="shared" si="13"/>
        <v>59</v>
      </c>
      <c r="O100" t="str">
        <f t="shared" si="11"/>
        <v>FrenchCardTexts[CardNames.VINEYARD] = "Vaut {1} pour chaque lot de//3 cartes Action que vous avez//(arrondi inf\xE9rieurement).";</v>
      </c>
      <c r="P100" t="s">
        <v>5509</v>
      </c>
    </row>
    <row r="101" spans="1:16" x14ac:dyDescent="0.25">
      <c r="A101" t="str">
        <f>IF(OR(artwork.xlsx!F101="",artwork.xlsx!F101="t"),UPPER(artwork.xlsx!H101),"")</f>
        <v>TRUSTYSTEED</v>
      </c>
      <c r="C101" t="str">
        <f>IF(A101="","",CONCATENATE($L$1,"[",$M$1,".",A101,"]='",SUBSTITUTE(artwork.xlsx!K101,"'","\'"),"'"))</f>
        <v>HtmlCardTexts[CardNames.TRUSTYSTEED]='&lt;div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  <c r="K101" t="str">
        <f t="shared" si="12"/>
        <v>FrenchCardTexts[CardNames.TRUSTYSTEED]</v>
      </c>
      <c r="L101">
        <f t="shared" si="9"/>
        <v>145</v>
      </c>
      <c r="M101" t="str">
        <f t="shared" si="10"/>
        <v>FrenchCardTexts[CardNames.BANK]</v>
      </c>
      <c r="N101">
        <f t="shared" si="13"/>
        <v>108</v>
      </c>
      <c r="O101" t="str">
        <f t="shared" si="11"/>
        <v>FrenchCardTexts[CardNames.BANK] = "+[1] par carte Tr\xE9sor que//vous avez en jeu//(y compris cette carte).";</v>
      </c>
      <c r="P101" t="s">
        <v>5510</v>
      </c>
    </row>
    <row r="102" spans="1:16" hidden="1" x14ac:dyDescent="0.25">
      <c r="A102" t="str">
        <f>IF(OR(artwork.xlsx!F102="",artwork.xlsx!F102="t"),UPPER(artwork.xlsx!H102),"")</f>
        <v>FOLLOWERS</v>
      </c>
      <c r="C102" t="str">
        <f>IF(A102="","",CONCATENATE($L$1,"[",$M$1,".",A102,"]='",SUBSTITUTE(artwork.xlsx!K102,"'","\'"),"'"))</f>
        <v>HtmlCardTexts[CardNames.FOLLOWERS]='&lt;div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  <c r="K102" t="str">
        <f t="shared" si="12"/>
        <v>FrenchCardTexts[CardNames.FOLLOWERS]</v>
      </c>
      <c r="L102" t="e">
        <f t="shared" si="9"/>
        <v>#N/A</v>
      </c>
      <c r="M102" t="str">
        <f t="shared" si="10"/>
        <v>FrenchCardTexts[CardNames.BISHOP]</v>
      </c>
      <c r="N102">
        <f t="shared" si="13"/>
        <v>111</v>
      </c>
      <c r="O102" t="str">
        <f t="shared" si="11"/>
        <v>FrenchCardTexts[CardNames.BISHOP] = "|+{1}|//|+[1]|////\xC9cartez une carte de votre main.//|+|{1} par [2] de son co\xFBt (arrondi//// inf\xE9rieurement). Tous vos adversaires//peuvent \xE9carter une carte de leur main.";</v>
      </c>
      <c r="P102" t="s">
        <v>5511</v>
      </c>
    </row>
    <row r="103" spans="1:16" x14ac:dyDescent="0.25">
      <c r="A103" t="str">
        <f>IF(OR(artwork.xlsx!F103="",artwork.xlsx!F103="t"),UPPER(artwork.xlsx!H103),"")</f>
        <v>PRINCESS</v>
      </c>
      <c r="C103" t="str">
        <f>IF(A103="","",CONCATENATE($L$1,"[",$M$1,".",A103,"]='",SUBSTITUTE(artwork.xlsx!K103,"'","\'"),"'"))</f>
        <v>HtmlCardTexts[CardNames.PRINCESS]='&lt;div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  <c r="K103" t="str">
        <f t="shared" si="12"/>
        <v>FrenchCardTexts[CardNames.PRINCESS]</v>
      </c>
      <c r="L103">
        <f t="shared" si="9"/>
        <v>142</v>
      </c>
      <c r="M103" t="str">
        <f t="shared" si="10"/>
        <v>FrenchCardTexts[CardNames.COLONY]</v>
      </c>
      <c r="N103" t="e">
        <f t="shared" si="13"/>
        <v>#N/A</v>
      </c>
      <c r="O103" t="str">
        <f t="shared" si="11"/>
        <v>FrenchCardTexts[CardNames.COLONY] = "";</v>
      </c>
      <c r="P103" t="s">
        <v>5512</v>
      </c>
    </row>
    <row r="104" spans="1:16" x14ac:dyDescent="0.25">
      <c r="A104" t="str">
        <f>IF(OR(artwork.xlsx!F104="",artwork.xlsx!F104="t"),UPPER(artwork.xlsx!H104),"")</f>
        <v>DIADEM</v>
      </c>
      <c r="C104" t="str">
        <f>IF(A104="","",CONCATENATE($L$1,"[",$M$1,".",A104,"]='",SUBSTITUTE(artwork.xlsx!K104,"'","\'"),"'"))</f>
        <v>HtmlCardTexts[CardNames.DIADEM]='&lt;div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  <c r="K104" t="str">
        <f t="shared" si="12"/>
        <v>FrenchCardTexts[CardNames.DIADEM]</v>
      </c>
      <c r="L104">
        <f t="shared" si="9"/>
        <v>130</v>
      </c>
      <c r="M104" t="str">
        <f t="shared" si="10"/>
        <v>FrenchCardTexts[CardNames.CONTRABAND]</v>
      </c>
      <c r="N104">
        <f t="shared" si="13"/>
        <v>106</v>
      </c>
      <c r="O104" t="str">
        <f t="shared" si="11"/>
        <v>FrenchCardTexts[CardNames.CONTRABAND] = "[!3]////|+1 Achat|////Le joueur \xE0 votre gauche//nomme une carte. Vous ne pouvez pas//acheter cette carte \xE0 ce tour.";</v>
      </c>
      <c r="P104" t="s">
        <v>5513</v>
      </c>
    </row>
    <row r="105" spans="1:16" x14ac:dyDescent="0.25">
      <c r="A105" t="str">
        <f>IF(OR(artwork.xlsx!F105="",artwork.xlsx!F105="t"),UPPER(artwork.xlsx!H105),"")</f>
        <v>BAGOFGOLD</v>
      </c>
      <c r="C105" t="str">
        <f>IF(A105="","",CONCATENATE($L$1,"[",$M$1,".",A105,"]='",SUBSTITUTE(artwork.xlsx!K105,"'","\'"),"'"))</f>
        <v>HtmlCardTexts[CardNames.BAGOFGOLD]='&lt;div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  <c r="K105" t="str">
        <f t="shared" si="12"/>
        <v>FrenchCardTexts[CardNames.BAGOFGOLD]</v>
      </c>
      <c r="L105">
        <f t="shared" si="9"/>
        <v>129</v>
      </c>
      <c r="M105" t="str">
        <f t="shared" si="10"/>
        <v>FrenchCardTexts[CardNames.COUNTINGHOUSE]</v>
      </c>
      <c r="N105">
        <f t="shared" si="13"/>
        <v>110</v>
      </c>
      <c r="O105" t="str">
        <f t="shared" si="11"/>
        <v>FrenchCardTexts[CardNames.COUNTINGHOUSE] = "Regardez dans votre d\xE9fausse,//d\xE9voilez autant de Cuivres que//vous le voulez, et prenez-les//en main.";</v>
      </c>
      <c r="P105" t="s">
        <v>5514</v>
      </c>
    </row>
    <row r="106" spans="1:16" x14ac:dyDescent="0.25">
      <c r="A106" t="str">
        <f>IF(OR(artwork.xlsx!F106="",artwork.xlsx!F106="t"),UPPER(artwork.xlsx!H106),"")</f>
        <v>CONTRABAND</v>
      </c>
      <c r="C106" t="str">
        <f>IF(A106="","",CONCATENATE($L$1,"[",$M$1,".",A106,"]='",SUBSTITUTE(artwork.xlsx!K106,"'","\'"),"'"))</f>
        <v>HtmlCardTexts[CardNames.CONTRABAND]='&lt;div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  <c r="K106" t="str">
        <f t="shared" si="12"/>
        <v>FrenchCardTexts[CardNames.CONTRABAND]</v>
      </c>
      <c r="L106">
        <f t="shared" si="9"/>
        <v>104</v>
      </c>
      <c r="M106" t="str">
        <f t="shared" si="10"/>
        <v>FrenchCardTexts[CardNames.CITY]</v>
      </c>
      <c r="N106">
        <f t="shared" si="13"/>
        <v>109</v>
      </c>
      <c r="O106" t="str">
        <f t="shared" si="11"/>
        <v>FrenchCardTexts[CardNames.CITY] = "|+1 Carte|//|+2 Actions|////Si au moins une pile de la r\xE9serve//est vide, |+1 Carte|. Si au moins 2//piles sont vides, |+1 Achat| et |+|[1].";</v>
      </c>
      <c r="P106" t="s">
        <v>5515</v>
      </c>
    </row>
    <row r="107" spans="1:16" x14ac:dyDescent="0.25">
      <c r="A107" t="str">
        <f>IF(OR(artwork.xlsx!F107="",artwork.xlsx!F107="t"),UPPER(artwork.xlsx!H107),"")</f>
        <v>PEDDLER</v>
      </c>
      <c r="C107" t="str">
        <f>IF(A107="","",CONCATENATE($L$1,"[",$M$1,".",A107,"]='",SUBSTITUTE(artwork.xlsx!K107,"'","\'"),"'"))</f>
        <v>HtmlCardTexts[CardNames.PEDDLER]='&lt;div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  <c r="K107" t="str">
        <f t="shared" si="12"/>
        <v>FrenchCardTexts[CardNames.PEDDLER]</v>
      </c>
      <c r="L107">
        <f t="shared" si="9"/>
        <v>117</v>
      </c>
      <c r="M107" t="str">
        <f t="shared" si="10"/>
        <v>FrenchCardTexts[CardNames.EXPAND]</v>
      </c>
      <c r="N107">
        <f t="shared" si="13"/>
        <v>115</v>
      </c>
      <c r="O107" t="str">
        <f t="shared" si="11"/>
        <v>FrenchCardTexts[CardNames.EXPAND] = "\xC9cartez une carte de votre main.//Recevez une carte co\xFBtant//jusqu'\xE0 [3] de plus.";</v>
      </c>
      <c r="P107" t="s">
        <v>5516</v>
      </c>
    </row>
    <row r="108" spans="1:16" x14ac:dyDescent="0.25">
      <c r="A108" t="str">
        <f>IF(OR(artwork.xlsx!F108="",artwork.xlsx!F108="t"),UPPER(artwork.xlsx!H108),"")</f>
        <v>BANK</v>
      </c>
      <c r="C108" t="str">
        <f>IF(A108="","",CONCATENATE($L$1,"[",$M$1,".",A108,"]='",SUBSTITUTE(artwork.xlsx!K108,"'","\'"),"'"))</f>
        <v>HtmlCardTexts[CardNames.BANK]='&lt;div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  <c r="K108" t="str">
        <f t="shared" si="12"/>
        <v>FrenchCardTexts[CardNames.BANK]</v>
      </c>
      <c r="L108">
        <f t="shared" si="9"/>
        <v>101</v>
      </c>
      <c r="M108" t="str">
        <f t="shared" si="10"/>
        <v>FrenchCardTexts[CardNames.FORGE]</v>
      </c>
      <c r="N108">
        <f t="shared" si="13"/>
        <v>119</v>
      </c>
      <c r="O108" t="str">
        <f t="shared" si="11"/>
        <v>FrenchCardTexts[CardNames.FORGE] = "\xC9cartez autant de cartes de votre//main que vous souhaitez.//Recevez une carte dont le co\xFBt//est \xE9gal au co\xFBt total en []//des cartes \xE9cart\xE9es.";</v>
      </c>
      <c r="P108" t="s">
        <v>5517</v>
      </c>
    </row>
    <row r="109" spans="1:16" x14ac:dyDescent="0.25">
      <c r="A109" t="str">
        <f>IF(OR(artwork.xlsx!F109="",artwork.xlsx!F109="t"),UPPER(artwork.xlsx!H109),"")</f>
        <v>CITY</v>
      </c>
      <c r="C109" t="str">
        <f>IF(A109="","",CONCATENATE($L$1,"[",$M$1,".",A109,"]='",SUBSTITUTE(artwork.xlsx!K109,"'","\'"),"'"))</f>
        <v>HtmlCardTexts[CardNames.CITY]='&lt;div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  <c r="K109" t="str">
        <f t="shared" si="12"/>
        <v>FrenchCardTexts[CardNames.CITY]</v>
      </c>
      <c r="L109">
        <f t="shared" si="9"/>
        <v>106</v>
      </c>
      <c r="M109" t="str">
        <f t="shared" si="10"/>
        <v>FrenchCardTexts[CardNames.GRANDMARKET]</v>
      </c>
      <c r="N109">
        <f t="shared" si="13"/>
        <v>112</v>
      </c>
      <c r="O109" t="str">
        <f t="shared" si="11"/>
        <v>FrenchCardTexts[CardNames.GRANDMARKET] = "|+1 Carte|//|+1 Action|//|+1 Achat|//|+[2]|//---//Vous ne pouvez pas acheter cette//carte si vous avez un Cuivre en jeu.";</v>
      </c>
      <c r="P109" t="s">
        <v>5518</v>
      </c>
    </row>
    <row r="110" spans="1:16" x14ac:dyDescent="0.25">
      <c r="A110" t="str">
        <f>IF(OR(artwork.xlsx!F110="",artwork.xlsx!F110="t"),UPPER(artwork.xlsx!H110),"")</f>
        <v>COUNTINGHOUSE</v>
      </c>
      <c r="C110" t="str">
        <f>IF(A110="","",CONCATENATE($L$1,"[",$M$1,".",A110,"]='",SUBSTITUTE(artwork.xlsx!K110,"'","\'"),"'"))</f>
        <v>HtmlCardTexts[CardNames.COUNTINGHOUSE]='&lt;div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  <c r="K110" t="str">
        <f t="shared" si="12"/>
        <v>FrenchCardTexts[CardNames.COUNTINGHOUSE]</v>
      </c>
      <c r="L110">
        <f t="shared" si="9"/>
        <v>105</v>
      </c>
      <c r="M110" t="str">
        <f t="shared" si="10"/>
        <v>FrenchCardTexts[CardNames.GOONS]</v>
      </c>
      <c r="N110">
        <f t="shared" si="13"/>
        <v>113</v>
      </c>
      <c r="O110" t="str">
        <f t="shared" si="11"/>
        <v>FrenchCardTexts[CardNames.GOONS] = "|+1 Achat|//|+[2]|////Tous vos adversaires d\xE9faussent//jusqu'\xE0 avoir 3 cartes en main.//---//Tant que vous avez cette carte en jeu,//si vous achetez une carte, |+|{1}.";</v>
      </c>
      <c r="P110" t="s">
        <v>5519</v>
      </c>
    </row>
    <row r="111" spans="1:16" x14ac:dyDescent="0.25">
      <c r="A111" t="str">
        <f>IF(OR(artwork.xlsx!F111="",artwork.xlsx!F111="t"),UPPER(artwork.xlsx!H111),"")</f>
        <v>BISHOP</v>
      </c>
      <c r="C111" t="str">
        <f>IF(A111="","",CONCATENATE($L$1,"[",$M$1,".",A111,"]='",SUBSTITUTE(artwork.xlsx!K111,"'","\'"),"'"))</f>
        <v>HtmlCardTexts[CardNames.BISHOP]='&lt;div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  <c r="K111" t="str">
        <f t="shared" si="12"/>
        <v>FrenchCardTexts[CardNames.BISHOP]</v>
      </c>
      <c r="L111">
        <f t="shared" si="9"/>
        <v>102</v>
      </c>
      <c r="M111" t="str">
        <f t="shared" si="10"/>
        <v>FrenchCardTexts[CardNames.HOARD]</v>
      </c>
      <c r="N111">
        <f t="shared" si="13"/>
        <v>117</v>
      </c>
      <c r="O111" t="str">
        <f t="shared" si="11"/>
        <v>FrenchCardTexts[CardNames.HOARD] = "[!2]//---//Tant que vous avez cette carte//en jeu, quand vous achetez une//carte Victoire, recevez un Or.";</v>
      </c>
      <c r="P111" t="s">
        <v>5520</v>
      </c>
    </row>
    <row r="112" spans="1:16" x14ac:dyDescent="0.25">
      <c r="A112" t="str">
        <f>IF(OR(artwork.xlsx!F112="",artwork.xlsx!F112="t"),UPPER(artwork.xlsx!H112),"")</f>
        <v>GRANDMARKET</v>
      </c>
      <c r="C112" t="str">
        <f>IF(A112="","",CONCATENATE($L$1,"[",$M$1,".",A112,"]='",SUBSTITUTE(artwork.xlsx!K112,"'","\'"),"'"))</f>
        <v>HtmlCardTexts[CardNames.GRANDMARKET]='&lt;div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  <c r="K112" t="str">
        <f t="shared" si="12"/>
        <v>FrenchCardTexts[CardNames.GRANDMARKET]</v>
      </c>
      <c r="L112">
        <f t="shared" si="9"/>
        <v>109</v>
      </c>
      <c r="M112" t="str">
        <f t="shared" si="10"/>
        <v>FrenchCardTexts[CardNames.KINGSCOURT]</v>
      </c>
      <c r="N112">
        <f t="shared" si="13"/>
        <v>116</v>
      </c>
      <c r="O112" t="str">
        <f t="shared" si="11"/>
        <v>FrenchCardTexts[CardNames.KINGSCOURT] = "Vous pouvez jouer trois fois//une carte Action de votre main.";</v>
      </c>
      <c r="P112" t="s">
        <v>5521</v>
      </c>
    </row>
    <row r="113" spans="1:16" x14ac:dyDescent="0.25">
      <c r="A113" t="str">
        <f>IF(OR(artwork.xlsx!F113="",artwork.xlsx!F113="t"),UPPER(artwork.xlsx!H113),"")</f>
        <v>GOONS</v>
      </c>
      <c r="C113" t="str">
        <f>IF(A113="","",CONCATENATE($L$1,"[",$M$1,".",A113,"]='",SUBSTITUTE(artwork.xlsx!K113,"'","\'"),"'"))</f>
        <v>HtmlCardTexts[CardNames.GOONS]='&lt;div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  <c r="K113" t="str">
        <f t="shared" si="12"/>
        <v>FrenchCardTexts[CardNames.GOONS]</v>
      </c>
      <c r="L113">
        <f t="shared" si="9"/>
        <v>110</v>
      </c>
      <c r="M113" t="str">
        <f t="shared" si="10"/>
        <v>FrenchCardTexts[CardNames.LOAN]</v>
      </c>
      <c r="N113">
        <f t="shared" si="13"/>
        <v>123</v>
      </c>
      <c r="O113" t="str">
        <f t="shared" si="11"/>
        <v>FrenchCardTexts[CardNames.LOAN] = "[!1]////D\xE9voilez des cartes de votre pioche//jusqu'\xE0 d\xE9voiler une carte Tr\xE9sor.//D\xE9faussez-la ou \xE9cartez-la.//D\xE9faussez les autres cartes.";</v>
      </c>
      <c r="P113" t="s">
        <v>5522</v>
      </c>
    </row>
    <row r="114" spans="1:16" x14ac:dyDescent="0.25">
      <c r="A114" t="str">
        <f>IF(OR(artwork.xlsx!F114="",artwork.xlsx!F114="t"),UPPER(artwork.xlsx!H114),"")</f>
        <v>WATCHTOWER</v>
      </c>
      <c r="C114" t="str">
        <f>IF(A114="","",CONCATENATE($L$1,"[",$M$1,".",A114,"]='",SUBSTITUTE(artwork.xlsx!K114,"'","\'"),"'"))</f>
        <v>HtmlCardTexts[CardNames.WATCHTOWER]='&lt;div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  <c r="K114" t="str">
        <f t="shared" si="12"/>
        <v>FrenchCardTexts[CardNames.WATCHTOWER]</v>
      </c>
      <c r="L114">
        <f t="shared" si="9"/>
        <v>126</v>
      </c>
      <c r="M114" t="str">
        <f t="shared" si="10"/>
        <v>FrenchCardTexts[CardNames.MINT]</v>
      </c>
      <c r="N114">
        <f t="shared" si="13"/>
        <v>122</v>
      </c>
      <c r="O114" t="str">
        <f t="shared" si="11"/>
        <v>FrenchCardTexts[CardNames.MINT] = "Vous pouvez d\xE9voiler une carte//Tr\xE9sor de votre main. Recevez-en//un exemplaire.//---//Quand vous recevez cette carte,//\xE9cartez tous vos Tr\xE9sors en jeu.";</v>
      </c>
      <c r="P114" t="s">
        <v>5523</v>
      </c>
    </row>
    <row r="115" spans="1:16" x14ac:dyDescent="0.25">
      <c r="A115" t="str">
        <f>IF(OR(artwork.xlsx!F115="",artwork.xlsx!F115="t"),UPPER(artwork.xlsx!H115),"")</f>
        <v>EXPAND</v>
      </c>
      <c r="C115" t="str">
        <f>IF(A115="","",CONCATENATE($L$1,"[",$M$1,".",A115,"]='",SUBSTITUTE(artwork.xlsx!K115,"'","\'"),"'"))</f>
        <v>HtmlCardTexts[CardNames.EXPAND]='&lt;div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  <c r="K115" t="str">
        <f t="shared" si="12"/>
        <v>FrenchCardTexts[CardNames.EXPAND]</v>
      </c>
      <c r="L115">
        <f t="shared" si="9"/>
        <v>107</v>
      </c>
      <c r="M115" t="str">
        <f t="shared" si="10"/>
        <v>FrenchCardTexts[CardNames.MONUMENT]</v>
      </c>
      <c r="N115">
        <f t="shared" si="13"/>
        <v>118</v>
      </c>
      <c r="O115" t="str">
        <f t="shared" si="11"/>
        <v>FrenchCardTexts[CardNames.MONUMENT] = "|+{1}|//|+[2]|";</v>
      </c>
      <c r="P115" t="s">
        <v>5524</v>
      </c>
    </row>
    <row r="116" spans="1:16" x14ac:dyDescent="0.25">
      <c r="A116" t="str">
        <f>IF(OR(artwork.xlsx!F116="",artwork.xlsx!F116="t"),UPPER(artwork.xlsx!H116),"")</f>
        <v>KINGSCOURT</v>
      </c>
      <c r="C116" t="str">
        <f>IF(A116="","",CONCATENATE($L$1,"[",$M$1,".",A116,"]='",SUBSTITUTE(artwork.xlsx!K116,"'","\'"),"'"))</f>
        <v>HtmlCardTexts[CardNames.KINGSCOURT]='&lt;div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  <c r="K116" t="str">
        <f t="shared" si="12"/>
        <v>FrenchCardTexts[CardNames.KINGSCOURT]</v>
      </c>
      <c r="L116">
        <f t="shared" si="9"/>
        <v>112</v>
      </c>
      <c r="M116" t="str">
        <f t="shared" si="10"/>
        <v>FrenchCardTexts[CardNames.MOUNTEBANK]</v>
      </c>
      <c r="N116">
        <f t="shared" si="13"/>
        <v>127</v>
      </c>
      <c r="O116" t="str">
        <f t="shared" si="11"/>
        <v>FrenchCardTexts[CardNames.MOUNTEBANK] = "|+[2]|////Tous vos adversaires peuvent//d\xE9fausser une Mal\xE9diction.//S'ils ne le font, pas ils re\xE7oivent//une Mal\xE9diction et un Cuivre.";</v>
      </c>
      <c r="P116" t="s">
        <v>5525</v>
      </c>
    </row>
    <row r="117" spans="1:16" x14ac:dyDescent="0.25">
      <c r="A117" t="str">
        <f>IF(OR(artwork.xlsx!F117="",artwork.xlsx!F117="t"),UPPER(artwork.xlsx!H117),"")</f>
        <v>HOARD</v>
      </c>
      <c r="C117" t="str">
        <f>IF(A117="","",CONCATENATE($L$1,"[",$M$1,".",A117,"]='",SUBSTITUTE(artwork.xlsx!K117,"'","\'"),"'"))</f>
        <v>HtmlCardTexts[CardNames.HOARD]='&lt;div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  <c r="K117" t="str">
        <f t="shared" si="12"/>
        <v>FrenchCardTexts[CardNames.HOARD]</v>
      </c>
      <c r="L117">
        <f t="shared" si="9"/>
        <v>111</v>
      </c>
      <c r="M117" t="str">
        <f t="shared" si="10"/>
        <v>FrenchCardTexts[CardNames.PEDDLER]</v>
      </c>
      <c r="N117">
        <f t="shared" si="13"/>
        <v>107</v>
      </c>
      <c r="O117" t="str">
        <f t="shared" si="11"/>
        <v>FrenchCardTexts[CardNames.PEDDLER] = "|+1 Carte|//|+1 Action|//|+[1]|//---//Pendant la phase Achat d'un joueur,//cette carte co\xFBte [2] de moins//par carte Action qu'il a en jeu.";</v>
      </c>
      <c r="P117" t="s">
        <v>5526</v>
      </c>
    </row>
    <row r="118" spans="1:16" x14ac:dyDescent="0.25">
      <c r="A118" t="str">
        <f>IF(OR(artwork.xlsx!F118="",artwork.xlsx!F118="t"),UPPER(artwork.xlsx!H118),"")</f>
        <v>MONUMENT</v>
      </c>
      <c r="C118" t="str">
        <f>IF(A118="","",CONCATENATE($L$1,"[",$M$1,".",A118,"]='",SUBSTITUTE(artwork.xlsx!K118,"'","\'"),"'"))</f>
        <v>HtmlCardTexts[CardNames.MONUMENT]='&lt;div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  <c r="K118" t="str">
        <f t="shared" si="12"/>
        <v>FrenchCardTexts[CardNames.MONUMENT]</v>
      </c>
      <c r="L118">
        <f t="shared" si="9"/>
        <v>115</v>
      </c>
      <c r="M118" t="str">
        <f t="shared" si="10"/>
        <v>FrenchCardTexts[CardNames.PLATINUM]</v>
      </c>
      <c r="N118" t="e">
        <f t="shared" si="13"/>
        <v>#N/A</v>
      </c>
      <c r="O118" t="str">
        <f t="shared" si="11"/>
        <v>FrenchCardTexts[CardNames.PLATINUM] = "";</v>
      </c>
      <c r="P118" t="s">
        <v>5527</v>
      </c>
    </row>
    <row r="119" spans="1:16" x14ac:dyDescent="0.25">
      <c r="A119" t="str">
        <f>IF(OR(artwork.xlsx!F119="",artwork.xlsx!F119="t"),UPPER(artwork.xlsx!H119),"")</f>
        <v>FORGE</v>
      </c>
      <c r="C119" t="str">
        <f>IF(A119="","",CONCATENATE($L$1,"[",$M$1,".",A119,"]='",SUBSTITUTE(artwork.xlsx!K119,"'","\'"),"'"))</f>
        <v>HtmlCardTexts[CardNames.FORGE]='&lt;div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  <c r="K119" t="str">
        <f t="shared" si="12"/>
        <v>FrenchCardTexts[CardNames.FORGE]</v>
      </c>
      <c r="L119">
        <f t="shared" si="9"/>
        <v>108</v>
      </c>
      <c r="M119" t="str">
        <f t="shared" si="10"/>
        <v>FrenchCardTexts[CardNames.QUARRY]</v>
      </c>
      <c r="N119">
        <f t="shared" si="13"/>
        <v>125</v>
      </c>
      <c r="O119" t="str">
        <f t="shared" si="11"/>
        <v>FrenchCardTexts[CardNames.QUARRY] = "[!1]//---//Lorsque cette carte est en jeu,//les cartes Actions co\xFBtent [2]//de moins.";</v>
      </c>
      <c r="P119" t="s">
        <v>5528</v>
      </c>
    </row>
    <row r="120" spans="1:16" x14ac:dyDescent="0.25">
      <c r="A120" t="str">
        <f>IF(OR(artwork.xlsx!F120="",artwork.xlsx!F120="t"),UPPER(artwork.xlsx!H120),"")</f>
        <v>RABBLE</v>
      </c>
      <c r="C120" t="str">
        <f>IF(A120="","",CONCATENATE($L$1,"[",$M$1,".",A120,"]='",SUBSTITUTE(artwork.xlsx!K120,"'","\'"),"'"))</f>
        <v>HtmlCardTexts[CardNames.RABBLE]='&lt;div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  <c r="K120" t="str">
        <f t="shared" si="12"/>
        <v>FrenchCardTexts[CardNames.RABBLE]</v>
      </c>
      <c r="L120">
        <f t="shared" si="9"/>
        <v>120</v>
      </c>
      <c r="M120" t="str">
        <f t="shared" si="10"/>
        <v>FrenchCardTexts[CardNames.RABBLE]</v>
      </c>
      <c r="N120">
        <f t="shared" si="13"/>
        <v>120</v>
      </c>
      <c r="O120" t="str">
        <f t="shared" si="11"/>
        <v>FrenchCardTexts[CardNames.RABBLE] = "|+3 Cartes|////Tous vos adversaires d\xE9voilent les//3 premi\xE8res cartes de leur pioche,//d\xE9faussent les cartes Action et //Tr\xE9sor et replacent les autres dans//l'ordre de leur choix.";</v>
      </c>
      <c r="P120" t="s">
        <v>5529</v>
      </c>
    </row>
    <row r="121" spans="1:16" x14ac:dyDescent="0.25">
      <c r="A121" t="str">
        <f>IF(OR(artwork.xlsx!F121="",artwork.xlsx!F121="t"),UPPER(artwork.xlsx!H121),"")</f>
        <v>TALISMAN</v>
      </c>
      <c r="C121" t="str">
        <f>IF(A121="","",CONCATENATE($L$1,"[",$M$1,".",A121,"]='",SUBSTITUTE(artwork.xlsx!K121,"'","\'"),"'"))</f>
        <v>HtmlCardTexts[CardNames.TALISMAN]='&lt;div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  <c r="K121" t="str">
        <f t="shared" si="12"/>
        <v>FrenchCardTexts[CardNames.TALISMAN]</v>
      </c>
      <c r="L121">
        <f t="shared" si="9"/>
        <v>122</v>
      </c>
      <c r="M121" t="str">
        <f t="shared" si="10"/>
        <v>FrenchCardTexts[CardNames.ROYALSEAL]</v>
      </c>
      <c r="N121">
        <f t="shared" si="13"/>
        <v>126</v>
      </c>
      <c r="O121" t="str">
        <f t="shared" si="11"/>
        <v>FrenchCardTexts[CardNames.ROYALSEAL] = "[!2]//---//Tant que vous avez cette carte en jeu,//quand vous recevez une carte, vous//pouvez la placer sur votre pioche.";</v>
      </c>
      <c r="P121" t="s">
        <v>5530</v>
      </c>
    </row>
    <row r="122" spans="1:16" x14ac:dyDescent="0.25">
      <c r="A122" t="str">
        <f>IF(OR(artwork.xlsx!F122="",artwork.xlsx!F122="t"),UPPER(artwork.xlsx!H122),"")</f>
        <v>MINT</v>
      </c>
      <c r="C122" t="str">
        <f>IF(A122="","",CONCATENATE($L$1,"[",$M$1,".",A122,"]='",SUBSTITUTE(artwork.xlsx!K122,"'","\'"),"'"))</f>
        <v>HtmlCardTexts[CardNames.MINT]='&lt;div class="card-text" style="top:20px;"&gt;&lt;div style="position:relative; top:5px;"&gt;&lt;div style="line-height:22px;"&gt;&lt;div style="display:inline;"&gt;&lt;div style="display:inline; font-size:20px;"&gt;Vous pouvez dévoiler une carte&lt;/div&gt;&lt;/div&gt;&lt;br&gt;&lt;div style="display:inline;"&gt;&lt;div style="display:inline; font-size:20px;"&gt;Trésor de votre main. Recevez-en&lt;/div&gt;&lt;/div&gt;&lt;br&gt;&lt;div style="display:inline;"&gt;&lt;div style="display:inline; font-size:20px;"&gt;un exemplaire.&lt;/div&gt;&lt;/div&gt;&lt;br&gt;&lt;/div&gt;&lt;/div&gt;&lt;div style="position:relative; top:15px;"&gt;&lt;div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font-size:20px;"&gt;écartez tous vos trésors en jeu.&lt;/div&gt;&lt;/div&gt;&lt;br&gt;&lt;/div&gt;&lt;/div&gt;&lt;div class="horizontal-line" style="width:200px; height:3px;margin-top:-35px;"&gt;&lt;/div&gt;&lt;/div&gt;'</v>
      </c>
      <c r="K122" t="str">
        <f t="shared" si="12"/>
        <v>FrenchCardTexts[CardNames.MINT]</v>
      </c>
      <c r="L122">
        <f t="shared" si="9"/>
        <v>114</v>
      </c>
      <c r="M122" t="str">
        <f t="shared" si="10"/>
        <v>FrenchCardTexts[CardNames.TALISMAN]</v>
      </c>
      <c r="N122">
        <f t="shared" si="13"/>
        <v>121</v>
      </c>
      <c r="O122" t="str">
        <f t="shared" si="11"/>
        <v>FrenchCardTexts[CardNames.TALISMAN] = "[!1]//Tant que vous avez cette carte en jeu,//quand vous achetez une carte//non-Victoire co\xFBtant jusqu'\xE0 [!4],//recevez-en un autre exemplaire.";</v>
      </c>
      <c r="P122" t="s">
        <v>5531</v>
      </c>
    </row>
    <row r="123" spans="1:16" x14ac:dyDescent="0.25">
      <c r="A123" t="str">
        <f>IF(OR(artwork.xlsx!F123="",artwork.xlsx!F123="t"),UPPER(artwork.xlsx!H123),"")</f>
        <v>LOAN</v>
      </c>
      <c r="C123" t="str">
        <f>IF(A123="","",CONCATENATE($L$1,"[",$M$1,".",A123,"]='",SUBSTITUTE(artwork.xlsx!K123,"'","\'"),"'"))</f>
        <v>HtmlCardTexts[CardNames.LOAN]='&lt;div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  <c r="K123" t="str">
        <f t="shared" si="12"/>
        <v>FrenchCardTexts[CardNames.LOAN]</v>
      </c>
      <c r="L123">
        <f t="shared" si="9"/>
        <v>113</v>
      </c>
      <c r="M123" t="str">
        <f t="shared" si="10"/>
        <v>FrenchCardTexts[CardNames.TRADEROUTE]</v>
      </c>
      <c r="N123">
        <f t="shared" si="13"/>
        <v>124</v>
      </c>
      <c r="O123" t="str">
        <f t="shared" si="11"/>
        <v>FrenchCardTexts[CardNames.TRADEROUTE] = "|+1 Achat|////\xC9cartez une carte de votre main. |+|[1] par//Pi\xE8ce sur le plateau Route Commerciale.//---//Mise en place : placez une Pi\xE8ce sur chaque//pile de cartes Victoire de la r\xE9serve; d\xE9pla-//cez-la vers le plateau Route Commerciale//lorsqu'une carte de cette pile est re\xE7ue.";</v>
      </c>
      <c r="P123" t="s">
        <v>5532</v>
      </c>
    </row>
    <row r="124" spans="1:16" x14ac:dyDescent="0.25">
      <c r="A124" t="str">
        <f>IF(OR(artwork.xlsx!F124="",artwork.xlsx!F124="t"),UPPER(artwork.xlsx!H124),"")</f>
        <v>TRADEROUTE</v>
      </c>
      <c r="C124" t="str">
        <f>IF(A124="","",CONCATENATE($L$1,"[",$M$1,".",A124,"]='",SUBSTITUTE(artwork.xlsx!K124,"'","\'"),"'"))</f>
        <v>HtmlCardTexts[CardNames.TRADEROUTE]='&lt;div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  <c r="K124" t="str">
        <f t="shared" si="12"/>
        <v>FrenchCardTexts[CardNames.TRADEROUTE]</v>
      </c>
      <c r="L124">
        <f t="shared" si="9"/>
        <v>123</v>
      </c>
      <c r="M124" t="str">
        <f t="shared" si="10"/>
        <v>FrenchCardTexts[CardNames.VAULT]</v>
      </c>
      <c r="N124">
        <f t="shared" si="13"/>
        <v>129</v>
      </c>
      <c r="O124" t="str">
        <f t="shared" si="11"/>
        <v>FrenchCardTexts[CardNames.VAULT] = "|+2 Cartes|////D\xE9faussez autant de cartes que//vous voulez pour |+|[1] chacune.//Tous vos adversaires peuvent//d\xE9fausser 2 cartes pour//piocher 1 carte.";</v>
      </c>
      <c r="P124" t="s">
        <v>5533</v>
      </c>
    </row>
    <row r="125" spans="1:16" x14ac:dyDescent="0.25">
      <c r="A125" t="str">
        <f>IF(OR(artwork.xlsx!F125="",artwork.xlsx!F125="t"),UPPER(artwork.xlsx!H125),"")</f>
        <v>QUARRY</v>
      </c>
      <c r="C125" t="str">
        <f>IF(A125="","",CONCATENATE($L$1,"[",$M$1,".",A125,"]='",SUBSTITUTE(artwork.xlsx!K125,"'","\'"),"'"))</f>
        <v>HtmlCardTexts[CardNames.QUARRY]='&lt;div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  <c r="K125" t="str">
        <f t="shared" si="12"/>
        <v>FrenchCardTexts[CardNames.QUARRY]</v>
      </c>
      <c r="L125">
        <f t="shared" si="9"/>
        <v>119</v>
      </c>
      <c r="M125" t="str">
        <f t="shared" si="10"/>
        <v>FrenchCardTexts[CardNames.VENTURE]</v>
      </c>
      <c r="N125">
        <f t="shared" si="13"/>
        <v>130</v>
      </c>
      <c r="O125" t="str">
        <f t="shared" si="11"/>
        <v>FrenchCardTexts[CardNames.VENTURE] = "[!1]////D\xE9voilez des cartes de votre pioche//jusqu'\xE0 d\xE9voiler une carte Tr\xE9sor.//D\xE9faussez les autres cartes, puis//jouez la carte Tr\xE9sor.";</v>
      </c>
      <c r="P125" t="s">
        <v>5534</v>
      </c>
    </row>
    <row r="126" spans="1:16" x14ac:dyDescent="0.25">
      <c r="A126" t="str">
        <f>IF(OR(artwork.xlsx!F126="",artwork.xlsx!F126="t"),UPPER(artwork.xlsx!H126),"")</f>
        <v>ROYALSEAL</v>
      </c>
      <c r="C126" t="str">
        <f>IF(A126="","",CONCATENATE($L$1,"[",$M$1,".",A126,"]='",SUBSTITUTE(artwork.xlsx!K126,"'","\'"),"'"))</f>
        <v>HtmlCardTexts[CardNames.ROYALSEAL]='&lt;div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  <c r="K126" t="str">
        <f t="shared" si="12"/>
        <v>FrenchCardTexts[CardNames.ROYALSEAL]</v>
      </c>
      <c r="L126">
        <f t="shared" ref="L126:L130" si="14">MATCH(K126,M:M,0)</f>
        <v>121</v>
      </c>
      <c r="M126" t="str">
        <f t="shared" ref="M126:M130" si="15">SUBSTITUTE(LEFT(P126,FIND("=",P126)-2),"_","")</f>
        <v>FrenchCardTexts[CardNames.WATCHTOWER]</v>
      </c>
      <c r="N126">
        <f t="shared" si="13"/>
        <v>114</v>
      </c>
      <c r="O126" t="str">
        <f t="shared" si="11"/>
        <v>FrenchCardTexts[CardNames.WATCHTOWER] = "Piochez jusqu'\xE0 avoir 6 cartes//en main.//---//Quand vous recevez une carte,//vous pouvez d\xE9voiler cette carte de//votre main, pour \xE9carter ou placer//sur votre pioche la carte re\xE7ue.";</v>
      </c>
      <c r="P126" t="s">
        <v>5535</v>
      </c>
    </row>
    <row r="127" spans="1:16" x14ac:dyDescent="0.25">
      <c r="A127" t="str">
        <f>IF(OR(artwork.xlsx!F127="",artwork.xlsx!F127="t"),UPPER(artwork.xlsx!H127),"")</f>
        <v>MOUNTEBANK</v>
      </c>
      <c r="C127" t="str">
        <f>IF(A127="","",CONCATENATE($L$1,"[",$M$1,".",A127,"]='",SUBSTITUTE(artwork.xlsx!K127,"'","\'"),"'"))</f>
        <v>HtmlCardTexts[CardNames.MOUNTEBANK]='&lt;div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  <c r="K127" t="str">
        <f t="shared" si="12"/>
        <v>FrenchCardTexts[CardNames.MOUNTEBANK]</v>
      </c>
      <c r="L127">
        <f t="shared" si="14"/>
        <v>116</v>
      </c>
      <c r="M127" t="str">
        <f t="shared" si="15"/>
        <v>FrenchCardTexts[CardNames.WORKERSVILLAGE]</v>
      </c>
      <c r="N127">
        <f t="shared" si="13"/>
        <v>128</v>
      </c>
      <c r="O127" t="str">
        <f t="shared" si="11"/>
        <v>FrenchCardTexts[CardNames.WORKERSVILLAGE] = "|+1 Carte|//|+2 Actions|//|+1 Achat|";</v>
      </c>
      <c r="P127" t="s">
        <v>5536</v>
      </c>
    </row>
    <row r="128" spans="1:16" x14ac:dyDescent="0.25">
      <c r="A128" t="str">
        <f>IF(OR(artwork.xlsx!F128="",artwork.xlsx!F128="t"),UPPER(artwork.xlsx!H128),"")</f>
        <v>WORKERSVILLAGE</v>
      </c>
      <c r="C128" t="str">
        <f>IF(A128="","",CONCATENATE($L$1,"[",$M$1,".",A128,"]='",SUBSTITUTE(artwork.xlsx!K128,"'","\'"),"'"))</f>
        <v>HtmlCardTexts[CardNames.WORKERSVILLAGE]='&lt;div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  <c r="K128" t="str">
        <f t="shared" si="12"/>
        <v>FrenchCardTexts[CardNames.WORKERSVILLAGE]</v>
      </c>
      <c r="L128">
        <f t="shared" si="14"/>
        <v>127</v>
      </c>
      <c r="M128" t="str">
        <f t="shared" si="15"/>
        <v>FrenchCardTexts[CardNames.PRIZEPILE]</v>
      </c>
      <c r="N128" t="e">
        <f t="shared" si="13"/>
        <v>#N/A</v>
      </c>
      <c r="O128" t="str">
        <f t="shared" si="11"/>
        <v>FrenchCardTexts[CardNames.PRIZEPILE] = "";</v>
      </c>
      <c r="P128" t="s">
        <v>5537</v>
      </c>
    </row>
    <row r="129" spans="1:16" x14ac:dyDescent="0.25">
      <c r="A129" t="str">
        <f>IF(OR(artwork.xlsx!F129="",artwork.xlsx!F129="t"),UPPER(artwork.xlsx!H129),"")</f>
        <v>VAULT</v>
      </c>
      <c r="C129" t="str">
        <f>IF(A129="","",CONCATENATE($L$1,"[",$M$1,".",A129,"]='",SUBSTITUTE(artwork.xlsx!K129,"'","\'"),"'"))</f>
        <v>HtmlCardTexts[CardNames.VAULT]='&lt;div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  <c r="K129" t="str">
        <f t="shared" si="12"/>
        <v>FrenchCardTexts[CardNames.VAULT]</v>
      </c>
      <c r="L129">
        <f t="shared" si="14"/>
        <v>124</v>
      </c>
      <c r="M129" t="str">
        <f t="shared" si="15"/>
        <v>FrenchCardTexts[CardNames.BAGOFGOLD]</v>
      </c>
      <c r="N129">
        <f t="shared" si="13"/>
        <v>105</v>
      </c>
      <c r="O129" t="str">
        <f t="shared" si="11"/>
        <v>FrenchCardTexts[CardNames.BAGOFGOLD] = "|+1 Action|////Recevez un Or sur votre pioche.//%(Ne fait pas partie de la r\xE9serve.)%";</v>
      </c>
      <c r="P129" t="s">
        <v>5538</v>
      </c>
    </row>
    <row r="130" spans="1:16" x14ac:dyDescent="0.25">
      <c r="A130" t="str">
        <f>IF(OR(artwork.xlsx!F130="",artwork.xlsx!F130="t"),UPPER(artwork.xlsx!H130),"")</f>
        <v>VENTURE</v>
      </c>
      <c r="C130" t="str">
        <f>IF(A130="","",CONCATENATE($L$1,"[",$M$1,".",A130,"]='",SUBSTITUTE(artwork.xlsx!K130,"'","\'"),"'"))</f>
        <v>HtmlCardTexts[CardNames.VENTURE]='&lt;div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  <c r="K130" t="str">
        <f t="shared" si="12"/>
        <v>FrenchCardTexts[CardNames.VENTURE]</v>
      </c>
      <c r="L130">
        <f t="shared" si="14"/>
        <v>125</v>
      </c>
      <c r="M130" t="str">
        <f t="shared" si="15"/>
        <v>FrenchCardTexts[CardNames.DIADEM]</v>
      </c>
      <c r="N130">
        <f t="shared" si="13"/>
        <v>104</v>
      </c>
      <c r="O130" t="str">
        <f t="shared" ref="O130:O193" si="16">SUBSTITUTE(LEFT(P130,FIND("=",P130)),"_","")&amp; RIGHT(P130,LEN(P130) -FIND("=",P130))</f>
        <v>FrenchCardTexts[CardNames.DIADEM] = "[!2]//////+[!1] par Action inutilis\xE9e//(Action, et non carte Action).////%(Ne fait pas partie de la r\xE9serve.)%";</v>
      </c>
      <c r="P130" t="s">
        <v>5539</v>
      </c>
    </row>
    <row r="131" spans="1:16" hidden="1" x14ac:dyDescent="0.25">
      <c r="A131" t="str">
        <f>IF(OR(artwork.xlsx!F131="",artwork.xlsx!F131="t"),UPPER(artwork.xlsx!H131),"")</f>
        <v/>
      </c>
      <c r="C131" t="str">
        <f>IF(A131="","",CONCATENATE($L$1,"[",$M$1,".",A131,"]='",SUBSTITUTE(artwork.xlsx!K131,"'","\'"),"'"))</f>
        <v/>
      </c>
      <c r="K131" t="str">
        <f t="shared" ref="K131:K194" si="17">IF(A131="","",CONCATENATE("FrenchCardTexts[",$M$1,".",A131,"]"))</f>
        <v/>
      </c>
      <c r="N131">
        <f t="shared" ref="N131:N194" si="18">MATCH(SUBSTITUTE(LEFT(P131,FIND("] = ",P131)),"_",""),K:K,0)</f>
        <v>95</v>
      </c>
      <c r="O131" t="str">
        <f t="shared" si="16"/>
        <v>FrenchCardTexts[CardNames.FAIRGROUNDS] = "Vaut {2} pour chaque 5 cartes de//noms diff\xE9rents que vous avez//(arrondi inf\xE9rieurement).";</v>
      </c>
      <c r="P131" t="s">
        <v>5540</v>
      </c>
    </row>
    <row r="132" spans="1:16" hidden="1" x14ac:dyDescent="0.25">
      <c r="A132" t="str">
        <f>IF(OR(artwork.xlsx!F132="",artwork.xlsx!F132="t"),UPPER(artwork.xlsx!H132),"")</f>
        <v/>
      </c>
      <c r="C132" t="str">
        <f>IF(A132="","",CONCATENATE($L$1,"[",$M$1,".",A132,"]='",SUBSTITUTE(artwork.xlsx!K132,"'","\'"),"'"))</f>
        <v/>
      </c>
      <c r="K132" t="str">
        <f t="shared" si="17"/>
        <v/>
      </c>
      <c r="N132">
        <f t="shared" si="18"/>
        <v>99</v>
      </c>
      <c r="O132" t="str">
        <f t="shared" si="16"/>
        <v>FrenchCardTexts[CardNames.FARMINGVILLAGE] = "|+2 Actions|////D\xE9voilez des cartes de votre pioche//jusqu'\xE0 d\xE9voiler une carte Tr\xE9sor//ou Action. Prenez en main cette//carte et d\xE9faussez les autres.";</v>
      </c>
      <c r="P132" t="s">
        <v>5541</v>
      </c>
    </row>
    <row r="133" spans="1:16" hidden="1" x14ac:dyDescent="0.25">
      <c r="A133" t="str">
        <f>IF(OR(artwork.xlsx!F133="",artwork.xlsx!F133="t"),UPPER(artwork.xlsx!H133),"")</f>
        <v/>
      </c>
      <c r="C133" t="str">
        <f>IF(A133="","",CONCATENATE($L$1,"[",$M$1,".",A133,"]='",SUBSTITUTE(artwork.xlsx!K133,"'","\'"),"'"))</f>
        <v/>
      </c>
      <c r="K133" t="str">
        <f t="shared" si="17"/>
        <v/>
      </c>
      <c r="N133">
        <f t="shared" si="18"/>
        <v>102</v>
      </c>
      <c r="O133" t="str">
        <f t="shared" si="16"/>
        <v>FrenchCardTexts[CardNames.FOLLOWERS] = "|+2 Cartes|////Recevez un Domaine. Tous vos ad-//versaires re\xE7oivent une Mal\xE9diction//et d\xE9faussent jusqu'\xE0 avoir 3 cartes//en main.//%(Ne fait pas partie de la r\xE9serve.)%";</v>
      </c>
      <c r="P133" t="s">
        <v>5542</v>
      </c>
    </row>
    <row r="134" spans="1:16" hidden="1" x14ac:dyDescent="0.25">
      <c r="A134" t="str">
        <f>IF(OR(artwork.xlsx!F134="",artwork.xlsx!F134="t"),UPPER(artwork.xlsx!H134),"")</f>
        <v/>
      </c>
      <c r="C134" t="str">
        <f>IF(A134="","",CONCATENATE($L$1,"[",$M$1,".",A134,"]='",SUBSTITUTE(artwork.xlsx!K134,"'","\'"),"'"))</f>
        <v/>
      </c>
      <c r="K134" t="str">
        <f t="shared" si="17"/>
        <v/>
      </c>
      <c r="N134">
        <f t="shared" si="18"/>
        <v>94</v>
      </c>
      <c r="O134" t="str">
        <f t="shared" si="16"/>
        <v>FrenchCardTexts[CardNames.FORTUNETELLER] = "+[2]//////Tous vos adversaires d\xE9voilent des//cartes de leur pioche jusqu'\xE0 d\xE9voiler//une carte Victoire ou une//Mal\xE9diction. Ils la replacent et//d\xE9faussent les autres cartes.";</v>
      </c>
      <c r="P134" t="s">
        <v>5543</v>
      </c>
    </row>
    <row r="135" spans="1:16" hidden="1" x14ac:dyDescent="0.25">
      <c r="A135" t="str">
        <f>IF(OR(artwork.xlsx!F135="",artwork.xlsx!F135="t"),UPPER(artwork.xlsx!H135),"")</f>
        <v>NOBLES</v>
      </c>
      <c r="C135" t="str">
        <f>IF(A135="","",CONCATENATE($L$1,"[",$M$1,".",A135,"]='",SUBSTITUTE(artwork.xlsx!K135,"'","\'"),"'"))</f>
        <v>HtmlCardTexts[CardNames.NOBLES]='&lt;div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  <c r="K135" t="str">
        <f t="shared" si="17"/>
        <v>FrenchCardTexts[CardNames.NOBLES]</v>
      </c>
      <c r="L135" t="e">
        <f t="shared" ref="L135:L159" si="19">MATCH(K135,M:M,0)</f>
        <v>#N/A</v>
      </c>
      <c r="M135" t="str">
        <f t="shared" ref="M135:M159" si="20">SUBSTITUTE(LEFT(P135,FIND("=",P135)-2),"_","")</f>
        <v>FrenchCardTexts[CardNames.HAMLET]</v>
      </c>
      <c r="N135">
        <f t="shared" si="18"/>
        <v>92</v>
      </c>
      <c r="O135" t="str">
        <f t="shared" si="16"/>
        <v>FrenchCardTexts[CardNames.HAMLET] = "|+1 Carte|//|+1 Action|////Vous pouvez d\xE9fausser une carte//pour |+1 Action|.//Vous pouvez d\xE9fausser une carte//pour |+1 Achat|.";</v>
      </c>
      <c r="P135" t="s">
        <v>5544</v>
      </c>
    </row>
    <row r="136" spans="1:16" x14ac:dyDescent="0.25">
      <c r="A136" t="str">
        <f>IF(OR(artwork.xlsx!F136="",artwork.xlsx!F136="t"),UPPER(artwork.xlsx!H136),"")</f>
        <v>CONSPIRATOR</v>
      </c>
      <c r="C136" t="str">
        <f>IF(A136="","",CONCATENATE($L$1,"[",$M$1,".",A136,"]='",SUBSTITUTE(artwork.xlsx!K136,"'","\'"),"'"))</f>
        <v>HtmlCardTexts[CardNames.CONSPIRATOR]='&lt;div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  <c r="K136" t="str">
        <f t="shared" si="17"/>
        <v>FrenchCardTexts[CardNames.CONSPIRATOR]</v>
      </c>
      <c r="L136">
        <f t="shared" si="19"/>
        <v>37</v>
      </c>
      <c r="M136" t="str">
        <f t="shared" si="20"/>
        <v>FrenchCardTexts[CardNames.HARVEST]</v>
      </c>
      <c r="N136">
        <f t="shared" si="18"/>
        <v>88</v>
      </c>
      <c r="O136" t="str">
        <f t="shared" si="16"/>
        <v>FrenchCardTexts[CardNames.HARVEST] = "D\xE9voilez les 4 premi\xE8res cartes//de votre pioche, puis d\xE9faussez-les.//+[1] par carte d\xE9voil\xE9e de//nom diff\xE9rent.";</v>
      </c>
      <c r="P136" t="s">
        <v>5545</v>
      </c>
    </row>
    <row r="137" spans="1:16" x14ac:dyDescent="0.25">
      <c r="A137" t="str">
        <f>IF(OR(artwork.xlsx!F137="",artwork.xlsx!F137="t"),UPPER(artwork.xlsx!H137),"")</f>
        <v>MININGVILLAGE</v>
      </c>
      <c r="C137" t="str">
        <f>IF(A137="","",CONCATENATE($L$1,"[",$M$1,".",A137,"]='",SUBSTITUTE(artwork.xlsx!K137,"'","\'"),"'"))</f>
        <v>HtmlCardTexts[CardNames.MININGVILLAGE]='&lt;div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  <c r="K137" t="str">
        <f t="shared" si="17"/>
        <v>FrenchCardTexts[CardNames.MININGVILLAGE]</v>
      </c>
      <c r="L137">
        <f t="shared" si="19"/>
        <v>49</v>
      </c>
      <c r="M137" t="str">
        <f t="shared" si="20"/>
        <v>FrenchCardTexts[CardNames.HORSETRADERS]</v>
      </c>
      <c r="N137">
        <f t="shared" si="18"/>
        <v>90</v>
      </c>
      <c r="O137" t="str">
        <f t="shared" si="16"/>
        <v>FrenchCardTexts[CardNames.HORSETRADERS] = "|+1 Achat|//|+[3]|//D\xE9faussez deux cartes.//---//Quand un adversaire joue une carte//Attaque, vous pouvez d'abord mettre de//c\xF4t\xE9 cette carte de votre main. Dans ce//cas, au d\xE9but de votre prochain tour,//+|1 Carte| et reprenez en main cette carte.";</v>
      </c>
      <c r="P137" t="s">
        <v>5546</v>
      </c>
    </row>
    <row r="138" spans="1:16" hidden="1" x14ac:dyDescent="0.25">
      <c r="A138" t="str">
        <f>IF(OR(artwork.xlsx!F138="",artwork.xlsx!F138="t"),UPPER(artwork.xlsx!H138),"")</f>
        <v>SECRETCHAMBER</v>
      </c>
      <c r="C138" t="str">
        <f>IF(A138="","",CONCATENATE($L$1,"[",$M$1,".",A138,"]='",SUBSTITUTE(artwork.xlsx!K138,"'","\'"),"'"))</f>
        <v>HtmlCardTexts[CardNames.SECRETCHAMBER]='&lt;div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  <c r="K138" t="str">
        <f t="shared" si="17"/>
        <v>FrenchCardTexts[CardNames.SECRETCHAMBER]</v>
      </c>
      <c r="L138" t="e">
        <f t="shared" si="19"/>
        <v>#N/A</v>
      </c>
      <c r="M138" t="str">
        <f t="shared" si="20"/>
        <v>FrenchCardTexts[CardNames.HORNOFPLENTY]</v>
      </c>
      <c r="N138">
        <f t="shared" si="18"/>
        <v>96</v>
      </c>
      <c r="O138" t="str">
        <f t="shared" si="16"/>
        <v>FrenchCardTexts[CardNames.HORNOFPLENTY] = "Recevez une carte co\xFBtant//jusqu'\xE0 [1] par carte en jeu//de nom diff\xE9rent (y compris cette//carte). Si la carte re\xE7ue est une//carte Victoire, \xE9cartez cette carte.";</v>
      </c>
      <c r="P138" t="s">
        <v>5547</v>
      </c>
    </row>
    <row r="139" spans="1:16" hidden="1" x14ac:dyDescent="0.25">
      <c r="A139" t="str">
        <f>IF(OR(artwork.xlsx!F139="",artwork.xlsx!F139="t"),UPPER(artwork.xlsx!H139),"")</f>
        <v>COPPERSMITH</v>
      </c>
      <c r="C139" t="str">
        <f>IF(A139="","",CONCATENATE($L$1,"[",$M$1,".",A139,"]='",SUBSTITUTE(artwork.xlsx!K139,"'","\'"),"'"))</f>
        <v>HtmlCardTexts[CardNames.COPPERSMITH]='&lt;div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  <c r="K139" t="str">
        <f t="shared" si="17"/>
        <v>FrenchCardTexts[CardNames.COPPERSMITH]</v>
      </c>
      <c r="L139" t="e">
        <f t="shared" si="19"/>
        <v>#N/A</v>
      </c>
      <c r="M139" t="str">
        <f t="shared" si="20"/>
        <v>FrenchCardTexts[CardNames.HUNTINGPARTY]</v>
      </c>
      <c r="N139">
        <f t="shared" si="18"/>
        <v>97</v>
      </c>
      <c r="O139" t="str">
        <f t="shared" si="16"/>
        <v>FrenchCardTexts[CardNames.HUNTINGPARTY] = "|+1 Carte|//|+1 Action|////D\xE9voilez votre main. D\xE9voilez des//cartes de votre pioche jusqu'\xE0 d\xE9voiler//une carte dont vous n'ayez pas un//exemplaire en main. Prenez-la//en main et d\xE9faussez le reste.";</v>
      </c>
      <c r="P139" t="s">
        <v>5548</v>
      </c>
    </row>
    <row r="140" spans="1:16" x14ac:dyDescent="0.25">
      <c r="A140" t="str">
        <f>IF(OR(artwork.xlsx!F140="",artwork.xlsx!F140="t"),UPPER(artwork.xlsx!H140),"")</f>
        <v>PAWN</v>
      </c>
      <c r="C140" t="str">
        <f>IF(A140="","",CONCATENATE($L$1,"[",$M$1,".",A140,"]='",SUBSTITUTE(artwork.xlsx!K140,"'","\'"),"'"))</f>
        <v>HtmlCardTexts[CardNames.PAWN]='&lt;div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  <c r="K140" t="str">
        <f t="shared" si="17"/>
        <v>FrenchCardTexts[CardNames.PAWN]</v>
      </c>
      <c r="L140">
        <f t="shared" si="19"/>
        <v>52</v>
      </c>
      <c r="M140" t="str">
        <f t="shared" si="20"/>
        <v>FrenchCardTexts[CardNames.JESTER]</v>
      </c>
      <c r="N140">
        <f t="shared" si="18"/>
        <v>93</v>
      </c>
      <c r="O140" t="str">
        <f t="shared" si="16"/>
        <v>FrenchCardTexts[CardNames.JESTER] = "+[2]////Tous vos adversaires d\xE9faussent la//carte du haut de leur pioche. Si//c'est une carte Victoire, ils//re\xE7oivent une Mal\xE9diction; sinon//d\xE9cidez qui en re\xE7oit un exemplaire ://vous ou l'adversaire.";</v>
      </c>
      <c r="P140" t="s">
        <v>5549</v>
      </c>
    </row>
    <row r="141" spans="1:16" x14ac:dyDescent="0.25">
      <c r="A141" t="str">
        <f>IF(OR(artwork.xlsx!F141="",artwork.xlsx!F141="t"),UPPER(artwork.xlsx!H141),"")</f>
        <v>COURTYARD</v>
      </c>
      <c r="C141" t="str">
        <f>IF(A141="","",CONCATENATE($L$1,"[",$M$1,".",A141,"]='",SUBSTITUTE(artwork.xlsx!K141,"'","\'"),"'"))</f>
        <v>HtmlCardTexts[CardNames.COURTYARD]='&lt;div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  <c r="K141" t="str">
        <f t="shared" si="17"/>
        <v>FrenchCardTexts[CardNames.COURTYARD]</v>
      </c>
      <c r="L141">
        <f t="shared" si="19"/>
        <v>36</v>
      </c>
      <c r="M141" t="str">
        <f t="shared" si="20"/>
        <v>FrenchCardTexts[CardNames.MENAGERIE]</v>
      </c>
      <c r="N141">
        <f t="shared" si="18"/>
        <v>98</v>
      </c>
      <c r="O141" t="str">
        <f t="shared" si="16"/>
        <v>FrenchCardTexts[CardNames.MENAGERIE] = "|+1 Action|////D\xE9voilez votre main.//Si les cartes d\xE9voil\xE9es ont toutes// des noms diff\xE9rents, |+3 Cartes|.//Sinon, |+1 Carte.|";</v>
      </c>
      <c r="P141" t="s">
        <v>5550</v>
      </c>
    </row>
    <row r="142" spans="1:16" x14ac:dyDescent="0.25">
      <c r="A142" t="str">
        <f>IF(OR(artwork.xlsx!F142="",artwork.xlsx!F142="t"),UPPER(artwork.xlsx!H142),"")</f>
        <v>TRADINGPOST</v>
      </c>
      <c r="C142" t="str">
        <f>IF(A142="","",CONCATENATE($L$1,"[",$M$1,".",A142,"]='",SUBSTITUTE(artwork.xlsx!K142,"'","\'"),"'"))</f>
        <v>HtmlCardTexts[CardNames.TRADINGPOST]='&lt;div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  <c r="K142" t="str">
        <f t="shared" si="17"/>
        <v>FrenchCardTexts[CardNames.TRADINGPOST]</v>
      </c>
      <c r="L142">
        <f t="shared" si="19"/>
        <v>59</v>
      </c>
      <c r="M142" t="str">
        <f t="shared" si="20"/>
        <v>FrenchCardTexts[CardNames.PRINCESS]</v>
      </c>
      <c r="N142">
        <f t="shared" si="18"/>
        <v>103</v>
      </c>
      <c r="O142" t="str">
        <f t="shared" si="16"/>
        <v>FrenchCardTexts[CardNames.PRINCESS] = "|+1 Achat|////\xC0 ce tour, les cartes//co\xFBtent [2] de moins.////%(Ne fait pas partie de la r\xE9serve.)%";</v>
      </c>
      <c r="P142" t="s">
        <v>5551</v>
      </c>
    </row>
    <row r="143" spans="1:16" hidden="1" x14ac:dyDescent="0.25">
      <c r="A143" t="str">
        <f>IF(OR(artwork.xlsx!F143="",artwork.xlsx!F143="t"),UPPER(artwork.xlsx!H143),"")</f>
        <v>SCOUT</v>
      </c>
      <c r="C143" t="str">
        <f>IF(A143="","",CONCATENATE($L$1,"[",$M$1,".",A143,"]='",SUBSTITUTE(artwork.xlsx!K143,"'","\'"),"'"))</f>
        <v>HtmlCardTexts[CardNames.SCOUT]='&lt;div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  <c r="K143" t="str">
        <f t="shared" si="17"/>
        <v>FrenchCardTexts[CardNames.SCOUT]</v>
      </c>
      <c r="L143" t="e">
        <f t="shared" si="19"/>
        <v>#N/A</v>
      </c>
      <c r="M143" t="str">
        <f t="shared" si="20"/>
        <v>FrenchCardTexts[CardNames.REMAKE]</v>
      </c>
      <c r="N143">
        <f t="shared" si="18"/>
        <v>100</v>
      </c>
      <c r="O143" t="str">
        <f t="shared" si="16"/>
        <v>FrenchCardTexts[CardNames.REMAKE] = "Faites ceci deux fois : \xE9cartez une//carte de votre main, puis recevez//une carte co\xFBtant exactement [1]//de plus.";</v>
      </c>
      <c r="P143" t="s">
        <v>5552</v>
      </c>
    </row>
    <row r="144" spans="1:16" hidden="1" x14ac:dyDescent="0.25">
      <c r="A144" t="str">
        <f>IF(OR(artwork.xlsx!F144="",artwork.xlsx!F144="t"),UPPER(artwork.xlsx!H144),"")</f>
        <v>DUKE</v>
      </c>
      <c r="C144" t="str">
        <f>IF(A144="","",CONCATENATE($L$1,"[",$M$1,".",A144,"]='",SUBSTITUTE(artwork.xlsx!K144,"'","\'"),"'"))</f>
        <v>HtmlCardTexts[CardNames.DUKE]='&lt;div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  <c r="K144" t="str">
        <f t="shared" si="17"/>
        <v>FrenchCardTexts[CardNames.DUKE]</v>
      </c>
      <c r="L144" t="e">
        <f t="shared" si="19"/>
        <v>#N/A</v>
      </c>
      <c r="M144" t="str">
        <f t="shared" si="20"/>
        <v>FrenchCardTexts[CardNames.TOURNAMENT]</v>
      </c>
      <c r="N144">
        <f t="shared" si="18"/>
        <v>91</v>
      </c>
      <c r="O144" t="str">
        <f t="shared" si="16"/>
        <v>FrenchCardTexts[CardNames.TOURNAMENT] = "|+1 Action|////Tous les joueurs peuvent d\xE9voiler//une Province de leur main.//Si vous le faites, d\xE9faussez-la et//recevez sur votre pioche un Prix (de la//pile des Prix) ou un Duch\xE9. Si personne//d'autre ne le fait, |+1 Carte| et +[1].";</v>
      </c>
      <c r="P144" t="s">
        <v>5553</v>
      </c>
    </row>
    <row r="145" spans="1:16" x14ac:dyDescent="0.25">
      <c r="A145" t="str">
        <f>IF(OR(artwork.xlsx!F145="",artwork.xlsx!F145="t"),UPPER(artwork.xlsx!H145),"")</f>
        <v>BARON</v>
      </c>
      <c r="C145" t="str">
        <f>IF(A145="","",CONCATENATE($L$1,"[",$M$1,".",A145,"]='",SUBSTITUTE(artwork.xlsx!K145,"'","\'"),"'"))</f>
        <v>HtmlCardTexts[CardNames.BARON]='&lt;div class="card-text" style="top:30px;"&gt;&lt;div style="position:relative; top:10px;"&gt;&lt;div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top:20px;"&gt;&lt;div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top:65px; display: inline;left:148px;"&gt;&lt;div class="card-text-coin-text-container" style="display:inline;"&gt;&lt;div class="card-text-coin-text" style="color: black; display:inline; top:8px;"&gt;4&lt;/div&gt;&lt;/div&gt;&lt;/div&gt;&lt;/div&gt;'</v>
      </c>
      <c r="K145" t="str">
        <f t="shared" si="17"/>
        <v>FrenchCardTexts[CardNames.BARON]</v>
      </c>
      <c r="L145">
        <f t="shared" si="19"/>
        <v>39</v>
      </c>
      <c r="M145" t="str">
        <f t="shared" si="20"/>
        <v>FrenchCardTexts[CardNames.TRUSTYSTEED]</v>
      </c>
      <c r="N145">
        <f t="shared" si="18"/>
        <v>101</v>
      </c>
      <c r="O145" t="str">
        <f t="shared" si="16"/>
        <v>FrenchCardTexts[CardNames.TRUSTYSTEED] = "Choisissez deux : |+2 Cartes|;//|+2 Actions|; +[2]; recevez 4//Argents et mettez votre pioche//dans votre d\xE9fausse. Les choix//doivent \xEAtre diff\xE9rents.//%(Ne fait pas partie de la r\xE9serve.)%";</v>
      </c>
      <c r="P145" t="s">
        <v>5554</v>
      </c>
    </row>
    <row r="146" spans="1:16" x14ac:dyDescent="0.25">
      <c r="A146" t="str">
        <f>IF(OR(artwork.xlsx!F146="",artwork.xlsx!F146="t"),UPPER(artwork.xlsx!H146),"")</f>
        <v>SWINDLER</v>
      </c>
      <c r="C146" t="str">
        <f>IF(A146="","",CONCATENATE($L$1,"[",$M$1,".",A146,"]='",SUBSTITUTE(artwork.xlsx!K146,"'","\'"),"'"))</f>
        <v>HtmlCardTexts[CardNames.SWINDLER]='&lt;div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  <c r="K146" t="str">
        <f t="shared" si="17"/>
        <v>FrenchCardTexts[CardNames.SWINDLER]</v>
      </c>
      <c r="L146">
        <f t="shared" si="19"/>
        <v>57</v>
      </c>
      <c r="M146" t="str">
        <f t="shared" si="20"/>
        <v>FrenchCardTexts[CardNames.YOUNGWITCH]</v>
      </c>
      <c r="N146">
        <f t="shared" si="18"/>
        <v>89</v>
      </c>
      <c r="O146" t="str">
        <f t="shared" si="16"/>
        <v>FrenchCardTexts[CardNames.YOUNGWITCH] = "|+2 Cartes|////D\xE9faussez 2 cartes. Tous vos adversaires//re\xE7oivent une Mal\xE9diction a moins//de d\xE9voiler une carte Fl\xE9au de leur main.//---//Mise en place : ajoutez \xE0 la r\xE9serve une pile//Royaume suppl\xE9mentaire co\xFBtant [2] ou [3].//Les cartes de cette pile sont les cartes Fl\xE9au.";</v>
      </c>
      <c r="P146" t="s">
        <v>5555</v>
      </c>
    </row>
    <row r="147" spans="1:16" x14ac:dyDescent="0.25">
      <c r="A147" t="str">
        <f>IF(OR(artwork.xlsx!F147="",artwork.xlsx!F147="t"),UPPER(artwork.xlsx!H147),"")</f>
        <v>BRIDGE</v>
      </c>
      <c r="C147" t="str">
        <f>IF(A147="","",CONCATENATE($L$1,"[",$M$1,".",A147,"]='",SUBSTITUTE(artwork.xlsx!K147,"'","\'"),"'"))</f>
        <v>HtmlCardTexts[CardNames.BRIDGE]='&lt;div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  <c r="K147" t="str">
        <f t="shared" si="17"/>
        <v>FrenchCardTexts[CardNames.BRIDGE]</v>
      </c>
      <c r="L147">
        <f t="shared" si="19"/>
        <v>40</v>
      </c>
      <c r="M147" t="str">
        <f t="shared" si="20"/>
        <v>FrenchCardTexts[CardNames.BORDERVILLAGE]</v>
      </c>
      <c r="N147">
        <f t="shared" si="18"/>
        <v>194</v>
      </c>
      <c r="O147" t="str">
        <f t="shared" si="16"/>
        <v>FrenchCardTexts[CardNames.BORDERVILLAGE] = "|+1 Carte|//|+2 Actions|//---//Quand vous recevez cette carte,//recevez une carte moins ch\xE8re.";</v>
      </c>
      <c r="P147" t="s">
        <v>5556</v>
      </c>
    </row>
    <row r="148" spans="1:16" x14ac:dyDescent="0.25">
      <c r="A148" t="str">
        <f>IF(OR(artwork.xlsx!F148="",artwork.xlsx!F148="t"),UPPER(artwork.xlsx!H148),"")</f>
        <v>TORTURER</v>
      </c>
      <c r="C148" t="str">
        <f>IF(A148="","",CONCATENATE($L$1,"[",$M$1,".",A148,"]='",SUBSTITUTE(artwork.xlsx!K148,"'","\'"),"'"))</f>
        <v>HtmlCardTexts[CardNames.TORTURER]='&lt;div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  <c r="K148" t="str">
        <f t="shared" si="17"/>
        <v>FrenchCardTexts[CardNames.TORTURER]</v>
      </c>
      <c r="L148">
        <f t="shared" si="19"/>
        <v>58</v>
      </c>
      <c r="M148" t="str">
        <f t="shared" si="20"/>
        <v>FrenchCardTexts[CardNames.CACHE]</v>
      </c>
      <c r="N148">
        <f t="shared" si="18"/>
        <v>216</v>
      </c>
      <c r="O148" t="str">
        <f t="shared" si="16"/>
        <v>FrenchCardTexts[CardNames.CACHE] = "[!3]//---//Quand vous recevez cette carte,//recevez deux Cuivres.";</v>
      </c>
      <c r="P148" t="s">
        <v>5557</v>
      </c>
    </row>
    <row r="149" spans="1:16" hidden="1" x14ac:dyDescent="0.25">
      <c r="A149" t="str">
        <f>IF(OR(artwork.xlsx!F149="",artwork.xlsx!F149="t"),UPPER(artwork.xlsx!H149),"")</f>
        <v>WISHINGWELL</v>
      </c>
      <c r="C149" t="str">
        <f>IF(A149="","",CONCATENATE($L$1,"[",$M$1,".",A149,"]='",SUBSTITUTE(artwork.xlsx!K149,"'","\'"),"'"))</f>
        <v>HtmlCardTexts[CardNames.WISHINGWELL]='&lt;div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  <c r="K149" t="str">
        <f t="shared" si="17"/>
        <v>FrenchCardTexts[CardNames.WISHINGWELL]</v>
      </c>
      <c r="L149" t="e">
        <f t="shared" si="19"/>
        <v>#N/A</v>
      </c>
      <c r="M149" t="str">
        <f t="shared" si="20"/>
        <v>FrenchCardTexts[CardNames.CARTOGRAPHER]</v>
      </c>
      <c r="N149">
        <f t="shared" si="18"/>
        <v>204</v>
      </c>
      <c r="O149" t="str">
        <f t="shared" si="16"/>
        <v>FrenchCardTexts[CardNames.CARTOGRAPHER] = "|+1 Carte|//|+1 Action|////Consultez les 4 premi\xE8res cartes// de votre pioche. D\xE9faussez-en//autant que souhait\xE9, et replacez les//autres dans l'ordre de votre choix.";</v>
      </c>
      <c r="P149" t="s">
        <v>5558</v>
      </c>
    </row>
    <row r="150" spans="1:16" hidden="1" x14ac:dyDescent="0.25">
      <c r="A150" t="str">
        <f>IF(OR(artwork.xlsx!F150="",artwork.xlsx!F150="t"),UPPER(artwork.xlsx!H150),"")</f>
        <v>MASQUERADE</v>
      </c>
      <c r="C150" t="str">
        <f>IF(A150="","",CONCATENATE($L$1,"[",$M$1,".",A150,"]='",SUBSTITUTE(artwork.xlsx!K150,"'","\'"),"'"))</f>
        <v>HtmlCardTexts[CardNames.MASQUERADE]='&lt;div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  <c r="K150" t="str">
        <f t="shared" si="17"/>
        <v>FrenchCardTexts[CardNames.MASQUERADE]</v>
      </c>
      <c r="L150" t="e">
        <f t="shared" si="19"/>
        <v>#N/A</v>
      </c>
      <c r="M150" t="str">
        <f t="shared" si="20"/>
        <v>FrenchCardTexts[CardNames.CROSSROADS]</v>
      </c>
      <c r="N150">
        <f t="shared" si="18"/>
        <v>212</v>
      </c>
      <c r="O150" t="str">
        <f t="shared" si="16"/>
        <v>FrenchCardTexts[CardNames.CROSSROADS] = "D\xE9voilez votre main.| +1 Carte|//par carte Victoire d\xE9voil\xE9e.//Si c'est la premi\xE8re fois que//vous jouez un Carrefour//\xE0 ce tour,| +3 Actions|.";</v>
      </c>
      <c r="P150" t="s">
        <v>5559</v>
      </c>
    </row>
    <row r="151" spans="1:16" hidden="1" x14ac:dyDescent="0.25">
      <c r="A151" t="str">
        <f>IF(OR(artwork.xlsx!F151="",artwork.xlsx!F151="t"),UPPER(artwork.xlsx!H151),"")</f>
        <v>IRONWORKS</v>
      </c>
      <c r="C151" t="str">
        <f>IF(A151="","",CONCATENATE($L$1,"[",$M$1,".",A151,"]='",SUBSTITUTE(artwork.xlsx!K151,"'","\'"),"'"))</f>
        <v>HtmlCardTexts[CardNames.IRONWORKS]='&lt;div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  <c r="K151" t="str">
        <f t="shared" si="17"/>
        <v>FrenchCardTexts[CardNames.IRONWORKS]</v>
      </c>
      <c r="L151" t="e">
        <f t="shared" si="19"/>
        <v>#N/A</v>
      </c>
      <c r="M151" t="str">
        <f t="shared" si="20"/>
        <v>FrenchCardTexts[CardNames.DEVELOP]</v>
      </c>
      <c r="N151">
        <f t="shared" si="18"/>
        <v>213</v>
      </c>
      <c r="O151" t="str">
        <f t="shared" si="16"/>
        <v>FrenchCardTexts[CardNames.DEVELOP] = "\xC9cartez une carte de votre main.//Recevez deux cartes sur votre//pioche, une co\xFBtant exactement//[1] de plus, et une co\xFBtant//exactement [1] de moins,//dans l'ordre de votre choix.";</v>
      </c>
      <c r="P151" t="s">
        <v>5560</v>
      </c>
    </row>
    <row r="152" spans="1:16" x14ac:dyDescent="0.25">
      <c r="A152" t="str">
        <f>IF(OR(artwork.xlsx!F152="",artwork.xlsx!F152="t"),UPPER(artwork.xlsx!H152),"")</f>
        <v>STEWARD</v>
      </c>
      <c r="C152" t="str">
        <f>IF(A152="","",CONCATENATE($L$1,"[",$M$1,".",A152,"]='",SUBSTITUTE(artwork.xlsx!K152,"'","\'"),"'"))</f>
        <v>HtmlCardTexts[CardNames.STEWARD]='&lt;div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  <c r="K152" t="str">
        <f t="shared" si="17"/>
        <v>FrenchCardTexts[CardNames.STEWARD]</v>
      </c>
      <c r="L152">
        <f t="shared" si="19"/>
        <v>56</v>
      </c>
      <c r="M152" t="str">
        <f t="shared" si="20"/>
        <v>FrenchCardTexts[CardNames.DUCHESS]</v>
      </c>
      <c r="N152">
        <f t="shared" si="18"/>
        <v>217</v>
      </c>
      <c r="O152" t="str">
        <f t="shared" si="16"/>
        <v>FrenchCardTexts[CardNames.DUCHESS] = "+[2]////Tous les joueurs (vous inclus)//consultent la carte du haut de leur//pioche et peuvent la d\xE9fausser.//---//Si la Duchesse est dans le royaume,//vous pouvez en recevoir une//lorsque vous recevez un Duch\xE9.";</v>
      </c>
      <c r="P152" t="s">
        <v>5561</v>
      </c>
    </row>
    <row r="153" spans="1:16" hidden="1" x14ac:dyDescent="0.25">
      <c r="A153" t="str">
        <f>IF(OR(artwork.xlsx!F153="",artwork.xlsx!F153="t"),UPPER(artwork.xlsx!H153),"")</f>
        <v>HAREM</v>
      </c>
      <c r="C153" t="str">
        <f>IF(A153="","",CONCATENATE($L$1,"[",$M$1,".",A153,"]='",SUBSTITUTE(artwork.xlsx!K153,"'","\'"),"'"))</f>
        <v>HtmlCardTexts[CardNames.HAREM]='&lt;div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  <c r="K153" t="str">
        <f t="shared" si="17"/>
        <v>FrenchCardTexts[CardNames.HAREM]</v>
      </c>
      <c r="L153" t="e">
        <f t="shared" si="19"/>
        <v>#N/A</v>
      </c>
      <c r="M153" t="str">
        <f t="shared" si="20"/>
        <v>FrenchCardTexts[CardNames.EMBASSY]</v>
      </c>
      <c r="N153">
        <f t="shared" si="18"/>
        <v>200</v>
      </c>
      <c r="O153" t="str">
        <f t="shared" si="16"/>
        <v>FrenchCardTexts[CardNames.EMBASSY] = "|+5 Cartes|////D\xE9faussez 3 cartes.//---//Lorsque vous recevez cette carte,//tous vos adversaires re\xE7oivent//un Argent.";</v>
      </c>
      <c r="P153" t="s">
        <v>5562</v>
      </c>
    </row>
    <row r="154" spans="1:16" x14ac:dyDescent="0.25">
      <c r="A154" t="str">
        <f>IF(OR(artwork.xlsx!F154="",artwork.xlsx!F154="t"),UPPER(artwork.xlsx!H154),"")</f>
        <v>MINION</v>
      </c>
      <c r="C154" t="str">
        <f>IF(A154="","",CONCATENATE($L$1,"[",$M$1,".",A154,"]='",SUBSTITUTE(artwork.xlsx!K154,"'","\'"),"'"))</f>
        <v>HtmlCardTexts[CardNames.MINION]='&lt;div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  <c r="K154" t="str">
        <f t="shared" si="17"/>
        <v>FrenchCardTexts[CardNames.MINION]</v>
      </c>
      <c r="L154">
        <f t="shared" si="19"/>
        <v>50</v>
      </c>
      <c r="M154" t="str">
        <f t="shared" si="20"/>
        <v>FrenchCardTexts[CardNames.FARMLAND]</v>
      </c>
      <c r="N154">
        <f t="shared" si="18"/>
        <v>205</v>
      </c>
      <c r="O154" t="str">
        <f t="shared" si="16"/>
        <v>FrenchCardTexts[CardNames.FARMLAND] = "{!2}//---//Lorsque vous achetez cette carte,//\xE9cartez une carte de votre main et//recevez une carte co\xFBtant//exactement [2] de plus.";</v>
      </c>
      <c r="P154" t="s">
        <v>5563</v>
      </c>
    </row>
    <row r="155" spans="1:16" hidden="1" x14ac:dyDescent="0.25">
      <c r="A155" t="str">
        <f>IF(OR(artwork.xlsx!F155="",artwork.xlsx!F155="t"),UPPER(artwork.xlsx!H155),"")</f>
        <v>SABOTEUR</v>
      </c>
      <c r="C155" t="str">
        <f>IF(A155="","",CONCATENATE($L$1,"[",$M$1,".",A155,"]='",SUBSTITUTE(artwork.xlsx!K155,"'","\'"),"'"))</f>
        <v>HtmlCardTexts[CardNames.SABOTEUR]='&lt;div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  <c r="K155" t="str">
        <f t="shared" si="17"/>
        <v>FrenchCardTexts[CardNames.SABOTEUR]</v>
      </c>
      <c r="L155" t="e">
        <f t="shared" si="19"/>
        <v>#N/A</v>
      </c>
      <c r="M155" t="str">
        <f t="shared" si="20"/>
        <v>FrenchCardTexts[CardNames.FOOLSGOLD]</v>
      </c>
      <c r="N155">
        <f t="shared" si="18"/>
        <v>195</v>
      </c>
      <c r="O155" t="str">
        <f t="shared" si="16"/>
        <v>FrenchCardTexts[CardNames.FOOLSGOLD] = "Si c'est la premi\xE8re fois que//que vous jouez un Or des Fous \xE0//ce tour, +[1]. Sinon, +[4].//---//Quand un autre joueur re\xE7oit une//Province, vous pouvez \xE9carter//cette carte de votre main, pour//recevoir un Or sur votre pioche.";</v>
      </c>
      <c r="P155" t="s">
        <v>5564</v>
      </c>
    </row>
    <row r="156" spans="1:16" hidden="1" x14ac:dyDescent="0.25">
      <c r="A156" t="str">
        <f>IF(OR(artwork.xlsx!F156="",artwork.xlsx!F156="t"),UPPER(artwork.xlsx!H156),"")</f>
        <v>UPGRADE</v>
      </c>
      <c r="C156" t="str">
        <f>IF(A156="","",CONCATENATE($L$1,"[",$M$1,".",A156,"]='",SUBSTITUTE(artwork.xlsx!K156,"'","\'"),"'"))</f>
        <v>HtmlCardTexts[CardNames.UPGRADE]='&lt;div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  <c r="K156" t="str">
        <f t="shared" si="17"/>
        <v>FrenchCardTexts[CardNames.UPGRADE]</v>
      </c>
      <c r="L156" t="e">
        <f t="shared" si="19"/>
        <v>#N/A</v>
      </c>
      <c r="M156" t="str">
        <f t="shared" si="20"/>
        <v>FrenchCardTexts[CardNames.HAGGLER]</v>
      </c>
      <c r="N156">
        <f t="shared" si="18"/>
        <v>208</v>
      </c>
      <c r="O156" t="str">
        <f t="shared" si="16"/>
        <v>FrenchCardTexts[CardNames.HAGGLER] = "|+[2]|//---//Tant que vous avez cette carte//en jeu, quand vous achetez//une carte, recevez une carte//non-Victoire moins ch\xE8re.";</v>
      </c>
      <c r="P156" t="s">
        <v>5565</v>
      </c>
    </row>
    <row r="157" spans="1:16" hidden="1" x14ac:dyDescent="0.25">
      <c r="A157" t="str">
        <f>IF(OR(artwork.xlsx!F157="",artwork.xlsx!F157="t"),UPPER(artwork.xlsx!H157),"")</f>
        <v>TRIBUTE</v>
      </c>
      <c r="C157" t="str">
        <f>IF(A157="","",CONCATENATE($L$1,"[",$M$1,".",A157,"]='",SUBSTITUTE(artwork.xlsx!K157,"'","\'"),"'"))</f>
        <v>HtmlCardTexts[CardNames.TRIBUTE]='&lt;div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  <c r="K157" t="str">
        <f t="shared" si="17"/>
        <v>FrenchCardTexts[CardNames.TRIBUTE]</v>
      </c>
      <c r="L157" t="e">
        <f t="shared" si="19"/>
        <v>#N/A</v>
      </c>
      <c r="M157" t="str">
        <f t="shared" si="20"/>
        <v>FrenchCardTexts[CardNames.HIGHWAY]</v>
      </c>
      <c r="N157">
        <f t="shared" si="18"/>
        <v>197</v>
      </c>
      <c r="O157" t="str">
        <f t="shared" si="16"/>
        <v>FrenchCardTexts[CardNames.HIGHWAY] = "|+1 Carte|//|+1 Action|//---//Tant que cette carte est en jeu, les//cartes co\xFBtent [1] de moins.";</v>
      </c>
      <c r="P157" t="s">
        <v>5566</v>
      </c>
    </row>
    <row r="158" spans="1:16" hidden="1" x14ac:dyDescent="0.25">
      <c r="A158" t="str">
        <f>IF(OR(artwork.xlsx!F158="",artwork.xlsx!F158="t"),UPPER(artwork.xlsx!H158),"")</f>
        <v>GREATHALL</v>
      </c>
      <c r="C158" t="str">
        <f>IF(A158="","",CONCATENATE($L$1,"[",$M$1,".",A158,"]='",SUBSTITUTE(artwork.xlsx!K158,"'","\'"),"'"))</f>
        <v>HtmlCardTexts[CardNames.GREATHALL]='&lt;div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  <c r="K158" t="str">
        <f t="shared" si="17"/>
        <v>FrenchCardTexts[CardNames.GREATHALL]</v>
      </c>
      <c r="L158" t="e">
        <f t="shared" si="19"/>
        <v>#N/A</v>
      </c>
      <c r="M158" t="str">
        <f t="shared" si="20"/>
        <v>FrenchCardTexts[CardNames.ILLGOTTENGAINS]</v>
      </c>
      <c r="N158">
        <f t="shared" si="18"/>
        <v>199</v>
      </c>
      <c r="O158" t="str">
        <f t="shared" si="16"/>
        <v>FrenchCardTexts[CardNames.ILLGOTTENGAINS] = "[!1]////Vous pouvez recevoir un Cuivre en main.//---//Lorsque vous recevez cette carte, tous//vos adversaires re\xE7oivent une Mal\xE9diction.";</v>
      </c>
      <c r="P158" t="s">
        <v>5567</v>
      </c>
    </row>
    <row r="159" spans="1:16" x14ac:dyDescent="0.25">
      <c r="A159" t="str">
        <f>IF(OR(artwork.xlsx!F159="",artwork.xlsx!F159="t"),UPPER(artwork.xlsx!H159),"")</f>
        <v>SHANTYTOWN</v>
      </c>
      <c r="C159" t="str">
        <f>IF(A159="","",CONCATENATE($L$1,"[",$M$1,".",A159,"]='",SUBSTITUTE(artwork.xlsx!K159,"'","\'"),"'"))</f>
        <v>HtmlCardTexts[CardNames.SHANTYTOWN]='&lt;div class="card-text" style="top:30px;"&gt;&lt;div style="position:relative; top:0px;"&gt;&lt;div style="font-weight: bold;"&gt;&lt;div style="display:inline;"&gt;&lt;div style="display:inline; font-size:28px;"&gt;+2 Actions&lt;/div&gt;&lt;/div&gt;&lt;br&gt;&lt;/div&gt;&lt;/div&gt;&lt;div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  <c r="K159" t="str">
        <f t="shared" si="17"/>
        <v>FrenchCardTexts[CardNames.SHANTYTOWN]</v>
      </c>
      <c r="L159">
        <f t="shared" si="19"/>
        <v>55</v>
      </c>
      <c r="M159" t="str">
        <f t="shared" si="20"/>
        <v>FrenchCardTexts[CardNames.INN]</v>
      </c>
      <c r="N159">
        <f t="shared" si="18"/>
        <v>210</v>
      </c>
      <c r="O159" t="str">
        <f t="shared" si="16"/>
        <v>FrenchCardTexts[CardNames.INN] = "|+2 Cartes|//|+2 Actions|////D\xE9faussez 2 cartes.//---//Lorsque vous recevez cette carte, consultez//votre d\xE9fausse, d\xE9voilez-en autant de cartes//Action que souhait\xE9 (y compris celle-ci), et//m\xE9langez-les \xE0 votre pioche.";</v>
      </c>
      <c r="P159" t="s">
        <v>5568</v>
      </c>
    </row>
    <row r="160" spans="1:16" hidden="1" x14ac:dyDescent="0.25">
      <c r="A160" t="str">
        <f>IF(OR(artwork.xlsx!F160="",artwork.xlsx!F160="t"),UPPER(artwork.xlsx!H160),"")</f>
        <v/>
      </c>
      <c r="C160" t="str">
        <f>IF(A160="","",CONCATENATE($L$1,"[",$M$1,".",A160,"]='",SUBSTITUTE(artwork.xlsx!K160,"'","\'"),"'"))</f>
        <v/>
      </c>
      <c r="K160" t="str">
        <f t="shared" si="17"/>
        <v/>
      </c>
      <c r="N160">
        <f t="shared" si="18"/>
        <v>219</v>
      </c>
      <c r="O160" t="str">
        <f t="shared" si="16"/>
        <v>FrenchCardTexts[CardNames.JACKOFALLTRADES] = "Recevez un Argent.////Consultez la carte du haut de votre//pioche; vous pouvez la d\xE9fausser.////Piochez jusqu'\xE0 avoir 5 cartes//en main.////Vous pouvez \xE9carter une carte//non-Tr\xE9sor de votre main.";</v>
      </c>
      <c r="P160" t="s">
        <v>5569</v>
      </c>
    </row>
    <row r="161" spans="1:16" hidden="1" x14ac:dyDescent="0.25">
      <c r="A161" t="str">
        <f>IF(OR(artwork.xlsx!F161="",artwork.xlsx!F161="t"),UPPER(artwork.xlsx!H161),"")</f>
        <v/>
      </c>
      <c r="C161" t="str">
        <f>IF(A161="","",CONCATENATE($L$1,"[",$M$1,".",A161,"]='",SUBSTITUTE(artwork.xlsx!K161,"'","\'"),"'"))</f>
        <v/>
      </c>
      <c r="K161" t="str">
        <f t="shared" si="17"/>
        <v/>
      </c>
      <c r="N161">
        <f t="shared" si="18"/>
        <v>215</v>
      </c>
      <c r="O161" t="str">
        <f t="shared" si="16"/>
        <v>FrenchCardTexts[CardNames.MANDARIN] = "|+|[3]////Placez une carte de votre main//sur votre pioche.//---//Lorsque vous recevez cette carte,//placez vos Tr\xE9sors en jeu sur votre//pioche, dans l'ordre de votre choix.";</v>
      </c>
      <c r="P161" t="s">
        <v>5570</v>
      </c>
    </row>
    <row r="162" spans="1:16" hidden="1" x14ac:dyDescent="0.25">
      <c r="A162" t="str">
        <f>IF(OR(artwork.xlsx!F162="",artwork.xlsx!F162="t"),UPPER(artwork.xlsx!H162),"")</f>
        <v/>
      </c>
      <c r="C162" t="str">
        <f>IF(A162="","",CONCATENATE($L$1,"[",$M$1,".",A162,"]='",SUBSTITUTE(artwork.xlsx!K162,"'","\'"),"'"))</f>
        <v/>
      </c>
      <c r="K162" t="str">
        <f t="shared" si="17"/>
        <v/>
      </c>
      <c r="N162">
        <f t="shared" si="18"/>
        <v>206</v>
      </c>
      <c r="O162" t="str">
        <f t="shared" si="16"/>
        <v>FrenchCardTexts[CardNames.NOBLEBRIGAND] = "|+|[1]////Tous vos adversaires d\xE9voilent les 2//premi\xE8res cartes de leur pioche, \xE9cartent//un Argent ou Or d\xE9voil\xE9 que vous//choisissez, d\xE9faussent le reste, et//re\xE7oivent un Cuivre s'ils n'ont pas d\xE9voil\xE9//de Tr\xE9sor. Vous recevez les cartes \xE9cart\xE9es.//---//Quand vous achetez cette carte,//effectuez son attaque";</v>
      </c>
      <c r="P162" t="s">
        <v>5571</v>
      </c>
    </row>
    <row r="163" spans="1:16" hidden="1" x14ac:dyDescent="0.25">
      <c r="A163" t="str">
        <f>IF(OR(artwork.xlsx!F163="",artwork.xlsx!F163="t"),UPPER(artwork.xlsx!H163),"")</f>
        <v/>
      </c>
      <c r="C163" t="str">
        <f>IF(A163="","",CONCATENATE($L$1,"[",$M$1,".",A163,"]='",SUBSTITUTE(artwork.xlsx!K163,"'","\'"),"'"))</f>
        <v/>
      </c>
      <c r="K163" t="str">
        <f t="shared" si="17"/>
        <v/>
      </c>
      <c r="N163">
        <f t="shared" si="18"/>
        <v>201</v>
      </c>
      <c r="O163" t="str">
        <f t="shared" si="16"/>
        <v>FrenchCardTexts[CardNames.NOMADCAMP] = "|+1 Achat|//|+[2]|//---//Cette carte est re\xE7ue sur votre//pioche (au lieu de votre d\xE9fausse).";</v>
      </c>
      <c r="P163" t="s">
        <v>5572</v>
      </c>
    </row>
    <row r="164" spans="1:16" hidden="1" x14ac:dyDescent="0.25">
      <c r="A164" t="str">
        <f>IF(OR(artwork.xlsx!F164="",artwork.xlsx!F164="t"),UPPER(artwork.xlsx!H164),"")</f>
        <v/>
      </c>
      <c r="C164" t="str">
        <f>IF(A164="","",CONCATENATE($L$1,"[",$M$1,".",A164,"]='",SUBSTITUTE(artwork.xlsx!K164,"'","\'"),"'"))</f>
        <v/>
      </c>
      <c r="K164" t="str">
        <f t="shared" si="17"/>
        <v/>
      </c>
      <c r="N164">
        <f t="shared" si="18"/>
        <v>214</v>
      </c>
      <c r="O164" t="str">
        <f t="shared" si="16"/>
        <v>FrenchCardTexts[CardNames.OASIS] = "|+1 Carte|//|+1 Action|//|+[1]|////D\xE9faussez une carte.";</v>
      </c>
      <c r="P164" t="s">
        <v>5573</v>
      </c>
    </row>
    <row r="165" spans="1:16" hidden="1" x14ac:dyDescent="0.25">
      <c r="A165" t="str">
        <f>IF(OR(artwork.xlsx!F165="",artwork.xlsx!F165="t"),UPPER(artwork.xlsx!H165),"")</f>
        <v/>
      </c>
      <c r="C165" t="str">
        <f>IF(A165="","",CONCATENATE($L$1,"[",$M$1,".",A165,"]='",SUBSTITUTE(artwork.xlsx!K165,"'","\'"),"'"))</f>
        <v/>
      </c>
      <c r="K165" t="str">
        <f t="shared" si="17"/>
        <v/>
      </c>
      <c r="N165">
        <f t="shared" si="18"/>
        <v>203</v>
      </c>
      <c r="O165" t="str">
        <f t="shared" si="16"/>
        <v>FrenchCardTexts[CardNames.ORACLE] = "Chaque joueur (vous compris)//d\xE9voile les deux premi\xE8res cartes//de sa pioche et, selon votre choix,//les d\xE9fausse ou les replace dans//l'ordre de son choix.//Ensuite, |+2 Cartes|.";</v>
      </c>
      <c r="P165" t="s">
        <v>5574</v>
      </c>
    </row>
    <row r="166" spans="1:16" hidden="1" x14ac:dyDescent="0.25">
      <c r="A166" t="str">
        <f>IF(OR(artwork.xlsx!F166="",artwork.xlsx!F166="t"),UPPER(artwork.xlsx!H166),"")</f>
        <v/>
      </c>
      <c r="C166" t="str">
        <f>IF(A166="","",CONCATENATE($L$1,"[",$M$1,".",A166,"]='",SUBSTITUTE(artwork.xlsx!K166,"'","\'"),"'"))</f>
        <v/>
      </c>
      <c r="K166" t="str">
        <f t="shared" si="17"/>
        <v/>
      </c>
      <c r="N166">
        <f t="shared" si="18"/>
        <v>207</v>
      </c>
      <c r="O166" t="str">
        <f t="shared" si="16"/>
        <v>FrenchCardTexts[CardNames.MARGRAVE] = "|+3 Cartes|//|+1 Achat|////Tous vos adversaires piochent//une carte, puis d\xE9faussent//jusqu'\xE0 avoir 3 cartes en main.";</v>
      </c>
      <c r="P166" t="s">
        <v>5575</v>
      </c>
    </row>
    <row r="167" spans="1:16" hidden="1" x14ac:dyDescent="0.25">
      <c r="A167" t="str">
        <f>IF(OR(artwork.xlsx!F167="",artwork.xlsx!F167="t"),UPPER(artwork.xlsx!H167),"")</f>
        <v>LURKER</v>
      </c>
      <c r="C167" t="str">
        <f>IF(A167="","",CONCATENATE($L$1,"[",$M$1,".",A167,"]='",SUBSTITUTE(artwork.xlsx!K167,"'","\'"),"'"))</f>
        <v>HtmlCardTexts[CardNames.LURKER]='&lt;div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  <c r="K167" t="str">
        <f t="shared" si="17"/>
        <v>FrenchCardTexts[CardNames.LURKER]</v>
      </c>
      <c r="L167" t="e">
        <f t="shared" ref="L167:L173" si="21">MATCH(K167,M:M,0)</f>
        <v>#N/A</v>
      </c>
      <c r="M167" t="str">
        <f t="shared" ref="M167:M173" si="22">SUBSTITUTE(LEFT(P167,FIND("=",P167)-2),"_","")</f>
        <v>FrenchCardTexts[CardNames.SCHEME]</v>
      </c>
      <c r="N167">
        <f t="shared" si="18"/>
        <v>209</v>
      </c>
      <c r="O167" t="str">
        <f t="shared" si="16"/>
        <v>FrenchCardTexts[CardNames.SCHEME] = "|+1 Carte|//|+1 Action|////A ce tour, vous pouvez replacer//une carte Action sur votre pioche//quand vous la d\xE9faussez//de votre zone de jeu.";</v>
      </c>
      <c r="P167" t="s">
        <v>5576</v>
      </c>
    </row>
    <row r="168" spans="1:16" x14ac:dyDescent="0.25">
      <c r="A168" t="str">
        <f>IF(OR(artwork.xlsx!F168="",artwork.xlsx!F168="t"),UPPER(artwork.xlsx!H168),"")</f>
        <v>SECRETPASSAGE</v>
      </c>
      <c r="C168" t="str">
        <f>IF(A168="","",CONCATENATE($L$1,"[",$M$1,".",A168,"]='",SUBSTITUTE(artwork.xlsx!K168,"'","\'"),"'"))</f>
        <v>HtmlCardTexts[CardNames.SECRETPASSAGE]='&lt;div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  <c r="K168" t="str">
        <f t="shared" si="17"/>
        <v>FrenchCardTexts[CardNames.SECRETPASSAGE]</v>
      </c>
      <c r="L168">
        <f t="shared" si="21"/>
        <v>54</v>
      </c>
      <c r="M168" t="str">
        <f t="shared" si="22"/>
        <v>FrenchCardTexts[CardNames.SILKROAD]</v>
      </c>
      <c r="N168">
        <f t="shared" si="18"/>
        <v>198</v>
      </c>
      <c r="O168" t="str">
        <f t="shared" si="16"/>
        <v>FrenchCardTexts[CardNames.SILKROAD] = "Vaut {1} pour chaque 4 cartes//Victoire que vous avez//(arrondi inf\xE9rieurement).";</v>
      </c>
      <c r="P168" t="s">
        <v>5577</v>
      </c>
    </row>
    <row r="169" spans="1:16" hidden="1" x14ac:dyDescent="0.25">
      <c r="A169" t="str">
        <f>IF(OR(artwork.xlsx!F169="",artwork.xlsx!F169="t"),UPPER(artwork.xlsx!H169),"")</f>
        <v>DIPLOMAT</v>
      </c>
      <c r="C169" t="str">
        <f>IF(A169="","",CONCATENATE($L$1,"[",$M$1,".",A169,"]='",SUBSTITUTE(artwork.xlsx!K169,"'","\'"),"'"))</f>
        <v>HtmlCardTexts[CardNames.DIPLOMAT]='&lt;div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  <c r="K169" t="str">
        <f t="shared" si="17"/>
        <v>FrenchCardTexts[CardNames.DIPLOMAT]</v>
      </c>
      <c r="L169" t="e">
        <f t="shared" si="21"/>
        <v>#N/A</v>
      </c>
      <c r="M169" t="str">
        <f t="shared" si="22"/>
        <v>FrenchCardTexts[CardNames.SPICEMERCHANT]</v>
      </c>
      <c r="N169">
        <f t="shared" si="18"/>
        <v>202</v>
      </c>
      <c r="O169" t="str">
        <f t="shared" si="16"/>
        <v>FrenchCardTexts[CardNames.SPICEMERCHANT] = "Vous pouvez \xE9carter une carte//Tr\xE9sor de votre main pour choisir//|+2 Cartes| et| +1 Action|;//ou| +|[2] et| +1 Achat|.";</v>
      </c>
      <c r="P169" t="s">
        <v>5578</v>
      </c>
    </row>
    <row r="170" spans="1:16" x14ac:dyDescent="0.25">
      <c r="A170" t="str">
        <f>IF(OR(artwork.xlsx!F170="",artwork.xlsx!F170="t"),UPPER(artwork.xlsx!H170),"")</f>
        <v>MILL</v>
      </c>
      <c r="C170" t="str">
        <f>IF(A170="","",CONCATENATE($L$1,"[",$M$1,".",A170,"]='",SUBSTITUTE(artwork.xlsx!K170,"'","\'"),"'"))</f>
        <v>HtmlCardTexts[CardNames.MILL]='&lt;div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  <c r="K170" t="str">
        <f t="shared" si="17"/>
        <v>FrenchCardTexts[CardNames.MILL]</v>
      </c>
      <c r="L170">
        <f t="shared" si="21"/>
        <v>48</v>
      </c>
      <c r="M170" t="str">
        <f t="shared" si="22"/>
        <v>FrenchCardTexts[CardNames.STABLES]</v>
      </c>
      <c r="N170">
        <f t="shared" si="18"/>
        <v>218</v>
      </c>
      <c r="O170" t="str">
        <f t="shared" si="16"/>
        <v>FrenchCardTexts[CardNames.STABLES] = "Vous pouvez d\xE9fausser//une carte Tr\xE9sor pour//|+3 Cartes| et| +1 Action|.";</v>
      </c>
      <c r="P170" t="s">
        <v>5579</v>
      </c>
    </row>
    <row r="171" spans="1:16" x14ac:dyDescent="0.25">
      <c r="A171" t="str">
        <f>IF(OR(artwork.xlsx!F171="",artwork.xlsx!F171="t"),UPPER(artwork.xlsx!H171),"")</f>
        <v>COURTIER</v>
      </c>
      <c r="C171" t="str">
        <f>IF(A171="","",CONCATENATE($L$1,"[",$M$1,".",A171,"]='",SUBSTITUTE(artwork.xlsx!K171,"'","\'"),"'"))</f>
        <v>HtmlCardTexts[CardNames.COURTIER]='&lt;div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top:8px;"&gt;3&lt;/div&gt;&lt;/div&gt;&lt;/div&gt;&lt;/div&gt;'</v>
      </c>
      <c r="K171" t="str">
        <f t="shared" si="17"/>
        <v>FrenchCardTexts[CardNames.COURTIER]</v>
      </c>
      <c r="L171">
        <f t="shared" si="21"/>
        <v>38</v>
      </c>
      <c r="M171" t="str">
        <f t="shared" si="22"/>
        <v>FrenchCardTexts[CardNames.TRADER]</v>
      </c>
      <c r="N171">
        <f t="shared" si="18"/>
        <v>196</v>
      </c>
      <c r="O171" t="str">
        <f t="shared" si="16"/>
        <v>FrenchCardTexts[CardNames.TRADER] = "\xC9cartez une carte de votre main.//Recevez un Argent par [1] de son co\xFBt.//---//Lorsque vous recevez une carte,//vous pouvez d\xE9voiler cette carte//de votre main pour \xE9changer//la carte re\xE7ue contre un Argent.";</v>
      </c>
      <c r="P171" t="s">
        <v>5580</v>
      </c>
    </row>
    <row r="172" spans="1:16" x14ac:dyDescent="0.25">
      <c r="A172" t="str">
        <f>IF(OR(artwork.xlsx!F172="",artwork.xlsx!F172="t"),UPPER(artwork.xlsx!H172),"")</f>
        <v>PATROL</v>
      </c>
      <c r="C172" t="str">
        <f>IF(A172="","",CONCATENATE($L$1,"[",$M$1,".",A172,"]='",SUBSTITUTE(artwork.xlsx!K172,"'","\'"),"'"))</f>
        <v>HtmlCardTexts[CardNames.PATROL]='&lt;div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  <c r="K172" t="str">
        <f t="shared" si="17"/>
        <v>FrenchCardTexts[CardNames.PATROL]</v>
      </c>
      <c r="L172">
        <f t="shared" si="21"/>
        <v>51</v>
      </c>
      <c r="M172" t="str">
        <f t="shared" si="22"/>
        <v>FrenchCardTexts[CardNames.TUNNEL]</v>
      </c>
      <c r="N172">
        <f t="shared" si="18"/>
        <v>211</v>
      </c>
      <c r="O172" t="str">
        <f t="shared" si="16"/>
        <v>FrenchCardTexts[CardNames.TUNNEL] = "{!2}//---//Quand vous d\xE9faussez cette carte en//dehors de la phase Ajustement, vous//pouvez la d\xE9voiler pour recevoir un Or.";</v>
      </c>
      <c r="P172" t="s">
        <v>5581</v>
      </c>
    </row>
    <row r="173" spans="1:16" x14ac:dyDescent="0.25">
      <c r="A173" t="str">
        <f>IF(OR(artwork.xlsx!F173="",artwork.xlsx!F173="t"),UPPER(artwork.xlsx!H173),"")</f>
        <v>REPLACE</v>
      </c>
      <c r="C173" t="str">
        <f>IF(A173="","",CONCATENATE($L$1,"[",$M$1,".",A173,"]='",SUBSTITUTE(artwork.xlsx!K173,"'","\'"),"'"))</f>
        <v>HtmlCardTexts[CardNames.REPLACE]='&lt;div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  <c r="K173" t="str">
        <f t="shared" si="17"/>
        <v>FrenchCardTexts[CardNames.REPLACE]</v>
      </c>
      <c r="L173">
        <f t="shared" si="21"/>
        <v>53</v>
      </c>
      <c r="M173" t="str">
        <f t="shared" si="22"/>
        <v>FrenchCardTexts[CardNames.RUINPILE]</v>
      </c>
      <c r="N173" t="e">
        <f t="shared" si="18"/>
        <v>#N/A</v>
      </c>
      <c r="O173" t="str">
        <f t="shared" si="16"/>
        <v>FrenchCardTexts[CardNames.RUINPILE] = "";</v>
      </c>
      <c r="P173" t="s">
        <v>5582</v>
      </c>
    </row>
    <row r="174" spans="1:16" hidden="1" x14ac:dyDescent="0.25">
      <c r="A174" t="str">
        <f>IF(OR(artwork.xlsx!F174="",artwork.xlsx!F174="t"),UPPER(artwork.xlsx!H174),"")</f>
        <v/>
      </c>
      <c r="C174" t="str">
        <f>IF(A174="","",CONCATENATE($L$1,"[",$M$1,".",A174,"]='",SUBSTITUTE(artwork.xlsx!K174,"'","\'"),"'"))</f>
        <v/>
      </c>
      <c r="K174" t="str">
        <f t="shared" si="17"/>
        <v/>
      </c>
      <c r="N174">
        <f t="shared" si="18"/>
        <v>265</v>
      </c>
      <c r="O174" t="str">
        <f t="shared" si="16"/>
        <v>FrenchCardTexts[CardNames.KNIGHTS] = "";</v>
      </c>
      <c r="P174" t="s">
        <v>5583</v>
      </c>
    </row>
    <row r="175" spans="1:16" hidden="1" x14ac:dyDescent="0.25">
      <c r="A175" t="str">
        <f>IF(OR(artwork.xlsx!F175="",artwork.xlsx!F175="t"),UPPER(artwork.xlsx!H175),"")</f>
        <v/>
      </c>
      <c r="C175" t="str">
        <f>IF(A175="","",CONCATENATE($L$1,"[",$M$1,".",A175,"]='",SUBSTITUTE(artwork.xlsx!K175,"'","\'"),"'"))</f>
        <v/>
      </c>
      <c r="K175" t="str">
        <f t="shared" si="17"/>
        <v/>
      </c>
      <c r="N175">
        <f t="shared" si="18"/>
        <v>255</v>
      </c>
      <c r="O175" t="str">
        <f t="shared" si="16"/>
        <v>FrenchCardTexts[CardNames.ABANDONEDMINE] = "|+|[1]";</v>
      </c>
      <c r="P175" t="s">
        <v>5584</v>
      </c>
    </row>
    <row r="176" spans="1:16" hidden="1" x14ac:dyDescent="0.25">
      <c r="A176" t="str">
        <f>IF(OR(artwork.xlsx!F176="",artwork.xlsx!F176="t"),UPPER(artwork.xlsx!H176),"")</f>
        <v/>
      </c>
      <c r="C176" t="str">
        <f>IF(A176="","",CONCATENATE($L$1,"[",$M$1,".",A176,"]='",SUBSTITUTE(artwork.xlsx!K176,"'","\'"),"'"))</f>
        <v/>
      </c>
      <c r="K176" t="str">
        <f t="shared" si="17"/>
        <v/>
      </c>
      <c r="N176">
        <f t="shared" si="18"/>
        <v>231</v>
      </c>
      <c r="O176" t="str">
        <f t="shared" si="16"/>
        <v>FrenchCardTexts[CardNames.ALTAR] = "\xC9cartez une carte de votre main.//Recevez une carte co\xFBtant//jusqu'\xE0 [5].";</v>
      </c>
      <c r="P176" t="s">
        <v>5585</v>
      </c>
    </row>
    <row r="177" spans="1:16" hidden="1" x14ac:dyDescent="0.25">
      <c r="A177" t="str">
        <f>IF(OR(artwork.xlsx!F177="",artwork.xlsx!F177="t"),UPPER(artwork.xlsx!H177),"")</f>
        <v/>
      </c>
      <c r="C177" t="str">
        <f>IF(A177="","",CONCATENATE($L$1,"[",$M$1,".",A177,"]='",SUBSTITUTE(artwork.xlsx!K177,"'","\'"),"'"))</f>
        <v/>
      </c>
      <c r="K177" t="str">
        <f t="shared" si="17"/>
        <v/>
      </c>
      <c r="N177">
        <f t="shared" si="18"/>
        <v>220</v>
      </c>
      <c r="O177" t="str">
        <f t="shared" si="16"/>
        <v>FrenchCardTexts[CardNames.ARMORY] = "Recevez sur votre pioche//une carte co\xFBtant jusqu'\xE0 [4].";</v>
      </c>
      <c r="P177" t="s">
        <v>5586</v>
      </c>
    </row>
    <row r="178" spans="1:16" hidden="1" x14ac:dyDescent="0.25">
      <c r="A178" t="str">
        <f>IF(OR(artwork.xlsx!F178="",artwork.xlsx!F178="t"),UPPER(artwork.xlsx!H178),"")</f>
        <v/>
      </c>
      <c r="C178" t="str">
        <f>IF(A178="","",CONCATENATE($L$1,"[",$M$1,".",A178,"]='",SUBSTITUTE(artwork.xlsx!K178,"'","\'"),"'"))</f>
        <v/>
      </c>
      <c r="K178" t="str">
        <f t="shared" si="17"/>
        <v/>
      </c>
      <c r="N178">
        <f t="shared" si="18"/>
        <v>249</v>
      </c>
      <c r="O178" t="str">
        <f t="shared" si="16"/>
        <v>FrenchCardTexts[CardNames.BANDOFMISFITS] = "Jouez une carte Action non-Ordre de//la r\xE9serve moins ch\xE8re que celle-ci,//en la laissant dans la r\xE9serve.";</v>
      </c>
      <c r="P178" t="s">
        <v>5587</v>
      </c>
    </row>
    <row r="179" spans="1:16" hidden="1" x14ac:dyDescent="0.25">
      <c r="A179" t="str">
        <f>IF(OR(artwork.xlsx!F179="",artwork.xlsx!F179="t"),UPPER(artwork.xlsx!H179),"")</f>
        <v/>
      </c>
      <c r="C179" t="str">
        <f>IF(A179="","",CONCATENATE($L$1,"[",$M$1,".",A179,"]='",SUBSTITUTE(artwork.xlsx!K179,"'","\'"),"'"))</f>
        <v/>
      </c>
      <c r="K179" t="str">
        <f t="shared" si="17"/>
        <v/>
      </c>
      <c r="N179">
        <f t="shared" si="18"/>
        <v>253</v>
      </c>
      <c r="O179" t="str">
        <f t="shared" si="16"/>
        <v>FrenchCardTexts[CardNames.BANDITCAMP] = "|+1 Carte|//|+2 Actions|////Recevez un Butin//de la pile des Butins.";</v>
      </c>
      <c r="P179" t="s">
        <v>5588</v>
      </c>
    </row>
    <row r="180" spans="1:16" hidden="1" x14ac:dyDescent="0.25">
      <c r="A180" t="str">
        <f>IF(OR(artwork.xlsx!F180="",artwork.xlsx!F180="t"),UPPER(artwork.xlsx!H180),"")</f>
        <v/>
      </c>
      <c r="C180" t="str">
        <f>IF(A180="","",CONCATENATE($L$1,"[",$M$1,".",A180,"]='",SUBSTITUTE(artwork.xlsx!K180,"'","\'"),"'"))</f>
        <v/>
      </c>
      <c r="K180" t="str">
        <f t="shared" si="17"/>
        <v/>
      </c>
      <c r="N180">
        <f t="shared" si="18"/>
        <v>234</v>
      </c>
      <c r="O180" t="str">
        <f t="shared" si="16"/>
        <v>FrenchCardTexts[CardNames.BEGGAR] = "Recevez 3 Cuivres en main.//---//Quand un adversaire joue une//carte Attaque, vous pouvez d'abord//d\xE9fausser cette carte pour recevoir//2 Argents, dont 1 sur votre pioche.";</v>
      </c>
      <c r="P180" t="s">
        <v>5589</v>
      </c>
    </row>
    <row r="181" spans="1:16" x14ac:dyDescent="0.25">
      <c r="A181" t="str">
        <f>IF(OR(artwork.xlsx!F181="",artwork.xlsx!F181="t"),UPPER(artwork.xlsx!H181),"")</f>
        <v>ADVISOR</v>
      </c>
      <c r="C181" t="str">
        <f>IF(A181="","",CONCATENATE($L$1,"[",$M$1,".",A181,"]='",SUBSTITUTE(artwork.xlsx!K181,"'","\'"),"'"))</f>
        <v>HtmlCardTexts[CardNames.ADVISOR]='&lt;div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  <c r="K181" t="str">
        <f t="shared" si="17"/>
        <v>FrenchCardTexts[CardNames.ADVISOR]</v>
      </c>
      <c r="L181">
        <f t="shared" ref="L181:L244" si="23">MATCH(K181,M:M,0)</f>
        <v>230</v>
      </c>
      <c r="M181" t="str">
        <f t="shared" ref="M181:M244" si="24">SUBSTITUTE(LEFT(P181,FIND("=",P181)-2),"_","")</f>
        <v>FrenchCardTexts[CardNames.CATACOMBS]</v>
      </c>
      <c r="N181">
        <f t="shared" si="18"/>
        <v>222</v>
      </c>
      <c r="O181" t="str">
        <f t="shared" si="16"/>
        <v>FrenchCardTexts[CardNames.CATACOMBS] = "Consultez les 3 premi\xE8res cartes de//votre pioche. Choisissez : prenez-les en//main, ou d\xE9faussez-les et |+3 Cartes|.//---//Lorsque vous \xE9cartez cette carte,//recevez une carte moins ch\xE8re.";</v>
      </c>
      <c r="P181" t="s">
        <v>5590</v>
      </c>
    </row>
    <row r="182" spans="1:16" x14ac:dyDescent="0.25">
      <c r="A182" t="str">
        <f>IF(OR(artwork.xlsx!F182="",artwork.xlsx!F182="t"),UPPER(artwork.xlsx!H182),"")</f>
        <v>BAKER</v>
      </c>
      <c r="C182" t="str">
        <f>IF(A182="","",CONCATENATE($L$1,"[",$M$1,".",A182,"]='",SUBSTITUTE(artwork.xlsx!K182,"'","\'"),"'"))</f>
        <v>HtmlCardTexts[CardNames.BAKER]='&lt;div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  <c r="K182" t="str">
        <f t="shared" si="17"/>
        <v>FrenchCardTexts[CardNames.BAKER]</v>
      </c>
      <c r="L182">
        <f t="shared" si="23"/>
        <v>231</v>
      </c>
      <c r="M182" t="str">
        <f t="shared" si="24"/>
        <v>FrenchCardTexts[CardNames.COUNT]</v>
      </c>
      <c r="N182">
        <f t="shared" si="18"/>
        <v>223</v>
      </c>
      <c r="O182" t="str">
        <f t="shared" si="16"/>
        <v>FrenchCardTexts[CardNames.COUNT] = "Choisissez : d\xE9faussez 2 cartes ;//ou placez une carte de votre main sur//votre pioche , ou recevez un Cuivre.////Choisissez : +[3]; ou \xE9cartez//votre main ; ou recevez un Duch\xE9.";</v>
      </c>
      <c r="P182" t="s">
        <v>5591</v>
      </c>
    </row>
    <row r="183" spans="1:16" x14ac:dyDescent="0.25">
      <c r="A183" t="str">
        <f>IF(OR(artwork.xlsx!F183="",artwork.xlsx!F183="t"),UPPER(artwork.xlsx!H183),"")</f>
        <v>BUTCHER</v>
      </c>
      <c r="C183" t="str">
        <f>IF(A183="","",CONCATENATE($L$1,"[",$M$1,".",A183,"]='",SUBSTITUTE(artwork.xlsx!K183,"'","\'"),"'"))</f>
        <v>HtmlCardTexts[CardNames.BUTCHER]='&lt;div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  <c r="K183" t="str">
        <f t="shared" si="17"/>
        <v>FrenchCardTexts[CardNames.BUTCHER]</v>
      </c>
      <c r="L183">
        <f t="shared" si="23"/>
        <v>232</v>
      </c>
      <c r="M183" t="str">
        <f t="shared" si="24"/>
        <v>FrenchCardTexts[CardNames.COUNTERFEIT]</v>
      </c>
      <c r="N183">
        <f t="shared" si="18"/>
        <v>245</v>
      </c>
      <c r="O183" t="str">
        <f t="shared" si="16"/>
        <v>FrenchCardTexts[CardNames.COUNTERFEIT] = "[!1]////|+1 Achat|////Vous pouvez jouez deux fois une//carte Tr\xE9sor non-Dur\xE9e de votre main.//\xC9cartez cette derni\xE8re.";</v>
      </c>
      <c r="P183" t="s">
        <v>5592</v>
      </c>
    </row>
    <row r="184" spans="1:16" x14ac:dyDescent="0.25">
      <c r="A184" t="str">
        <f>IF(OR(artwork.xlsx!F184="",artwork.xlsx!F184="t"),UPPER(artwork.xlsx!H184),"")</f>
        <v>CANDLESTICKMAKER</v>
      </c>
      <c r="C184" t="str">
        <f>IF(A184="","",CONCATENATE($L$1,"[",$M$1,".",A184,"]='",SUBSTITUTE(artwork.xlsx!K184,"'","\'"),"'"))</f>
        <v>HtmlCardTexts[CardNames.CANDLESTICKMAKER]='&lt;div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  <c r="K184" t="str">
        <f t="shared" si="17"/>
        <v>FrenchCardTexts[CardNames.CANDLESTICKMAKER]</v>
      </c>
      <c r="L184">
        <f t="shared" si="23"/>
        <v>233</v>
      </c>
      <c r="M184" t="str">
        <f t="shared" si="24"/>
        <v>FrenchCardTexts[CardNames.CULTIST]</v>
      </c>
      <c r="N184">
        <f t="shared" si="18"/>
        <v>246</v>
      </c>
      <c r="O184" t="str">
        <f t="shared" si="16"/>
        <v>FrenchCardTexts[CardNames.CULTIST] = "|+2 Cartes|////Tous vos adversaires re\xE7oivent//une Ruine. Vous pouvez jouer//un Cultiste de votre main.//---//Lorsque vous \xE9cartez cette carte,//|+3 Cartes|.";</v>
      </c>
      <c r="P184" t="s">
        <v>5593</v>
      </c>
    </row>
    <row r="185" spans="1:16" x14ac:dyDescent="0.25">
      <c r="A185" t="str">
        <f>IF(OR(artwork.xlsx!F185="",artwork.xlsx!F185="t"),UPPER(artwork.xlsx!H185),"")</f>
        <v>DOCTOR</v>
      </c>
      <c r="C185" t="str">
        <f>IF(A185="","",CONCATENATE($L$1,"[",$M$1,".",A185,"]='",SUBSTITUTE(artwork.xlsx!K185,"'","\'"),"'"))</f>
        <v>HtmlCardTexts[CardNames.DOCTOR]='&lt;div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  <c r="K185" t="str">
        <f t="shared" si="17"/>
        <v>FrenchCardTexts[CardNames.DOCTOR]</v>
      </c>
      <c r="L185">
        <f t="shared" si="23"/>
        <v>234</v>
      </c>
      <c r="M185" t="str">
        <f t="shared" si="24"/>
        <v>FrenchCardTexts[CardNames.DAMEANNA]</v>
      </c>
      <c r="N185">
        <f t="shared" si="18"/>
        <v>266</v>
      </c>
      <c r="O185" t="str">
        <f t="shared" si="16"/>
        <v>FrenchCardTexts[CardNames.DAMEANNA] = "Vous pouvez \xE9carter jusqu'\xE0//deux cartes de votre main.////Tous vos adversaires d\xE9voilent les//deux cartes du haut de leur pioche, en//\xE9cartent une co\xFBtant entre [3] et [6],//et d\xE9faussent le reste. Si un Chevalier//a \xE9t\xE9 \xE9cart\xE9, \xE9cartez cette carte.";</v>
      </c>
      <c r="P185" t="s">
        <v>5594</v>
      </c>
    </row>
    <row r="186" spans="1:16" x14ac:dyDescent="0.25">
      <c r="A186" t="str">
        <f>IF(OR(artwork.xlsx!F186="",artwork.xlsx!F186="t"),UPPER(artwork.xlsx!H186),"")</f>
        <v>HERALD</v>
      </c>
      <c r="C186" t="str">
        <f>IF(A186="","",CONCATENATE($L$1,"[",$M$1,".",A186,"]='",SUBSTITUTE(artwork.xlsx!K186,"'","\'"),"'"))</f>
        <v>HtmlCardTexts[CardNames.HERALD]='&lt;div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  <c r="K186" t="str">
        <f t="shared" si="17"/>
        <v>FrenchCardTexts[CardNames.HERALD]</v>
      </c>
      <c r="L186">
        <f t="shared" si="23"/>
        <v>235</v>
      </c>
      <c r="M186" t="str">
        <f t="shared" si="24"/>
        <v>FrenchCardTexts[CardNames.DAMEJOSEPHINE]</v>
      </c>
      <c r="N186">
        <f t="shared" si="18"/>
        <v>267</v>
      </c>
      <c r="O186" t="str">
        <f t="shared" si="16"/>
        <v>FrenchCardTexts[CardNames.DAMEJOSEPHINE] = "{!2}//---//Tous vos adversaires d\xE9voilent les//deux cartes du haut de leur pioche, en//\xE9cartent une co\xFBtant entre [3] et [6],//et d\xE9faussent le reste. Si un Chevalier//a \xE9t\xE9 \xE9cart\xE9, \xE9cartez cette carte.";</v>
      </c>
      <c r="P186" t="s">
        <v>5595</v>
      </c>
    </row>
    <row r="187" spans="1:16" x14ac:dyDescent="0.25">
      <c r="A187" t="str">
        <f>IF(OR(artwork.xlsx!F187="",artwork.xlsx!F187="t"),UPPER(artwork.xlsx!H187),"")</f>
        <v>JOURNEYMAN</v>
      </c>
      <c r="C187" t="str">
        <f>IF(A187="","",CONCATENATE($L$1,"[",$M$1,".",A187,"]='",SUBSTITUTE(artwork.xlsx!K187,"'","\'"),"'"))</f>
        <v>HtmlCardTexts[CardNames.JOURNEYMAN]='&lt;div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  <c r="K187" t="str">
        <f t="shared" si="17"/>
        <v>FrenchCardTexts[CardNames.JOURNEYMAN]</v>
      </c>
      <c r="L187">
        <f t="shared" si="23"/>
        <v>236</v>
      </c>
      <c r="M187" t="str">
        <f t="shared" si="24"/>
        <v>FrenchCardTexts[CardNames.DAMEMOLLY]</v>
      </c>
      <c r="N187">
        <f t="shared" si="18"/>
        <v>268</v>
      </c>
      <c r="O187" t="str">
        <f t="shared" si="16"/>
        <v>FrenchCardTexts[CardNames.DAMEMOLLY] = "|+2 Actions|////Tous vos adversaires d\xE9voilent les//deux cartes du haut de leur pioche, en//\xE9cartent une co\xFBtant entre [3] et [6],//et d\xE9faussent le reste. Si un Chevalier//a \xE9t\xE9 \xE9cart\xE9, \xE9cartez cette carte.";</v>
      </c>
      <c r="P187" t="s">
        <v>5596</v>
      </c>
    </row>
    <row r="188" spans="1:16" x14ac:dyDescent="0.25">
      <c r="A188" t="str">
        <f>IF(OR(artwork.xlsx!F188="",artwork.xlsx!F188="t"),UPPER(artwork.xlsx!H188),"")</f>
        <v>MASTERPIECE</v>
      </c>
      <c r="C188" t="str">
        <f>IF(A188="","",CONCATENATE($L$1,"[",$M$1,".",A188,"]='",SUBSTITUTE(artwork.xlsx!K188,"'","\'"),"'"))</f>
        <v>HtmlCardTexts[CardNames.MASTERPIECE]='&lt;div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  <c r="K188" t="str">
        <f t="shared" si="17"/>
        <v>FrenchCardTexts[CardNames.MASTERPIECE]</v>
      </c>
      <c r="L188">
        <f t="shared" si="23"/>
        <v>237</v>
      </c>
      <c r="M188" t="str">
        <f t="shared" si="24"/>
        <v>FrenchCardTexts[CardNames.DAMENATALIE]</v>
      </c>
      <c r="N188">
        <f t="shared" si="18"/>
        <v>269</v>
      </c>
      <c r="O188" t="str">
        <f t="shared" si="16"/>
        <v>FrenchCardTexts[CardNames.DAMENATALIE] = "Recevez une carte//co\xFBtant jusqu'\xE0 [3].////Tous vos adversaires d\xE9voilent les//deux cartes du haut de leur pioche, en//\xE9cartent une co\xFBtant entre [3] et [6],//et d\xE9faussent le reste. Si un Chevalier//a \xE9t\xE9 \xE9cart\xE9, \xE9cartez cette carte.";</v>
      </c>
      <c r="P188" t="s">
        <v>5597</v>
      </c>
    </row>
    <row r="189" spans="1:16" x14ac:dyDescent="0.25">
      <c r="A189" t="str">
        <f>IF(OR(artwork.xlsx!F189="",artwork.xlsx!F189="t"),UPPER(artwork.xlsx!H189),"")</f>
        <v>MERCHANTGUILD</v>
      </c>
      <c r="C189" t="str">
        <f>IF(A189="","",CONCATENATE($L$1,"[",$M$1,".",A189,"]='",SUBSTITUTE(artwork.xlsx!K189,"'","\'"),"'"))</f>
        <v>HtmlCardTexts[CardNames.MERCHANTGUILD]='&lt;div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  <c r="K189" t="str">
        <f t="shared" si="17"/>
        <v>FrenchCardTexts[CardNames.MERCHANTGUILD]</v>
      </c>
      <c r="L189">
        <f t="shared" si="23"/>
        <v>238</v>
      </c>
      <c r="M189" t="str">
        <f t="shared" si="24"/>
        <v>FrenchCardTexts[CardNames.DAMESYLVIA]</v>
      </c>
      <c r="N189">
        <f t="shared" si="18"/>
        <v>270</v>
      </c>
      <c r="O189" t="str">
        <f t="shared" si="16"/>
        <v>FrenchCardTexts[CardNames.DAMESYLVIA] = "+[2]////Tous vos adversaires d\xE9voilent les//deux cartes du haut de leur pioche, en//\xE9cartent une co\xFBtant entre [3] et [6],//et d\xE9faussent le reste. Si un Chevalier//a \xE9t\xE9 \xE9cart\xE9, \xE9cartez cette carte.";</v>
      </c>
      <c r="P189" t="s">
        <v>5598</v>
      </c>
    </row>
    <row r="190" spans="1:16" x14ac:dyDescent="0.25">
      <c r="A190" t="str">
        <f>IF(OR(artwork.xlsx!F190="",artwork.xlsx!F190="t"),UPPER(artwork.xlsx!H190),"")</f>
        <v>PLAZA</v>
      </c>
      <c r="C190" t="str">
        <f>IF(A190="","",CONCATENATE($L$1,"[",$M$1,".",A190,"]='",SUBSTITUTE(artwork.xlsx!K190,"'","\'"),"'"))</f>
        <v>HtmlCardTexts[CardNames.PLAZA]='&lt;div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  <c r="K190" t="str">
        <f t="shared" si="17"/>
        <v>FrenchCardTexts[CardNames.PLAZA]</v>
      </c>
      <c r="L190">
        <f t="shared" si="23"/>
        <v>239</v>
      </c>
      <c r="M190" t="str">
        <f t="shared" si="24"/>
        <v>FrenchCardTexts[CardNames.DEATHCART]</v>
      </c>
      <c r="N190">
        <f t="shared" si="18"/>
        <v>236</v>
      </c>
      <c r="O190" t="str">
        <f t="shared" si="16"/>
        <v>FrenchCardTexts[CardNames.DEATHCART] = "Vous pouvez \xE9carter cette carte//ou une carte Action de votre main//pour +[5].//---//Lorsque vous recevez cette carte,//recevez 2 ruines.";</v>
      </c>
      <c r="P190" t="s">
        <v>5599</v>
      </c>
    </row>
    <row r="191" spans="1:16" x14ac:dyDescent="0.25">
      <c r="A191" t="str">
        <f>IF(OR(artwork.xlsx!F191="",artwork.xlsx!F191="t"),UPPER(artwork.xlsx!H191),"")</f>
        <v>SOOTHSAYER</v>
      </c>
      <c r="C191" t="str">
        <f>IF(A191="","",CONCATENATE($L$1,"[",$M$1,".",A191,"]='",SUBSTITUTE(artwork.xlsx!K191,"'","\'"),"'"))</f>
        <v>HtmlCardTexts[CardNames.SOOTHSAYER]='&lt;div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  <c r="K191" t="str">
        <f t="shared" si="17"/>
        <v>FrenchCardTexts[CardNames.SOOTHSAYER]</v>
      </c>
      <c r="L191">
        <f t="shared" si="23"/>
        <v>241</v>
      </c>
      <c r="M191" t="str">
        <f t="shared" si="24"/>
        <v>FrenchCardTexts[CardNames.FEODUM]</v>
      </c>
      <c r="N191">
        <f t="shared" si="18"/>
        <v>251</v>
      </c>
      <c r="O191" t="str">
        <f t="shared" si="16"/>
        <v>FrenchCardTexts[CardNames.FEODUM] = "Vaut {1} pour chaque 3 Argents//que vous avez (arrondi inf\xE9rieurement).//---//Quand vous \xE9cartez cette carte,//recevez 3 Argents.";</v>
      </c>
      <c r="P191" t="s">
        <v>5600</v>
      </c>
    </row>
    <row r="192" spans="1:16" x14ac:dyDescent="0.25">
      <c r="A192" t="str">
        <f>IF(OR(artwork.xlsx!F192="",artwork.xlsx!F192="t"),UPPER(artwork.xlsx!H192),"")</f>
        <v>STONEMASON</v>
      </c>
      <c r="C192" t="str">
        <f>IF(A192="","",CONCATENATE($L$1,"[",$M$1,".",A192,"]='",SUBSTITUTE(artwork.xlsx!K192,"'","\'"),"'"))</f>
        <v>HtmlCardTexts[CardNames.STONEMASON]='&lt;div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  <c r="K192" t="str">
        <f t="shared" si="17"/>
        <v>FrenchCardTexts[CardNames.STONEMASON]</v>
      </c>
      <c r="L192">
        <f t="shared" si="23"/>
        <v>242</v>
      </c>
      <c r="M192" t="str">
        <f t="shared" si="24"/>
        <v>FrenchCardTexts[CardNames.FORAGER]</v>
      </c>
      <c r="N192">
        <f t="shared" si="18"/>
        <v>230</v>
      </c>
      <c r="O192" t="str">
        <f t="shared" si="16"/>
        <v>FrenchCardTexts[CardNames.FORAGER] = "|+1 Action|//|+1 Achat|////\xC9cartez une carte de votre main,//puis |+|[1] par carte Tr\xE9sor de//nom diff\xE9rent dans le rebut.";</v>
      </c>
      <c r="P192" t="s">
        <v>5601</v>
      </c>
    </row>
    <row r="193" spans="1:16" x14ac:dyDescent="0.25">
      <c r="A193" t="str">
        <f>IF(OR(artwork.xlsx!F193="",artwork.xlsx!F193="t"),UPPER(artwork.xlsx!H193),"")</f>
        <v>TAXMAN</v>
      </c>
      <c r="C193" t="str">
        <f>IF(A193="","",CONCATENATE($L$1,"[",$M$1,".",A193,"]='",SUBSTITUTE(artwork.xlsx!K193,"'","\'"),"'"))</f>
        <v>HtmlCardTexts[CardNames.TAXMAN]='&lt;div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  <c r="K193" t="str">
        <f t="shared" si="17"/>
        <v>FrenchCardTexts[CardNames.TAXMAN]</v>
      </c>
      <c r="L193">
        <f t="shared" si="23"/>
        <v>240</v>
      </c>
      <c r="M193" t="str">
        <f t="shared" si="24"/>
        <v>FrenchCardTexts[CardNames.FORTRESS]</v>
      </c>
      <c r="N193">
        <f t="shared" si="18"/>
        <v>224</v>
      </c>
      <c r="O193" t="str">
        <f t="shared" si="16"/>
        <v>FrenchCardTexts[CardNames.FORTRESS] = "|+1 Carte|//|+2 Actions|//---//Quand vous \xE9cartez cette carte,//prenez-la en main.";</v>
      </c>
      <c r="P193" t="s">
        <v>5602</v>
      </c>
    </row>
    <row r="194" spans="1:16" x14ac:dyDescent="0.25">
      <c r="A194" t="str">
        <f>IF(OR(artwork.xlsx!F194="",artwork.xlsx!F194="t"),UPPER(artwork.xlsx!H194),"")</f>
        <v>BORDERVILLAGE</v>
      </c>
      <c r="C194" t="str">
        <f>IF(A194="","",CONCATENATE($L$1,"[",$M$1,".",A194,"]='",SUBSTITUTE(artwork.xlsx!K194,"'","\'"),"'"))</f>
        <v>HtmlCardTexts[CardNames.BORDERVILLAGE]='&lt;div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  <c r="K194" t="str">
        <f t="shared" si="17"/>
        <v>FrenchCardTexts[CardNames.BORDERVILLAGE]</v>
      </c>
      <c r="L194">
        <f t="shared" si="23"/>
        <v>147</v>
      </c>
      <c r="M194" t="str">
        <f t="shared" si="24"/>
        <v>FrenchCardTexts[CardNames.GRAVEROBBER]</v>
      </c>
      <c r="N194">
        <f t="shared" si="18"/>
        <v>244</v>
      </c>
      <c r="O194" t="str">
        <f t="shared" ref="O194:O257" si="25">SUBSTITUTE(LEFT(P194,FIND("=",P194)),"_","")&amp; RIGHT(P194,LEN(P194) -FIND("=",P194))</f>
        <v>FrenchCardTexts[CardNames.GRAVEROBBER] = "Choisissez : recevez sur votre//pioche une carte du rebut co\xFBtant//entre [3] et [6]; ou \xE9cartez une//carte Action de votre main et//recevez une carte co\xFBtant//jusqu'\xE0 [3] de plus.";</v>
      </c>
      <c r="P194" t="s">
        <v>5603</v>
      </c>
    </row>
    <row r="195" spans="1:16" x14ac:dyDescent="0.25">
      <c r="A195" t="str">
        <f>IF(OR(artwork.xlsx!F195="",artwork.xlsx!F195="t"),UPPER(artwork.xlsx!H195),"")</f>
        <v>FOOLSGOLD</v>
      </c>
      <c r="C195" t="str">
        <f>IF(A195="","",CONCATENATE($L$1,"[",$M$1,".",A195,"]='",SUBSTITUTE(artwork.xlsx!K195,"'","\'"),"'"))</f>
        <v>HtmlCardTexts[CardNames.FOOLSGOLD]='&lt;div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  <c r="K195" t="str">
        <f t="shared" ref="K195:K258" si="26">IF(A195="","",CONCATENATE("FrenchCardTexts[",$M$1,".",A195,"]"))</f>
        <v>FrenchCardTexts[CardNames.FOOLSGOLD]</v>
      </c>
      <c r="L195">
        <f t="shared" si="23"/>
        <v>155</v>
      </c>
      <c r="M195" t="str">
        <f t="shared" si="24"/>
        <v>FrenchCardTexts[CardNames.HERMIT]</v>
      </c>
      <c r="N195">
        <f t="shared" ref="N195:N258" si="27">MATCH(SUBSTITUTE(LEFT(P195,FIND("] = ",P195)),"_",""),K:K,0)</f>
        <v>239</v>
      </c>
      <c r="O195" t="str">
        <f t="shared" si="25"/>
        <v>FrenchCardTexts[CardNames.HERMIT] = "Consultez votre d\xE9fausse. Vous//pouvez \xE9carter une carte non-Tr\xE9sor//de votre d\xE9fausse ou de votre main.//Recevez une carte co\xFBtant jusqu'\xE0 [3].//\xC0 ce tour, \xE0 la fin de votre//phase Achat, si vous n'avez pas re\xE7u//de carte durant celle-ci, \xE9changez//cette carte contre un Fou.";</v>
      </c>
      <c r="P195" t="s">
        <v>5604</v>
      </c>
    </row>
    <row r="196" spans="1:16" x14ac:dyDescent="0.25">
      <c r="A196" t="str">
        <f>IF(OR(artwork.xlsx!F196="",artwork.xlsx!F196="t"),UPPER(artwork.xlsx!H196),"")</f>
        <v>TRADER</v>
      </c>
      <c r="C196" t="str">
        <f>IF(A196="","",CONCATENATE($L$1,"[",$M$1,".",A196,"]='",SUBSTITUTE(artwork.xlsx!K196,"'","\'"),"'"))</f>
        <v>HtmlCardTexts[CardNames.TRADER]='&lt;div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  <c r="K196" t="str">
        <f t="shared" si="26"/>
        <v>FrenchCardTexts[CardNames.TRADER]</v>
      </c>
      <c r="L196">
        <f t="shared" si="23"/>
        <v>171</v>
      </c>
      <c r="M196" t="str">
        <f t="shared" si="24"/>
        <v>FrenchCardTexts[CardNames.HOVEL]</v>
      </c>
      <c r="N196">
        <f t="shared" si="27"/>
        <v>262</v>
      </c>
      <c r="O196" t="str">
        <f t="shared" si="25"/>
        <v>FrenchCardTexts[CardNames.HOVEL] = "Quand vous recevez une carte//Victoire, vous pouvez \xE9carter//cette carte de votre main.";</v>
      </c>
      <c r="P196" t="s">
        <v>5605</v>
      </c>
    </row>
    <row r="197" spans="1:16" x14ac:dyDescent="0.25">
      <c r="A197" t="str">
        <f>IF(OR(artwork.xlsx!F197="",artwork.xlsx!F197="t"),UPPER(artwork.xlsx!H197),"")</f>
        <v>HIGHWAY</v>
      </c>
      <c r="C197" t="str">
        <f>IF(A197="","",CONCATENATE($L$1,"[",$M$1,".",A197,"]='",SUBSTITUTE(artwork.xlsx!K197,"'","\'"),"'"))</f>
        <v>HtmlCardTexts[CardNames.HIGHWAY]='&lt;div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  <c r="K197" t="str">
        <f t="shared" si="26"/>
        <v>FrenchCardTexts[CardNames.HIGHWAY]</v>
      </c>
      <c r="L197">
        <f t="shared" si="23"/>
        <v>157</v>
      </c>
      <c r="M197" t="str">
        <f t="shared" si="24"/>
        <v>FrenchCardTexts[CardNames.HUNTINGGROUNDS]</v>
      </c>
      <c r="N197">
        <f t="shared" si="27"/>
        <v>243</v>
      </c>
      <c r="O197" t="str">
        <f t="shared" si="25"/>
        <v>FrenchCardTexts[CardNames.HUNTINGGROUNDS] = "|+4 Cartes|//---//Quand vous \xE9cartez cette carte,//recevez un Duch\xE9 ou 3 Domaines.";</v>
      </c>
      <c r="P197" t="s">
        <v>5606</v>
      </c>
    </row>
    <row r="198" spans="1:16" x14ac:dyDescent="0.25">
      <c r="A198" t="str">
        <f>IF(OR(artwork.xlsx!F198="",artwork.xlsx!F198="t"),UPPER(artwork.xlsx!H198),"")</f>
        <v>SILKROAD</v>
      </c>
      <c r="C198" t="str">
        <f>IF(A198="","",CONCATENATE($L$1,"[",$M$1,".",A198,"]='",SUBSTITUTE(artwork.xlsx!K198,"'","\'"),"'"))</f>
        <v>HtmlCardTexts[CardNames.SILKROAD]='&lt;div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  <c r="K198" t="str">
        <f t="shared" si="26"/>
        <v>FrenchCardTexts[CardNames.SILKROAD]</v>
      </c>
      <c r="L198">
        <f t="shared" si="23"/>
        <v>168</v>
      </c>
      <c r="M198" t="str">
        <f t="shared" si="24"/>
        <v>FrenchCardTexts[CardNames.IRONMONGER]</v>
      </c>
      <c r="N198">
        <f t="shared" si="27"/>
        <v>238</v>
      </c>
      <c r="O198" t="str">
        <f t="shared" si="25"/>
        <v>FrenchCardTexts[CardNames.IRONMONGER] = "|+1 Carte|//|+1 Action|//D\xE9voilez la carte du haut de votre//pioche. Vous pouvez la d\xE9fausser.//Dans tous les cas, si c'est une carte...//Action, |+1 Action|//Tr\xE9sor, |+|[1]//Victoire,|+1 Carte|";</v>
      </c>
      <c r="P198" t="s">
        <v>5607</v>
      </c>
    </row>
    <row r="199" spans="1:16" x14ac:dyDescent="0.25">
      <c r="A199" t="str">
        <f>IF(OR(artwork.xlsx!F199="",artwork.xlsx!F199="t"),UPPER(artwork.xlsx!H199),"")</f>
        <v>ILLGOTTENGAINS</v>
      </c>
      <c r="C199" t="str">
        <f>IF(A199="","",CONCATENATE($L$1,"[",$M$1,".",A199,"]='",SUBSTITUTE(artwork.xlsx!K199,"'","\'"),"'"))</f>
        <v>HtmlCardTexts[CardNames.ILLGOTTENGAINS]='&lt;div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  <c r="K199" t="str">
        <f t="shared" si="26"/>
        <v>FrenchCardTexts[CardNames.ILLGOTTENGAINS]</v>
      </c>
      <c r="L199">
        <f t="shared" si="23"/>
        <v>158</v>
      </c>
      <c r="M199" t="str">
        <f t="shared" si="24"/>
        <v>FrenchCardTexts[CardNames.JUNKDEALER]</v>
      </c>
      <c r="N199">
        <f t="shared" si="27"/>
        <v>250</v>
      </c>
      <c r="O199" t="str">
        <f t="shared" si="25"/>
        <v>FrenchCardTexts[CardNames.JUNKDEALER] = "|+1 Carte|//|+1 Action|//|+[1]|////\xC9cartez une carte de votre main.";</v>
      </c>
      <c r="P199" t="s">
        <v>5608</v>
      </c>
    </row>
    <row r="200" spans="1:16" x14ac:dyDescent="0.25">
      <c r="A200" t="str">
        <f>IF(OR(artwork.xlsx!F200="",artwork.xlsx!F200="t"),UPPER(artwork.xlsx!H200),"")</f>
        <v>EMBASSY</v>
      </c>
      <c r="C200" t="str">
        <f>IF(A200="","",CONCATENATE($L$1,"[",$M$1,".",A200,"]='",SUBSTITUTE(artwork.xlsx!K200,"'","\'"),"'"))</f>
        <v>HtmlCardTexts[CardNames.EMBASSY]='&lt;div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  <c r="K200" t="str">
        <f t="shared" si="26"/>
        <v>FrenchCardTexts[CardNames.EMBASSY]</v>
      </c>
      <c r="L200">
        <f t="shared" si="23"/>
        <v>153</v>
      </c>
      <c r="M200" t="str">
        <f t="shared" si="24"/>
        <v>FrenchCardTexts[CardNames.MADMAN]</v>
      </c>
      <c r="N200">
        <f t="shared" si="27"/>
        <v>260</v>
      </c>
      <c r="O200" t="str">
        <f t="shared" si="25"/>
        <v>FrenchCardTexts[CardNames.MADMAN] = "|+2 Actions|////Retournez cette carte sur la pile//des Fous. Dans ce cas, |+1 Carte|//par carte en main.//%(Ne fait pas partie de la r\xE9serve.)%";</v>
      </c>
      <c r="P200" t="s">
        <v>5609</v>
      </c>
    </row>
    <row r="201" spans="1:16" hidden="1" x14ac:dyDescent="0.25">
      <c r="A201" t="str">
        <f>IF(OR(artwork.xlsx!F201="",artwork.xlsx!F201="t"),UPPER(artwork.xlsx!H201),"")</f>
        <v>NOMADCAMP</v>
      </c>
      <c r="C201" t="str">
        <f>IF(A201="","",CONCATENATE($L$1,"[",$M$1,".",A201,"]='",SUBSTITUTE(artwork.xlsx!K201,"'","\'"),"'"))</f>
        <v>HtmlCardTexts[CardNames.NOMADCAMP]='&lt;div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  <c r="K201" t="str">
        <f t="shared" si="26"/>
        <v>FrenchCardTexts[CardNames.NOMADCAMP]</v>
      </c>
      <c r="L201" t="e">
        <f t="shared" si="23"/>
        <v>#N/A</v>
      </c>
      <c r="M201" t="str">
        <f t="shared" si="24"/>
        <v>FrenchCardTexts[CardNames.MARKETSQUARE]</v>
      </c>
      <c r="N201">
        <f t="shared" si="27"/>
        <v>226</v>
      </c>
      <c r="O201" t="str">
        <f t="shared" si="25"/>
        <v>FrenchCardTexts[CardNames.MARKETSQUARE] = "|+1 Carte|//|+1 Action|//|+1 Achat|//---//Quand une de vos cartes est \xE9cart\xE9e,//vous pouvez d\xE9fausser cette carte//de votre main pour recevoir un Or.";</v>
      </c>
      <c r="P201" t="s">
        <v>5610</v>
      </c>
    </row>
    <row r="202" spans="1:16" x14ac:dyDescent="0.25">
      <c r="A202" t="str">
        <f>IF(OR(artwork.xlsx!F202="",artwork.xlsx!F202="t"),UPPER(artwork.xlsx!H202),"")</f>
        <v>SPICEMERCHANT</v>
      </c>
      <c r="C202" t="str">
        <f>IF(A202="","",CONCATENATE($L$1,"[",$M$1,".",A202,"]='",SUBSTITUTE(artwork.xlsx!K202,"'","\'"),"'"))</f>
        <v>HtmlCardTexts[CardNames.SPICEMERCHANT]='&lt;div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  <c r="K202" t="str">
        <f t="shared" si="26"/>
        <v>FrenchCardTexts[CardNames.SPICEMERCHANT]</v>
      </c>
      <c r="L202">
        <f t="shared" si="23"/>
        <v>169</v>
      </c>
      <c r="M202" t="str">
        <f t="shared" si="24"/>
        <v>FrenchCardTexts[CardNames.MARAUDER]</v>
      </c>
      <c r="N202">
        <f t="shared" si="27"/>
        <v>248</v>
      </c>
      <c r="O202" t="str">
        <f t="shared" si="25"/>
        <v>FrenchCardTexts[CardNames.MARAUDER] = "Recevez un Butin de la pile des//Butins. Tous vos adversaires//re\xE7oivent une Ruine.";</v>
      </c>
      <c r="P202" t="s">
        <v>5611</v>
      </c>
    </row>
    <row r="203" spans="1:16" hidden="1" x14ac:dyDescent="0.25">
      <c r="A203" t="str">
        <f>IF(OR(artwork.xlsx!F203="",artwork.xlsx!F203="t"),UPPER(artwork.xlsx!H203),"")</f>
        <v>ORACLE</v>
      </c>
      <c r="C203" t="str">
        <f>IF(A203="","",CONCATENATE($L$1,"[",$M$1,".",A203,"]='",SUBSTITUTE(artwork.xlsx!K203,"'","\'"),"'"))</f>
        <v>HtmlCardTexts[CardNames.ORACLE]='&lt;div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  <c r="K203" t="str">
        <f t="shared" si="26"/>
        <v>FrenchCardTexts[CardNames.ORACLE]</v>
      </c>
      <c r="L203" t="e">
        <f t="shared" si="23"/>
        <v>#N/A</v>
      </c>
      <c r="M203" t="str">
        <f t="shared" si="24"/>
        <v>FrenchCardTexts[CardNames.MERCENARY]</v>
      </c>
      <c r="N203">
        <f t="shared" si="27"/>
        <v>261</v>
      </c>
      <c r="O203" t="str">
        <f t="shared" si="25"/>
        <v>FrenchCardTexts[CardNames.MERCENARY] = "Vous pouvez \xE9carter 2 cartes de//votre main. Dans ce cas, //|+2 Cartes|, +[2], et tous vos//adversaires d\xE9faussent jusqu'\xE0//avoir 3 cartes en main.//%(Ne fait pas partie de la r\xE9serve.)%";</v>
      </c>
      <c r="P203" t="s">
        <v>5612</v>
      </c>
    </row>
    <row r="204" spans="1:16" x14ac:dyDescent="0.25">
      <c r="A204" t="str">
        <f>IF(OR(artwork.xlsx!F204="",artwork.xlsx!F204="t"),UPPER(artwork.xlsx!H204),"")</f>
        <v>CARTOGRAPHER</v>
      </c>
      <c r="C204" t="str">
        <f>IF(A204="","",CONCATENATE($L$1,"[",$M$1,".",A204,"]='",SUBSTITUTE(artwork.xlsx!K204,"'","\'"),"'"))</f>
        <v>HtmlCardTexts[CardNames.CARTOGRAPHER]='&lt;div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  <c r="K204" t="str">
        <f t="shared" si="26"/>
        <v>FrenchCardTexts[CardNames.CARTOGRAPHER]</v>
      </c>
      <c r="L204">
        <f t="shared" si="23"/>
        <v>149</v>
      </c>
      <c r="M204" t="str">
        <f t="shared" si="24"/>
        <v>FrenchCardTexts[CardNames.MYSTIC]</v>
      </c>
      <c r="N204">
        <f t="shared" si="27"/>
        <v>241</v>
      </c>
      <c r="O204" t="str">
        <f t="shared" si="25"/>
        <v>FrenchCardTexts[CardNames.MYSTIC] = "|+1 Action|//|+[2]|////Nommez une carte, puis d\xE9voilez la//carte du haut de votre pioche. Si le//nom correspond, prenez-la en main.";</v>
      </c>
      <c r="P204" t="s">
        <v>5613</v>
      </c>
    </row>
    <row r="205" spans="1:16" x14ac:dyDescent="0.25">
      <c r="A205" t="str">
        <f>IF(OR(artwork.xlsx!F205="",artwork.xlsx!F205="t"),UPPER(artwork.xlsx!H205),"")</f>
        <v>FARMLAND</v>
      </c>
      <c r="C205" t="str">
        <f>IF(A205="","",CONCATENATE($L$1,"[",$M$1,".",A205,"]='",SUBSTITUTE(artwork.xlsx!K205,"'","\'"),"'"))</f>
        <v>HtmlCardTexts[CardNames.FARMLAND]='&lt;div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  <c r="K205" t="str">
        <f t="shared" si="26"/>
        <v>FrenchCardTexts[CardNames.FARMLAND]</v>
      </c>
      <c r="L205">
        <f t="shared" si="23"/>
        <v>154</v>
      </c>
      <c r="M205" t="str">
        <f t="shared" si="24"/>
        <v>FrenchCardTexts[CardNames.NECROPOLIS]</v>
      </c>
      <c r="N205">
        <f t="shared" si="27"/>
        <v>263</v>
      </c>
      <c r="O205" t="str">
        <f t="shared" si="25"/>
        <v>FrenchCardTexts[CardNames.NECROPOLIS] = "|+2 Actions|";</v>
      </c>
      <c r="P205" t="s">
        <v>5614</v>
      </c>
    </row>
    <row r="206" spans="1:16" hidden="1" x14ac:dyDescent="0.25">
      <c r="A206" t="str">
        <f>IF(OR(artwork.xlsx!F206="",artwork.xlsx!F206="t"),UPPER(artwork.xlsx!H206),"")</f>
        <v>NOBLEBRIGAND</v>
      </c>
      <c r="C206" t="str">
        <f>IF(A206="","",CONCATENATE($L$1,"[",$M$1,".",A206,"]='",SUBSTITUTE(artwork.xlsx!K206,"'","\'"),"'"))</f>
        <v>HtmlCardTexts[CardNames.NOBLEBRIGAND]='&lt;div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  <c r="K206" t="str">
        <f t="shared" si="26"/>
        <v>FrenchCardTexts[CardNames.NOBLEBRIGAND]</v>
      </c>
      <c r="L206" t="e">
        <f t="shared" si="23"/>
        <v>#N/A</v>
      </c>
      <c r="M206" t="str">
        <f t="shared" si="24"/>
        <v>FrenchCardTexts[CardNames.OVERGROWNESTATE]</v>
      </c>
      <c r="N206">
        <f t="shared" si="27"/>
        <v>264</v>
      </c>
      <c r="O206" t="str">
        <f t="shared" si="25"/>
        <v>FrenchCardTexts[CardNames.OVERGROWNESTATE] = "{!0}//---//Quand vous \xE9cartez cette carte, //|+1 Carte|.";</v>
      </c>
      <c r="P206" t="s">
        <v>5615</v>
      </c>
    </row>
    <row r="207" spans="1:16" hidden="1" x14ac:dyDescent="0.25">
      <c r="A207" t="str">
        <f>IF(OR(artwork.xlsx!F207="",artwork.xlsx!F207="t"),UPPER(artwork.xlsx!H207),"")</f>
        <v>MARGRAVE</v>
      </c>
      <c r="C207" t="str">
        <f>IF(A207="","",CONCATENATE($L$1,"[",$M$1,".",A207,"]='",SUBSTITUTE(artwork.xlsx!K207,"'","\'"),"'"))</f>
        <v>HtmlCardTexts[CardNames.MARGRAVE]='&lt;div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  <c r="K207" t="str">
        <f t="shared" si="26"/>
        <v>FrenchCardTexts[CardNames.MARGRAVE]</v>
      </c>
      <c r="L207" t="e">
        <f t="shared" si="23"/>
        <v>#N/A</v>
      </c>
      <c r="M207" t="str">
        <f t="shared" si="24"/>
        <v>FrenchCardTexts[CardNames.PILLAGE]</v>
      </c>
      <c r="N207">
        <f t="shared" si="27"/>
        <v>240</v>
      </c>
      <c r="O207" t="str">
        <f t="shared" si="25"/>
        <v>FrenchCardTexts[CardNames.PILLAGE] = "\xC9cartez cette carte. Dans ce cas,//Recevez 2 Butins, et tous vos//adversaires ayant au moins//5 cartes en main d\xE9voilent//leur main et d\xE9faussent//une carte de votre choix.";</v>
      </c>
      <c r="P207" t="s">
        <v>5616</v>
      </c>
    </row>
    <row r="208" spans="1:16" x14ac:dyDescent="0.25">
      <c r="A208" t="str">
        <f>IF(OR(artwork.xlsx!F208="",artwork.xlsx!F208="t"),UPPER(artwork.xlsx!H208),"")</f>
        <v>HAGGLER</v>
      </c>
      <c r="C208" t="str">
        <f>IF(A208="","",CONCATENATE($L$1,"[",$M$1,".",A208,"]='",SUBSTITUTE(artwork.xlsx!K208,"'","\'"),"'"))</f>
        <v>HtmlCardTexts[CardNames.HAGGLER]='&lt;div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  <c r="K208" t="str">
        <f t="shared" si="26"/>
        <v>FrenchCardTexts[CardNames.HAGGLER]</v>
      </c>
      <c r="L208">
        <f t="shared" si="23"/>
        <v>156</v>
      </c>
      <c r="M208" t="str">
        <f t="shared" si="24"/>
        <v>FrenchCardTexts[CardNames.POORHOUSE]</v>
      </c>
      <c r="N208">
        <f t="shared" si="27"/>
        <v>235</v>
      </c>
      <c r="O208" t="str">
        <f t="shared" si="25"/>
        <v>FrenchCardTexts[CardNames.POORHOUSE] = "+[4]////D\xE9voilez votre main. -[1] par//carte Tr\xE9sor en main.//(Vous ne pouvez pas descendre//en dessous de [0].)";</v>
      </c>
      <c r="P208" t="s">
        <v>5617</v>
      </c>
    </row>
    <row r="209" spans="1:16" x14ac:dyDescent="0.25">
      <c r="A209" t="str">
        <f>IF(OR(artwork.xlsx!F209="",artwork.xlsx!F209="t"),UPPER(artwork.xlsx!H209),"")</f>
        <v>SCHEME</v>
      </c>
      <c r="C209" t="str">
        <f>IF(A209="","",CONCATENATE($L$1,"[",$M$1,".",A209,"]='",SUBSTITUTE(artwork.xlsx!K209,"'","\'"),"'"))</f>
        <v>HtmlCardTexts[CardNames.SCHEME]='&lt;div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  <c r="K209" t="str">
        <f t="shared" si="26"/>
        <v>FrenchCardTexts[CardNames.SCHEME]</v>
      </c>
      <c r="L209">
        <f t="shared" si="23"/>
        <v>167</v>
      </c>
      <c r="M209" t="str">
        <f t="shared" si="24"/>
        <v>FrenchCardTexts[CardNames.PROCESSION]</v>
      </c>
      <c r="N209">
        <f t="shared" si="27"/>
        <v>232</v>
      </c>
      <c r="O209" t="str">
        <f t="shared" si="25"/>
        <v>FrenchCardTexts[CardNames.PROCESSION] = "Vous pouvez jouer deux fois une//carte Action non-Dur\xE9e de votre//main. \xC9cartez-la. Recevez une//carte Action co\xFBtant//exactement [1] de plus.";</v>
      </c>
      <c r="P209" t="s">
        <v>5618</v>
      </c>
    </row>
    <row r="210" spans="1:16" x14ac:dyDescent="0.25">
      <c r="A210" t="str">
        <f>IF(OR(artwork.xlsx!F210="",artwork.xlsx!F210="t"),UPPER(artwork.xlsx!H210),"")</f>
        <v>INN</v>
      </c>
      <c r="C210" t="str">
        <f>IF(A210="","",CONCATENATE($L$1,"[",$M$1,".",A210,"]='",SUBSTITUTE(artwork.xlsx!K210,"'","\'"),"'"))</f>
        <v>HtmlCardTexts[CardNames.INN]='&lt;div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  <c r="K210" t="str">
        <f t="shared" si="26"/>
        <v>FrenchCardTexts[CardNames.INN]</v>
      </c>
      <c r="L210">
        <f t="shared" si="23"/>
        <v>159</v>
      </c>
      <c r="M210" t="str">
        <f t="shared" si="24"/>
        <v>FrenchCardTexts[CardNames.RATS]</v>
      </c>
      <c r="N210">
        <f t="shared" si="27"/>
        <v>228</v>
      </c>
      <c r="O210" t="str">
        <f t="shared" si="25"/>
        <v>FrenchCardTexts[CardNames.RATS] = "|+1 Carte|//|+1 Action|////Recevez un Rats. \xC9cartez une carte//de votre main autre qu'un Rats//(ou d\xE9voilez une main de Rats).//---//Quand vous \xE9cartez cette carte, //|+1 Carte|.";</v>
      </c>
      <c r="P210" t="s">
        <v>5619</v>
      </c>
    </row>
    <row r="211" spans="1:16" x14ac:dyDescent="0.25">
      <c r="A211" t="str">
        <f>IF(OR(artwork.xlsx!F211="",artwork.xlsx!F211="t"),UPPER(artwork.xlsx!H211),"")</f>
        <v>TUNNEL</v>
      </c>
      <c r="C211" t="str">
        <f>IF(A211="","",CONCATENATE($L$1,"[",$M$1,".",A211,"]='",SUBSTITUTE(artwork.xlsx!K211,"'","\'"),"'"))</f>
        <v>HtmlCardTexts[CardNames.TUNNEL]='&lt;div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  <c r="K211" t="str">
        <f t="shared" si="26"/>
        <v>FrenchCardTexts[CardNames.TUNNEL]</v>
      </c>
      <c r="L211">
        <f t="shared" si="23"/>
        <v>172</v>
      </c>
      <c r="M211" t="str">
        <f t="shared" si="24"/>
        <v>FrenchCardTexts[CardNames.REBUILD]</v>
      </c>
      <c r="N211">
        <f t="shared" si="27"/>
        <v>252</v>
      </c>
      <c r="O211" t="str">
        <f t="shared" si="25"/>
        <v>FrenchCardTexts[CardNames.REBUILD] = "|+1 Action|////Nommez une carte. D\xE9voilez des cartes//de votre pioche jusqu'\xE0 d\xE9voiler une//carte Victoire diff\xE9rente de la carte//nomm\xE9e. D\xE9faussez le reste, \xE9cartez//la carte Victoire, puis recevez une carte//Victoire co\xFBtant jusqu'\xE0 [3] de plus.";</v>
      </c>
      <c r="P211" t="s">
        <v>5620</v>
      </c>
    </row>
    <row r="212" spans="1:16" x14ac:dyDescent="0.25">
      <c r="A212" t="str">
        <f>IF(OR(artwork.xlsx!F212="",artwork.xlsx!F212="t"),UPPER(artwork.xlsx!H212),"")</f>
        <v>CROSSROADS</v>
      </c>
      <c r="C212" t="str">
        <f>IF(A212="","",CONCATENATE($L$1,"[",$M$1,".",A212,"]='",SUBSTITUTE(artwork.xlsx!K212,"'","\'"),"'"))</f>
        <v>HtmlCardTexts[CardNames.CROSSROADS]='&lt;div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  <c r="K212" t="str">
        <f t="shared" si="26"/>
        <v>FrenchCardTexts[CardNames.CROSSROADS]</v>
      </c>
      <c r="L212">
        <f t="shared" si="23"/>
        <v>150</v>
      </c>
      <c r="M212" t="str">
        <f t="shared" si="24"/>
        <v>FrenchCardTexts[CardNames.ROGUE]</v>
      </c>
      <c r="N212">
        <f t="shared" si="27"/>
        <v>247</v>
      </c>
      <c r="O212" t="str">
        <f t="shared" si="25"/>
        <v>FrenchCardTexts[CardNames.ROGUE] = "+[2]////S'il y a dans le rebut des cartes co\xFBtant//entre [3] et [6], recevez-en une.//Sinon, tous vos adversaires d\xE9voilent//les deux premi\xE8res cartes de leur//pioche, en \xE9cartent une co\xFBtant entre//[3] et [6], et d\xE9faussent le reste.";</v>
      </c>
      <c r="P212" t="s">
        <v>5621</v>
      </c>
    </row>
    <row r="213" spans="1:16" x14ac:dyDescent="0.25">
      <c r="A213" t="str">
        <f>IF(OR(artwork.xlsx!F213="",artwork.xlsx!F213="t"),UPPER(artwork.xlsx!H213),"")</f>
        <v>DEVELOP</v>
      </c>
      <c r="C213" t="str">
        <f>IF(A213="","",CONCATENATE($L$1,"[",$M$1,".",A213,"]='",SUBSTITUTE(artwork.xlsx!K213,"'","\'"),"'"))</f>
        <v>HtmlCardTexts[CardNames.DEVELOP]='&lt;div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  <c r="K213" t="str">
        <f t="shared" si="26"/>
        <v>FrenchCardTexts[CardNames.DEVELOP]</v>
      </c>
      <c r="L213">
        <f t="shared" si="23"/>
        <v>151</v>
      </c>
      <c r="M213" t="str">
        <f t="shared" si="24"/>
        <v>FrenchCardTexts[CardNames.RUINEDLIBRARY]</v>
      </c>
      <c r="N213">
        <f t="shared" si="27"/>
        <v>256</v>
      </c>
      <c r="O213" t="str">
        <f t="shared" si="25"/>
        <v>FrenchCardTexts[CardNames.RUINEDLIBRARY] = "|+1 Carte|";</v>
      </c>
      <c r="P213" t="s">
        <v>5622</v>
      </c>
    </row>
    <row r="214" spans="1:16" hidden="1" x14ac:dyDescent="0.25">
      <c r="A214" t="str">
        <f>IF(OR(artwork.xlsx!F214="",artwork.xlsx!F214="t"),UPPER(artwork.xlsx!H214),"")</f>
        <v>OASIS</v>
      </c>
      <c r="C214" t="str">
        <f>IF(A214="","",CONCATENATE($L$1,"[",$M$1,".",A214,"]='",SUBSTITUTE(artwork.xlsx!K214,"'","\'"),"'"))</f>
        <v>HtmlCardTexts[CardNames.OASIS]='&lt;div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  <c r="K214" t="str">
        <f t="shared" si="26"/>
        <v>FrenchCardTexts[CardNames.OASIS]</v>
      </c>
      <c r="L214" t="e">
        <f t="shared" si="23"/>
        <v>#N/A</v>
      </c>
      <c r="M214" t="str">
        <f t="shared" si="24"/>
        <v>FrenchCardTexts[CardNames.RUINEDMARKET]</v>
      </c>
      <c r="N214">
        <f t="shared" si="27"/>
        <v>257</v>
      </c>
      <c r="O214" t="str">
        <f t="shared" si="25"/>
        <v>FrenchCardTexts[CardNames.RUINEDMARKET] = "|+1 Achat|";</v>
      </c>
      <c r="P214" t="s">
        <v>5623</v>
      </c>
    </row>
    <row r="215" spans="1:16" hidden="1" x14ac:dyDescent="0.25">
      <c r="A215" t="str">
        <f>IF(OR(artwork.xlsx!F215="",artwork.xlsx!F215="t"),UPPER(artwork.xlsx!H215),"")</f>
        <v>MANDARIN</v>
      </c>
      <c r="C215" t="str">
        <f>IF(A215="","",CONCATENATE($L$1,"[",$M$1,".",A215,"]='",SUBSTITUTE(artwork.xlsx!K215,"'","\'"),"'"))</f>
        <v>HtmlCardTexts[CardNames.MANDARIN]='&lt;div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  <c r="K215" t="str">
        <f t="shared" si="26"/>
        <v>FrenchCardTexts[CardNames.MANDARIN]</v>
      </c>
      <c r="L215" t="e">
        <f t="shared" si="23"/>
        <v>#N/A</v>
      </c>
      <c r="M215" t="str">
        <f t="shared" si="24"/>
        <v>FrenchCardTexts[CardNames.RUINEDVILLAGE]</v>
      </c>
      <c r="N215">
        <f t="shared" si="27"/>
        <v>258</v>
      </c>
      <c r="O215" t="str">
        <f t="shared" si="25"/>
        <v>FrenchCardTexts[CardNames.RUINEDVILLAGE] = "|+1 Action|";</v>
      </c>
      <c r="P215" t="s">
        <v>5624</v>
      </c>
    </row>
    <row r="216" spans="1:16" x14ac:dyDescent="0.25">
      <c r="A216" t="str">
        <f>IF(OR(artwork.xlsx!F216="",artwork.xlsx!F216="t"),UPPER(artwork.xlsx!H216),"")</f>
        <v>CACHE</v>
      </c>
      <c r="C216" t="str">
        <f>IF(A216="","",CONCATENATE($L$1,"[",$M$1,".",A216,"]='",SUBSTITUTE(artwork.xlsx!K216,"'","\'"),"'"))</f>
        <v>HtmlCardTexts[CardNames.CACHE]='&lt;div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  <c r="K216" t="str">
        <f t="shared" si="26"/>
        <v>FrenchCardTexts[CardNames.CACHE]</v>
      </c>
      <c r="L216">
        <f t="shared" si="23"/>
        <v>148</v>
      </c>
      <c r="M216" t="str">
        <f t="shared" si="24"/>
        <v>FrenchCardTexts[CardNames.SAGE]</v>
      </c>
      <c r="N216">
        <f t="shared" si="27"/>
        <v>229</v>
      </c>
      <c r="O216" t="str">
        <f t="shared" si="25"/>
        <v>FrenchCardTexts[CardNames.SAGE] = "|+1 Action|////D\xE9voilez des cartes de votre pioche//jusqu'\xE0 d\xE9voiler une carte co\xFBtant//[3] ou plus. Prenez-la en main et//d\xE9faussez le reste";</v>
      </c>
      <c r="P216" t="s">
        <v>5625</v>
      </c>
    </row>
    <row r="217" spans="1:16" x14ac:dyDescent="0.25">
      <c r="A217" t="str">
        <f>IF(OR(artwork.xlsx!F217="",artwork.xlsx!F217="t"),UPPER(artwork.xlsx!H217),"")</f>
        <v>DUCHESS</v>
      </c>
      <c r="C217" t="str">
        <f>IF(A217="","",CONCATENATE($L$1,"[",$M$1,".",A217,"]='",SUBSTITUTE(artwork.xlsx!K217,"'","\'"),"'"))</f>
        <v>HtmlCardTexts[CardNames.DUCHESS]='&lt;div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  <c r="K217" t="str">
        <f t="shared" si="26"/>
        <v>FrenchCardTexts[CardNames.DUCHESS]</v>
      </c>
      <c r="L217">
        <f t="shared" si="23"/>
        <v>152</v>
      </c>
      <c r="M217" t="str">
        <f t="shared" si="24"/>
        <v>FrenchCardTexts[CardNames.SCAVENGER]</v>
      </c>
      <c r="N217">
        <f t="shared" si="27"/>
        <v>225</v>
      </c>
      <c r="O217" t="str">
        <f t="shared" si="25"/>
        <v>FrenchCardTexts[CardNames.SCAVENGER] = "+[2]////Vous pouvez mettre votre pioche//dans votre d\xE9fausse. Consultez//votre d\xE9fausse et placez-en une//carte sur votre pioche.";</v>
      </c>
      <c r="P217" t="s">
        <v>5626</v>
      </c>
    </row>
    <row r="218" spans="1:16" x14ac:dyDescent="0.25">
      <c r="A218" t="str">
        <f>IF(OR(artwork.xlsx!F218="",artwork.xlsx!F218="t"),UPPER(artwork.xlsx!H218),"")</f>
        <v>STABLES</v>
      </c>
      <c r="C218" t="str">
        <f>IF(A218="","",CONCATENATE($L$1,"[",$M$1,".",A218,"]='",SUBSTITUTE(artwork.xlsx!K218,"'","\'"),"'"))</f>
        <v>HtmlCardTexts[CardNames.STABLES]='&lt;div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  <c r="K218" t="str">
        <f t="shared" si="26"/>
        <v>FrenchCardTexts[CardNames.STABLES]</v>
      </c>
      <c r="L218">
        <f t="shared" si="23"/>
        <v>170</v>
      </c>
      <c r="M218" t="str">
        <f t="shared" si="24"/>
        <v>FrenchCardTexts[CardNames.SIRBAILEY]</v>
      </c>
      <c r="N218">
        <f t="shared" si="27"/>
        <v>271</v>
      </c>
      <c r="O218" t="str">
        <f t="shared" si="25"/>
        <v>FrenchCardTexts[CardNames.SIRBAILEY] = "|+1 Carte|//|+1 Action|////Tous vos adversaires d\xE9voilent les//deux cartes du haut de leur pioche, en//\xE9cartent une co\xFBtant entre [3] et [6],//et d\xE9faussent le reste. Si un Chevalier//a \xE9t\xE9 \xE9cart\xE9, \xE9cartez cette carte.";</v>
      </c>
      <c r="P218" t="s">
        <v>5627</v>
      </c>
    </row>
    <row r="219" spans="1:16" hidden="1" x14ac:dyDescent="0.25">
      <c r="A219" t="str">
        <f>IF(OR(artwork.xlsx!F219="",artwork.xlsx!F219="t"),UPPER(artwork.xlsx!H219),"")</f>
        <v>JACKOFALLTRADES</v>
      </c>
      <c r="C219" t="str">
        <f>IF(A219="","",CONCATENATE($L$1,"[",$M$1,".",A219,"]='",SUBSTITUTE(artwork.xlsx!K219,"'","\'"),"'"))</f>
        <v>HtmlCardTexts[CardNames.JACKOFALLTRADES]='&lt;div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  <c r="K219" t="str">
        <f t="shared" si="26"/>
        <v>FrenchCardTexts[CardNames.JACKOFALLTRADES]</v>
      </c>
      <c r="L219" t="e">
        <f t="shared" si="23"/>
        <v>#N/A</v>
      </c>
      <c r="M219" t="str">
        <f t="shared" si="24"/>
        <v>FrenchCardTexts[CardNames.SIRDESTRY]</v>
      </c>
      <c r="N219">
        <f t="shared" si="27"/>
        <v>272</v>
      </c>
      <c r="O219" t="str">
        <f t="shared" si="25"/>
        <v>FrenchCardTexts[CardNames.SIRDESTRY] = "|+2 Cartes|////Tous vos adversaires d\xE9voilent les//deux cartes du haut de leur pioche, en//\xE9cartent une co\xFBtant entre [3] et [6],//et d\xE9faussent le reste. Si un Chevalier//a \xE9t\xE9 \xE9cart\xE9, \xE9cartez cette carte.";</v>
      </c>
      <c r="P219" t="s">
        <v>5628</v>
      </c>
    </row>
    <row r="220" spans="1:16" hidden="1" x14ac:dyDescent="0.25">
      <c r="A220" t="str">
        <f>IF(OR(artwork.xlsx!F220="",artwork.xlsx!F220="t"),UPPER(artwork.xlsx!H220),"")</f>
        <v>ARMORY</v>
      </c>
      <c r="C220" t="str">
        <f>IF(A220="","",CONCATENATE($L$1,"[",$M$1,".",A220,"]='",SUBSTITUTE(artwork.xlsx!K220,"'","\'"),"'"))</f>
        <v>HtmlCardTexts[CardNames.ARMORY]='&lt;div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  <c r="K220" t="str">
        <f t="shared" si="26"/>
        <v>FrenchCardTexts[CardNames.ARMORY]</v>
      </c>
      <c r="L220" t="e">
        <f t="shared" si="23"/>
        <v>#N/A</v>
      </c>
      <c r="M220" t="str">
        <f t="shared" si="24"/>
        <v>FrenchCardTexts[CardNames.SIRMARTIN]</v>
      </c>
      <c r="N220">
        <f t="shared" si="27"/>
        <v>273</v>
      </c>
      <c r="O220" t="str">
        <f t="shared" si="25"/>
        <v>FrenchCardTexts[CardNames.SIRMARTIN] = "|+2 Achats|////Tous vos adversaires d\xE9voilent les//deux cartes du haut de leur pioche, en//\xE9cartent une co\xFBtant entre [3] et [6],//et d\xE9faussent le reste. Si un Chevalier//a \xE9t\xE9 \xE9cart\xE9, \xE9cartez cette carte.";</v>
      </c>
      <c r="P220" t="s">
        <v>5629</v>
      </c>
    </row>
    <row r="221" spans="1:16" x14ac:dyDescent="0.25">
      <c r="A221" t="str">
        <f>IF(OR(artwork.xlsx!F221="",artwork.xlsx!F221="t"),UPPER(artwork.xlsx!H221),"")</f>
        <v>VAGRANT</v>
      </c>
      <c r="C221" t="str">
        <f>IF(A221="","",CONCATENATE($L$1,"[",$M$1,".",A221,"]='",SUBSTITUTE(artwork.xlsx!K221,"'","\'"),"'"))</f>
        <v>HtmlCardTexts[CardNames.VAGRANT]='&lt;div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  <c r="K221" t="str">
        <f t="shared" si="26"/>
        <v>FrenchCardTexts[CardNames.VAGRANT]</v>
      </c>
      <c r="L221">
        <f t="shared" si="23"/>
        <v>228</v>
      </c>
      <c r="M221" t="str">
        <f t="shared" si="24"/>
        <v>FrenchCardTexts[CardNames.SIRMICHAEL]</v>
      </c>
      <c r="N221">
        <f t="shared" si="27"/>
        <v>274</v>
      </c>
      <c r="O221" t="str">
        <f t="shared" si="25"/>
        <v>FrenchCardTexts[CardNames.SIRMICHAEL] = "Tous vos adversaires d\xE9faussent//jusqu'\xE0 avoir 3 cartes en main.////Tous vos adversaires d\xE9voilent les//deux cartes du haut de leur pioche, en//\xE9cartent une co\xFBtant entre [3] et [6],//et d\xE9faussent le reste. Si un Chevalier//a \xE9t\xE9 \xE9cart\xE9, \xE9cartez cette carte.";</v>
      </c>
      <c r="P221" t="s">
        <v>5630</v>
      </c>
    </row>
    <row r="222" spans="1:16" x14ac:dyDescent="0.25">
      <c r="A222" t="str">
        <f>IF(OR(artwork.xlsx!F222="",artwork.xlsx!F222="t"),UPPER(artwork.xlsx!H222),"")</f>
        <v>CATACOMBS</v>
      </c>
      <c r="C222" t="str">
        <f>IF(A222="","",CONCATENATE($L$1,"[",$M$1,".",A222,"]='",SUBSTITUTE(artwork.xlsx!K222,"'","\'"),"'"))</f>
        <v>HtmlCardTexts[CardNames.CATACOMBS]='&lt;div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  <c r="K222" t="str">
        <f t="shared" si="26"/>
        <v>FrenchCardTexts[CardNames.CATACOMBS]</v>
      </c>
      <c r="L222">
        <f t="shared" si="23"/>
        <v>181</v>
      </c>
      <c r="M222" t="str">
        <f t="shared" si="24"/>
        <v>FrenchCardTexts[CardNames.SIRVANDER]</v>
      </c>
      <c r="N222">
        <f t="shared" si="27"/>
        <v>275</v>
      </c>
      <c r="O222" t="str">
        <f t="shared" si="25"/>
        <v>FrenchCardTexts[CardNames.SIRVANDER] = "Tous vos adversaires d\xE9voilent les//deux cartes du haut de leur pioche, en//\xE9cartent une co\xFBtant entre [3] et [6],//et d\xE9faussent le reste. Si un Chevalier//a \xE9t\xE9 \xE9cart\xE9, \xE9cartez cette carte.//---//Quand vous \xE9cartez cette carte,//recevez un Or.";</v>
      </c>
      <c r="P222" t="s">
        <v>5631</v>
      </c>
    </row>
    <row r="223" spans="1:16" x14ac:dyDescent="0.25">
      <c r="A223" t="str">
        <f>IF(OR(artwork.xlsx!F223="",artwork.xlsx!F223="t"),UPPER(artwork.xlsx!H223),"")</f>
        <v>COUNT</v>
      </c>
      <c r="C223" t="str">
        <f>IF(A223="","",CONCATENATE($L$1,"[",$M$1,".",A223,"]='",SUBSTITUTE(artwork.xlsx!K223,"'","\'"),"'"))</f>
        <v>HtmlCardTexts[CardNames.COUNT]='&lt;div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  <c r="K223" t="str">
        <f t="shared" si="26"/>
        <v>FrenchCardTexts[CardNames.COUNT]</v>
      </c>
      <c r="L223">
        <f t="shared" si="23"/>
        <v>182</v>
      </c>
      <c r="M223" t="str">
        <f t="shared" si="24"/>
        <v>FrenchCardTexts[CardNames.SPOILS]</v>
      </c>
      <c r="N223">
        <f t="shared" si="27"/>
        <v>254</v>
      </c>
      <c r="O223" t="str">
        <f t="shared" si="25"/>
        <v>FrenchCardTexts[CardNames.SPOILS] = "[!3]////Quand vous jouez cette carte,//retournez-la sur la pile des Butins.//%(Ne fait pas partie de la r\xE9serve.)%";</v>
      </c>
      <c r="P223" t="s">
        <v>5632</v>
      </c>
    </row>
    <row r="224" spans="1:16" x14ac:dyDescent="0.25">
      <c r="A224" t="str">
        <f>IF(OR(artwork.xlsx!F224="",artwork.xlsx!F224="t"),UPPER(artwork.xlsx!H224),"")</f>
        <v>FORTRESS</v>
      </c>
      <c r="C224" t="str">
        <f>IF(A224="","",CONCATENATE($L$1,"[",$M$1,".",A224,"]='",SUBSTITUTE(artwork.xlsx!K224,"'","\'"),"'"))</f>
        <v>HtmlCardTexts[CardNames.FORTRESS]='&lt;div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  <c r="K224" t="str">
        <f t="shared" si="26"/>
        <v>FrenchCardTexts[CardNames.FORTRESS]</v>
      </c>
      <c r="L224">
        <f t="shared" si="23"/>
        <v>193</v>
      </c>
      <c r="M224" t="str">
        <f t="shared" si="24"/>
        <v>FrenchCardTexts[CardNames.STOREROOM]</v>
      </c>
      <c r="N224">
        <f t="shared" si="27"/>
        <v>242</v>
      </c>
      <c r="O224" t="str">
        <f t="shared" si="25"/>
        <v>FrenchCardTexts[CardNames.STOREROOM] = "|+1 Achat|////D\xE9faussez autant de cartes que//souhait\xE9, puis piochez-en autant.//Ensuite, d\xE9faussez autant de cartes//que souhait\xE9 pour +[1] par carte.";</v>
      </c>
      <c r="P224" t="s">
        <v>5633</v>
      </c>
    </row>
    <row r="225" spans="1:16" x14ac:dyDescent="0.25">
      <c r="A225" t="str">
        <f>IF(OR(artwork.xlsx!F225="",artwork.xlsx!F225="t"),UPPER(artwork.xlsx!H225),"")</f>
        <v>SCAVENGER</v>
      </c>
      <c r="C225" t="str">
        <f>IF(A225="","",CONCATENATE($L$1,"[",$M$1,".",A225,"]='",SUBSTITUTE(artwork.xlsx!K225,"'","\'"),"'"))</f>
        <v>HtmlCardTexts[CardNames.SCAVENGER]='&lt;div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  <c r="K225" t="str">
        <f t="shared" si="26"/>
        <v>FrenchCardTexts[CardNames.SCAVENGER]</v>
      </c>
      <c r="L225">
        <f t="shared" si="23"/>
        <v>217</v>
      </c>
      <c r="M225" t="str">
        <f t="shared" si="24"/>
        <v>FrenchCardTexts[CardNames.SQUIRE]</v>
      </c>
      <c r="N225">
        <f t="shared" si="27"/>
        <v>233</v>
      </c>
      <c r="O225" t="str">
        <f t="shared" si="25"/>
        <v>FrenchCardTexts[CardNames.SQUIRE] = "+[1]////Choisissez : |+2 Actions|; //|+2 Achats|; ou recevez un Argent.//---//Quand vous \xE9cartez cette carte,//recevez une carte Attaque.";</v>
      </c>
      <c r="P225" t="s">
        <v>5634</v>
      </c>
    </row>
    <row r="226" spans="1:16" x14ac:dyDescent="0.25">
      <c r="A226" t="str">
        <f>IF(OR(artwork.xlsx!F226="",artwork.xlsx!F226="t"),UPPER(artwork.xlsx!H226),"")</f>
        <v>MARKETSQUARE</v>
      </c>
      <c r="C226" t="str">
        <f>IF(A226="","",CONCATENATE($L$1,"[",$M$1,".",A226,"]='",SUBSTITUTE(artwork.xlsx!K226,"'","\'"),"'"))</f>
        <v>HtmlCardTexts[CardNames.MARKETSQUARE]='&lt;div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  <c r="K226" t="str">
        <f t="shared" si="26"/>
        <v>FrenchCardTexts[CardNames.MARKETSQUARE]</v>
      </c>
      <c r="L226">
        <f t="shared" si="23"/>
        <v>201</v>
      </c>
      <c r="M226" t="str">
        <f t="shared" si="24"/>
        <v>FrenchCardTexts[CardNames.SURVIVORS]</v>
      </c>
      <c r="N226">
        <f t="shared" si="27"/>
        <v>259</v>
      </c>
      <c r="O226" t="str">
        <f t="shared" si="25"/>
        <v>FrenchCardTexts[CardNames.SURVIVORS] = "Consultez les deux premi\xE8res//cartes de votre pioche.//D\xE9faussez-les ou replacez-les//dans l'ordre de votre choix.";</v>
      </c>
      <c r="P226" t="s">
        <v>5635</v>
      </c>
    </row>
    <row r="227" spans="1:16" x14ac:dyDescent="0.25">
      <c r="A227" t="str">
        <f>IF(OR(artwork.xlsx!F227="",artwork.xlsx!F227="t"),UPPER(artwork.xlsx!H227),"")</f>
        <v>URCHIN</v>
      </c>
      <c r="C227" t="str">
        <f>IF(A227="","",CONCATENATE($L$1,"[",$M$1,".",A227,"]='",SUBSTITUTE(artwork.xlsx!K227,"'","\'"),"'"))</f>
        <v>HtmlCardTexts[CardNames.URCHIN]='&lt;div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  <c r="K227" t="str">
        <f t="shared" si="26"/>
        <v>FrenchCardTexts[CardNames.URCHIN]</v>
      </c>
      <c r="L227">
        <f t="shared" si="23"/>
        <v>227</v>
      </c>
      <c r="M227" t="str">
        <f t="shared" si="24"/>
        <v>FrenchCardTexts[CardNames.URCHIN]</v>
      </c>
      <c r="N227">
        <f t="shared" si="27"/>
        <v>227</v>
      </c>
      <c r="O227" t="str">
        <f t="shared" si="25"/>
        <v>FrenchCardTexts[CardNames.URCHIN] = "|+1 Carte|//|+1 Action|////Tous vos adversaires d\xE9faussent//jusqu'\xE0 avoir 4 cartes en main.//---//Quand vous jouez une autre carte Attaque//alors que cette carte est en jeu, vous pouvez//d'abord \xE9carter cette carte pour recevoir un//Mercenaire de la pile des Mercenaires.";</v>
      </c>
      <c r="P227" t="s">
        <v>5636</v>
      </c>
    </row>
    <row r="228" spans="1:16" x14ac:dyDescent="0.25">
      <c r="A228" t="str">
        <f>IF(OR(artwork.xlsx!F228="",artwork.xlsx!F228="t"),UPPER(artwork.xlsx!H228),"")</f>
        <v>RATS</v>
      </c>
      <c r="C228" t="str">
        <f>IF(A228="","",CONCATENATE($L$1,"[",$M$1,".",A228,"]='",SUBSTITUTE(artwork.xlsx!K228,"'","\'"),"'"))</f>
        <v>HtmlCardTexts[CardNames.RATS]='&lt;div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  <c r="K228" t="str">
        <f t="shared" si="26"/>
        <v>FrenchCardTexts[CardNames.RATS]</v>
      </c>
      <c r="L228">
        <f t="shared" si="23"/>
        <v>210</v>
      </c>
      <c r="M228" t="str">
        <f t="shared" si="24"/>
        <v>FrenchCardTexts[CardNames.VAGRANT]</v>
      </c>
      <c r="N228">
        <f t="shared" si="27"/>
        <v>221</v>
      </c>
      <c r="O228" t="str">
        <f t="shared" si="25"/>
        <v>FrenchCardTexts[CardNames.VAGRANT] = "|+1 Carte|//|+1 Action|////D\xE9voilez la premi\xE8re carte de//votre pioche. Si c'est une//Mal\xE9diction, une Ruine, un//Refuge ou une carte//Victoire, prenez-la en main.";</v>
      </c>
      <c r="P228" t="s">
        <v>5637</v>
      </c>
    </row>
    <row r="229" spans="1:16" x14ac:dyDescent="0.25">
      <c r="A229" t="str">
        <f>IF(OR(artwork.xlsx!F229="",artwork.xlsx!F229="t"),UPPER(artwork.xlsx!H229),"")</f>
        <v>SAGE</v>
      </c>
      <c r="C229" t="str">
        <f>IF(A229="","",CONCATENATE($L$1,"[",$M$1,".",A229,"]='",SUBSTITUTE(artwork.xlsx!K229,"'","\'"),"'"))</f>
        <v>HtmlCardTexts[CardNames.SAGE]='&lt;div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  <c r="K229" t="str">
        <f t="shared" si="26"/>
        <v>FrenchCardTexts[CardNames.SAGE]</v>
      </c>
      <c r="L229">
        <f t="shared" si="23"/>
        <v>216</v>
      </c>
      <c r="M229" t="str">
        <f t="shared" si="24"/>
        <v>FrenchCardTexts[CardNames.WANDERINGMINSTREL]</v>
      </c>
      <c r="N229">
        <f t="shared" si="27"/>
        <v>237</v>
      </c>
      <c r="O229" t="str">
        <f t="shared" si="25"/>
        <v>FrenchCardTexts[CardNames.WANDERINGMINSTREL] = "|+1 Carte|//|+2 Actions|////D\xE9voilez les 3 premi\xE8res cartes//de votre pioche. Replacez les//cartes Action dans l'ordre de votre//choix et d\xE9faussez le reste.";</v>
      </c>
      <c r="P229" t="s">
        <v>5638</v>
      </c>
    </row>
    <row r="230" spans="1:16" x14ac:dyDescent="0.25">
      <c r="A230" t="str">
        <f>IF(OR(artwork.xlsx!F230="",artwork.xlsx!F230="t"),UPPER(artwork.xlsx!H230),"")</f>
        <v>FORAGER</v>
      </c>
      <c r="C230" t="str">
        <f>IF(A230="","",CONCATENATE($L$1,"[",$M$1,".",A230,"]='",SUBSTITUTE(artwork.xlsx!K230,"'","\'"),"'"))</f>
        <v>HtmlCardTexts[CardNames.FORAGER]='&lt;div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  <c r="K230" t="str">
        <f t="shared" si="26"/>
        <v>FrenchCardTexts[CardNames.FORAGER]</v>
      </c>
      <c r="L230">
        <f t="shared" si="23"/>
        <v>192</v>
      </c>
      <c r="M230" t="str">
        <f t="shared" si="24"/>
        <v>FrenchCardTexts[CardNames.ADVISOR]</v>
      </c>
      <c r="N230">
        <f t="shared" si="27"/>
        <v>181</v>
      </c>
      <c r="O230" t="str">
        <f t="shared" si="25"/>
        <v>FrenchCardTexts[CardNames.ADVISOR] = "|+1 Action|////D\xE9voilez les 3 premi\xE8re cartes//de votre pioche. Le joueur \xE0 votre//gauche en choisit une.//D\xE9faussez-la et prenez en main//le reste.";</v>
      </c>
      <c r="P230" t="s">
        <v>5639</v>
      </c>
    </row>
    <row r="231" spans="1:16" hidden="1" x14ac:dyDescent="0.25">
      <c r="A231" t="str">
        <f>IF(OR(artwork.xlsx!F231="",artwork.xlsx!F231="t"),UPPER(artwork.xlsx!H231),"")</f>
        <v>ALTAR</v>
      </c>
      <c r="C231" t="str">
        <f>IF(A231="","",CONCATENATE($L$1,"[",$M$1,".",A231,"]='",SUBSTITUTE(artwork.xlsx!K231,"'","\'"),"'"))</f>
        <v>HtmlCardTexts[CardNames.ALTAR]='&lt;div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  <c r="K231" t="str">
        <f t="shared" si="26"/>
        <v>FrenchCardTexts[CardNames.ALTAR]</v>
      </c>
      <c r="L231" t="e">
        <f t="shared" si="23"/>
        <v>#N/A</v>
      </c>
      <c r="M231" t="str">
        <f t="shared" si="24"/>
        <v>FrenchCardTexts[CardNames.BAKER]</v>
      </c>
      <c r="N231">
        <f t="shared" si="27"/>
        <v>182</v>
      </c>
      <c r="O231" t="str">
        <f t="shared" si="25"/>
        <v>FrenchCardTexts[CardNames.BAKER] = "|+1 Carte|//|+1 Action|//|+1 Coffres|//---//Mise en place : pour tous les joueurs,//|+1 Coffres|.";</v>
      </c>
      <c r="P231" t="s">
        <v>5640</v>
      </c>
    </row>
    <row r="232" spans="1:16" x14ac:dyDescent="0.25">
      <c r="A232" t="str">
        <f>IF(OR(artwork.xlsx!F232="",artwork.xlsx!F232="t"),UPPER(artwork.xlsx!H232),"")</f>
        <v>PROCESSION</v>
      </c>
      <c r="C232" t="str">
        <f>IF(A232="","",CONCATENATE($L$1,"[",$M$1,".",A232,"]='",SUBSTITUTE(artwork.xlsx!K232,"'","\'"),"'"))</f>
        <v>HtmlCardTexts[CardNames.PROCESSION]='&lt;div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  <c r="K232" t="str">
        <f t="shared" si="26"/>
        <v>FrenchCardTexts[CardNames.PROCESSION]</v>
      </c>
      <c r="L232">
        <f t="shared" si="23"/>
        <v>209</v>
      </c>
      <c r="M232" t="str">
        <f t="shared" si="24"/>
        <v>FrenchCardTexts[CardNames.BUTCHER]</v>
      </c>
      <c r="N232">
        <f t="shared" si="27"/>
        <v>183</v>
      </c>
      <c r="O232" t="str">
        <f t="shared" si="25"/>
        <v>FrenchCardTexts[CardNames.BUTCHER] = "|+2 Coffres|////Vous pouvez \xE9carter une carte//de votre main pour recevoir//une carte co\xFBtant jusqu'\xE0 [1]//de plus par Coffres d\xE9pens\xE9.";</v>
      </c>
      <c r="P232" t="s">
        <v>5641</v>
      </c>
    </row>
    <row r="233" spans="1:16" x14ac:dyDescent="0.25">
      <c r="A233" t="str">
        <f>IF(OR(artwork.xlsx!F233="",artwork.xlsx!F233="t"),UPPER(artwork.xlsx!H233),"")</f>
        <v>SQUIRE</v>
      </c>
      <c r="C233" t="str">
        <f>IF(A233="","",CONCATENATE($L$1,"[",$M$1,".",A233,"]='",SUBSTITUTE(artwork.xlsx!K233,"'","\'"),"'"))</f>
        <v>HtmlCardTexts[CardNames.SQUIRE]='&lt;div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  <c r="K233" t="str">
        <f t="shared" si="26"/>
        <v>FrenchCardTexts[CardNames.SQUIRE]</v>
      </c>
      <c r="L233">
        <f t="shared" si="23"/>
        <v>225</v>
      </c>
      <c r="M233" t="str">
        <f t="shared" si="24"/>
        <v>FrenchCardTexts[CardNames.CANDLESTICKMAKER]</v>
      </c>
      <c r="N233">
        <f t="shared" si="27"/>
        <v>184</v>
      </c>
      <c r="O233" t="str">
        <f t="shared" si="25"/>
        <v>FrenchCardTexts[CardNames.CANDLESTICKMAKER] = "|+1 Action|//|+1 Achat|//|+1 Coffres|";</v>
      </c>
      <c r="P233" t="s">
        <v>5642</v>
      </c>
    </row>
    <row r="234" spans="1:16" hidden="1" x14ac:dyDescent="0.25">
      <c r="A234" t="str">
        <f>IF(OR(artwork.xlsx!F234="",artwork.xlsx!F234="t"),UPPER(artwork.xlsx!H234),"")</f>
        <v>BEGGAR</v>
      </c>
      <c r="C234" t="str">
        <f>IF(A234="","",CONCATENATE($L$1,"[",$M$1,".",A234,"]='",SUBSTITUTE(artwork.xlsx!K234,"'","\'"),"'"))</f>
        <v>HtmlCardTexts[CardNames.BEGGAR]='&lt;div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  <c r="K234" t="str">
        <f t="shared" si="26"/>
        <v>FrenchCardTexts[CardNames.BEGGAR]</v>
      </c>
      <c r="L234" t="e">
        <f t="shared" si="23"/>
        <v>#N/A</v>
      </c>
      <c r="M234" t="str">
        <f t="shared" si="24"/>
        <v>FrenchCardTexts[CardNames.DOCTOR]</v>
      </c>
      <c r="N234">
        <f t="shared" si="27"/>
        <v>185</v>
      </c>
      <c r="O234" t="str">
        <f t="shared" si="25"/>
        <v>FrenchCardTexts[CardNames.DOCTOR] = "Nommez une carte. D\xE9voilez les 3//premi\xE8res cartes de votre pioche. \xC9cartez//celles dont le nom correspond, et remettez//les autres sur votre pioche.//---//Surpaiement : pour chaque [] surpay\xE9,//consultez la carte du haut de votre pioche;//\xE9cartez-la, d\xE9faussez-la, ou replacez-la.";</v>
      </c>
      <c r="P234" t="s">
        <v>5643</v>
      </c>
    </row>
    <row r="235" spans="1:16" x14ac:dyDescent="0.25">
      <c r="A235" t="str">
        <f>IF(OR(artwork.xlsx!F235="",artwork.xlsx!F235="t"),UPPER(artwork.xlsx!H235),"")</f>
        <v>POORHOUSE</v>
      </c>
      <c r="C235" t="str">
        <f>IF(A235="","",CONCATENATE($L$1,"[",$M$1,".",A235,"]='",SUBSTITUTE(artwork.xlsx!K235,"'","\'"),"'"))</f>
        <v>HtmlCardTexts[CardNames.POORHOUSE]='&lt;div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  <c r="K235" t="str">
        <f t="shared" si="26"/>
        <v>FrenchCardTexts[CardNames.POORHOUSE]</v>
      </c>
      <c r="L235">
        <f t="shared" si="23"/>
        <v>208</v>
      </c>
      <c r="M235" t="str">
        <f t="shared" si="24"/>
        <v>FrenchCardTexts[CardNames.HERALD]</v>
      </c>
      <c r="N235">
        <f t="shared" si="27"/>
        <v>186</v>
      </c>
      <c r="O235" t="str">
        <f t="shared" si="25"/>
        <v>FrenchCardTexts[CardNames.HERALD] = "|+1 Carte|//|+1 Action|//---//D\xE9voilez la carte du haut de votre//pioche. Si c'est une Action, jouez-la.////Surpaiement : pour chaque []//surpay\xE9, consultez votre d\xE9fausse et//placez-en une carte sur votre pioche.";</v>
      </c>
      <c r="P235" t="s">
        <v>5644</v>
      </c>
    </row>
    <row r="236" spans="1:16" x14ac:dyDescent="0.25">
      <c r="A236" t="str">
        <f>IF(OR(artwork.xlsx!F236="",artwork.xlsx!F236="t"),UPPER(artwork.xlsx!H236),"")</f>
        <v>DEATHCART</v>
      </c>
      <c r="C236" t="str">
        <f>IF(A236="","",CONCATENATE($L$1,"[",$M$1,".",A236,"]='",SUBSTITUTE(artwork.xlsx!K236,"'","\'"),"'"))</f>
        <v>HtmlCardTexts[CardNames.DEATHCART]='&lt;div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  <c r="K236" t="str">
        <f t="shared" si="26"/>
        <v>FrenchCardTexts[CardNames.DEATHCART]</v>
      </c>
      <c r="L236">
        <f t="shared" si="23"/>
        <v>190</v>
      </c>
      <c r="M236" t="str">
        <f t="shared" si="24"/>
        <v>FrenchCardTexts[CardNames.JOURNEYMAN]</v>
      </c>
      <c r="N236">
        <f t="shared" si="27"/>
        <v>187</v>
      </c>
      <c r="O236" t="str">
        <f t="shared" si="25"/>
        <v>FrenchCardTexts[CardNames.JOURNEYMAN] = "Nommez une carte. D\xE9voilez des//cartes de votre pioche jusqu'\xE0//d\xE9voiler 3 cartes dont le nom//ne correspond pas. Prenez-les//en main et d\xE9faussez le reste.";</v>
      </c>
      <c r="P236" t="s">
        <v>5645</v>
      </c>
    </row>
    <row r="237" spans="1:16" x14ac:dyDescent="0.25">
      <c r="A237" t="str">
        <f>IF(OR(artwork.xlsx!F237="",artwork.xlsx!F237="t"),UPPER(artwork.xlsx!H237),"")</f>
        <v>WANDERINGMINSTREL</v>
      </c>
      <c r="C237" t="str">
        <f>IF(A237="","",CONCATENATE($L$1,"[",$M$1,".",A237,"]='",SUBSTITUTE(artwork.xlsx!K237,"'","\'"),"'"))</f>
        <v>HtmlCardTexts[CardNames.WANDERINGMINSTREL]='&lt;div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  <c r="K237" t="str">
        <f t="shared" si="26"/>
        <v>FrenchCardTexts[CardNames.WANDERINGMINSTREL]</v>
      </c>
      <c r="L237">
        <f t="shared" si="23"/>
        <v>229</v>
      </c>
      <c r="M237" t="str">
        <f t="shared" si="24"/>
        <v>FrenchCardTexts[CardNames.MASTERPIECE]</v>
      </c>
      <c r="N237">
        <f t="shared" si="27"/>
        <v>188</v>
      </c>
      <c r="O237" t="str">
        <f t="shared" si="25"/>
        <v>FrenchCardTexts[CardNames.MASTERPIECE] = "[!1]//---//Surpaiement : Pour chaque [1]//surpay\xE9, recevez un Argent.";</v>
      </c>
      <c r="P237" t="s">
        <v>5646</v>
      </c>
    </row>
    <row r="238" spans="1:16" x14ac:dyDescent="0.25">
      <c r="A238" t="str">
        <f>IF(OR(artwork.xlsx!F238="",artwork.xlsx!F238="t"),UPPER(artwork.xlsx!H238),"")</f>
        <v>IRONMONGER</v>
      </c>
      <c r="C238" t="str">
        <f>IF(A238="","",CONCATENATE($L$1,"[",$M$1,".",A238,"]='",SUBSTITUTE(artwork.xlsx!K238,"'","\'"),"'"))</f>
        <v>HtmlCardTexts[CardNames.IRONMONGER]='&lt;div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  <c r="K238" t="str">
        <f t="shared" si="26"/>
        <v>FrenchCardTexts[CardNames.IRONMONGER]</v>
      </c>
      <c r="L238">
        <f t="shared" si="23"/>
        <v>198</v>
      </c>
      <c r="M238" t="str">
        <f t="shared" si="24"/>
        <v>FrenchCardTexts[CardNames.MERCHANTGUILD]</v>
      </c>
      <c r="N238">
        <f t="shared" si="27"/>
        <v>189</v>
      </c>
      <c r="O238" t="str">
        <f t="shared" si="25"/>
        <v>FrenchCardTexts[CardNames.MERCHANTGUILD] = "|+1 Achat|//|+[1]|////A ce tour, \xE0 la fin de//votre phase Achat, |+1 Coffres|//par carte re\xE7ue durant cette phase";</v>
      </c>
      <c r="P238" t="s">
        <v>5647</v>
      </c>
    </row>
    <row r="239" spans="1:16" x14ac:dyDescent="0.25">
      <c r="A239" t="str">
        <f>IF(OR(artwork.xlsx!F239="",artwork.xlsx!F239="t"),UPPER(artwork.xlsx!H239),"")</f>
        <v>HERMIT</v>
      </c>
      <c r="C239" t="str">
        <f>IF(A239="","",CONCATENATE($L$1,"[",$M$1,".",A239,"]='",SUBSTITUTE(artwork.xlsx!K239,"'","\'"),"'"))</f>
        <v>HtmlCardTexts[CardNames.HERMIT]='&lt;div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  <c r="K239" t="str">
        <f t="shared" si="26"/>
        <v>FrenchCardTexts[CardNames.HERMIT]</v>
      </c>
      <c r="L239">
        <f t="shared" si="23"/>
        <v>195</v>
      </c>
      <c r="M239" t="str">
        <f t="shared" si="24"/>
        <v>FrenchCardTexts[CardNames.PLAZA]</v>
      </c>
      <c r="N239">
        <f t="shared" si="27"/>
        <v>190</v>
      </c>
      <c r="O239" t="str">
        <f t="shared" si="25"/>
        <v>FrenchCardTexts[CardNames.PLAZA] = "|+1 Carte|//|+2 Actions|////Vous pouvez d\xE9fausser une carte//Tr\xE9sor pour |+1 Coffres|";</v>
      </c>
      <c r="P239" t="s">
        <v>5648</v>
      </c>
    </row>
    <row r="240" spans="1:16" x14ac:dyDescent="0.25">
      <c r="A240" t="str">
        <f>IF(OR(artwork.xlsx!F240="",artwork.xlsx!F240="t"),UPPER(artwork.xlsx!H240),"")</f>
        <v>PILLAGE</v>
      </c>
      <c r="C240" t="str">
        <f>IF(A240="","",CONCATENATE($L$1,"[",$M$1,".",A240,"]='",SUBSTITUTE(artwork.xlsx!K240,"'","\'"),"'"))</f>
        <v>HtmlCardTexts[CardNames.PILLAGE]='&lt;div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  <c r="K240" t="str">
        <f t="shared" si="26"/>
        <v>FrenchCardTexts[CardNames.PILLAGE]</v>
      </c>
      <c r="L240">
        <f t="shared" si="23"/>
        <v>207</v>
      </c>
      <c r="M240" t="str">
        <f t="shared" si="24"/>
        <v>FrenchCardTexts[CardNames.TAXMAN]</v>
      </c>
      <c r="N240">
        <f t="shared" si="27"/>
        <v>193</v>
      </c>
      <c r="O240" t="str">
        <f t="shared" si="25"/>
        <v>FrenchCardTexts[CardNames.TAXMAN] = "Vous pouvez \xE9carter une carte//Tr\xE9sor de votre main. Tous vos//adversaires ayant au moins 5 cartes//en main en d\xE9faussent un exemplaire//(\xE0 d\xE9faut, d\xE9voilent leur main).//Recevez sur votre pioche une carte//Tr\xE9sor co\xFBtant jusqu'\xE0 [3] de plus.";</v>
      </c>
      <c r="P240" t="s">
        <v>5649</v>
      </c>
    </row>
    <row r="241" spans="1:16" x14ac:dyDescent="0.25">
      <c r="A241" t="str">
        <f>IF(OR(artwork.xlsx!F241="",artwork.xlsx!F241="t"),UPPER(artwork.xlsx!H241),"")</f>
        <v>MYSTIC</v>
      </c>
      <c r="C241" t="str">
        <f>IF(A241="","",CONCATENATE($L$1,"[",$M$1,".",A241,"]='",SUBSTITUTE(artwork.xlsx!K241,"'","\'"),"'"))</f>
        <v>HtmlCardTexts[CardNames.MYSTIC]='&lt;div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  <c r="K241" t="str">
        <f t="shared" si="26"/>
        <v>FrenchCardTexts[CardNames.MYSTIC]</v>
      </c>
      <c r="L241">
        <f t="shared" si="23"/>
        <v>204</v>
      </c>
      <c r="M241" t="str">
        <f t="shared" si="24"/>
        <v>FrenchCardTexts[CardNames.SOOTHSAYER]</v>
      </c>
      <c r="N241">
        <f t="shared" si="27"/>
        <v>191</v>
      </c>
      <c r="O241" t="str">
        <f t="shared" si="25"/>
        <v>FrenchCardTexts[CardNames.SOOTHSAYER] = "Recevez un Or.//Tous vos adversaires re\xE7oivent//une Mal\xE9diction, et dans ce cas,//piochent une carte.";</v>
      </c>
      <c r="P241" t="s">
        <v>5650</v>
      </c>
    </row>
    <row r="242" spans="1:16" x14ac:dyDescent="0.25">
      <c r="A242" t="str">
        <f>IF(OR(artwork.xlsx!F242="",artwork.xlsx!F242="t"),UPPER(artwork.xlsx!H242),"")</f>
        <v>STOREROOM</v>
      </c>
      <c r="C242" t="str">
        <f>IF(A242="","",CONCATENATE($L$1,"[",$M$1,".",A242,"]='",SUBSTITUTE(artwork.xlsx!K242,"'","\'"),"'"))</f>
        <v>HtmlCardTexts[CardNames.STOREROOM]='&lt;div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  <c r="K242" t="str">
        <f t="shared" si="26"/>
        <v>FrenchCardTexts[CardNames.STOREROOM]</v>
      </c>
      <c r="L242">
        <f t="shared" si="23"/>
        <v>224</v>
      </c>
      <c r="M242" t="str">
        <f t="shared" si="24"/>
        <v>FrenchCardTexts[CardNames.STONEMASON]</v>
      </c>
      <c r="N242">
        <f t="shared" si="27"/>
        <v>192</v>
      </c>
      <c r="O242" t="str">
        <f t="shared" si="25"/>
        <v>FrenchCardTexts[CardNames.STONEMASON] = "\xC9cartez une carte de votre main.//Recevez 2 cartes de co\xFBt inf\xE9rieur.//---//Surpaiement : recevez 2 cartes//Action co\xFBtant chacune//exactement le montant surpay\xE9.";</v>
      </c>
      <c r="P242" t="s">
        <v>5651</v>
      </c>
    </row>
    <row r="243" spans="1:16" x14ac:dyDescent="0.25">
      <c r="A243" t="str">
        <f>IF(OR(artwork.xlsx!F243="",artwork.xlsx!F243="t"),UPPER(artwork.xlsx!H243),"")</f>
        <v>HUNTINGGROUNDS</v>
      </c>
      <c r="C243" t="str">
        <f>IF(A243="","",CONCATENATE($L$1,"[",$M$1,".",A243,"]='",SUBSTITUTE(artwork.xlsx!K243,"'","\'"),"'"))</f>
        <v>HtmlCardTexts[CardNames.HUNTINGGROUNDS]='&lt;div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  <c r="K243" t="str">
        <f t="shared" si="26"/>
        <v>FrenchCardTexts[CardNames.HUNTINGGROUNDS]</v>
      </c>
      <c r="L243">
        <f t="shared" si="23"/>
        <v>197</v>
      </c>
      <c r="M243" t="str">
        <f t="shared" si="24"/>
        <v>FrenchCardTexts[CardNames.ALMS]</v>
      </c>
      <c r="N243" t="e">
        <f t="shared" si="27"/>
        <v>#N/A</v>
      </c>
      <c r="O243" t="str">
        <f t="shared" si="25"/>
        <v>FrenchCardTexts[CardNames.ALMS] = "Une fois par tour: si vous n'avez pas de carte Tr\xE9sor//en jeu, recevez une carte co\xFBtant jusqu'\xE0 [4].";</v>
      </c>
      <c r="P243" t="s">
        <v>5652</v>
      </c>
    </row>
    <row r="244" spans="1:16" x14ac:dyDescent="0.25">
      <c r="A244" t="str">
        <f>IF(OR(artwork.xlsx!F244="",artwork.xlsx!F244="t"),UPPER(artwork.xlsx!H244),"")</f>
        <v>GRAVEROBBER</v>
      </c>
      <c r="C244" t="str">
        <f>IF(A244="","",CONCATENATE($L$1,"[",$M$1,".",A244,"]='",SUBSTITUTE(artwork.xlsx!K244,"'","\'"),"'"))</f>
        <v>HtmlCardTexts[CardNames.GRAVEROBBER]='&lt;div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  <c r="K244" t="str">
        <f t="shared" si="26"/>
        <v>FrenchCardTexts[CardNames.GRAVEROBBER]</v>
      </c>
      <c r="L244">
        <f t="shared" si="23"/>
        <v>194</v>
      </c>
      <c r="M244" t="str">
        <f t="shared" si="24"/>
        <v>FrenchCardTexts[CardNames.AMULET]</v>
      </c>
      <c r="N244">
        <f t="shared" si="27"/>
        <v>276</v>
      </c>
      <c r="O244" t="str">
        <f t="shared" si="25"/>
        <v>FrenchCardTexts[CardNames.AMULET] = "Maintenant et au d\xE9but de votre//prochain tour, choisissez : +[1];//ou \xE9cartez une carte de votre main;//ou recevez un Argent.";</v>
      </c>
      <c r="P244" t="s">
        <v>5653</v>
      </c>
    </row>
    <row r="245" spans="1:16" x14ac:dyDescent="0.25">
      <c r="A245" t="str">
        <f>IF(OR(artwork.xlsx!F245="",artwork.xlsx!F245="t"),UPPER(artwork.xlsx!H245),"")</f>
        <v>COUNTERFEIT</v>
      </c>
      <c r="C245" t="str">
        <f>IF(A245="","",CONCATENATE($L$1,"[",$M$1,".",A245,"]='",SUBSTITUTE(artwork.xlsx!K245,"'","\'"),"'"))</f>
        <v>HtmlCardTexts[CardNames.COUNTERFEIT]='&lt;div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  <c r="K245" t="str">
        <f t="shared" si="26"/>
        <v>FrenchCardTexts[CardNames.COUNTERFEIT]</v>
      </c>
      <c r="L245">
        <f t="shared" ref="L245:L305" si="28">MATCH(K245,M:M,0)</f>
        <v>183</v>
      </c>
      <c r="M245" t="str">
        <f t="shared" ref="M245:M305" si="29">SUBSTITUTE(LEFT(P245,FIND("=",P245)-2),"_","")</f>
        <v>FrenchCardTexts[CardNames.ARTIFICER]</v>
      </c>
      <c r="N245">
        <f t="shared" si="27"/>
        <v>277</v>
      </c>
      <c r="O245" t="str">
        <f t="shared" si="25"/>
        <v>FrenchCardTexts[CardNames.ARTIFICER] = "|+1 Carte|//|+1 Action|//|+[1]|////D\xE9faussez autant de cartes que//souhait\xE9. Vous pouvez recevoir sur//votre pioche une carte co\xFBtant//exactement [1] par carte d\xE9fauss\xE9e.";</v>
      </c>
      <c r="P245" t="s">
        <v>5654</v>
      </c>
    </row>
    <row r="246" spans="1:16" x14ac:dyDescent="0.25">
      <c r="A246" t="str">
        <f>IF(OR(artwork.xlsx!F246="",artwork.xlsx!F246="t"),UPPER(artwork.xlsx!H246),"")</f>
        <v>CULTIST</v>
      </c>
      <c r="C246" t="str">
        <f>IF(A246="","",CONCATENATE($L$1,"[",$M$1,".",A246,"]='",SUBSTITUTE(artwork.xlsx!K246,"'","\'"),"'"))</f>
        <v>HtmlCardTexts[CardNames.CULTIST]='&lt;div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  <c r="K246" t="str">
        <f t="shared" si="26"/>
        <v>FrenchCardTexts[CardNames.CULTIST]</v>
      </c>
      <c r="L246">
        <f t="shared" si="28"/>
        <v>184</v>
      </c>
      <c r="M246" t="str">
        <f t="shared" si="29"/>
        <v>FrenchCardTexts[CardNames.BALL]</v>
      </c>
      <c r="N246" t="e">
        <f t="shared" si="27"/>
        <v>#N/A</v>
      </c>
      <c r="O246" t="str">
        <f t="shared" si="25"/>
        <v>FrenchCardTexts[CardNames.BALL] = "Prenez votre jeton -[1].//Recevez 2 cartes co\xFBtant chacune jusqu'\xE0 [4].";</v>
      </c>
      <c r="P246" t="s">
        <v>5655</v>
      </c>
    </row>
    <row r="247" spans="1:16" x14ac:dyDescent="0.25">
      <c r="A247" t="str">
        <f>IF(OR(artwork.xlsx!F247="",artwork.xlsx!F247="t"),UPPER(artwork.xlsx!H247),"")</f>
        <v>ROGUE</v>
      </c>
      <c r="C247" t="str">
        <f>IF(A247="","",CONCATENATE($L$1,"[",$M$1,".",A247,"]='",SUBSTITUTE(artwork.xlsx!K247,"'","\'"),"'"))</f>
        <v>HtmlCardTexts[CardNames.ROGUE]='&lt;div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  <c r="K247" t="str">
        <f t="shared" si="26"/>
        <v>FrenchCardTexts[CardNames.ROGUE]</v>
      </c>
      <c r="L247">
        <f t="shared" si="28"/>
        <v>212</v>
      </c>
      <c r="M247" t="str">
        <f t="shared" si="29"/>
        <v>FrenchCardTexts[CardNames.BONFIRE]</v>
      </c>
      <c r="N247" t="e">
        <f t="shared" si="27"/>
        <v>#N/A</v>
      </c>
      <c r="O247" t="str">
        <f t="shared" si="25"/>
        <v>FrenchCardTexts[CardNames.BONFIRE] = "\xC9cartez jusqu'\xE0 2 Cuivres en jeu.";</v>
      </c>
      <c r="P247" t="s">
        <v>5656</v>
      </c>
    </row>
    <row r="248" spans="1:16" x14ac:dyDescent="0.25">
      <c r="A248" t="str">
        <f>IF(OR(artwork.xlsx!F248="",artwork.xlsx!F248="t"),UPPER(artwork.xlsx!H248),"")</f>
        <v>MARAUDER</v>
      </c>
      <c r="C248" t="str">
        <f>IF(A248="","",CONCATENATE($L$1,"[",$M$1,".",A248,"]='",SUBSTITUTE(artwork.xlsx!K248,"'","\'"),"'"))</f>
        <v>HtmlCardTexts[CardNames.MARAUDER]='&lt;div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  <c r="K248" t="str">
        <f t="shared" si="26"/>
        <v>FrenchCardTexts[CardNames.MARAUDER]</v>
      </c>
      <c r="L248">
        <f t="shared" si="28"/>
        <v>202</v>
      </c>
      <c r="M248" t="str">
        <f t="shared" si="29"/>
        <v>FrenchCardTexts[CardNames.BORROW]</v>
      </c>
      <c r="N248" t="e">
        <f t="shared" si="27"/>
        <v>#N/A</v>
      </c>
      <c r="O248" t="str">
        <f t="shared" si="25"/>
        <v>FrenchCardTexts[CardNames.BORROW] = "Une fois par tour : |+1 Achat|. Si votre jeton -1 Carte n'est//pas sur votre pioche, placez-le \xE0 cet endroit et |+|[1].";</v>
      </c>
      <c r="P248" t="s">
        <v>5657</v>
      </c>
    </row>
    <row r="249" spans="1:16" hidden="1" x14ac:dyDescent="0.25">
      <c r="A249" t="str">
        <f>IF(OR(artwork.xlsx!F249="",artwork.xlsx!F249="t"),UPPER(artwork.xlsx!H249),"")</f>
        <v>BANDOFMISFITS</v>
      </c>
      <c r="C249" t="str">
        <f>IF(A249="","",CONCATENATE($L$1,"[",$M$1,".",A249,"]='",SUBSTITUTE(artwork.xlsx!K249,"'","\'"),"'"))</f>
        <v>HtmlCardTexts[CardNames.BANDOFMISFITS]='&lt;div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  <c r="K249" t="str">
        <f t="shared" si="26"/>
        <v>FrenchCardTexts[CardNames.BANDOFMISFITS]</v>
      </c>
      <c r="L249" t="e">
        <f t="shared" si="28"/>
        <v>#N/A</v>
      </c>
      <c r="M249" t="str">
        <f t="shared" si="29"/>
        <v>FrenchCardTexts[CardNames.BRIDGETROLL]</v>
      </c>
      <c r="N249">
        <f t="shared" si="27"/>
        <v>278</v>
      </c>
      <c r="O249" t="str">
        <f t="shared" si="25"/>
        <v>FrenchCardTexts[CardNames.BRIDGETROLL] = "Tous vos adversaires prennent leur//jeton -[1]. Maintenant et au d\xE9but//de votre prochain tour : |+1 Achat|.//Durant ce tour et votre prochain tour,//les cartes co\xFBtent [1] de moins.";</v>
      </c>
      <c r="P249" t="s">
        <v>5658</v>
      </c>
    </row>
    <row r="250" spans="1:16" x14ac:dyDescent="0.25">
      <c r="A250" t="str">
        <f>IF(OR(artwork.xlsx!F250="",artwork.xlsx!F250="t"),UPPER(artwork.xlsx!H250),"")</f>
        <v>JUNKDEALER</v>
      </c>
      <c r="C250" t="str">
        <f>IF(A250="","",CONCATENATE($L$1,"[",$M$1,".",A250,"]='",SUBSTITUTE(artwork.xlsx!K250,"'","\'"),"'"))</f>
        <v>HtmlCardTexts[CardNames.JUNKDEALER]='&lt;div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  <c r="K250" t="str">
        <f t="shared" si="26"/>
        <v>FrenchCardTexts[CardNames.JUNKDEALER]</v>
      </c>
      <c r="L250">
        <f t="shared" si="28"/>
        <v>199</v>
      </c>
      <c r="M250" t="str">
        <f t="shared" si="29"/>
        <v>FrenchCardTexts[CardNames.CARAVANGUARD]</v>
      </c>
      <c r="N250">
        <f t="shared" si="27"/>
        <v>279</v>
      </c>
      <c r="O250" t="str">
        <f t="shared" si="25"/>
        <v>FrenchCardTexts[CardNames.CARAVANGUARD] = "|+1 Carte|//|+1 Action|////Au d\xE9but de votre prochain tour, |+|[1].//---//Quand un adversaire joue une carte//Attaque, vous pouvez d'abord jouer//cette carte de votre main.";</v>
      </c>
      <c r="P250" t="s">
        <v>5659</v>
      </c>
    </row>
    <row r="251" spans="1:16" x14ac:dyDescent="0.25">
      <c r="A251" t="str">
        <f>IF(OR(artwork.xlsx!F251="",artwork.xlsx!F251="t"),UPPER(artwork.xlsx!H251),"")</f>
        <v>FEODUM</v>
      </c>
      <c r="C251" t="str">
        <f>IF(A251="","",CONCATENATE($L$1,"[",$M$1,".",A251,"]='",SUBSTITUTE(artwork.xlsx!K251,"'","\'"),"'"))</f>
        <v>HtmlCardTexts[CardNames.FEODUM]='&lt;div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  <c r="K251" t="str">
        <f t="shared" si="26"/>
        <v>FrenchCardTexts[CardNames.FEODUM]</v>
      </c>
      <c r="L251">
        <f t="shared" si="28"/>
        <v>191</v>
      </c>
      <c r="M251" t="str">
        <f t="shared" si="29"/>
        <v>FrenchCardTexts[CardNames.CHAMPION]</v>
      </c>
      <c r="N251">
        <f t="shared" si="27"/>
        <v>329</v>
      </c>
      <c r="O251" t="str">
        <f t="shared" si="25"/>
        <v>FrenchCardTexts[CardNames.CHAMPION] = "|+1 Action|//Pour la suite de la partie, quand un//adversaire joue une carte Attaque,//vous n'\xEAtes pas affect\xE9, et quand//vous jouez une Action, |+1 Action|.//%(Ne fait pas partie de la r\xE9serve.)%";</v>
      </c>
      <c r="P251" t="s">
        <v>5660</v>
      </c>
    </row>
    <row r="252" spans="1:16" x14ac:dyDescent="0.25">
      <c r="A252" t="str">
        <f>IF(OR(artwork.xlsx!F252="",artwork.xlsx!F252="t"),UPPER(artwork.xlsx!H252),"")</f>
        <v>REBUILD</v>
      </c>
      <c r="C252" t="str">
        <f>IF(A252="","",CONCATENATE($L$1,"[",$M$1,".",A252,"]='",SUBSTITUTE(artwork.xlsx!K252,"'","\'"),"'"))</f>
        <v>HtmlCardTexts[CardNames.REBUILD]='&lt;div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  <c r="K252" t="str">
        <f t="shared" si="26"/>
        <v>FrenchCardTexts[CardNames.REBUILD]</v>
      </c>
      <c r="L252">
        <f t="shared" si="28"/>
        <v>211</v>
      </c>
      <c r="M252" t="str">
        <f t="shared" si="29"/>
        <v>FrenchCardTexts[CardNames.COINOFTHEREALM]</v>
      </c>
      <c r="N252">
        <f t="shared" si="27"/>
        <v>305</v>
      </c>
      <c r="O252" t="str">
        <f t="shared" si="25"/>
        <v>FrenchCardTexts[CardNames.COINOFTHEREALM] = "[!1]////Quand vous jouez cette carte,//placez-la sur votre plateau Taverne.//---//Imm\xE9diatement apr\xE8s avoir fini de//jouer une carte Action, vous pouvez//recourir \xE0 cette carte pour |+2 Actions|.";</v>
      </c>
      <c r="P252" t="s">
        <v>5661</v>
      </c>
    </row>
    <row r="253" spans="1:16" hidden="1" x14ac:dyDescent="0.25">
      <c r="A253" t="str">
        <f>IF(OR(artwork.xlsx!F253="",artwork.xlsx!F253="t"),UPPER(artwork.xlsx!H253),"")</f>
        <v>BANDITCAMP</v>
      </c>
      <c r="C253" t="str">
        <f>IF(A253="","",CONCATENATE($L$1,"[",$M$1,".",A253,"]='",SUBSTITUTE(artwork.xlsx!K253,"'","\'"),"'"))</f>
        <v>HtmlCardTexts[CardNames.BANDITCAMP]='&lt;div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  <c r="K253" t="str">
        <f t="shared" si="26"/>
        <v>FrenchCardTexts[CardNames.BANDITCAMP]</v>
      </c>
      <c r="L253" t="e">
        <f t="shared" si="28"/>
        <v>#N/A</v>
      </c>
      <c r="M253" t="str">
        <f t="shared" si="29"/>
        <v>FrenchCardTexts[CardNames.DISCIPLE]</v>
      </c>
      <c r="N253">
        <f t="shared" si="27"/>
        <v>332</v>
      </c>
      <c r="O253" t="str">
        <f t="shared" si="25"/>
        <v>FrenchCardTexts[CardNames.DISCIPLE] = "Vous pouvez jouez deux fois//une carte Action de votre main.//Recevez-en un exemplaire.//---//Quand vous d\xE9faussez cette carte//de votre zone de jeu, vous pouvez//l'\xE9changer contre un Ma\xEEtre.//%(Ne fait pas partie de la r\xE9serve.)%";</v>
      </c>
      <c r="P253" t="s">
        <v>5662</v>
      </c>
    </row>
    <row r="254" spans="1:16" x14ac:dyDescent="0.25">
      <c r="A254" t="str">
        <f>IF(OR(artwork.xlsx!F254="",artwork.xlsx!F254="t"),UPPER(artwork.xlsx!H254),"")</f>
        <v>SPOILS</v>
      </c>
      <c r="C254" t="str">
        <f>IF(A254="","",CONCATENATE($L$1,"[",$M$1,".",A254,"]='",SUBSTITUTE(artwork.xlsx!K254,"'","\'"),"'"))</f>
        <v>HtmlCardTexts[CardNames.SPOILS]='&lt;div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  <c r="K254" t="str">
        <f t="shared" si="26"/>
        <v>FrenchCardTexts[CardNames.SPOILS]</v>
      </c>
      <c r="L254">
        <f t="shared" si="28"/>
        <v>223</v>
      </c>
      <c r="M254" t="str">
        <f t="shared" si="29"/>
        <v>FrenchCardTexts[CardNames.DISTANTLANDS]</v>
      </c>
      <c r="N254">
        <f t="shared" si="27"/>
        <v>280</v>
      </c>
      <c r="O254" t="str">
        <f t="shared" si="25"/>
        <v>FrenchCardTexts[CardNames.DISTANTLANDS] = "Placez cette carte//sur votre plateau taverne.//---//Cette carte vaut {4} si elle est//sur votre plateau Taverne \xE0 la fin//de la partie ({0} sinon).";</v>
      </c>
      <c r="P254" t="s">
        <v>5663</v>
      </c>
    </row>
    <row r="255" spans="1:16" hidden="1" x14ac:dyDescent="0.25">
      <c r="A255" t="str">
        <f>IF(OR(artwork.xlsx!F255="",artwork.xlsx!F255="t"),UPPER(artwork.xlsx!H255),"")</f>
        <v>ABANDONEDMINE</v>
      </c>
      <c r="C255" t="str">
        <f>IF(A255="","",CONCATENATE($L$1,"[",$M$1,".",A255,"]='",SUBSTITUTE(artwork.xlsx!K255,"'","\'"),"'"))</f>
        <v>HtmlCardTexts[CardNames.ABANDONEDMINE]='&lt;div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  <c r="K255" t="str">
        <f t="shared" si="26"/>
        <v>FrenchCardTexts[CardNames.ABANDONEDMINE]</v>
      </c>
      <c r="L255" t="e">
        <f t="shared" si="28"/>
        <v>#N/A</v>
      </c>
      <c r="M255" t="str">
        <f t="shared" si="29"/>
        <v>FrenchCardTexts[CardNames.DUNGEON]</v>
      </c>
      <c r="N255">
        <f t="shared" si="27"/>
        <v>281</v>
      </c>
      <c r="O255" t="str">
        <f t="shared" si="25"/>
        <v>FrenchCardTexts[CardNames.DUNGEON] = "|+1 Action|////Maintenant et au d\xE9but de votre//prochain tour : |+2 Cartes|,//puis d\xE9faussez 2 cartes.";</v>
      </c>
      <c r="P255" t="s">
        <v>5664</v>
      </c>
    </row>
    <row r="256" spans="1:16" x14ac:dyDescent="0.25">
      <c r="A256" t="str">
        <f>IF(OR(artwork.xlsx!F256="",artwork.xlsx!F256="t"),UPPER(artwork.xlsx!H256),"")</f>
        <v>RUINEDLIBRARY</v>
      </c>
      <c r="C256" t="str">
        <f>IF(A256="","",CONCATENATE($L$1,"[",$M$1,".",A256,"]='",SUBSTITUTE(artwork.xlsx!K256,"'","\'"),"'"))</f>
        <v>HtmlCardTexts[CardNames.RUINEDLIBRARY]='&lt;div class="card-text" style="top:73px;"&gt;&lt;div style="font-weight: bold;"&gt;&lt;div style="display:inline;"&gt;+1 Carte&lt;/div&gt;&lt;br&gt;&lt;/div&gt;&lt;/div&gt;'</v>
      </c>
      <c r="K256" t="str">
        <f t="shared" si="26"/>
        <v>FrenchCardTexts[CardNames.RUINEDLIBRARY]</v>
      </c>
      <c r="L256">
        <f t="shared" si="28"/>
        <v>213</v>
      </c>
      <c r="M256" t="str">
        <f t="shared" si="29"/>
        <v>FrenchCardTexts[CardNames.DUPLICATE]</v>
      </c>
      <c r="N256">
        <f t="shared" si="27"/>
        <v>282</v>
      </c>
      <c r="O256" t="str">
        <f t="shared" si="25"/>
        <v>FrenchCardTexts[CardNames.DUPLICATE] = "Placez cette carte//sur votre plateau Taverne.//---//Quand vous recevez une carte//co\xFBtant jusqu'\xE0 [6], vous pouvez//recourir \xE0 cette carte pour//en recevoir un exemplaire.";</v>
      </c>
      <c r="P256" t="s">
        <v>5665</v>
      </c>
    </row>
    <row r="257" spans="1:16" x14ac:dyDescent="0.25">
      <c r="A257" t="str">
        <f>IF(OR(artwork.xlsx!F257="",artwork.xlsx!F257="t"),UPPER(artwork.xlsx!H257),"")</f>
        <v>RUINEDMARKET</v>
      </c>
      <c r="C257" t="str">
        <f>IF(A257="","",CONCATENATE($L$1,"[",$M$1,".",A257,"]='",SUBSTITUTE(artwork.xlsx!K257,"'","\'"),"'"))</f>
        <v>HtmlCardTexts[CardNames.RUINEDMARKET]='&lt;div class="card-text" style="top:73px;"&gt;&lt;div style="font-weight: bold;"&gt;&lt;div style="display:inline;"&gt;+1 Achat&lt;/div&gt;&lt;br&gt;&lt;/div&gt;&lt;/div&gt;'</v>
      </c>
      <c r="K257" t="str">
        <f t="shared" si="26"/>
        <v>FrenchCardTexts[CardNames.RUINEDMARKET]</v>
      </c>
      <c r="L257">
        <f t="shared" si="28"/>
        <v>214</v>
      </c>
      <c r="M257" t="str">
        <f t="shared" si="29"/>
        <v>FrenchCardTexts[CardNames.EXPEDITION]</v>
      </c>
      <c r="N257" t="e">
        <f t="shared" si="27"/>
        <v>#N/A</v>
      </c>
      <c r="O257" t="str">
        <f t="shared" si="25"/>
        <v>FrenchCardTexts[CardNames.EXPEDITION] = "Piochez 2 cartes suppl\xE9mentaires//pour votre prochaine main.";</v>
      </c>
      <c r="P257" t="s">
        <v>5666</v>
      </c>
    </row>
    <row r="258" spans="1:16" x14ac:dyDescent="0.25">
      <c r="A258" t="str">
        <f>IF(OR(artwork.xlsx!F258="",artwork.xlsx!F258="t"),UPPER(artwork.xlsx!H258),"")</f>
        <v>RUINEDVILLAGE</v>
      </c>
      <c r="C258" t="str">
        <f>IF(A258="","",CONCATENATE($L$1,"[",$M$1,".",A258,"]='",SUBSTITUTE(artwork.xlsx!K258,"'","\'"),"'"))</f>
        <v>HtmlCardTexts[CardNames.RUINEDVILLAGE]='&lt;div class="card-text" style="top:73px;"&gt;&lt;div style="font-weight: bold;"&gt;&lt;div style="display:inline;"&gt;+1 Action&lt;/div&gt;&lt;br&gt;&lt;/div&gt;&lt;/div&gt;'</v>
      </c>
      <c r="K258" t="str">
        <f t="shared" si="26"/>
        <v>FrenchCardTexts[CardNames.RUINEDVILLAGE]</v>
      </c>
      <c r="L258">
        <f t="shared" si="28"/>
        <v>215</v>
      </c>
      <c r="M258" t="str">
        <f t="shared" si="29"/>
        <v>FrenchCardTexts[CardNames.FERRY]</v>
      </c>
      <c r="N258" t="e">
        <f t="shared" si="27"/>
        <v>#N/A</v>
      </c>
      <c r="O258" t="str">
        <f t="shared" ref="O258:O321" si="30">SUBSTITUTE(LEFT(P258,FIND("=",P258)),"_","")&amp; RIGHT(P258,LEN(P258) -FIND("=",P258))</f>
        <v>FrenchCardTexts[CardNames.FERRY] = "Placez votre jeton -[2] sur une pile de cartes Action//de la r\xE9serve. (Les cartes de cette pile co\xFBtent [2] de moins//\xE0 votre tour.)";</v>
      </c>
      <c r="P258" t="s">
        <v>5667</v>
      </c>
    </row>
    <row r="259" spans="1:16" x14ac:dyDescent="0.25">
      <c r="A259" t="str">
        <f>IF(OR(artwork.xlsx!F259="",artwork.xlsx!F259="t"),UPPER(artwork.xlsx!H259),"")</f>
        <v>SURVIVORS</v>
      </c>
      <c r="C259" t="str">
        <f>IF(A259="","",CONCATENATE($L$1,"[",$M$1,".",A259,"]='",SUBSTITUTE(artwork.xlsx!K259,"'","\'"),"'"))</f>
        <v>HtmlCardTexts[CardNames.SURVIVORS]='&lt;div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  <c r="K259" t="str">
        <f t="shared" ref="K259:K322" si="31">IF(A259="","",CONCATENATE("FrenchCardTexts[",$M$1,".",A259,"]"))</f>
        <v>FrenchCardTexts[CardNames.SURVIVORS]</v>
      </c>
      <c r="L259">
        <f t="shared" si="28"/>
        <v>226</v>
      </c>
      <c r="M259" t="str">
        <f t="shared" si="29"/>
        <v>FrenchCardTexts[CardNames.FUGITIVE]</v>
      </c>
      <c r="N259">
        <f t="shared" ref="N259:N322" si="32">MATCH(SUBSTITUTE(LEFT(P259,FIND("] = ",P259)),"_",""),K:K,0)</f>
        <v>331</v>
      </c>
      <c r="O259" t="str">
        <f t="shared" si="30"/>
        <v>FrenchCardTexts[CardNames.FUGITIVE] = "|+2 Cartes|//|+1 Action|////D\xE9faussez une carte.//---//Quand vous d\xE9faussez cette carte//de votre zone de jeu, vous pouvez//l'\xE9changer contre un Disciple.//%(Ne fait pas partie de la r\xE9serve.)%";</v>
      </c>
      <c r="P259" t="s">
        <v>5668</v>
      </c>
    </row>
    <row r="260" spans="1:16" x14ac:dyDescent="0.25">
      <c r="A260" t="str">
        <f>IF(OR(artwork.xlsx!F260="",artwork.xlsx!F260="t"),UPPER(artwork.xlsx!H260),"")</f>
        <v>MADMAN</v>
      </c>
      <c r="C260" t="str">
        <f>IF(A260="","",CONCATENATE($L$1,"[",$M$1,".",A260,"]='",SUBSTITUTE(artwork.xlsx!K260,"'","\'"),"'"))</f>
        <v>HtmlCardTexts[CardNames.MADMAN]='&lt;div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  <c r="K260" t="str">
        <f t="shared" si="31"/>
        <v>FrenchCardTexts[CardNames.MADMAN]</v>
      </c>
      <c r="L260">
        <f t="shared" si="28"/>
        <v>200</v>
      </c>
      <c r="M260" t="str">
        <f t="shared" si="29"/>
        <v>FrenchCardTexts[CardNames.GEAR]</v>
      </c>
      <c r="N260">
        <f t="shared" si="32"/>
        <v>283</v>
      </c>
      <c r="O260" t="str">
        <f t="shared" si="30"/>
        <v>FrenchCardTexts[CardNames.GEAR] = "|+2 Cartes|////Mettez de c\xF4t\xE9 face cach\xE9e//jusqu'\xE0 2 cartes de votre main//(sous cette carte).//Au d\xE9but de votre prochain tour,//prenez-les en main.";</v>
      </c>
      <c r="P260" t="s">
        <v>5669</v>
      </c>
    </row>
    <row r="261" spans="1:16" x14ac:dyDescent="0.25">
      <c r="A261" t="str">
        <f>IF(OR(artwork.xlsx!F261="",artwork.xlsx!F261="t"),UPPER(artwork.xlsx!H261),"")</f>
        <v>MERCENARY</v>
      </c>
      <c r="C261" t="str">
        <f>IF(A261="","",CONCATENATE($L$1,"[",$M$1,".",A261,"]='",SUBSTITUTE(artwork.xlsx!K261,"'","\'"),"'"))</f>
        <v>HtmlCardTexts[CardNames.MERCENARY]='&lt;div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  <c r="K261" t="str">
        <f t="shared" si="31"/>
        <v>FrenchCardTexts[CardNames.MERCENARY]</v>
      </c>
      <c r="L261">
        <f t="shared" si="28"/>
        <v>203</v>
      </c>
      <c r="M261" t="str">
        <f t="shared" si="29"/>
        <v>FrenchCardTexts[CardNames.GIANT]</v>
      </c>
      <c r="N261">
        <f t="shared" si="32"/>
        <v>284</v>
      </c>
      <c r="O261" t="str">
        <f t="shared" si="30"/>
        <v>FrenchCardTexts[CardNames.GIANT] = "Retournez votre jeton Voyage (mettez-//le face visible au d\xE9but de la partie).//S'il est face cach\xE9e, +[1]. S'il est face//visible, +[5], et tous vos adversaires//d\xE9voilent la carte du haut de leur//pioche, l'\xE9cartent si elle co\xFBte entre//[3] et [6], et sinon la d\xE9faussent//et re\xE7oivent une Mal\xE9diction.";</v>
      </c>
      <c r="P261" t="s">
        <v>5670</v>
      </c>
    </row>
    <row r="262" spans="1:16" x14ac:dyDescent="0.25">
      <c r="A262" t="str">
        <f>IF(OR(artwork.xlsx!F262="",artwork.xlsx!F262="t"),UPPER(artwork.xlsx!H262),"")</f>
        <v>HOVEL</v>
      </c>
      <c r="C262" t="str">
        <f>IF(A262="","",CONCATENATE($L$1,"[",$M$1,".",A262,"]='",SUBSTITUTE(artwork.xlsx!K262,"'","\'"),"'"))</f>
        <v>HtmlCardTexts[CardNames.HOVEL]='&lt;div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  <c r="K262" t="str">
        <f t="shared" si="31"/>
        <v>FrenchCardTexts[CardNames.HOVEL]</v>
      </c>
      <c r="L262">
        <f t="shared" si="28"/>
        <v>196</v>
      </c>
      <c r="M262" t="str">
        <f t="shared" si="29"/>
        <v>FrenchCardTexts[CardNames.GUIDE]</v>
      </c>
      <c r="N262">
        <f t="shared" si="32"/>
        <v>285</v>
      </c>
      <c r="O262" t="str">
        <f t="shared" si="30"/>
        <v>FrenchCardTexts[CardNames.GUIDE] = "|+1 Carte|//|+1 Action|////Placez cette carte//sur votre plateau Taverne.//---//Au d\xE9but de votre tour, vous pouvez//recourir \xE0 cette carte pour d\xE9fausser//votre main et piocher 5 cartes.";</v>
      </c>
      <c r="P262" t="s">
        <v>5671</v>
      </c>
    </row>
    <row r="263" spans="1:16" x14ac:dyDescent="0.25">
      <c r="A263" t="str">
        <f>IF(OR(artwork.xlsx!F263="",artwork.xlsx!F263="t"),UPPER(artwork.xlsx!H263),"")</f>
        <v>NECROPOLIS</v>
      </c>
      <c r="C263" t="str">
        <f>IF(A263="","",CONCATENATE($L$1,"[",$M$1,".",A263,"]='",SUBSTITUTE(artwork.xlsx!K263,"'","\'"),"'"))</f>
        <v>HtmlCardTexts[CardNames.NECROPOLIS]='&lt;div class="card-text" style="top:73px;"&gt;&lt;div style="font-weight: bold;"&gt;&lt;div style="display:inline;"&gt;+2 Actions&lt;/div&gt;&lt;br&gt;&lt;/div&gt;&lt;/div&gt;'</v>
      </c>
      <c r="K263" t="str">
        <f t="shared" si="31"/>
        <v>FrenchCardTexts[CardNames.NECROPOLIS]</v>
      </c>
      <c r="L263">
        <f t="shared" si="28"/>
        <v>205</v>
      </c>
      <c r="M263" t="str">
        <f t="shared" si="29"/>
        <v>FrenchCardTexts[CardNames.HAUNTEDWOODS]</v>
      </c>
      <c r="N263">
        <f t="shared" si="32"/>
        <v>286</v>
      </c>
      <c r="O263" t="str">
        <f t="shared" si="30"/>
        <v>FrenchCardTexts[CardNames.HAUNTEDWOODS] = "Au d\xE9but de votre prochain tour,//|+3 Cartes|//Jusqu'\xE0 votre prochain tour, quand//un adversaire re\xE7oit une carte//qu'il a achet\xE9e, il place//sa main sur sa pioche dans//l'ordre de son choix.";</v>
      </c>
      <c r="P263" t="s">
        <v>5672</v>
      </c>
    </row>
    <row r="264" spans="1:16" x14ac:dyDescent="0.25">
      <c r="A264" t="str">
        <f>IF(OR(artwork.xlsx!F264="",artwork.xlsx!F264="t"),UPPER(artwork.xlsx!H264),"")</f>
        <v>OVERGROWNESTATE</v>
      </c>
      <c r="C264" t="str">
        <f>IF(A264="","",CONCATENATE($L$1,"[",$M$1,".",A264,"]='",SUBSTITUTE(artwork.xlsx!K264,"'","\'"),"'"))</f>
        <v>HtmlCardTexts[CardNames.OVERGROWNESTATE]='&lt;div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  <c r="K264" t="str">
        <f t="shared" si="31"/>
        <v>FrenchCardTexts[CardNames.OVERGROWNESTATE]</v>
      </c>
      <c r="L264">
        <f t="shared" si="28"/>
        <v>206</v>
      </c>
      <c r="M264" t="str">
        <f t="shared" si="29"/>
        <v>FrenchCardTexts[CardNames.HERO]</v>
      </c>
      <c r="N264">
        <f t="shared" si="32"/>
        <v>328</v>
      </c>
      <c r="O264" t="str">
        <f t="shared" si="30"/>
        <v>FrenchCardTexts[CardNames.HERO] = "|+[2]|//---//Recevez une carte Tr\xE9sor.////Quand vous d\xE9faussez cette carte//de votre zone de jeu, vous pouvez//l'\xE9changer contre un Champion.//%(Ne fait pas partie de la r\xE9serve.)%";</v>
      </c>
      <c r="P264" t="s">
        <v>5673</v>
      </c>
    </row>
    <row r="265" spans="1:16" hidden="1" x14ac:dyDescent="0.25">
      <c r="A265" t="str">
        <f>IF(OR(artwork.xlsx!F265="",artwork.xlsx!F265="t"),UPPER(artwork.xlsx!H265),"")</f>
        <v>KNIGHTS</v>
      </c>
      <c r="C265" t="str">
        <f>IF(A265="","",CONCATENATE($L$1,"[",$M$1,".",A265,"]='",SUBSTITUTE(artwork.xlsx!K265,"'","\'"),"'"))</f>
        <v>HtmlCardTexts[CardNames.KNIGHTS]='&lt;div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  <c r="K265" t="str">
        <f t="shared" si="31"/>
        <v>FrenchCardTexts[CardNames.KNIGHTS]</v>
      </c>
      <c r="L265" t="e">
        <f t="shared" si="28"/>
        <v>#N/A</v>
      </c>
      <c r="M265" t="str">
        <f t="shared" si="29"/>
        <v>FrenchCardTexts[CardNames.HIRELING]</v>
      </c>
      <c r="N265">
        <f t="shared" si="32"/>
        <v>287</v>
      </c>
      <c r="O265" t="str">
        <f t="shared" si="30"/>
        <v>FrenchCardTexts[CardNames.HIRELING] = "Au d\xE9but de tous vos tours,//jusqu'\xE0 la fin de la partie :////|+1 Carte|";</v>
      </c>
      <c r="P265" t="s">
        <v>5674</v>
      </c>
    </row>
    <row r="266" spans="1:16" x14ac:dyDescent="0.25">
      <c r="A266" t="str">
        <f>IF(OR(artwork.xlsx!F266="",artwork.xlsx!F266="t"),UPPER(artwork.xlsx!H266),"")</f>
        <v>DAMEANNA</v>
      </c>
      <c r="C266" t="str">
        <f>IF(A266="","",CONCATENATE($L$1,"[",$M$1,".",A266,"]='",SUBSTITUTE(artwork.xlsx!K266,"'","\'"),"'"))</f>
        <v>HtmlCardTexts[CardNames.DAMEANNA]='&lt;div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  <c r="K266" t="str">
        <f t="shared" si="31"/>
        <v>FrenchCardTexts[CardNames.DAMEANNA]</v>
      </c>
      <c r="L266">
        <f t="shared" si="28"/>
        <v>185</v>
      </c>
      <c r="M266" t="str">
        <f t="shared" si="29"/>
        <v>FrenchCardTexts[CardNames.INHERITANCE]</v>
      </c>
      <c r="N266" t="e">
        <f t="shared" si="32"/>
        <v>#N/A</v>
      </c>
      <c r="O266" t="str">
        <f t="shared" si="30"/>
        <v>FrenchCardTexts[CardNames.INHERITANCE] = "Une fois dans la partie : mettez de c\xF4t\xE9 une carte Action non-Ordre//de la r\xE9serve co\xFBtant jusqu'\xE0 [4]. Placez dessus votre jeton Domaine.//(Durant vos tours, les Domaines sont des Actions Ordre ayant pour//effet \xAB Jouez la carte sous votre jeton Domaine, sans la d\xE9placer \xBB.)";</v>
      </c>
      <c r="P266" t="s">
        <v>5675</v>
      </c>
    </row>
    <row r="267" spans="1:16" x14ac:dyDescent="0.25">
      <c r="A267" t="str">
        <f>IF(OR(artwork.xlsx!F267="",artwork.xlsx!F267="t"),UPPER(artwork.xlsx!H267),"")</f>
        <v>DAMEJOSEPHINE</v>
      </c>
      <c r="C267" t="str">
        <f>IF(A267="","",CONCATENATE($L$1,"[",$M$1,".",A267,"]='",SUBSTITUTE(artwork.xlsx!K267,"'","\'"),"'"))</f>
        <v>HtmlCardTexts[CardNames.DAMEJOSEPHINE]='&lt;div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  <c r="K267" t="str">
        <f t="shared" si="31"/>
        <v>FrenchCardTexts[CardNames.DAMEJOSEPHINE]</v>
      </c>
      <c r="L267">
        <f t="shared" si="28"/>
        <v>186</v>
      </c>
      <c r="M267" t="str">
        <f t="shared" si="29"/>
        <v>FrenchCardTexts[CardNames.LOSTARTS]</v>
      </c>
      <c r="N267" t="e">
        <f t="shared" si="32"/>
        <v>#N/A</v>
      </c>
      <c r="O267" t="str">
        <f t="shared" si="30"/>
        <v>FrenchCardTexts[CardNames.LOSTARTS] = "Placez votre jeton +1 Action sur une pile de cartes Action de la r\xE9serve.//(Quand vous jouez une carte de cette pile, obtenez d'abord |+1 Action|.)";</v>
      </c>
      <c r="P267" t="s">
        <v>5676</v>
      </c>
    </row>
    <row r="268" spans="1:16" x14ac:dyDescent="0.25">
      <c r="A268" t="str">
        <f>IF(OR(artwork.xlsx!F268="",artwork.xlsx!F268="t"),UPPER(artwork.xlsx!H268),"")</f>
        <v>DAMEMOLLY</v>
      </c>
      <c r="C268" t="str">
        <f>IF(A268="","",CONCATENATE($L$1,"[",$M$1,".",A268,"]='",SUBSTITUTE(artwork.xlsx!K268,"'","\'"),"'"))</f>
        <v>HtmlCardTexts[CardNames.DAMEMOLLY]='&lt;div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  <c r="K268" t="str">
        <f t="shared" si="31"/>
        <v>FrenchCardTexts[CardNames.DAMEMOLLY]</v>
      </c>
      <c r="L268">
        <f t="shared" si="28"/>
        <v>187</v>
      </c>
      <c r="M268" t="str">
        <f t="shared" si="29"/>
        <v>FrenchCardTexts[CardNames.LOSTCITY]</v>
      </c>
      <c r="N268">
        <f t="shared" si="32"/>
        <v>288</v>
      </c>
      <c r="O268" t="str">
        <f t="shared" si="30"/>
        <v>FrenchCardTexts[CardNames.LOSTCITY] = "|+2 Cartes|//|+2 Actions|//---//Quand vous recevez cette carte, tous//vos adversaires piochent une carte.";</v>
      </c>
      <c r="P268" t="s">
        <v>5677</v>
      </c>
    </row>
    <row r="269" spans="1:16" x14ac:dyDescent="0.25">
      <c r="A269" t="str">
        <f>IF(OR(artwork.xlsx!F269="",artwork.xlsx!F269="t"),UPPER(artwork.xlsx!H269),"")</f>
        <v>DAMENATALIE</v>
      </c>
      <c r="C269" t="str">
        <f>IF(A269="","",CONCATENATE($L$1,"[",$M$1,".",A269,"]='",SUBSTITUTE(artwork.xlsx!K269,"'","\'"),"'"))</f>
        <v>HtmlCardTexts[CardNames.DAMENATALIE]='&lt;div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  <c r="K269" t="str">
        <f t="shared" si="31"/>
        <v>FrenchCardTexts[CardNames.DAMENATALIE]</v>
      </c>
      <c r="L269">
        <f t="shared" si="28"/>
        <v>188</v>
      </c>
      <c r="M269" t="str">
        <f t="shared" si="29"/>
        <v>FrenchCardTexts[CardNames.MAGPIE]</v>
      </c>
      <c r="N269">
        <f t="shared" si="32"/>
        <v>289</v>
      </c>
      <c r="O269" t="str">
        <f t="shared" si="30"/>
        <v>FrenchCardTexts[CardNames.MAGPIE] = "|+1 Carte|//|+1 Action|////D\xE9voilez la carte du haut de votre pioche.//Si c'est une carte Tr\xE9sor, prenez-la//en main. Si c'est une carte Action ou//Victoire, recevez une Pie voleuse.";</v>
      </c>
      <c r="P269" t="s">
        <v>5678</v>
      </c>
    </row>
    <row r="270" spans="1:16" x14ac:dyDescent="0.25">
      <c r="A270" t="str">
        <f>IF(OR(artwork.xlsx!F270="",artwork.xlsx!F270="t"),UPPER(artwork.xlsx!H270),"")</f>
        <v>DAMESYLVIA</v>
      </c>
      <c r="C270" t="str">
        <f>IF(A270="","",CONCATENATE($L$1,"[",$M$1,".",A270,"]='",SUBSTITUTE(artwork.xlsx!K270,"'","\'"),"'"))</f>
        <v>HtmlCardTexts[CardNames.DAMESYLVIA]='&lt;div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  <c r="K270" t="str">
        <f t="shared" si="31"/>
        <v>FrenchCardTexts[CardNames.DAMESYLVIA]</v>
      </c>
      <c r="L270">
        <f t="shared" si="28"/>
        <v>189</v>
      </c>
      <c r="M270" t="str">
        <f t="shared" si="29"/>
        <v>FrenchCardTexts[CardNames.MESSENGER]</v>
      </c>
      <c r="N270">
        <f t="shared" si="32"/>
        <v>290</v>
      </c>
      <c r="O270" t="str">
        <f t="shared" si="30"/>
        <v>FrenchCardTexts[CardNames.MESSENGER] = "|+1 Achat|//|+[2]|//---//Vous pouvez placer votre pioche//dans votre d\xE9fausse.////Si ceci est votre premi\xE8re carte re\xE7ue//pendant votre phase Achat, recevez//une carte co\xFBtant jusqu'\xE0 [4], et tous vos//adversaires en re\xE7oivent un exemplaire.";</v>
      </c>
      <c r="P270" t="s">
        <v>5679</v>
      </c>
    </row>
    <row r="271" spans="1:16" x14ac:dyDescent="0.25">
      <c r="A271" t="str">
        <f>IF(OR(artwork.xlsx!F271="",artwork.xlsx!F271="t"),UPPER(artwork.xlsx!H271),"")</f>
        <v>SIRBAILEY</v>
      </c>
      <c r="C271" t="str">
        <f>IF(A271="","",CONCATENATE($L$1,"[",$M$1,".",A271,"]='",SUBSTITUTE(artwork.xlsx!K271,"'","\'"),"'"))</f>
        <v>HtmlCardTexts[CardNames.SIRBAILEY]='&lt;div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  <c r="K271" t="str">
        <f t="shared" si="31"/>
        <v>FrenchCardTexts[CardNames.SIRBAILEY]</v>
      </c>
      <c r="L271">
        <f t="shared" si="28"/>
        <v>218</v>
      </c>
      <c r="M271" t="str">
        <f t="shared" si="29"/>
        <v>FrenchCardTexts[CardNames.MISER]</v>
      </c>
      <c r="N271">
        <f t="shared" si="32"/>
        <v>291</v>
      </c>
      <c r="O271" t="str">
        <f t="shared" si="30"/>
        <v>FrenchCardTexts[CardNames.MISER] = "Choisissez : placez un Cuivre de//votre main sur le plateau Taverne;//ou |+|[1] par Cuivre sur votre//plateau Taverne.";</v>
      </c>
      <c r="P271" t="s">
        <v>5680</v>
      </c>
    </row>
    <row r="272" spans="1:16" x14ac:dyDescent="0.25">
      <c r="A272" t="str">
        <f>IF(OR(artwork.xlsx!F272="",artwork.xlsx!F272="t"),UPPER(artwork.xlsx!H272),"")</f>
        <v>SIRDESTRY</v>
      </c>
      <c r="C272" t="str">
        <f>IF(A272="","",CONCATENATE($L$1,"[",$M$1,".",A272,"]='",SUBSTITUTE(artwork.xlsx!K272,"'","\'"),"'"))</f>
        <v>HtmlCardTexts[CardNames.SIRDESTRY]='&lt;div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  <c r="K272" t="str">
        <f t="shared" si="31"/>
        <v>FrenchCardTexts[CardNames.SIRDESTRY]</v>
      </c>
      <c r="L272">
        <f t="shared" si="28"/>
        <v>219</v>
      </c>
      <c r="M272" t="str">
        <f t="shared" si="29"/>
        <v>FrenchCardTexts[CardNames.MISSION]</v>
      </c>
      <c r="N272" t="e">
        <f t="shared" si="32"/>
        <v>#N/A</v>
      </c>
      <c r="O272" t="str">
        <f t="shared" si="30"/>
        <v>FrenchCardTexts[CardNames.MISSION] = "Jouez un tour suppl\xE9mentaire apr\xE8s celui-ci//(mais pas un troisi\xE8me cons\xE9cutif) pendant lequel//vous ne pourrez pas acheter de carte.";</v>
      </c>
      <c r="P272" t="s">
        <v>5681</v>
      </c>
    </row>
    <row r="273" spans="1:16" x14ac:dyDescent="0.25">
      <c r="A273" t="str">
        <f>IF(OR(artwork.xlsx!F273="",artwork.xlsx!F273="t"),UPPER(artwork.xlsx!H273),"")</f>
        <v>SIRMARTIN</v>
      </c>
      <c r="C273" t="str">
        <f>IF(A273="","",CONCATENATE($L$1,"[",$M$1,".",A273,"]='",SUBSTITUTE(artwork.xlsx!K273,"'","\'"),"'"))</f>
        <v>HtmlCardTexts[CardNames.SIRMARTIN]='&lt;div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  <c r="K273" t="str">
        <f t="shared" si="31"/>
        <v>FrenchCardTexts[CardNames.SIRMARTIN]</v>
      </c>
      <c r="L273">
        <f t="shared" si="28"/>
        <v>220</v>
      </c>
      <c r="M273" t="str">
        <f t="shared" si="29"/>
        <v>FrenchCardTexts[CardNames.PATHFINDING]</v>
      </c>
      <c r="N273" t="e">
        <f t="shared" si="32"/>
        <v>#N/A</v>
      </c>
      <c r="O273" t="str">
        <f t="shared" si="30"/>
        <v>FrenchCardTexts[CardNames.PATHFINDING] = "Placez votre jeton +1 Carte sur une pile de cartes Action de la r\xE9serve.//(Quand vous jouez une carte de cette pile, obtenez d'abord |+1 Carte|.)";</v>
      </c>
      <c r="P273" t="s">
        <v>5682</v>
      </c>
    </row>
    <row r="274" spans="1:16" x14ac:dyDescent="0.25">
      <c r="A274" t="str">
        <f>IF(OR(artwork.xlsx!F274="",artwork.xlsx!F274="t"),UPPER(artwork.xlsx!H274),"")</f>
        <v>SIRMICHAEL</v>
      </c>
      <c r="C274" t="str">
        <f>IF(A274="","",CONCATENATE($L$1,"[",$M$1,".",A274,"]='",SUBSTITUTE(artwork.xlsx!K274,"'","\'"),"'"))</f>
        <v>HtmlCardTexts[CardNames.SIRMICHAEL]='&lt;div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  <c r="K274" t="str">
        <f t="shared" si="31"/>
        <v>FrenchCardTexts[CardNames.SIRMICHAEL]</v>
      </c>
      <c r="L274">
        <f t="shared" si="28"/>
        <v>221</v>
      </c>
      <c r="M274" t="str">
        <f t="shared" si="29"/>
        <v>FrenchCardTexts[CardNames.PAGE]</v>
      </c>
      <c r="N274">
        <f t="shared" si="32"/>
        <v>292</v>
      </c>
      <c r="O274" t="str">
        <f t="shared" si="30"/>
        <v>FrenchCardTexts[CardNames.PAGE] = "|+1 Carte|//|+1 Action|//---//Quand vous d\xE9faussez cette carte de//votre zone de jeu, vous pouvez l'\xE9chan-//ger contre une Chasseuse de Tr\xE9sors.";</v>
      </c>
      <c r="P274" t="s">
        <v>5683</v>
      </c>
    </row>
    <row r="275" spans="1:16" x14ac:dyDescent="0.25">
      <c r="A275" t="str">
        <f>IF(OR(artwork.xlsx!F275="",artwork.xlsx!F275="t"),UPPER(artwork.xlsx!H275),"")</f>
        <v>SIRVANDER</v>
      </c>
      <c r="C275" t="str">
        <f>IF(A275="","",CONCATENATE($L$1,"[",$M$1,".",A275,"]='",SUBSTITUTE(artwork.xlsx!K275,"'","\'"),"'"))</f>
        <v>HtmlCardTexts[CardNames.SIRVANDER]='&lt;div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  <c r="K275" t="str">
        <f t="shared" si="31"/>
        <v>FrenchCardTexts[CardNames.SIRVANDER]</v>
      </c>
      <c r="L275">
        <f t="shared" si="28"/>
        <v>222</v>
      </c>
      <c r="M275" t="str">
        <f t="shared" si="29"/>
        <v>FrenchCardTexts[CardNames.PEASANT]</v>
      </c>
      <c r="N275">
        <f t="shared" si="32"/>
        <v>293</v>
      </c>
      <c r="O275" t="str">
        <f t="shared" si="30"/>
        <v>FrenchCardTexts[CardNames.PEASANT] = "---//|+1 Achat|//|+[1]|////Quand vous d\xE9faussez cette carte//de votre zone de jeu, vous pouvez//l'\xE9changer contre un Soldat.";</v>
      </c>
      <c r="P275" t="s">
        <v>5684</v>
      </c>
    </row>
    <row r="276" spans="1:16" x14ac:dyDescent="0.25">
      <c r="A276" t="str">
        <f>IF(OR(artwork.xlsx!F276="",artwork.xlsx!F276="t"),UPPER(artwork.xlsx!H276),"")</f>
        <v>AMULET</v>
      </c>
      <c r="C276" t="str">
        <f>IF(A276="","",CONCATENATE($L$1,"[",$M$1,".",A276,"]='",SUBSTITUTE(artwork.xlsx!K276,"'","\'"),"'"))</f>
        <v>HtmlCardTexts[CardNames.AMULET]='&lt;div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  <c r="K276" t="str">
        <f t="shared" si="31"/>
        <v>FrenchCardTexts[CardNames.AMULET]</v>
      </c>
      <c r="L276">
        <f t="shared" si="28"/>
        <v>244</v>
      </c>
      <c r="M276" t="str">
        <f t="shared" si="29"/>
        <v>FrenchCardTexts[CardNames.PILGRIMAGE]</v>
      </c>
      <c r="N276" t="e">
        <f t="shared" si="32"/>
        <v>#N/A</v>
      </c>
      <c r="O276" t="str">
        <f t="shared" si="30"/>
        <v>FrenchCardTexts[CardNames.PILGRIMAGE] = "Une fois par tour : Retournez votre jeton Voyage (placez-le face//visible au d\xE9but de la partie); s'il est facile visible, choisissez jusqu'\xE0//3 cartes diff\xE9rentes en jeu et recevez un exemplaire de chacune.";</v>
      </c>
      <c r="P276" t="s">
        <v>5685</v>
      </c>
    </row>
    <row r="277" spans="1:16" x14ac:dyDescent="0.25">
      <c r="A277" t="str">
        <f>IF(OR(artwork.xlsx!F277="",artwork.xlsx!F277="t"),UPPER(artwork.xlsx!H277),"")</f>
        <v>ARTIFICER</v>
      </c>
      <c r="C277" t="str">
        <f>IF(A277="","",CONCATENATE($L$1,"[",$M$1,".",A277,"]='",SUBSTITUTE(artwork.xlsx!K277,"'","\'"),"'"))</f>
        <v>HtmlCardTexts[CardNames.ARTIFICER]='&lt;div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  <c r="K277" t="str">
        <f t="shared" si="31"/>
        <v>FrenchCardTexts[CardNames.ARTIFICER]</v>
      </c>
      <c r="L277">
        <f t="shared" si="28"/>
        <v>245</v>
      </c>
      <c r="M277" t="str">
        <f t="shared" si="29"/>
        <v>FrenchCardTexts[CardNames.PLAN]</v>
      </c>
      <c r="N277" t="e">
        <f t="shared" si="32"/>
        <v>#N/A</v>
      </c>
      <c r="O277" t="str">
        <f t="shared" si="30"/>
        <v>FrenchCardTexts[CardNames.PLAN] = "Placez votre jeton \xC9cart sur une pile de cartes Action//de la r\xE9serve. (Quand vous recevez une carte de cette pile,//vous pouvez \xE9carter une carte de votre main.)";</v>
      </c>
      <c r="P277" t="s">
        <v>5686</v>
      </c>
    </row>
    <row r="278" spans="1:16" x14ac:dyDescent="0.25">
      <c r="A278" t="str">
        <f>IF(OR(artwork.xlsx!F278="",artwork.xlsx!F278="t"),UPPER(artwork.xlsx!H278),"")</f>
        <v>BRIDGETROLL</v>
      </c>
      <c r="C278" t="str">
        <f>IF(A278="","",CONCATENATE($L$1,"[",$M$1,".",A278,"]='",SUBSTITUTE(artwork.xlsx!K278,"'","\'"),"'"))</f>
        <v>HtmlCardTexts[CardNames.BRIDGETROLL]='&lt;div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  <c r="K278" t="str">
        <f t="shared" si="31"/>
        <v>FrenchCardTexts[CardNames.BRIDGETROLL]</v>
      </c>
      <c r="L278">
        <f t="shared" si="28"/>
        <v>249</v>
      </c>
      <c r="M278" t="str">
        <f t="shared" si="29"/>
        <v>FrenchCardTexts[CardNames.PORT]</v>
      </c>
      <c r="N278">
        <f t="shared" si="32"/>
        <v>294</v>
      </c>
      <c r="O278" t="str">
        <f t="shared" si="30"/>
        <v>FrenchCardTexts[CardNames.PORT] = "|+1 Carte|//|+2 Actions|//---//Quand vous recevez cette carte,//recevez une autre Ville portuaire//(mais pas encore une autre)";</v>
      </c>
      <c r="P278" t="s">
        <v>5687</v>
      </c>
    </row>
    <row r="279" spans="1:16" x14ac:dyDescent="0.25">
      <c r="A279" t="str">
        <f>IF(OR(artwork.xlsx!F279="",artwork.xlsx!F279="t"),UPPER(artwork.xlsx!H279),"")</f>
        <v>CARAVANGUARD</v>
      </c>
      <c r="C279" t="str">
        <f>IF(A279="","",CONCATENATE($L$1,"[",$M$1,".",A279,"]='",SUBSTITUTE(artwork.xlsx!K279,"'","\'"),"'"))</f>
        <v>HtmlCardTexts[CardNames.CARAVANGUARD]='&lt;div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  <c r="K279" t="str">
        <f t="shared" si="31"/>
        <v>FrenchCardTexts[CardNames.CARAVANGUARD]</v>
      </c>
      <c r="L279">
        <f t="shared" si="28"/>
        <v>250</v>
      </c>
      <c r="M279" t="str">
        <f t="shared" si="29"/>
        <v>FrenchCardTexts[CardNames.QUEST]</v>
      </c>
      <c r="N279" t="e">
        <f t="shared" si="32"/>
        <v>#N/A</v>
      </c>
      <c r="O279" t="str">
        <f t="shared" si="30"/>
        <v>FrenchCardTexts[CardNames.QUEST] = "Vous pouvez d\xE9fausser une carte Attaque, deux//Mal\xE9dictions ou six cartes. Dans ce cas, recevez un Or.";</v>
      </c>
      <c r="P279" t="s">
        <v>5688</v>
      </c>
    </row>
    <row r="280" spans="1:16" x14ac:dyDescent="0.25">
      <c r="A280" t="str">
        <f>IF(OR(artwork.xlsx!F280="",artwork.xlsx!F280="t"),UPPER(artwork.xlsx!H280),"")</f>
        <v>DISTANTLANDS</v>
      </c>
      <c r="C280" t="str">
        <f>IF(A280="","",CONCATENATE($L$1,"[",$M$1,".",A280,"]='",SUBSTITUTE(artwork.xlsx!K280,"'","\'"),"'"))</f>
        <v>HtmlCardTexts[CardNames.DISTANTLANDS]='&lt;div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  <c r="K280" t="str">
        <f t="shared" si="31"/>
        <v>FrenchCardTexts[CardNames.DISTANTLANDS]</v>
      </c>
      <c r="L280">
        <f t="shared" si="28"/>
        <v>254</v>
      </c>
      <c r="M280" t="str">
        <f t="shared" si="29"/>
        <v>FrenchCardTexts[CardNames.RANGER]</v>
      </c>
      <c r="N280">
        <f t="shared" si="32"/>
        <v>295</v>
      </c>
      <c r="O280" t="str">
        <f t="shared" si="30"/>
        <v>FrenchCardTexts[CardNames.RANGER] = "|+1 Achat|////Retournez votre jeton Voyage//(placez-le face visible au d\xE9but de//la partie). S'il est face visible,//|+5 Cartes|.";</v>
      </c>
      <c r="P280" t="s">
        <v>5689</v>
      </c>
    </row>
    <row r="281" spans="1:16" x14ac:dyDescent="0.25">
      <c r="A281" t="str">
        <f>IF(OR(artwork.xlsx!F281="",artwork.xlsx!F281="t"),UPPER(artwork.xlsx!H281),"")</f>
        <v>DUNGEON</v>
      </c>
      <c r="C281" t="str">
        <f>IF(A281="","",CONCATENATE($L$1,"[",$M$1,".",A281,"]='",SUBSTITUTE(artwork.xlsx!K281,"'","\'"),"'"))</f>
        <v>HtmlCardTexts[CardNames.DUNGEON]='&lt;div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  <c r="K281" t="str">
        <f t="shared" si="31"/>
        <v>FrenchCardTexts[CardNames.DUNGEON]</v>
      </c>
      <c r="L281">
        <f t="shared" si="28"/>
        <v>255</v>
      </c>
      <c r="M281" t="str">
        <f t="shared" si="29"/>
        <v>FrenchCardTexts[CardNames.RAID]</v>
      </c>
      <c r="N281" t="e">
        <f t="shared" si="32"/>
        <v>#N/A</v>
      </c>
      <c r="O281" t="str">
        <f t="shared" si="30"/>
        <v>FrenchCardTexts[CardNames.RAID] = "Recevez un Argent par Argent que vous avez en jeu. Tous//vos adversaires placent leur jeton -1 Carte sur leur pioche.";</v>
      </c>
      <c r="P281" t="s">
        <v>5690</v>
      </c>
    </row>
    <row r="282" spans="1:16" x14ac:dyDescent="0.25">
      <c r="A282" t="str">
        <f>IF(OR(artwork.xlsx!F282="",artwork.xlsx!F282="t"),UPPER(artwork.xlsx!H282),"")</f>
        <v>DUPLICATE</v>
      </c>
      <c r="C282" t="str">
        <f>IF(A282="","",CONCATENATE($L$1,"[",$M$1,".",A282,"]='",SUBSTITUTE(artwork.xlsx!K282,"'","\'"),"'"))</f>
        <v>HtmlCardTexts[CardNames.DUPLICATE]='&lt;div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  <c r="K282" t="str">
        <f t="shared" si="31"/>
        <v>FrenchCardTexts[CardNames.DUPLICATE]</v>
      </c>
      <c r="L282">
        <f t="shared" si="28"/>
        <v>256</v>
      </c>
      <c r="M282" t="str">
        <f t="shared" si="29"/>
        <v>FrenchCardTexts[CardNames.RATCATCHER]</v>
      </c>
      <c r="N282">
        <f t="shared" si="32"/>
        <v>296</v>
      </c>
      <c r="O282" t="str">
        <f t="shared" si="30"/>
        <v>FrenchCardTexts[CardNames.RATCATCHER] = "|+1 Carte|//|+1 Action|////Placez cette carte//sur votre plateau Taverne//---//Au d\xE9but de votre tour, vous//pouvez recourir \xE0 cette carte pour//\xE9carter une carte de votre main.";</v>
      </c>
      <c r="P282" t="s">
        <v>5691</v>
      </c>
    </row>
    <row r="283" spans="1:16" x14ac:dyDescent="0.25">
      <c r="A283" t="str">
        <f>IF(OR(artwork.xlsx!F283="",artwork.xlsx!F283="t"),UPPER(artwork.xlsx!H283),"")</f>
        <v>GEAR</v>
      </c>
      <c r="C283" t="str">
        <f>IF(A283="","",CONCATENATE($L$1,"[",$M$1,".",A283,"]='",SUBSTITUTE(artwork.xlsx!K283,"'","\'"),"'"))</f>
        <v>HtmlCardTexts[CardNames.GEAR]='&lt;div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  <c r="K283" t="str">
        <f t="shared" si="31"/>
        <v>FrenchCardTexts[CardNames.GEAR]</v>
      </c>
      <c r="L283">
        <f t="shared" si="28"/>
        <v>260</v>
      </c>
      <c r="M283" t="str">
        <f t="shared" si="29"/>
        <v>FrenchCardTexts[CardNames.RAZE]</v>
      </c>
      <c r="N283">
        <f t="shared" si="32"/>
        <v>297</v>
      </c>
      <c r="O283" t="str">
        <f t="shared" si="30"/>
        <v>FrenchCardTexts[CardNames.RAZE] = "|+1 Action|////\xC9cartez cette carte ou une carte de//votre main. Consultez une carte//du haut de votre pioche par [1] que//co\xFBte la carte \xE9cart\xE9e. Prenez-en//une en main et d\xE9faussez le reste.";</v>
      </c>
      <c r="P283" t="s">
        <v>5692</v>
      </c>
    </row>
    <row r="284" spans="1:16" x14ac:dyDescent="0.25">
      <c r="A284" t="str">
        <f>IF(OR(artwork.xlsx!F284="",artwork.xlsx!F284="t"),UPPER(artwork.xlsx!H284),"")</f>
        <v>GIANT</v>
      </c>
      <c r="C284" t="str">
        <f>IF(A284="","",CONCATENATE($L$1,"[",$M$1,".",A284,"]='",SUBSTITUTE(artwork.xlsx!K284,"'","\'"),"'"))</f>
        <v>HtmlCardTexts[CardNames.GIANT]='&lt;div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  <c r="K284" t="str">
        <f t="shared" si="31"/>
        <v>FrenchCardTexts[CardNames.GIANT]</v>
      </c>
      <c r="L284">
        <f t="shared" si="28"/>
        <v>261</v>
      </c>
      <c r="M284" t="str">
        <f t="shared" si="29"/>
        <v>FrenchCardTexts[CardNames.RELIC]</v>
      </c>
      <c r="N284">
        <f t="shared" si="32"/>
        <v>298</v>
      </c>
      <c r="O284" t="str">
        <f t="shared" si="30"/>
        <v>FrenchCardTexts[CardNames.RELIC] = "[!2]////Quand vous jouez cette carte,//tous vos adversaires placent leur//jeton -1 Carte sur leur pioche.";</v>
      </c>
      <c r="P284" t="s">
        <v>5693</v>
      </c>
    </row>
    <row r="285" spans="1:16" x14ac:dyDescent="0.25">
      <c r="A285" t="str">
        <f>IF(OR(artwork.xlsx!F285="",artwork.xlsx!F285="t"),UPPER(artwork.xlsx!H285),"")</f>
        <v>GUIDE</v>
      </c>
      <c r="C285" t="str">
        <f>IF(A285="","",CONCATENATE($L$1,"[",$M$1,".",A285,"]='",SUBSTITUTE(artwork.xlsx!K285,"'","\'"),"'"))</f>
        <v>HtmlCardTexts[CardNames.GUIDE]='&lt;div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  <c r="K285" t="str">
        <f t="shared" si="31"/>
        <v>FrenchCardTexts[CardNames.GUIDE]</v>
      </c>
      <c r="L285">
        <f t="shared" si="28"/>
        <v>262</v>
      </c>
      <c r="M285" t="str">
        <f t="shared" si="29"/>
        <v>FrenchCardTexts[CardNames.ROYALCARRIAGE]</v>
      </c>
      <c r="N285">
        <f t="shared" si="32"/>
        <v>299</v>
      </c>
      <c r="O285" t="str">
        <f t="shared" si="30"/>
        <v>FrenchCardTexts[CardNames.ROYALCARRIAGE] = "|+1 Action|////Placez cette carte sur//votre plateau Taverne.//---//Imm\xE9diatement apr\xE8s avoir fini de//jouer une carte Action, si elle est//encore en jeu, vous pouvez recourir//\xE0 cette carte pour la rejouer.";</v>
      </c>
      <c r="P285" t="s">
        <v>5694</v>
      </c>
    </row>
    <row r="286" spans="1:16" x14ac:dyDescent="0.25">
      <c r="A286" t="str">
        <f>IF(OR(artwork.xlsx!F286="",artwork.xlsx!F286="t"),UPPER(artwork.xlsx!H286),"")</f>
        <v>HAUNTEDWOODS</v>
      </c>
      <c r="C286" t="str">
        <f>IF(A286="","",CONCATENATE($L$1,"[",$M$1,".",A286,"]='",SUBSTITUTE(artwork.xlsx!K286,"'","\'"),"'"))</f>
        <v>HtmlCardTexts[CardNames.HAUNTEDWOODS]='&lt;div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  <c r="K286" t="str">
        <f t="shared" si="31"/>
        <v>FrenchCardTexts[CardNames.HAUNTEDWOODS]</v>
      </c>
      <c r="L286">
        <f t="shared" si="28"/>
        <v>263</v>
      </c>
      <c r="M286" t="str">
        <f t="shared" si="29"/>
        <v>FrenchCardTexts[CardNames.SAVE]</v>
      </c>
      <c r="N286" t="e">
        <f t="shared" si="32"/>
        <v>#N/A</v>
      </c>
      <c r="O286" t="str">
        <f t="shared" si="30"/>
        <v>FrenchCardTexts[CardNames.SAVE] = "Une fois par tour : |+1 Achat|. Mettez de c\xF4t\xE9 une carte de votre//main et prenez-la en main apr\xE8s la phase Ajustement de ce tour.";</v>
      </c>
      <c r="P286" t="s">
        <v>5695</v>
      </c>
    </row>
    <row r="287" spans="1:16" x14ac:dyDescent="0.25">
      <c r="A287" t="str">
        <f>IF(OR(artwork.xlsx!F287="",artwork.xlsx!F287="t"),UPPER(artwork.xlsx!H287),"")</f>
        <v>HIRELING</v>
      </c>
      <c r="C287" t="str">
        <f>IF(A287="","",CONCATENATE($L$1,"[",$M$1,".",A287,"]='",SUBSTITUTE(artwork.xlsx!K287,"'","\'"),"'"))</f>
        <v>HtmlCardTexts[CardNames.HIRELING]='&lt;div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  <c r="K287" t="str">
        <f t="shared" si="31"/>
        <v>FrenchCardTexts[CardNames.HIRELING]</v>
      </c>
      <c r="L287">
        <f t="shared" si="28"/>
        <v>265</v>
      </c>
      <c r="M287" t="str">
        <f t="shared" si="29"/>
        <v>FrenchCardTexts[CardNames.SCOUTINGPARTY]</v>
      </c>
      <c r="N287" t="e">
        <f t="shared" si="32"/>
        <v>#N/A</v>
      </c>
      <c r="O287" t="str">
        <f t="shared" si="30"/>
        <v>FrenchCardTexts[CardNames.SCOUTINGPARTY] = "|+1 Achat|////Consultez les 5 premi\xE8res cartes de votre pioche.//D\xE9faussez-en 3 et replacez les autres dans l'ordre de votre choix.";</v>
      </c>
      <c r="P287" t="s">
        <v>5696</v>
      </c>
    </row>
    <row r="288" spans="1:16" x14ac:dyDescent="0.25">
      <c r="A288" t="str">
        <f>IF(OR(artwork.xlsx!F288="",artwork.xlsx!F288="t"),UPPER(artwork.xlsx!H288),"")</f>
        <v>LOSTCITY</v>
      </c>
      <c r="C288" t="str">
        <f>IF(A288="","",CONCATENATE($L$1,"[",$M$1,".",A288,"]='",SUBSTITUTE(artwork.xlsx!K288,"'","\'"),"'"))</f>
        <v>HtmlCardTexts[CardNames.LOSTCITY]='&lt;div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  <c r="K288" t="str">
        <f t="shared" si="31"/>
        <v>FrenchCardTexts[CardNames.LOSTCITY]</v>
      </c>
      <c r="L288">
        <f t="shared" si="28"/>
        <v>268</v>
      </c>
      <c r="M288" t="str">
        <f t="shared" si="29"/>
        <v>FrenchCardTexts[CardNames.SEAWAY]</v>
      </c>
      <c r="N288" t="e">
        <f t="shared" si="32"/>
        <v>#N/A</v>
      </c>
      <c r="O288" t="str">
        <f t="shared" si="30"/>
        <v>FrenchCardTexts[CardNames.SEAWAY] = "Recevez une carte Action co\xFBtant jusqu'\xE0 [4].//Placez votre jeton +1 Achat sur cette pile. (Quand vous jouez//une carte de cette pile, vous obtenez d'abord |+1 Achat|.)";</v>
      </c>
      <c r="P288" t="s">
        <v>5697</v>
      </c>
    </row>
    <row r="289" spans="1:16" x14ac:dyDescent="0.25">
      <c r="A289" t="str">
        <f>IF(OR(artwork.xlsx!F289="",artwork.xlsx!F289="t"),UPPER(artwork.xlsx!H289),"")</f>
        <v>MAGPIE</v>
      </c>
      <c r="C289" t="str">
        <f>IF(A289="","",CONCATENATE($L$1,"[",$M$1,".",A289,"]='",SUBSTITUTE(artwork.xlsx!K289,"'","\'"),"'"))</f>
        <v>HtmlCardTexts[CardNames.MAGPIE]='&lt;div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  <c r="K289" t="str">
        <f t="shared" si="31"/>
        <v>FrenchCardTexts[CardNames.MAGPIE]</v>
      </c>
      <c r="L289">
        <f t="shared" si="28"/>
        <v>269</v>
      </c>
      <c r="M289" t="str">
        <f t="shared" si="29"/>
        <v>FrenchCardTexts[CardNames.SOLDIER]</v>
      </c>
      <c r="N289">
        <f t="shared" si="32"/>
        <v>330</v>
      </c>
      <c r="O289" t="str">
        <f t="shared" si="30"/>
        <v>FrenchCardTexts[CardNames.SOLDIER] = "|+[2]|//---//+[1] par autre carte Attaque que//vous avez en jeu. Tous vos//adversaires ayant au moins 4 cartes//en main d\xE9faussent une carte.////Quand vous d\xE9faussez cette carte//de votre zone de jeu, vous pouvez//l'\xE9changer contre un Fugitif.//%(Ne fait pas partie de la r\xE9serve.)%";</v>
      </c>
      <c r="P289" t="s">
        <v>5698</v>
      </c>
    </row>
    <row r="290" spans="1:16" x14ac:dyDescent="0.25">
      <c r="A290" t="str">
        <f>IF(OR(artwork.xlsx!F290="",artwork.xlsx!F290="t"),UPPER(artwork.xlsx!H290),"")</f>
        <v>MESSENGER</v>
      </c>
      <c r="C290" t="str">
        <f>IF(A290="","",CONCATENATE($L$1,"[",$M$1,".",A290,"]='",SUBSTITUTE(artwork.xlsx!K290,"'","\'"),"'"))</f>
        <v>HtmlCardTexts[CardNames.MESSENGER]='&lt;div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  <c r="K290" t="str">
        <f t="shared" si="31"/>
        <v>FrenchCardTexts[CardNames.MESSENGER]</v>
      </c>
      <c r="L290">
        <f t="shared" si="28"/>
        <v>270</v>
      </c>
      <c r="M290" t="str">
        <f t="shared" si="29"/>
        <v>FrenchCardTexts[CardNames.STORYTELLER]</v>
      </c>
      <c r="N290">
        <f t="shared" si="32"/>
        <v>300</v>
      </c>
      <c r="O290" t="str">
        <f t="shared" si="30"/>
        <v>FrenchCardTexts[CardNames.STORYTELLER] = "|+1 Action|////Jouez jusqu'\xE0 3 cartes Tr\xE9sor de//votre main. Ensuite, |+1 Carte|,//d\xE9pensez tous vos [] et//|+1 Carte| par [1] d\xE9pens\xE9.";</v>
      </c>
      <c r="P290" t="s">
        <v>5699</v>
      </c>
    </row>
    <row r="291" spans="1:16" x14ac:dyDescent="0.25">
      <c r="A291" t="str">
        <f>IF(OR(artwork.xlsx!F291="",artwork.xlsx!F291="t"),UPPER(artwork.xlsx!H291),"")</f>
        <v>MISER</v>
      </c>
      <c r="C291" t="str">
        <f>IF(A291="","",CONCATENATE($L$1,"[",$M$1,".",A291,"]='",SUBSTITUTE(artwork.xlsx!K291,"'","\'"),"'"))</f>
        <v>HtmlCardTexts[CardNames.MISER]='&lt;div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  <c r="K291" t="str">
        <f t="shared" si="31"/>
        <v>FrenchCardTexts[CardNames.MISER]</v>
      </c>
      <c r="L291">
        <f t="shared" si="28"/>
        <v>271</v>
      </c>
      <c r="M291" t="str">
        <f t="shared" si="29"/>
        <v>FrenchCardTexts[CardNames.SWAMPHAG]</v>
      </c>
      <c r="N291">
        <f t="shared" si="32"/>
        <v>301</v>
      </c>
      <c r="O291" t="str">
        <f t="shared" si="30"/>
        <v>FrenchCardTexts[CardNames.SWAMPHAG] = "Au d\xE9but de votre prochain tour,//+[3].//Jusqu'\xE0 votre prochain tour, quand//un adversaire re\xE7oit une carte qu'il//a achet\xE9e, il re\xE7oit une Mal\xE9diction.";</v>
      </c>
      <c r="P291" t="s">
        <v>5700</v>
      </c>
    </row>
    <row r="292" spans="1:16" x14ac:dyDescent="0.25">
      <c r="A292" t="str">
        <f>IF(OR(artwork.xlsx!F292="",artwork.xlsx!F292="t"),UPPER(artwork.xlsx!H292),"")</f>
        <v>PAGE</v>
      </c>
      <c r="C292" t="str">
        <f>IF(A292="","",CONCATENATE($L$1,"[",$M$1,".",A292,"]='",SUBSTITUTE(artwork.xlsx!K292,"'","\'"),"'"))</f>
        <v>HtmlCardTexts[CardNames.PAGE]='&lt;div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  <c r="K292" t="str">
        <f t="shared" si="31"/>
        <v>FrenchCardTexts[CardNames.PAGE]</v>
      </c>
      <c r="L292">
        <f t="shared" si="28"/>
        <v>274</v>
      </c>
      <c r="M292" t="str">
        <f t="shared" si="29"/>
        <v>FrenchCardTexts[CardNames.TEACHER]</v>
      </c>
      <c r="N292">
        <f t="shared" si="32"/>
        <v>333</v>
      </c>
      <c r="O292" t="str">
        <f t="shared" si="30"/>
        <v>FrenchCardTexts[CardNames.TEACHER] = "---//Placez cette carte//sur votre plateau taverne////Au d\xE9but de votre tour, vous pouvez recourir \xE0//cette carte pour d\xE9placer votre jeton +1 Carte,//+1 Action, + 1 Achat ou +[1] vers une pile//de cartes Actions de la r\xE9serve sans jeton.//(Quand vous jouez une carte de cette pile,//vous obtenez d'abord ce bonus.)//%(Ne fait pas partie de la r\xE9serve.)%";</v>
      </c>
      <c r="P292" t="s">
        <v>5701</v>
      </c>
    </row>
    <row r="293" spans="1:16" x14ac:dyDescent="0.25">
      <c r="A293" t="str">
        <f>IF(OR(artwork.xlsx!F293="",artwork.xlsx!F293="t"),UPPER(artwork.xlsx!H293),"")</f>
        <v>PEASANT</v>
      </c>
      <c r="C293" t="str">
        <f>IF(A293="","",CONCATENATE($L$1,"[",$M$1,".",A293,"]='",SUBSTITUTE(artwork.xlsx!K293,"'","\'"),"'"))</f>
        <v>HtmlCardTexts[CardNames.PEASANT]='&lt;div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  <c r="K293" t="str">
        <f t="shared" si="31"/>
        <v>FrenchCardTexts[CardNames.PEASANT]</v>
      </c>
      <c r="L293">
        <f t="shared" si="28"/>
        <v>275</v>
      </c>
      <c r="M293" t="str">
        <f t="shared" si="29"/>
        <v>FrenchCardTexts[CardNames.TRAVELLINGFAIR]</v>
      </c>
      <c r="N293" t="e">
        <f t="shared" si="32"/>
        <v>#N/A</v>
      </c>
      <c r="O293" t="str">
        <f t="shared" si="30"/>
        <v>FrenchCardTexts[CardNames.TRAVELLINGFAIR] = "|+2 Achats|////Quand vous recevez une carte \xE0 ce tour,//vous pouvez la placer sur votre pioche.";</v>
      </c>
      <c r="P293" t="s">
        <v>5702</v>
      </c>
    </row>
    <row r="294" spans="1:16" x14ac:dyDescent="0.25">
      <c r="A294" t="str">
        <f>IF(OR(artwork.xlsx!F294="",artwork.xlsx!F294="t"),UPPER(artwork.xlsx!H294),"")</f>
        <v>PORT</v>
      </c>
      <c r="C294" t="str">
        <f>IF(A294="","",CONCATENATE($L$1,"[",$M$1,".",A294,"]='",SUBSTITUTE(artwork.xlsx!K294,"'","\'"),"'"))</f>
        <v>HtmlCardTexts[CardNames.PORT]='&lt;div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  <c r="K294" t="str">
        <f t="shared" si="31"/>
        <v>FrenchCardTexts[CardNames.PORT]</v>
      </c>
      <c r="L294">
        <f t="shared" si="28"/>
        <v>278</v>
      </c>
      <c r="M294" t="str">
        <f t="shared" si="29"/>
        <v>FrenchCardTexts[CardNames.TRADE]</v>
      </c>
      <c r="N294" t="e">
        <f t="shared" si="32"/>
        <v>#N/A</v>
      </c>
      <c r="O294" t="str">
        <f t="shared" si="30"/>
        <v>FrenchCardTexts[CardNames.TRADE] = "\xC9cartez jusqu'\xE0 2 cartes de votre main.//Recevez un Argent par carte \xE9cart\xE9e.";</v>
      </c>
      <c r="P294" t="s">
        <v>5703</v>
      </c>
    </row>
    <row r="295" spans="1:16" x14ac:dyDescent="0.25">
      <c r="A295" t="str">
        <f>IF(OR(artwork.xlsx!F295="",artwork.xlsx!F295="t"),UPPER(artwork.xlsx!H295),"")</f>
        <v>RANGER</v>
      </c>
      <c r="C295" t="str">
        <f>IF(A295="","",CONCATENATE($L$1,"[",$M$1,".",A295,"]='",SUBSTITUTE(artwork.xlsx!K295,"'","\'"),"'"))</f>
        <v>HtmlCardTexts[CardNames.RANGER]='&lt;div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  <c r="K295" t="str">
        <f t="shared" si="31"/>
        <v>FrenchCardTexts[CardNames.RANGER]</v>
      </c>
      <c r="L295">
        <f t="shared" si="28"/>
        <v>280</v>
      </c>
      <c r="M295" t="str">
        <f t="shared" si="29"/>
        <v>FrenchCardTexts[CardNames.TRAINING]</v>
      </c>
      <c r="N295" t="e">
        <f t="shared" si="32"/>
        <v>#N/A</v>
      </c>
      <c r="O295" t="str">
        <f t="shared" si="30"/>
        <v>FrenchCardTexts[CardNames.TRAINING] = "Placez votre jeton +[1] sur une pile de cartes Action de la r\xE9serve.//(Quand vous jouez une carte de cette pile, obtenez d'abord +[1].)";</v>
      </c>
      <c r="P295" t="s">
        <v>5704</v>
      </c>
    </row>
    <row r="296" spans="1:16" x14ac:dyDescent="0.25">
      <c r="A296" t="str">
        <f>IF(OR(artwork.xlsx!F296="",artwork.xlsx!F296="t"),UPPER(artwork.xlsx!H296),"")</f>
        <v>RATCATCHER</v>
      </c>
      <c r="C296" t="str">
        <f>IF(A296="","",CONCATENATE($L$1,"[",$M$1,".",A296,"]='",SUBSTITUTE(artwork.xlsx!K296,"'","\'"),"'"))</f>
        <v>HtmlCardTexts[CardNames.RATCATCHER]='&lt;div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  <c r="K296" t="str">
        <f t="shared" si="31"/>
        <v>FrenchCardTexts[CardNames.RATCATCHER]</v>
      </c>
      <c r="L296">
        <f t="shared" si="28"/>
        <v>282</v>
      </c>
      <c r="M296" t="str">
        <f t="shared" si="29"/>
        <v>FrenchCardTexts[CardNames.TRANSMOGRIFY]</v>
      </c>
      <c r="N296">
        <f t="shared" si="32"/>
        <v>302</v>
      </c>
      <c r="O296" t="str">
        <f t="shared" si="30"/>
        <v>FrenchCardTexts[CardNames.TRANSMOGRIFY] = "|+1 Action|////Placez cette carte//sur votre plateau Taverne.//---//Au d\xE9but de votre tour, vous pouvez//recourir \xE0 cette carte, pour \xE9carter une//carte de votre main et recevoir en main//une carte co\xFBtant jusqu'\xE0 [1] de plus.";</v>
      </c>
      <c r="P296" t="s">
        <v>5705</v>
      </c>
    </row>
    <row r="297" spans="1:16" x14ac:dyDescent="0.25">
      <c r="A297" t="str">
        <f>IF(OR(artwork.xlsx!F297="",artwork.xlsx!F297="t"),UPPER(artwork.xlsx!H297),"")</f>
        <v>RAZE</v>
      </c>
      <c r="C297" t="str">
        <f>IF(A297="","",CONCATENATE($L$1,"[",$M$1,".",A297,"]='",SUBSTITUTE(artwork.xlsx!K297,"'","\'"),"'"))</f>
        <v>HtmlCardTexts[CardNames.RAZE]='&lt;div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  <c r="K297" t="str">
        <f t="shared" si="31"/>
        <v>FrenchCardTexts[CardNames.RAZE]</v>
      </c>
      <c r="L297">
        <f t="shared" si="28"/>
        <v>283</v>
      </c>
      <c r="M297" t="str">
        <f t="shared" si="29"/>
        <v>FrenchCardTexts[CardNames.TREASURETROVE]</v>
      </c>
      <c r="N297">
        <f t="shared" si="32"/>
        <v>303</v>
      </c>
      <c r="O297" t="str">
        <f t="shared" si="30"/>
        <v>FrenchCardTexts[CardNames.TREASURETROVE] = "[!2]////Quand vous jouez cette carte,//recevez un Or et un Cuivre.";</v>
      </c>
      <c r="P297" t="s">
        <v>5706</v>
      </c>
    </row>
    <row r="298" spans="1:16" x14ac:dyDescent="0.25">
      <c r="A298" t="str">
        <f>IF(OR(artwork.xlsx!F298="",artwork.xlsx!F298="t"),UPPER(artwork.xlsx!H298),"")</f>
        <v>RELIC</v>
      </c>
      <c r="C298" t="str">
        <f>IF(A298="","",CONCATENATE($L$1,"[",$M$1,".",A298,"]='",SUBSTITUTE(artwork.xlsx!K298,"'","\'"),"'"))</f>
        <v>HtmlCardTexts[CardNames.RELIC]='&lt;div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  <c r="K298" t="str">
        <f t="shared" si="31"/>
        <v>FrenchCardTexts[CardNames.RELIC]</v>
      </c>
      <c r="L298">
        <f t="shared" si="28"/>
        <v>284</v>
      </c>
      <c r="M298" t="str">
        <f t="shared" si="29"/>
        <v>FrenchCardTexts[CardNames.TREASUREHUNTER]</v>
      </c>
      <c r="N298">
        <f t="shared" si="32"/>
        <v>326</v>
      </c>
      <c r="O298" t="str">
        <f t="shared" si="30"/>
        <v>FrenchCardTexts[CardNames.TREASUREHUNTER] = "|+1 Action|//|+[1]|//---//Recevez un Argent par carte re\xE7ue par//le joueur \xE0 votre droite \xE0 son dernier tour.////Quand vous d\xE9faussez cette carte//de votre zone de jeu, vous pouvez//l'\xE9changer contre une Guerri\xE8re.//%(Ne fait pas partie de la r\xE9serve.)%";</v>
      </c>
      <c r="P298" t="s">
        <v>5707</v>
      </c>
    </row>
    <row r="299" spans="1:16" x14ac:dyDescent="0.25">
      <c r="A299" t="str">
        <f>IF(OR(artwork.xlsx!F299="",artwork.xlsx!F299="t"),UPPER(artwork.xlsx!H299),"")</f>
        <v>ROYALCARRIAGE</v>
      </c>
      <c r="C299" t="str">
        <f>IF(A299="","",CONCATENATE($L$1,"[",$M$1,".",A299,"]='",SUBSTITUTE(artwork.xlsx!K299,"'","\'"),"'"))</f>
        <v>HtmlCardTexts[CardNames.ROYALCARRIAGE]='&lt;div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  <c r="K299" t="str">
        <f t="shared" si="31"/>
        <v>FrenchCardTexts[CardNames.ROYALCARRIAGE]</v>
      </c>
      <c r="L299">
        <f t="shared" si="28"/>
        <v>285</v>
      </c>
      <c r="M299" t="str">
        <f t="shared" si="29"/>
        <v>FrenchCardTexts[CardNames.WARRIOR]</v>
      </c>
      <c r="N299">
        <f t="shared" si="32"/>
        <v>327</v>
      </c>
      <c r="O299" t="str">
        <f t="shared" si="30"/>
        <v>FrenchCardTexts[CardNames.WARRIOR] = "|+2 Cartes|////Une fois par Itin\xE9rant que vous avez en jeu//(y compris cette carte), tous vos adversaires//d\xE9faussent la carte du haut de leur pioche//et l'\xE9cartent si elle co\xFBte [3] ou [4].//---//Quand vous d\xE9faussez cette carte//de votre zone de jeu, vous pouvez//l'\xE9changer contre une H\xE9ro\xEFne.//%(Ne fait pas partie de la r\xE9serve.)%";</v>
      </c>
      <c r="P299" t="s">
        <v>5708</v>
      </c>
    </row>
    <row r="300" spans="1:16" x14ac:dyDescent="0.25">
      <c r="A300" t="str">
        <f>IF(OR(artwork.xlsx!F300="",artwork.xlsx!F300="t"),UPPER(artwork.xlsx!H300),"")</f>
        <v>STORYTELLER</v>
      </c>
      <c r="C300" t="str">
        <f>IF(A300="","",CONCATENATE($L$1,"[",$M$1,".",A300,"]='",SUBSTITUTE(artwork.xlsx!K300,"'","\'"),"'"))</f>
        <v>HtmlCardTexts[CardNames.STORYTELLER]='&lt;div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  <c r="K300" t="str">
        <f t="shared" si="31"/>
        <v>FrenchCardTexts[CardNames.STORYTELLER]</v>
      </c>
      <c r="L300">
        <f t="shared" si="28"/>
        <v>290</v>
      </c>
      <c r="M300" t="str">
        <f t="shared" si="29"/>
        <v>FrenchCardTexts[CardNames.WINEMERCHANT]</v>
      </c>
      <c r="N300">
        <f t="shared" si="32"/>
        <v>304</v>
      </c>
      <c r="O300" t="str">
        <f t="shared" si="30"/>
        <v>FrenchCardTexts[CardNames.WINEMERCHANT] = "|+1 Achat|//|+[4]|//---//Placez cette carte//sur votre plateau Taverne.////A la fin de votre phase Achat, si vous avez//au moins [2] non d\xE9pens\xE9s, vous pouvez//d\xE9fausser cette carte de votre Taverne.";</v>
      </c>
      <c r="P300" t="s">
        <v>5709</v>
      </c>
    </row>
    <row r="301" spans="1:16" x14ac:dyDescent="0.25">
      <c r="A301" t="str">
        <f>IF(OR(artwork.xlsx!F301="",artwork.xlsx!F301="t"),UPPER(artwork.xlsx!H301),"")</f>
        <v>SWAMPHAG</v>
      </c>
      <c r="C301" t="str">
        <f>IF(A301="","",CONCATENATE($L$1,"[",$M$1,".",A301,"]='",SUBSTITUTE(artwork.xlsx!K301,"'","\'"),"'"))</f>
        <v>HtmlCardTexts[CardNames.SWAMPHAG]='&lt;div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  <c r="K301" t="str">
        <f t="shared" si="31"/>
        <v>FrenchCardTexts[CardNames.SWAMPHAG]</v>
      </c>
      <c r="L301">
        <f t="shared" si="28"/>
        <v>291</v>
      </c>
      <c r="M301" t="str">
        <f t="shared" si="29"/>
        <v>FrenchCardTexts[CardNames.ENCAMPMENT]</v>
      </c>
      <c r="N301">
        <f t="shared" si="32"/>
        <v>339</v>
      </c>
      <c r="O301" t="str">
        <f t="shared" si="30"/>
        <v>FrenchCardTexts[CardNames.ENCAMPMENT] = "|+2 Cartes|//|+2 Actions|//////Vous pouvez d\xE9voiler un Or ou un//Saccage de votre main. Si vous ne//le faites pas, mettez cette carte de//c\xF4t\xE9 et retournez-la sur sa pile au//d\xE9but de la phase d'Ajustement.";</v>
      </c>
      <c r="P301" t="s">
        <v>5710</v>
      </c>
    </row>
    <row r="302" spans="1:16" x14ac:dyDescent="0.25">
      <c r="A302" t="str">
        <f>IF(OR(artwork.xlsx!F302="",artwork.xlsx!F302="t"),UPPER(artwork.xlsx!H302),"")</f>
        <v>TRANSMOGRIFY</v>
      </c>
      <c r="C302" t="str">
        <f>IF(A302="","",CONCATENATE($L$1,"[",$M$1,".",A302,"]='",SUBSTITUTE(artwork.xlsx!K302,"'","\'"),"'"))</f>
        <v>HtmlCardTexts[CardNames.TRANSMOGRIFY]='&lt;div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  <c r="K302" t="str">
        <f t="shared" si="31"/>
        <v>FrenchCardTexts[CardNames.TRANSMOGRIFY]</v>
      </c>
      <c r="L302">
        <f t="shared" si="28"/>
        <v>296</v>
      </c>
      <c r="M302" t="str">
        <f t="shared" si="29"/>
        <v>FrenchCardTexts[CardNames.PLUNDER]</v>
      </c>
      <c r="N302">
        <f t="shared" si="32"/>
        <v>340</v>
      </c>
      <c r="O302" t="str">
        <f t="shared" si="30"/>
        <v>FrenchCardTexts[CardNames.PLUNDER] = "{+1}//[!2]";</v>
      </c>
      <c r="P302" t="s">
        <v>5711</v>
      </c>
    </row>
    <row r="303" spans="1:16" x14ac:dyDescent="0.25">
      <c r="A303" t="str">
        <f>IF(OR(artwork.xlsx!F303="",artwork.xlsx!F303="t"),UPPER(artwork.xlsx!H303),"")</f>
        <v>TREASURETROVE</v>
      </c>
      <c r="C303" t="str">
        <f>IF(A303="","",CONCATENATE($L$1,"[",$M$1,".",A303,"]='",SUBSTITUTE(artwork.xlsx!K303,"'","\'"),"'"))</f>
        <v>HtmlCardTexts[CardNames.TREASURETROVE]='&lt;div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  <c r="K303" t="str">
        <f t="shared" si="31"/>
        <v>FrenchCardTexts[CardNames.TREASURETROVE]</v>
      </c>
      <c r="L303">
        <f t="shared" si="28"/>
        <v>297</v>
      </c>
      <c r="M303" t="str">
        <f t="shared" si="29"/>
        <v>FrenchCardTexts[CardNames.PATRICIAN]</v>
      </c>
      <c r="N303">
        <f t="shared" si="32"/>
        <v>342</v>
      </c>
      <c r="O303" t="str">
        <f t="shared" si="30"/>
        <v>FrenchCardTexts[CardNames.PATRICIAN] = "|+1 Carte|//|+1 Action|//////D\xE9voilez la carte du haut de votre//pioche. Si elle co\xFBte [5] ou plus,//prenez-la en main.";</v>
      </c>
      <c r="P303" t="s">
        <v>5712</v>
      </c>
    </row>
    <row r="304" spans="1:16" x14ac:dyDescent="0.25">
      <c r="A304" t="str">
        <f>IF(OR(artwork.xlsx!F304="",artwork.xlsx!F304="t"),UPPER(artwork.xlsx!H304),"")</f>
        <v>WINEMERCHANT</v>
      </c>
      <c r="C304" t="str">
        <f>IF(A304="","",CONCATENATE($L$1,"[",$M$1,".",A304,"]='",SUBSTITUTE(artwork.xlsx!K304,"'","\'"),"'"))</f>
        <v>HtmlCardTexts[CardNames.WINEMERCHANT]='&lt;div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  <c r="K304" t="str">
        <f t="shared" si="31"/>
        <v>FrenchCardTexts[CardNames.WINEMERCHANT]</v>
      </c>
      <c r="L304">
        <f t="shared" si="28"/>
        <v>300</v>
      </c>
      <c r="M304" t="str">
        <f t="shared" si="29"/>
        <v>FrenchCardTexts[CardNames.EMPORIUM]</v>
      </c>
      <c r="N304">
        <f t="shared" si="32"/>
        <v>343</v>
      </c>
      <c r="O304" t="str">
        <f t="shared" si="30"/>
        <v>FrenchCardTexts[CardNames.EMPORIUM] = "|+1 Carte|//|+1 Action|//|+[1]|//---////Lorsque vous recevez cette carte,//si avez au moins 5 cartes Action//en jeu, {+2}.";</v>
      </c>
      <c r="P304" t="s">
        <v>5713</v>
      </c>
    </row>
    <row r="305" spans="1:16" x14ac:dyDescent="0.25">
      <c r="A305" t="str">
        <f>IF(OR(artwork.xlsx!F305="",artwork.xlsx!F305="t"),UPPER(artwork.xlsx!H305),"")</f>
        <v>COINOFTHEREALM</v>
      </c>
      <c r="C305" t="str">
        <f>IF(A305="","",CONCATENATE($L$1,"[",$M$1,".",A305,"]='",SUBSTITUTE(artwork.xlsx!K305,"'","\'"),"'"))</f>
        <v>HtmlCardTexts[CardNames.COINOFTHEREALM]='&lt;div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  <c r="K305" t="str">
        <f t="shared" si="31"/>
        <v>FrenchCardTexts[CardNames.COINOFTHEREALM]</v>
      </c>
      <c r="L305">
        <f t="shared" si="28"/>
        <v>252</v>
      </c>
      <c r="M305" t="str">
        <f t="shared" si="29"/>
        <v>FrenchCardTexts[CardNames.SETTLERS]</v>
      </c>
      <c r="N305">
        <f t="shared" si="32"/>
        <v>345</v>
      </c>
      <c r="O305" t="str">
        <f t="shared" si="30"/>
        <v>FrenchCardTexts[CardNames.SETTLERS] = "|+1 Carte|//|+1 Action|////Vous pouvez d\xE9voiler//un Cuivre de votre d\xE9fausse//et le prendre en main.";</v>
      </c>
      <c r="P305" t="s">
        <v>5714</v>
      </c>
    </row>
    <row r="306" spans="1:16" hidden="1" x14ac:dyDescent="0.25">
      <c r="A306" t="str">
        <f>IF(OR(artwork.xlsx!F306="",artwork.xlsx!F306="t"),UPPER(artwork.xlsx!H306),"")</f>
        <v/>
      </c>
      <c r="C306" t="str">
        <f>IF(A306="","",CONCATENATE($L$1,"[",$M$1,".",A306,"]='",SUBSTITUTE(artwork.xlsx!K306,"'","\'"),"'"))</f>
        <v/>
      </c>
      <c r="K306" t="str">
        <f t="shared" si="31"/>
        <v/>
      </c>
      <c r="N306">
        <f t="shared" si="32"/>
        <v>346</v>
      </c>
      <c r="O306" t="str">
        <f t="shared" si="30"/>
        <v>FrenchCardTexts[CardNames.BUSTLINGVILLAGE] = "|+1 Carte|//|+3 Actions|//////Vous pouvez d\xE9voiler//un Colons de votre d\xE9fausse//et le prendre en main.";</v>
      </c>
      <c r="P306" t="s">
        <v>5715</v>
      </c>
    </row>
    <row r="307" spans="1:16" hidden="1" x14ac:dyDescent="0.25">
      <c r="A307" t="str">
        <f>IF(OR(artwork.xlsx!F307="",artwork.xlsx!F307="t"),UPPER(artwork.xlsx!H307),"")</f>
        <v/>
      </c>
      <c r="C307" t="str">
        <f>IF(A307="","",CONCATENATE($L$1,"[",$M$1,".",A307,"]='",SUBSTITUTE(artwork.xlsx!K307,"'","\'"),"'"))</f>
        <v/>
      </c>
      <c r="K307" t="str">
        <f t="shared" si="31"/>
        <v/>
      </c>
      <c r="N307">
        <f t="shared" si="32"/>
        <v>349</v>
      </c>
      <c r="O307" t="str">
        <f t="shared" si="30"/>
        <v>FrenchCardTexts[CardNames.CATAPULT] = "|+[1]|////\xC9cartez une carte de votre main. Si//elle co\xFBte [3] ou plus, tous vos//adversaires re\xE7oivent une//Mal\xE9diction. Si c'est une carte Tr\xE9sor,//tous vos adversaires d\xE9faussent//jusqu'\xE0 avoir 3 cartes en main.";</v>
      </c>
      <c r="P307" t="s">
        <v>5716</v>
      </c>
    </row>
    <row r="308" spans="1:16" hidden="1" x14ac:dyDescent="0.25">
      <c r="A308" t="str">
        <f>IF(OR(artwork.xlsx!F308="",artwork.xlsx!F308="t"),UPPER(artwork.xlsx!H308),"")</f>
        <v/>
      </c>
      <c r="C308" t="str">
        <f>IF(A308="","",CONCATENATE($L$1,"[",$M$1,".",A308,"]='",SUBSTITUTE(artwork.xlsx!K308,"'","\'"),"'"))</f>
        <v/>
      </c>
      <c r="K308" t="str">
        <f t="shared" si="31"/>
        <v/>
      </c>
      <c r="N308">
        <f t="shared" si="32"/>
        <v>350</v>
      </c>
      <c r="O308" t="str">
        <f t="shared" si="30"/>
        <v>FrenchCardTexts[CardNames.ROCKS] = "[!1]//---//Lorsque vous recevez ou \xE9cartez cette//carte, recevez un Argent ; si c'est votre//phase Achat, placez-le sur votre pioche,//sinon prenez-le en main.";</v>
      </c>
      <c r="P308" t="s">
        <v>5717</v>
      </c>
    </row>
    <row r="309" spans="1:16" hidden="1" x14ac:dyDescent="0.25">
      <c r="A309" t="str">
        <f>IF(OR(artwork.xlsx!F309="",artwork.xlsx!F309="t"),UPPER(artwork.xlsx!H309),"")</f>
        <v/>
      </c>
      <c r="C309" t="str">
        <f>IF(A309="","",CONCATENATE($L$1,"[",$M$1,".",A309,"]='",SUBSTITUTE(artwork.xlsx!K309,"'","\'"),"'"))</f>
        <v/>
      </c>
      <c r="K309" t="str">
        <f t="shared" si="31"/>
        <v/>
      </c>
      <c r="N309">
        <f t="shared" si="32"/>
        <v>355</v>
      </c>
      <c r="O309" t="str">
        <f t="shared" si="30"/>
        <v>FrenchCardTexts[CardNames.GLADIATOR] = "|+|[2]////D\xE9voilez une carte de votre main.//Le joueur \xE0 votre gauche peut en//d\xE9voiler un exemplaire de sa main.//S'il ne le fait pas, +[1] et \xE9cartez//un Gladiateur de la r\xE9serve.";</v>
      </c>
      <c r="P309" t="s">
        <v>5718</v>
      </c>
    </row>
    <row r="310" spans="1:16" hidden="1" x14ac:dyDescent="0.25">
      <c r="A310" t="str">
        <f>IF(OR(artwork.xlsx!F310="",artwork.xlsx!F310="t"),UPPER(artwork.xlsx!H310),"")</f>
        <v/>
      </c>
      <c r="C310" t="str">
        <f>IF(A310="","",CONCATENATE($L$1,"[",$M$1,".",A310,"]='",SUBSTITUTE(artwork.xlsx!K310,"'","\'"),"'"))</f>
        <v/>
      </c>
      <c r="K310" t="str">
        <f t="shared" si="31"/>
        <v/>
      </c>
      <c r="N310">
        <f t="shared" si="32"/>
        <v>356</v>
      </c>
      <c r="O310" t="str">
        <f t="shared" si="30"/>
        <v>FrenchCardTexts[CardNames.FORTUNE] = "|+1 Achat|////Doublez votre [] si vous ne l'avez//pas d\xE9j\xE0 fait ce tour-ci.//---//Lorsque vous recevez cette carte,//recevez un Or par Gladiateur en jeu.";</v>
      </c>
      <c r="P310" t="s">
        <v>5719</v>
      </c>
    </row>
    <row r="311" spans="1:16" hidden="1" x14ac:dyDescent="0.25">
      <c r="A311" t="str">
        <f>IF(OR(artwork.xlsx!F311="",artwork.xlsx!F311="t"),UPPER(artwork.xlsx!H311),"")</f>
        <v/>
      </c>
      <c r="C311" t="str">
        <f>IF(A311="","",CONCATENATE($L$1,"[",$M$1,".",A311,"]='",SUBSTITUTE(artwork.xlsx!K311,"'","\'"),"'"))</f>
        <v/>
      </c>
      <c r="K311" t="str">
        <f t="shared" si="31"/>
        <v/>
      </c>
      <c r="N311">
        <f t="shared" si="32"/>
        <v>347</v>
      </c>
      <c r="O311" t="str">
        <f t="shared" si="30"/>
        <v>FrenchCardTexts[CardNames.CASTLES] = "Triez la pile des Ch\xE2teaux par,//co\xFBt, en pla\xE7ant les Ch\xE2teaux//les plus chers en-dessous. Pour une//partie \xE0 2 joueurs, n'utilisez qu'un//exemplaire de chaque Ch\xE2teau.//Seule la carte du haut de la pile//peut \xEAtre re\xE7ue ou achet\xE9e.";</v>
      </c>
      <c r="P311" t="s">
        <v>5720</v>
      </c>
    </row>
    <row r="312" spans="1:16" hidden="1" x14ac:dyDescent="0.25">
      <c r="A312" t="str">
        <f>IF(OR(artwork.xlsx!F312="",artwork.xlsx!F312="t"),UPPER(artwork.xlsx!H312),"")</f>
        <v/>
      </c>
      <c r="C312" t="str">
        <f>IF(A312="","",CONCATENATE($L$1,"[",$M$1,".",A312,"]='",SUBSTITUTE(artwork.xlsx!K312,"'","\'"),"'"))</f>
        <v/>
      </c>
      <c r="K312" t="str">
        <f t="shared" si="31"/>
        <v/>
      </c>
      <c r="N312">
        <f t="shared" si="32"/>
        <v>402</v>
      </c>
      <c r="O312" t="str">
        <f t="shared" si="30"/>
        <v>FrenchCardTexts[CardNames.HUMBLECASTLE] = "[!1]//---//Vaut {1} par Ch\xE2teau//que vous avez.";</v>
      </c>
      <c r="P312" t="s">
        <v>5721</v>
      </c>
    </row>
    <row r="313" spans="1:16" hidden="1" x14ac:dyDescent="0.25">
      <c r="A313" t="str">
        <f>IF(OR(artwork.xlsx!F313="",artwork.xlsx!F313="t"),UPPER(artwork.xlsx!H313),"")</f>
        <v/>
      </c>
      <c r="C313" t="str">
        <f>IF(A313="","",CONCATENATE($L$1,"[",$M$1,".",A313,"]='",SUBSTITUTE(artwork.xlsx!K313,"'","\'"),"'"))</f>
        <v/>
      </c>
      <c r="K313" t="str">
        <f t="shared" si="31"/>
        <v/>
      </c>
      <c r="N313">
        <f t="shared" si="32"/>
        <v>403</v>
      </c>
      <c r="O313" t="str">
        <f t="shared" si="30"/>
        <v>FrenchCardTexts[CardNames.CRUMBLINGCASTLE] = "{!1}//---//Lorsque vous recevez ou \xE9cartez cette//carte, +{1} et recevez un Argent.";</v>
      </c>
      <c r="P313" t="s">
        <v>5722</v>
      </c>
    </row>
    <row r="314" spans="1:16" hidden="1" x14ac:dyDescent="0.25">
      <c r="A314" t="str">
        <f>IF(OR(artwork.xlsx!F314="",artwork.xlsx!F314="t"),UPPER(artwork.xlsx!H314),"")</f>
        <v/>
      </c>
      <c r="C314" t="str">
        <f>IF(A314="","",CONCATENATE($L$1,"[",$M$1,".",A314,"]='",SUBSTITUTE(artwork.xlsx!K314,"'","\'"),"'"))</f>
        <v/>
      </c>
      <c r="K314" t="str">
        <f t="shared" si="31"/>
        <v/>
      </c>
      <c r="N314">
        <f t="shared" si="32"/>
        <v>404</v>
      </c>
      <c r="O314" t="str">
        <f t="shared" si="30"/>
        <v>FrenchCardTexts[CardNames.SMALLCASTLE] = "{!2}//---//\xC9cartez cette carte ou//un Ch\xE2teau de votre main.//Dans ces cas, recevez un Ch\xE2teau.";</v>
      </c>
      <c r="P314" t="s">
        <v>5723</v>
      </c>
    </row>
    <row r="315" spans="1:16" hidden="1" x14ac:dyDescent="0.25">
      <c r="A315" t="str">
        <f>IF(OR(artwork.xlsx!F315="",artwork.xlsx!F315="t"),UPPER(artwork.xlsx!H315),"")</f>
        <v/>
      </c>
      <c r="C315" t="str">
        <f>IF(A315="","",CONCATENATE($L$1,"[",$M$1,".",A315,"]='",SUBSTITUTE(artwork.xlsx!K315,"'","\'"),"'"))</f>
        <v/>
      </c>
      <c r="K315" t="str">
        <f t="shared" si="31"/>
        <v/>
      </c>
      <c r="N315">
        <f t="shared" si="32"/>
        <v>405</v>
      </c>
      <c r="O315" t="str">
        <f t="shared" si="30"/>
        <v>FrenchCardTexts[CardNames.HAUNTEDCASTLE] = "{!2}//---//Lorsque vous recevez cette carte//pendant votre tour, recevez un Or//et tous vos adversaires ayant//au moins 5 cartes en main//en placent 2 sur leur pioche.";</v>
      </c>
      <c r="P315" t="s">
        <v>5724</v>
      </c>
    </row>
    <row r="316" spans="1:16" hidden="1" x14ac:dyDescent="0.25">
      <c r="A316" t="str">
        <f>IF(OR(artwork.xlsx!F316="",artwork.xlsx!F316="t"),UPPER(artwork.xlsx!H316),"")</f>
        <v/>
      </c>
      <c r="C316" t="str">
        <f>IF(A316="","",CONCATENATE($L$1,"[",$M$1,".",A316,"]='",SUBSTITUTE(artwork.xlsx!K316,"'","\'"),"'"))</f>
        <v/>
      </c>
      <c r="K316" t="str">
        <f t="shared" si="31"/>
        <v/>
      </c>
      <c r="N316">
        <f t="shared" si="32"/>
        <v>406</v>
      </c>
      <c r="O316" t="str">
        <f t="shared" si="30"/>
        <v>FrenchCardTexts[CardNames.OPULENTCASTLE] = "{!3}//---//D\xE9faussez autant de cartes//Victoire que souhait\xE9, d\xE9voil\xE9es.//+[!2] par carte d\xE9fauss\xE9e.";</v>
      </c>
      <c r="P316" t="s">
        <v>5725</v>
      </c>
    </row>
    <row r="317" spans="1:16" hidden="1" x14ac:dyDescent="0.25">
      <c r="A317" t="str">
        <f>IF(OR(artwork.xlsx!F317="",artwork.xlsx!F317="t"),UPPER(artwork.xlsx!H317),"")</f>
        <v/>
      </c>
      <c r="C317" t="str">
        <f>IF(A317="","",CONCATENATE($L$1,"[",$M$1,".",A317,"]='",SUBSTITUTE(artwork.xlsx!K317,"'","\'"),"'"))</f>
        <v/>
      </c>
      <c r="K317" t="str">
        <f t="shared" si="31"/>
        <v/>
      </c>
      <c r="N317">
        <f t="shared" si="32"/>
        <v>407</v>
      </c>
      <c r="O317" t="str">
        <f t="shared" si="30"/>
        <v>FrenchCardTexts[CardNames.SPRAWLINGCASTLE] = "{!4}//---//Lorsque vous recevez cette carte,//recevez un Duch\xE9 ou 3 Domaines.";</v>
      </c>
      <c r="P317" t="s">
        <v>5726</v>
      </c>
    </row>
    <row r="318" spans="1:16" hidden="1" x14ac:dyDescent="0.25">
      <c r="A318" t="str">
        <f>IF(OR(artwork.xlsx!F318="",artwork.xlsx!F318="t"),UPPER(artwork.xlsx!H318),"")</f>
        <v/>
      </c>
      <c r="C318" t="str">
        <f>IF(A318="","",CONCATENATE($L$1,"[",$M$1,".",A318,"]='",SUBSTITUTE(artwork.xlsx!K318,"'","\'"),"'"))</f>
        <v/>
      </c>
      <c r="K318" t="str">
        <f t="shared" si="31"/>
        <v/>
      </c>
      <c r="N318">
        <f t="shared" si="32"/>
        <v>408</v>
      </c>
      <c r="O318" t="str">
        <f t="shared" si="30"/>
        <v>FrenchCardTexts[CardNames.GRANDCASTLE] = "{!5}//---//Lorsque vous recevez cette carte,//d\xE9voilez votre main. +{1} par carte//Victoire en main et/ou en jeu.";</v>
      </c>
      <c r="P318" t="s">
        <v>5727</v>
      </c>
    </row>
    <row r="319" spans="1:16" hidden="1" x14ac:dyDescent="0.25">
      <c r="A319" t="str">
        <f>IF(OR(artwork.xlsx!F319="",artwork.xlsx!F319="t"),UPPER(artwork.xlsx!H319),"")</f>
        <v/>
      </c>
      <c r="C319" t="str">
        <f>IF(A319="","",CONCATENATE($L$1,"[",$M$1,".",A319,"]='",SUBSTITUTE(artwork.xlsx!K319,"'","\'"),"'"))</f>
        <v/>
      </c>
      <c r="K319" t="str">
        <f t="shared" si="31"/>
        <v/>
      </c>
      <c r="N319">
        <f t="shared" si="32"/>
        <v>409</v>
      </c>
      <c r="O319" t="str">
        <f t="shared" si="30"/>
        <v>FrenchCardTexts[CardNames.KINGSCASTLE] = "Vaut {2} par Ch\xE2teau//que vous avez.";</v>
      </c>
      <c r="P319" t="s">
        <v>5728</v>
      </c>
    </row>
    <row r="320" spans="1:16" hidden="1" x14ac:dyDescent="0.25">
      <c r="A320" t="str">
        <f>IF(OR(artwork.xlsx!F320="",artwork.xlsx!F320="t"),UPPER(artwork.xlsx!H320),"")</f>
        <v/>
      </c>
      <c r="C320" t="str">
        <f>IF(A320="","",CONCATENATE($L$1,"[",$M$1,".",A320,"]='",SUBSTITUTE(artwork.xlsx!K320,"'","\'"),"'"))</f>
        <v/>
      </c>
      <c r="K320" t="str">
        <f t="shared" si="31"/>
        <v/>
      </c>
      <c r="N320" t="e">
        <f t="shared" si="32"/>
        <v>#N/A</v>
      </c>
      <c r="O320" t="str">
        <f t="shared" si="30"/>
        <v>FrenchCardTexts[CardNames.ADVANCE] = "Vous pouvez \xE9carter une carte Action de votre main.//Dans ce cas, recevez une carte Action co\xFBtant jusqu'\xE0 [6].";</v>
      </c>
      <c r="P320" t="s">
        <v>5729</v>
      </c>
    </row>
    <row r="321" spans="1:16" hidden="1" x14ac:dyDescent="0.25">
      <c r="A321" t="str">
        <f>IF(OR(artwork.xlsx!F321="",artwork.xlsx!F321="t"),UPPER(artwork.xlsx!H321),"")</f>
        <v/>
      </c>
      <c r="C321" t="str">
        <f>IF(A321="","",CONCATENATE($L$1,"[",$M$1,".",A321,"]='",SUBSTITUTE(artwork.xlsx!K321,"'","\'"),"'"))</f>
        <v/>
      </c>
      <c r="K321" t="str">
        <f t="shared" si="31"/>
        <v/>
      </c>
      <c r="N321" t="e">
        <f t="shared" si="32"/>
        <v>#N/A</v>
      </c>
      <c r="O321" t="str">
        <f t="shared" si="30"/>
        <v>FrenchCardTexts[CardNames.ANNEX] = "Consultez votre d\xE9fausse. M\xE9langez-la toute, sauf//au plus 5 cartes, avec votre pioche. Recevez un Duch\xE9.";</v>
      </c>
      <c r="P321" t="s">
        <v>5730</v>
      </c>
    </row>
    <row r="322" spans="1:16" hidden="1" x14ac:dyDescent="0.25">
      <c r="A322" t="str">
        <f>IF(OR(artwork.xlsx!F322="",artwork.xlsx!F322="t"),UPPER(artwork.xlsx!H322),"")</f>
        <v/>
      </c>
      <c r="C322" t="str">
        <f>IF(A322="","",CONCATENATE($L$1,"[",$M$1,".",A322,"]='",SUBSTITUTE(artwork.xlsx!K322,"'","\'"),"'"))</f>
        <v/>
      </c>
      <c r="K322" t="str">
        <f t="shared" si="31"/>
        <v/>
      </c>
      <c r="N322">
        <f t="shared" si="32"/>
        <v>360</v>
      </c>
      <c r="O322" t="str">
        <f t="shared" ref="O322:O385" si="33">SUBSTITUTE(LEFT(P322,FIND("=",P322)),"_","")&amp; RIGHT(P322,LEN(P322) -FIND("=",P322))</f>
        <v>FrenchCardTexts[CardNames.ARCHIVE] = "|+1 Action|////Mettez de c\xF4t\xE9 face cach\xE9e les 3 pre-//mi\xE8res cartes de votre pioche (vous//pouvez les consulter). Maintenant//et au d\xE9but de vos deux prochains//tours, prenez-en une en main.";</v>
      </c>
      <c r="P322" t="s">
        <v>5731</v>
      </c>
    </row>
    <row r="323" spans="1:16" hidden="1" x14ac:dyDescent="0.25">
      <c r="A323" t="str">
        <f>IF(OR(artwork.xlsx!F323="",artwork.xlsx!F323="t"),UPPER(artwork.xlsx!H323),"")</f>
        <v/>
      </c>
      <c r="C323" t="str">
        <f>IF(A323="","",CONCATENATE($L$1,"[",$M$1,".",A323,"]='",SUBSTITUTE(artwork.xlsx!K323,"'","\'"),"'"))</f>
        <v/>
      </c>
      <c r="K323" t="str">
        <f t="shared" ref="K323:K386" si="34">IF(A323="","",CONCATENATE("FrenchCardTexts[",$M$1,".",A323,"]"))</f>
        <v/>
      </c>
      <c r="N323" t="e">
        <f t="shared" ref="N323:N386" si="35">MATCH(SUBSTITUTE(LEFT(P323,FIND("] = ",P323)),"_",""),K:K,0)</f>
        <v>#N/A</v>
      </c>
      <c r="O323" t="str">
        <f t="shared" si="33"/>
        <v>FrenchCardTexts[CardNames.AQUEDUCT] = "Lorsque vous recevez un Tr\xE9sor, d\xE9placez {1} de sa pile vers ici.//Lorsque vous recevez une carte Victoire, prenez les {} d'ici.//---//Mise en place : placez {8} sur les piles des Argents et des Ors.";</v>
      </c>
      <c r="P323" t="s">
        <v>5732</v>
      </c>
    </row>
    <row r="324" spans="1:16" hidden="1" x14ac:dyDescent="0.25">
      <c r="A324" t="str">
        <f>IF(OR(artwork.xlsx!F324="",artwork.xlsx!F324="t"),UPPER(artwork.xlsx!H324),"")</f>
        <v/>
      </c>
      <c r="C324" t="str">
        <f>IF(A324="","",CONCATENATE($L$1,"[",$M$1,".",A324,"]='",SUBSTITUTE(artwork.xlsx!K324,"'","\'"),"'"))</f>
        <v/>
      </c>
      <c r="K324" t="str">
        <f t="shared" si="34"/>
        <v/>
      </c>
      <c r="N324" t="e">
        <f t="shared" si="35"/>
        <v>#N/A</v>
      </c>
      <c r="O324" t="str">
        <f t="shared" si="33"/>
        <v>FrenchCardTexts[CardNames.ARENA] = "Au d\xE9but de votre phase Achat, vous pouvez d\xE9fausser//une carte Action. Dans ce cas, prenez {2} d'ici.//---//Mise en place : placez ici {6} par joueur.";</v>
      </c>
      <c r="P324" t="s">
        <v>5733</v>
      </c>
    </row>
    <row r="325" spans="1:16" hidden="1" x14ac:dyDescent="0.25">
      <c r="A325" t="str">
        <f>IF(OR(artwork.xlsx!F325="",artwork.xlsx!F325="t"),UPPER(artwork.xlsx!H325),"")</f>
        <v/>
      </c>
      <c r="C325" t="str">
        <f>IF(A325="","",CONCATENATE($L$1,"[",$M$1,".",A325,"]='",SUBSTITUTE(artwork.xlsx!K325,"'","\'"),"'"))</f>
        <v/>
      </c>
      <c r="K325" t="str">
        <f t="shared" si="34"/>
        <v/>
      </c>
      <c r="N325" t="e">
        <f t="shared" si="35"/>
        <v>#N/A</v>
      </c>
      <c r="O325" t="str">
        <f t="shared" si="33"/>
        <v>FrenchCardTexts[CardNames.BANDITFORT] = "Pour le d\xE9compte, {-2} pour chaque Argent//et chaque Or que vous avez.";</v>
      </c>
      <c r="P325" t="s">
        <v>5734</v>
      </c>
    </row>
    <row r="326" spans="1:16" x14ac:dyDescent="0.25">
      <c r="A326" t="str">
        <f>IF(OR(artwork.xlsx!F326="",artwork.xlsx!F326="t"),UPPER(artwork.xlsx!H326),"")</f>
        <v>TREASUREHUNTER</v>
      </c>
      <c r="C326" t="str">
        <f>IF(A326="","",CONCATENATE($L$1,"[",$M$1,".",A326,"]='",SUBSTITUTE(artwork.xlsx!K326,"'","\'"),"'"))</f>
        <v>HtmlCardTexts[CardNames.TREASUREHUNTER]='&lt;div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  <c r="K326" t="str">
        <f t="shared" si="34"/>
        <v>FrenchCardTexts[CardNames.TREASUREHUNTER]</v>
      </c>
      <c r="L326">
        <f t="shared" ref="L326:L367" si="36">MATCH(K326,M:M,0)</f>
        <v>298</v>
      </c>
      <c r="M326" t="str">
        <f t="shared" ref="M326:M367" si="37">SUBSTITUTE(LEFT(P326,FIND("=",P326)-2),"_","")</f>
        <v>FrenchCardTexts[CardNames.BANQUET]</v>
      </c>
      <c r="N326" t="e">
        <f t="shared" si="35"/>
        <v>#N/A</v>
      </c>
      <c r="O326" t="str">
        <f t="shared" si="33"/>
        <v>FrenchCardTexts[CardNames.BANQUET] = "Recevez 2 Cuivres et une carte non-Victoire//co\xFBtant jusqu'\xE0 [5].";</v>
      </c>
      <c r="P326" t="s">
        <v>5735</v>
      </c>
    </row>
    <row r="327" spans="1:16" x14ac:dyDescent="0.25">
      <c r="A327" t="str">
        <f>IF(OR(artwork.xlsx!F327="",artwork.xlsx!F327="t"),UPPER(artwork.xlsx!H327),"")</f>
        <v>WARRIOR</v>
      </c>
      <c r="C327" t="str">
        <f>IF(A327="","",CONCATENATE($L$1,"[",$M$1,".",A327,"]='",SUBSTITUTE(artwork.xlsx!K327,"'","\'"),"'"))</f>
        <v>HtmlCardTexts[CardNames.WARRIOR]='&lt;div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  <c r="K327" t="str">
        <f t="shared" si="34"/>
        <v>FrenchCardTexts[CardNames.WARRIOR]</v>
      </c>
      <c r="L327">
        <f t="shared" si="36"/>
        <v>299</v>
      </c>
      <c r="M327" t="str">
        <f t="shared" si="37"/>
        <v>FrenchCardTexts[CardNames.BASILICA]</v>
      </c>
      <c r="N327" t="e">
        <f t="shared" si="35"/>
        <v>#N/A</v>
      </c>
      <c r="O327" t="str">
        <f t="shared" si="33"/>
        <v>FrenchCardTexts[CardNames.BASILICA] = "Lorsque vous recevez une carte, si vous avez//[2] ou plus, prenez {2} d'ici.//---//Mise en place : placez ici {6} par joueur.";</v>
      </c>
      <c r="P327" t="s">
        <v>5736</v>
      </c>
    </row>
    <row r="328" spans="1:16" x14ac:dyDescent="0.25">
      <c r="A328" t="str">
        <f>IF(OR(artwork.xlsx!F328="",artwork.xlsx!F328="t"),UPPER(artwork.xlsx!H328),"")</f>
        <v>HERO</v>
      </c>
      <c r="C328" t="str">
        <f>IF(A328="","",CONCATENATE($L$1,"[",$M$1,".",A328,"]='",SUBSTITUTE(artwork.xlsx!K328,"'","\'"),"'"))</f>
        <v>HtmlCardTexts[CardNames.HERO]='&lt;div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  <c r="K328" t="str">
        <f t="shared" si="34"/>
        <v>FrenchCardTexts[CardNames.HERO]</v>
      </c>
      <c r="L328">
        <f t="shared" si="36"/>
        <v>264</v>
      </c>
      <c r="M328" t="str">
        <f t="shared" si="37"/>
        <v>FrenchCardTexts[CardNames.BATHS]</v>
      </c>
      <c r="N328" t="e">
        <f t="shared" si="35"/>
        <v>#N/A</v>
      </c>
      <c r="O328" t="str">
        <f t="shared" si="33"/>
        <v>FrenchCardTexts[CardNames.BATHS] = "Si vous terminez votre tour sans avoir re\xE7u une seule carte,//prenez {2} d'ici.//---//Mise en place : placez ici {6} par joueur.";</v>
      </c>
      <c r="P328" t="s">
        <v>5737</v>
      </c>
    </row>
    <row r="329" spans="1:16" x14ac:dyDescent="0.25">
      <c r="A329" t="str">
        <f>IF(OR(artwork.xlsx!F329="",artwork.xlsx!F329="t"),UPPER(artwork.xlsx!H329),"")</f>
        <v>CHAMPION</v>
      </c>
      <c r="C329" t="str">
        <f>IF(A329="","",CONCATENATE($L$1,"[",$M$1,".",A329,"]='",SUBSTITUTE(artwork.xlsx!K329,"'","\'"),"'"))</f>
        <v>HtmlCardTexts[CardNames.CHAMPION]='&lt;div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  <c r="K329" t="str">
        <f t="shared" si="34"/>
        <v>FrenchCardTexts[CardNames.CHAMPION]</v>
      </c>
      <c r="L329">
        <f t="shared" si="36"/>
        <v>251</v>
      </c>
      <c r="M329" t="str">
        <f t="shared" si="37"/>
        <v>FrenchCardTexts[CardNames.BATTLEFIELD]</v>
      </c>
      <c r="N329" t="e">
        <f t="shared" si="35"/>
        <v>#N/A</v>
      </c>
      <c r="O329" t="str">
        <f t="shared" si="33"/>
        <v>FrenchCardTexts[CardNames.BATTLEFIELD] = "Lorsque vous recevez une carte Victoire, prenez {2} d'ici.//---//Mise en place : placez ici {6} par joueur.";</v>
      </c>
      <c r="P329" t="s">
        <v>5738</v>
      </c>
    </row>
    <row r="330" spans="1:16" x14ac:dyDescent="0.25">
      <c r="A330" t="str">
        <f>IF(OR(artwork.xlsx!F330="",artwork.xlsx!F330="t"),UPPER(artwork.xlsx!H330),"")</f>
        <v>SOLDIER</v>
      </c>
      <c r="C330" t="str">
        <f>IF(A330="","",CONCATENATE($L$1,"[",$M$1,".",A330,"]='",SUBSTITUTE(artwork.xlsx!K330,"'","\'"),"'"))</f>
        <v>HtmlCardTexts[CardNames.SOLDIER]='&lt;div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  <c r="K330" t="str">
        <f t="shared" si="34"/>
        <v>FrenchCardTexts[CardNames.SOLDIER]</v>
      </c>
      <c r="L330">
        <f t="shared" si="36"/>
        <v>289</v>
      </c>
      <c r="M330" t="str">
        <f t="shared" si="37"/>
        <v>FrenchCardTexts[CardNames.CAPITAL]</v>
      </c>
      <c r="N330">
        <f t="shared" si="35"/>
        <v>361</v>
      </c>
      <c r="O330" t="str">
        <f t="shared" si="33"/>
        <v>FrenchCardTexts[CardNames.CAPITAL] = "[!6]////|+1 Achat|//---//Lorsque vous d\xE9faussez cette carte//de votre zone de jeu, prenez [6D],//puis vous pouvez rembourser [D].";</v>
      </c>
      <c r="P330" t="s">
        <v>5739</v>
      </c>
    </row>
    <row r="331" spans="1:16" x14ac:dyDescent="0.25">
      <c r="A331" t="str">
        <f>IF(OR(artwork.xlsx!F331="",artwork.xlsx!F331="t"),UPPER(artwork.xlsx!H331),"")</f>
        <v>FUGITIVE</v>
      </c>
      <c r="C331" t="str">
        <f>IF(A331="","",CONCATENATE($L$1,"[",$M$1,".",A331,"]='",SUBSTITUTE(artwork.xlsx!K331,"'","\'"),"'"))</f>
        <v>HtmlCardTexts[CardNames.FUGITIVE]='&lt;div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331" t="str">
        <f t="shared" si="34"/>
        <v>FrenchCardTexts[CardNames.FUGITIVE]</v>
      </c>
      <c r="L331">
        <f t="shared" si="36"/>
        <v>259</v>
      </c>
      <c r="M331" t="str">
        <f t="shared" si="37"/>
        <v>FrenchCardTexts[CardNames.CHARM]</v>
      </c>
      <c r="N331">
        <f t="shared" si="35"/>
        <v>362</v>
      </c>
      <c r="O331" t="str">
        <f t="shared" si="33"/>
        <v>FrenchCardTexts[CardNames.CHARM] = "Choisissez : |+1 Achat| et +[2];//ou la prochaine fois que vous//recevez une carte \xE0 ce tour,//vous pouvez aussi recevoir une//carte diff\xE9rente de m\xEAme co\xFBt.";</v>
      </c>
      <c r="P331" t="s">
        <v>5740</v>
      </c>
    </row>
    <row r="332" spans="1:16" x14ac:dyDescent="0.25">
      <c r="A332" t="str">
        <f>IF(OR(artwork.xlsx!F332="",artwork.xlsx!F332="t"),UPPER(artwork.xlsx!H332),"")</f>
        <v>DISCIPLE</v>
      </c>
      <c r="C332" t="str">
        <f>IF(A332="","",CONCATENATE($L$1,"[",$M$1,".",A332,"]='",SUBSTITUTE(artwork.xlsx!K332,"'","\'"),"'"))</f>
        <v>HtmlCardTexts[CardNames.DISCIPLE]='&lt;div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332" t="str">
        <f t="shared" si="34"/>
        <v>FrenchCardTexts[CardNames.DISCIPLE]</v>
      </c>
      <c r="L332">
        <f t="shared" si="36"/>
        <v>253</v>
      </c>
      <c r="M332" t="str">
        <f t="shared" si="37"/>
        <v>FrenchCardTexts[CardNames.CHARIOTRACE]</v>
      </c>
      <c r="N332">
        <f t="shared" si="35"/>
        <v>351</v>
      </c>
      <c r="O332" t="str">
        <f t="shared" si="33"/>
        <v>FrenchCardTexts[CardNames.CHARIOTRACE] = "|+1 Action|////D\xE9voilez la carte du haut de votre//pioche et prenez-la en main. Le//joueur \xE0 votre gauche d\xE9voile la//carte du haut de sa pioche. Si votre//carte co\xFBte plus, +[1] et {+1}.";</v>
      </c>
      <c r="P332" t="s">
        <v>5741</v>
      </c>
    </row>
    <row r="333" spans="1:16" x14ac:dyDescent="0.25">
      <c r="A333" t="str">
        <f>IF(OR(artwork.xlsx!F333="",artwork.xlsx!F333="t"),UPPER(artwork.xlsx!H333),"")</f>
        <v>TEACHER</v>
      </c>
      <c r="C333" t="str">
        <f>IF(A333="","",CONCATENATE($L$1,"[",$M$1,".",A333,"]='",SUBSTITUTE(artwork.xlsx!K333,"'","\'"),"'"))</f>
        <v>HtmlCardTexts[CardNames.TEACHER]='&lt;div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  <c r="K333" t="str">
        <f t="shared" si="34"/>
        <v>FrenchCardTexts[CardNames.TEACHER]</v>
      </c>
      <c r="L333">
        <f t="shared" si="36"/>
        <v>292</v>
      </c>
      <c r="M333" t="str">
        <f t="shared" si="37"/>
        <v>FrenchCardTexts[CardNames.CITYQUARTER]</v>
      </c>
      <c r="N333">
        <f t="shared" si="35"/>
        <v>335</v>
      </c>
      <c r="O333" t="str">
        <f t="shared" si="33"/>
        <v>FrenchCardTexts[CardNames.CITYQUARTER] = "|+2 Actions|//////D\xE9voilez votre main. |+1 Carte|//par carte Action d\xE9voil\xE9e.";</v>
      </c>
      <c r="P333" t="s">
        <v>5742</v>
      </c>
    </row>
    <row r="334" spans="1:16" x14ac:dyDescent="0.25">
      <c r="A334" t="str">
        <f>IF(OR(artwork.xlsx!F334="",artwork.xlsx!F334="t"),UPPER(artwork.xlsx!H334),"")</f>
        <v>ENGINEER</v>
      </c>
      <c r="C334" t="str">
        <f>IF(A334="","",CONCATENATE($L$1,"[",$M$1,".",A334,"]='",SUBSTITUTE(artwork.xlsx!K334,"'","\'"),"'"))</f>
        <v>HtmlCardTexts[CardNames.ENGINEER]='&lt;div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  <c r="K334" t="str">
        <f t="shared" si="34"/>
        <v>FrenchCardTexts[CardNames.ENGINEER]</v>
      </c>
      <c r="L334">
        <f t="shared" si="36"/>
        <v>342</v>
      </c>
      <c r="M334" t="str">
        <f t="shared" si="37"/>
        <v>FrenchCardTexts[CardNames.COLONNADE]</v>
      </c>
      <c r="N334" t="e">
        <f t="shared" si="35"/>
        <v>#N/A</v>
      </c>
      <c r="O334" t="str">
        <f t="shared" si="33"/>
        <v>FrenchCardTexts[CardNames.COLONNADE] = "Lorsque vous recevez une carte Action dont vous avez//un exemplaire en jeu, prenez {2} d'ici.//---//Mise en place : placez ici {6} par joueur.";</v>
      </c>
      <c r="P334" t="s">
        <v>5743</v>
      </c>
    </row>
    <row r="335" spans="1:16" x14ac:dyDescent="0.25">
      <c r="A335" t="str">
        <f>IF(OR(artwork.xlsx!F335="",artwork.xlsx!F335="t"),UPPER(artwork.xlsx!H335),"")</f>
        <v>CITYQUARTER</v>
      </c>
      <c r="C335" t="str">
        <f>IF(A335="","",CONCATENATE($L$1,"[",$M$1,".",A335,"]='",SUBSTITUTE(artwork.xlsx!K335,"'","\'"),"'"))</f>
        <v>HtmlCardTexts[CardNames.CITYQUARTER]='&lt;div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  <c r="K335" t="str">
        <f t="shared" si="34"/>
        <v>FrenchCardTexts[CardNames.CITYQUARTER]</v>
      </c>
      <c r="L335">
        <f t="shared" si="36"/>
        <v>333</v>
      </c>
      <c r="M335" t="str">
        <f t="shared" si="37"/>
        <v>FrenchCardTexts[CardNames.CONQUEST]</v>
      </c>
      <c r="N335" t="e">
        <f t="shared" si="35"/>
        <v>#N/A</v>
      </c>
      <c r="O335" t="str">
        <f t="shared" si="33"/>
        <v>FrenchCardTexts[CardNames.CONQUEST] = "Recevez 2 Argents.//{+1} par Argent que vous avez re\xE7u \xE0 ce tour.";</v>
      </c>
      <c r="P335" t="s">
        <v>5744</v>
      </c>
    </row>
    <row r="336" spans="1:16" x14ac:dyDescent="0.25">
      <c r="A336" t="str">
        <f>IF(OR(artwork.xlsx!F336="",artwork.xlsx!F336="t"),UPPER(artwork.xlsx!H336),"")</f>
        <v>OVERLORD</v>
      </c>
      <c r="C336" t="str">
        <f>IF(A336="","",CONCATENATE($L$1,"[",$M$1,".",A336,"]='",SUBSTITUTE(artwork.xlsx!K336,"'","\'"),"'"))</f>
        <v>HtmlCardTexts[CardNames.OVERLORD]='&lt;div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  <c r="K336" t="str">
        <f t="shared" si="34"/>
        <v>FrenchCardTexts[CardNames.OVERLORD]</v>
      </c>
      <c r="L336">
        <f t="shared" si="36"/>
        <v>354</v>
      </c>
      <c r="M336" t="str">
        <f t="shared" si="37"/>
        <v>FrenchCardTexts[CardNames.CROWN]</v>
      </c>
      <c r="N336">
        <f t="shared" si="35"/>
        <v>363</v>
      </c>
      <c r="O336" t="str">
        <f t="shared" si="33"/>
        <v>FrenchCardTexts[CardNames.CROWN] = "Si c'est votre phase Action,//vous pouvez jouer deux fois//une carte Action de votre main.//Si c'est votre phase Achat//vous pouvez jouer deux fois//une carte Tr\xE9sor de votre main.";</v>
      </c>
      <c r="P336" t="s">
        <v>5745</v>
      </c>
    </row>
    <row r="337" spans="1:16" x14ac:dyDescent="0.25">
      <c r="A337" t="str">
        <f>IF(OR(artwork.xlsx!F337="",artwork.xlsx!F337="t"),UPPER(artwork.xlsx!H337),"")</f>
        <v>ROYALBLACKSMITH</v>
      </c>
      <c r="C337" t="str">
        <f>IF(A337="","",CONCATENATE($L$1,"[",$M$1,".",A337,"]='",SUBSTITUTE(artwork.xlsx!K337,"'","\'"),"'"))</f>
        <v>HtmlCardTexts[CardNames.ROYALBLACKSMITH]='&lt;div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  <c r="K337" t="str">
        <f t="shared" si="34"/>
        <v>FrenchCardTexts[CardNames.ROYALBLACKSMITH]</v>
      </c>
      <c r="L337">
        <f t="shared" si="36"/>
        <v>357</v>
      </c>
      <c r="M337" t="str">
        <f t="shared" si="37"/>
        <v>FrenchCardTexts[CardNames.DELVE]</v>
      </c>
      <c r="N337" t="e">
        <f t="shared" si="35"/>
        <v>#N/A</v>
      </c>
      <c r="O337" t="str">
        <f t="shared" si="33"/>
        <v>FrenchCardTexts[CardNames.DELVE] = "|+1 Achat|//Recevez un Argent.";</v>
      </c>
      <c r="P337" t="s">
        <v>5746</v>
      </c>
    </row>
    <row r="338" spans="1:16" hidden="1" x14ac:dyDescent="0.25">
      <c r="A338" t="str">
        <f>IF(OR(artwork.xlsx!F338="",artwork.xlsx!F338="t"),UPPER(artwork.xlsx!H338),"")</f>
        <v>ENCAMPMENTPLUNDER</v>
      </c>
      <c r="C338" t="str">
        <f>IF(A338="","",CONCATENATE($L$1,"[",$M$1,".",A338,"]='",SUBSTITUTE(artwork.xlsx!K338,"'","\'"),"'"))</f>
        <v>HtmlCardTexts[CardNames.ENCAMPMENTPLUNDER]='&lt;div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338" t="str">
        <f t="shared" si="34"/>
        <v>FrenchCardTexts[CardNames.ENCAMPMENTPLUNDER]</v>
      </c>
      <c r="L338" t="e">
        <f t="shared" si="36"/>
        <v>#N/A</v>
      </c>
      <c r="M338" t="str">
        <f t="shared" si="37"/>
        <v>FrenchCardTexts[CardNames.DEFILEDSHRINE]</v>
      </c>
      <c r="N338" t="e">
        <f t="shared" si="35"/>
        <v>#N/A</v>
      </c>
      <c r="O338" t="str">
        <f t="shared" si="33"/>
        <v>FrenchCardTexts[CardNames.DEFILEDSHRINE] = "Quand vous recevez une Action, d\xE9placez {1} de sa pile vers ici.//Quand vous recevez une Mal\xE9diction pendant votre phase Achat, prenez les {} d'ici.//---//Mise en place : placez {2} sur chaque pile de carte Action// non-Collecte de la r\xE9serve.";</v>
      </c>
      <c r="P338" t="s">
        <v>5747</v>
      </c>
    </row>
    <row r="339" spans="1:16" x14ac:dyDescent="0.25">
      <c r="A339" t="str">
        <f>IF(OR(artwork.xlsx!F339="",artwork.xlsx!F339="t"),UPPER(artwork.xlsx!H339),"")</f>
        <v>ENCAMPMENT</v>
      </c>
      <c r="C339" t="str">
        <f>IF(A339="","",CONCATENATE($L$1,"[",$M$1,".",A339,"]='",SUBSTITUTE(artwork.xlsx!K339,"'","\'"),"'"))</f>
        <v>HtmlCardTexts[CardNames.ENCAMPMENT]='&lt;div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  <c r="K339" t="str">
        <f t="shared" si="34"/>
        <v>FrenchCardTexts[CardNames.ENCAMPMENT]</v>
      </c>
      <c r="L339">
        <f t="shared" si="36"/>
        <v>301</v>
      </c>
      <c r="M339" t="str">
        <f t="shared" si="37"/>
        <v>FrenchCardTexts[CardNames.DOMINATE]</v>
      </c>
      <c r="N339" t="e">
        <f t="shared" si="35"/>
        <v>#N/A</v>
      </c>
      <c r="O339" t="str">
        <f t="shared" si="33"/>
        <v>FrenchCardTexts[CardNames.DOMINATE] = "Recevez une Province. Dans ce cas, {+9}.";</v>
      </c>
      <c r="P339" t="s">
        <v>5748</v>
      </c>
    </row>
    <row r="340" spans="1:16" x14ac:dyDescent="0.25">
      <c r="A340" t="str">
        <f>IF(OR(artwork.xlsx!F340="",artwork.xlsx!F340="t"),UPPER(artwork.xlsx!H340),"")</f>
        <v>PLUNDER</v>
      </c>
      <c r="C340" t="str">
        <f>IF(A340="","",CONCATENATE($L$1,"[",$M$1,".",A340,"]='",SUBSTITUTE(artwork.xlsx!K340,"'","\'"),"'"))</f>
        <v>HtmlCardTexts[CardNames.PLUNDER]='&lt;div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  <c r="K340" t="str">
        <f t="shared" si="34"/>
        <v>FrenchCardTexts[CardNames.PLUNDER]</v>
      </c>
      <c r="L340">
        <f t="shared" si="36"/>
        <v>302</v>
      </c>
      <c r="M340" t="str">
        <f t="shared" si="37"/>
        <v>FrenchCardTexts[CardNames.DONATE]</v>
      </c>
      <c r="N340" t="e">
        <f t="shared" si="35"/>
        <v>#N/A</v>
      </c>
      <c r="O340" t="str">
        <f t="shared" si="33"/>
        <v>FrenchCardTexts[CardNames.DONATE] = "Au d\xE9but de votre prochain tour, d'abord, prenez en main votre pioche// et votre d\xE9fausse, \xE9cartez en autant de cartes que souhait\xE9,// m\xE9langez les autres dans votre pioche puis piochez 5 cartes.";</v>
      </c>
      <c r="P340" t="s">
        <v>5749</v>
      </c>
    </row>
    <row r="341" spans="1:16" hidden="1" x14ac:dyDescent="0.25">
      <c r="A341" t="str">
        <f>IF(OR(artwork.xlsx!F341="",artwork.xlsx!F341="t"),UPPER(artwork.xlsx!H341),"")</f>
        <v>PATRICIANEMPORIUM</v>
      </c>
      <c r="C341" t="str">
        <f>IF(A341="","",CONCATENATE($L$1,"[",$M$1,".",A341,"]='",SUBSTITUTE(artwork.xlsx!K341,"'","\'"),"'"))</f>
        <v>HtmlCardTexts[CardNames.PATRICIANEMPORIUM]='&lt;div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341" t="str">
        <f t="shared" si="34"/>
        <v>FrenchCardTexts[CardNames.PATRICIANEMPORIUM]</v>
      </c>
      <c r="L341" t="e">
        <f t="shared" si="36"/>
        <v>#N/A</v>
      </c>
      <c r="M341" t="str">
        <f t="shared" si="37"/>
        <v>FrenchCardTexts[CardNames.ENCHANTRESS]</v>
      </c>
      <c r="N341">
        <f t="shared" si="35"/>
        <v>352</v>
      </c>
      <c r="O341" t="str">
        <f t="shared" si="33"/>
        <v>FrenchCardTexts[CardNames.ENCHANTRESS] = "Jusqu'\xE0 votre prochain tour, la//premi\xE8re fois qu'un adversaire//joue une carte Action \xE0 son tour,//il a |+1 Carte| et |+1 Action| au//lieu de suivre ses instructions.//////Au d\xE9but de votre prochain tour,//|+2 Cartes|";</v>
      </c>
      <c r="P341" t="s">
        <v>5750</v>
      </c>
    </row>
    <row r="342" spans="1:16" x14ac:dyDescent="0.25">
      <c r="A342" t="str">
        <f>IF(OR(artwork.xlsx!F342="",artwork.xlsx!F342="t"),UPPER(artwork.xlsx!H342),"")</f>
        <v>PATRICIAN</v>
      </c>
      <c r="C342" t="str">
        <f>IF(A342="","",CONCATENATE($L$1,"[",$M$1,".",A342,"]='",SUBSTITUTE(artwork.xlsx!K342,"'","\'"),"'"))</f>
        <v>HtmlCardTexts[CardNames.PATRICIAN]='&lt;div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  <c r="K342" t="str">
        <f t="shared" si="34"/>
        <v>FrenchCardTexts[CardNames.PATRICIAN]</v>
      </c>
      <c r="L342">
        <f t="shared" si="36"/>
        <v>303</v>
      </c>
      <c r="M342" t="str">
        <f t="shared" si="37"/>
        <v>FrenchCardTexts[CardNames.ENGINEER]</v>
      </c>
      <c r="N342">
        <f t="shared" si="35"/>
        <v>334</v>
      </c>
      <c r="O342" t="str">
        <f t="shared" si="33"/>
        <v>FrenchCardTexts[CardNames.ENGINEER] = "Recevez une carte co\xFBtant//jusqu'\xE0 [4]. Vous pouvez//\xE9carter cette carte.//Dans ce cas, recevez une//carte co\xFBtant jusqu'\xE0 [4].";</v>
      </c>
      <c r="P342" t="s">
        <v>5751</v>
      </c>
    </row>
    <row r="343" spans="1:16" x14ac:dyDescent="0.25">
      <c r="A343" t="str">
        <f>IF(OR(artwork.xlsx!F343="",artwork.xlsx!F343="t"),UPPER(artwork.xlsx!H343),"")</f>
        <v>EMPORIUM</v>
      </c>
      <c r="C343" t="str">
        <f>IF(A343="","",CONCATENATE($L$1,"[",$M$1,".",A343,"]='",SUBSTITUTE(artwork.xlsx!K343,"'","\'"),"'"))</f>
        <v>HtmlCardTexts[CardNames.EMPORIUM]='&lt;div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  <c r="K343" t="str">
        <f t="shared" si="34"/>
        <v>FrenchCardTexts[CardNames.EMPORIUM]</v>
      </c>
      <c r="L343">
        <f t="shared" si="36"/>
        <v>304</v>
      </c>
      <c r="M343" t="str">
        <f t="shared" si="37"/>
        <v>FrenchCardTexts[CardNames.FARMERSMARKET]</v>
      </c>
      <c r="N343">
        <f t="shared" si="35"/>
        <v>353</v>
      </c>
      <c r="O343" t="str">
        <f t="shared" si="33"/>
        <v>FrenchCardTexts[CardNames.FARMERSMARKET] = "|+1 Achat|////S'il y a {4} ou plus sur la pile//des March\xE9s Agricoles, prenez-les//et \xE9cartez cette carte. Sinon,//ajoutez {1} \xE0 la pile, puis//+[1] par {1} sur la pile.";</v>
      </c>
      <c r="P343" t="s">
        <v>5752</v>
      </c>
    </row>
    <row r="344" spans="1:16" hidden="1" x14ac:dyDescent="0.25">
      <c r="A344" t="str">
        <f>IF(OR(artwork.xlsx!F344="",artwork.xlsx!F344="t"),UPPER(artwork.xlsx!H344),"")</f>
        <v>SETTLERSBUSTLINGVILLAGE</v>
      </c>
      <c r="C344" t="str">
        <f>IF(A344="","",CONCATENATE($L$1,"[",$M$1,".",A344,"]='",SUBSTITUTE(artwork.xlsx!K344,"'","\'"),"'"))</f>
        <v>HtmlCardTexts[CardNames.SETTLERSBUSTLINGVILLAGE]='&lt;div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344" t="str">
        <f t="shared" si="34"/>
        <v>FrenchCardTexts[CardNames.SETTLERSBUSTLINGVILLAGE]</v>
      </c>
      <c r="L344" t="e">
        <f t="shared" si="36"/>
        <v>#N/A</v>
      </c>
      <c r="M344" t="str">
        <f t="shared" si="37"/>
        <v>FrenchCardTexts[CardNames.FORUM]</v>
      </c>
      <c r="N344">
        <f t="shared" si="35"/>
        <v>364</v>
      </c>
      <c r="O344" t="str">
        <f t="shared" si="33"/>
        <v>FrenchCardTexts[CardNames.FORUM] = "|+3 Cartes|//|+1 Action|//D\xE9faussez 2 cartes.//---//Quand vous recevez cette carte,//|+1 Achat.|";</v>
      </c>
      <c r="P344" t="s">
        <v>5753</v>
      </c>
    </row>
    <row r="345" spans="1:16" x14ac:dyDescent="0.25">
      <c r="A345" t="str">
        <f>IF(OR(artwork.xlsx!F345="",artwork.xlsx!F345="t"),UPPER(artwork.xlsx!H345),"")</f>
        <v>SETTLERS</v>
      </c>
      <c r="C345" t="str">
        <f>IF(A345="","",CONCATENATE($L$1,"[",$M$1,".",A345,"]='",SUBSTITUTE(artwork.xlsx!K345,"'","\'"),"'"))</f>
        <v>HtmlCardTexts[CardNames.SETTLERS]='&lt;div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  <c r="K345" t="str">
        <f t="shared" si="34"/>
        <v>FrenchCardTexts[CardNames.SETTLERS]</v>
      </c>
      <c r="L345">
        <f t="shared" si="36"/>
        <v>305</v>
      </c>
      <c r="M345" t="str">
        <f t="shared" si="37"/>
        <v>FrenchCardTexts[CardNames.FOUNTAIN]</v>
      </c>
      <c r="N345" t="e">
        <f t="shared" si="35"/>
        <v>#N/A</v>
      </c>
      <c r="O345" t="str">
        <f t="shared" si="33"/>
        <v>FrenchCardTexts[CardNames.FOUNTAIN] = "Pour le d\xE9compte, {15} si vous avez au moins 10 Cuivres.";</v>
      </c>
      <c r="P345" t="s">
        <v>5754</v>
      </c>
    </row>
    <row r="346" spans="1:16" hidden="1" x14ac:dyDescent="0.25">
      <c r="A346" t="str">
        <f>IF(OR(artwork.xlsx!F346="",artwork.xlsx!F346="t"),UPPER(artwork.xlsx!H346),"")</f>
        <v>BUSTLINGVILLAGE</v>
      </c>
      <c r="C346" t="str">
        <f>IF(A346="","",CONCATENATE($L$1,"[",$M$1,".",A346,"]='",SUBSTITUTE(artwork.xlsx!K346,"'","\'"),"'"))</f>
        <v>HtmlCardTexts[CardNames.BUSTLINGVILLAGE]='&lt;div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  <c r="K346" t="str">
        <f t="shared" si="34"/>
        <v>FrenchCardTexts[CardNames.BUSTLINGVILLAGE]</v>
      </c>
      <c r="L346" t="e">
        <f t="shared" si="36"/>
        <v>#N/A</v>
      </c>
      <c r="M346" t="str">
        <f t="shared" si="37"/>
        <v>FrenchCardTexts[CardNames.GROUNDSKEEPER]</v>
      </c>
      <c r="N346">
        <f t="shared" si="35"/>
        <v>365</v>
      </c>
      <c r="O346" t="str">
        <f t="shared" si="33"/>
        <v>FrenchCardTexts[CardNames.GROUNDSKEEPER] = "|+1 Carte|//|+1 Action|//\xC0 ce tour, quand vous recevez//une carte Victoire, {+1}.";</v>
      </c>
      <c r="P346" t="s">
        <v>5755</v>
      </c>
    </row>
    <row r="347" spans="1:16" hidden="1" x14ac:dyDescent="0.25">
      <c r="A347" t="str">
        <f>IF(OR(artwork.xlsx!F347="",artwork.xlsx!F347="t"),UPPER(artwork.xlsx!H347),"")</f>
        <v>CASTLES</v>
      </c>
      <c r="C347" t="str">
        <f>IF(A347="","",CONCATENATE($L$1,"[",$M$1,".",A347,"]='",SUBSTITUTE(artwork.xlsx!K347,"'","\'"),"'"))</f>
        <v>HtmlCardTexts[CardNames.CASTLES]='&lt;div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  <c r="K347" t="str">
        <f t="shared" si="34"/>
        <v>FrenchCardTexts[CardNames.CASTLES]</v>
      </c>
      <c r="L347" t="e">
        <f t="shared" si="36"/>
        <v>#N/A</v>
      </c>
      <c r="M347" t="str">
        <f t="shared" si="37"/>
        <v>FrenchCardTexts[CardNames.KEEP]</v>
      </c>
      <c r="N347" t="e">
        <f t="shared" si="35"/>
        <v>#N/A</v>
      </c>
      <c r="O347" t="str">
        <f t="shared" si="33"/>
        <v>FrenchCardTexts[CardNames.KEEP] = "Pour le d\xE9compte, {5} par carte Tr\xE9sor de nom diff\xE9rent//dont avez au moins autant d'exemplaires//que chacun de vos adversaires.";</v>
      </c>
      <c r="P347" t="s">
        <v>5756</v>
      </c>
    </row>
    <row r="348" spans="1:16" hidden="1" x14ac:dyDescent="0.25">
      <c r="A348" t="str">
        <f>IF(OR(artwork.xlsx!F348="",artwork.xlsx!F348="t"),UPPER(artwork.xlsx!H348),"")</f>
        <v>CATAPULTROCKS</v>
      </c>
      <c r="C348" t="str">
        <f>IF(A348="","",CONCATENATE($L$1,"[",$M$1,".",A348,"]='",SUBSTITUTE(artwork.xlsx!K348,"'","\'"),"'"))</f>
        <v>HtmlCardTexts[CardNames.CATAPULTROCKS]='&lt;div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348" t="str">
        <f t="shared" si="34"/>
        <v>FrenchCardTexts[CardNames.CATAPULTROCKS]</v>
      </c>
      <c r="L348" t="e">
        <f t="shared" si="36"/>
        <v>#N/A</v>
      </c>
      <c r="M348" t="str">
        <f t="shared" si="37"/>
        <v>FrenchCardTexts[CardNames.LABYRINTH]</v>
      </c>
      <c r="N348" t="e">
        <f t="shared" si="35"/>
        <v>#N/A</v>
      </c>
      <c r="O348" t="str">
        <f t="shared" si="33"/>
        <v>FrenchCardTexts[CardNames.LABYRINTH] = "Lorsque vous recevez une deuxi\xE8me carte \xE0 l'un de vos tours,//prenez {2} d'ici.//---//Mise en place : placez ici {6} par joueur.";</v>
      </c>
      <c r="P348" t="s">
        <v>5757</v>
      </c>
    </row>
    <row r="349" spans="1:16" hidden="1" x14ac:dyDescent="0.25">
      <c r="A349" t="str">
        <f>IF(OR(artwork.xlsx!F349="",artwork.xlsx!F349="t"),UPPER(artwork.xlsx!H349),"")</f>
        <v>CATAPULT</v>
      </c>
      <c r="C349" t="str">
        <f>IF(A349="","",CONCATENATE($L$1,"[",$M$1,".",A349,"]='",SUBSTITUTE(artwork.xlsx!K349,"'","\'"),"'"))</f>
        <v>HtmlCardTexts[CardNames.CATAPULT]='&lt;div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  <c r="K349" t="str">
        <f t="shared" si="34"/>
        <v>FrenchCardTexts[CardNames.CATAPULT]</v>
      </c>
      <c r="L349" t="e">
        <f t="shared" si="36"/>
        <v>#N/A</v>
      </c>
      <c r="M349" t="str">
        <f t="shared" si="37"/>
        <v>FrenchCardTexts[CardNames.LEGIONARY]</v>
      </c>
      <c r="N349">
        <f t="shared" si="35"/>
        <v>366</v>
      </c>
      <c r="O349" t="str">
        <f t="shared" si="33"/>
        <v>FrenchCardTexts[CardNames.LEGIONARY] = "|+|[3]////Vous pouvez d\xE9voiler un Or de//votre main. Dans ce cas, tous//vos adversaires d\xE9faussent jusqu'\xE0//avoir 2 cartes en main, puis//piochent une carte.";</v>
      </c>
      <c r="P349" t="s">
        <v>5758</v>
      </c>
    </row>
    <row r="350" spans="1:16" hidden="1" x14ac:dyDescent="0.25">
      <c r="A350" t="str">
        <f>IF(OR(artwork.xlsx!F350="",artwork.xlsx!F350="t"),UPPER(artwork.xlsx!H350),"")</f>
        <v>ROCKS</v>
      </c>
      <c r="C350" t="str">
        <f>IF(A350="","",CONCATENATE($L$1,"[",$M$1,".",A350,"]='",SUBSTITUTE(artwork.xlsx!K350,"'","\'"),"'"))</f>
        <v>HtmlCardTexts[CardNames.ROCKS]='&lt;div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350" t="str">
        <f t="shared" si="34"/>
        <v>FrenchCardTexts[CardNames.ROCKS]</v>
      </c>
      <c r="L350" t="e">
        <f t="shared" si="36"/>
        <v>#N/A</v>
      </c>
      <c r="M350" t="str">
        <f t="shared" si="37"/>
        <v>FrenchCardTexts[CardNames.MOUNTAINPASS]</v>
      </c>
      <c r="N350" t="e">
        <f t="shared" si="35"/>
        <v>#N/A</v>
      </c>
      <c r="O350" t="str">
        <f t="shared" si="33"/>
        <v>FrenchCardTexts[CardNames.MOUNTAINPASS] = "Quand vous \xEAtes le premier joueur \xE0 recevoir une Province,//chaque joueur ench\xE9rit une fois jusqu'\xE0 [40D] en terminant par vous.//Le meilleur ench\xE9risseur prend {8} et les [D] de son ench\xE8re.";</v>
      </c>
      <c r="P350" t="s">
        <v>5759</v>
      </c>
    </row>
    <row r="351" spans="1:16" x14ac:dyDescent="0.25">
      <c r="A351" t="str">
        <f>IF(OR(artwork.xlsx!F351="",artwork.xlsx!F351="t"),UPPER(artwork.xlsx!H351),"")</f>
        <v>CHARIOTRACE</v>
      </c>
      <c r="C351" t="str">
        <f>IF(A351="","",CONCATENATE($L$1,"[",$M$1,".",A351,"]='",SUBSTITUTE(artwork.xlsx!K351,"'","\'"),"'"))</f>
        <v>HtmlCardTexts[CardNames.CHARIOTRACE]='&lt;div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  <c r="K351" t="str">
        <f t="shared" si="34"/>
        <v>FrenchCardTexts[CardNames.CHARIOTRACE]</v>
      </c>
      <c r="L351">
        <f t="shared" si="36"/>
        <v>332</v>
      </c>
      <c r="M351" t="str">
        <f t="shared" si="37"/>
        <v>FrenchCardTexts[CardNames.MUSEUM]</v>
      </c>
      <c r="N351" t="e">
        <f t="shared" si="35"/>
        <v>#N/A</v>
      </c>
      <c r="O351" t="str">
        <f t="shared" si="33"/>
        <v>FrenchCardTexts[CardNames.MUSEUM] = "Pour le d\xE9compte, {2} par carte de nom diff\xE9rent//que vous avez.";</v>
      </c>
      <c r="P351" t="s">
        <v>5760</v>
      </c>
    </row>
    <row r="352" spans="1:16" x14ac:dyDescent="0.25">
      <c r="A352" t="str">
        <f>IF(OR(artwork.xlsx!F352="",artwork.xlsx!F352="t"),UPPER(artwork.xlsx!H352),"")</f>
        <v>ENCHANTRESS</v>
      </c>
      <c r="C352" t="str">
        <f>IF(A352="","",CONCATENATE($L$1,"[",$M$1,".",A352,"]='",SUBSTITUTE(artwork.xlsx!K352,"'","\'"),"'"))</f>
        <v>HtmlCardTexts[CardNames.ENCHANTRESS]='&lt;div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  <c r="K352" t="str">
        <f t="shared" si="34"/>
        <v>FrenchCardTexts[CardNames.ENCHANTRESS]</v>
      </c>
      <c r="L352">
        <f t="shared" si="36"/>
        <v>341</v>
      </c>
      <c r="M352" t="str">
        <f t="shared" si="37"/>
        <v>FrenchCardTexts[CardNames.OBELISK]</v>
      </c>
      <c r="N352" t="e">
        <f t="shared" si="35"/>
        <v>#N/A</v>
      </c>
      <c r="O352" t="str">
        <f t="shared" si="33"/>
        <v>FrenchCardTexts[CardNames.OBELISK] = "Pour le d\xE9compte, {2} par carte de la pile choisie que vous avez.//---//Mise en place : choisissez au hasard//une pile de cartes Action de la r\xE9serve.";</v>
      </c>
      <c r="P352" t="s">
        <v>5761</v>
      </c>
    </row>
    <row r="353" spans="1:16" x14ac:dyDescent="0.25">
      <c r="A353" t="str">
        <f>IF(OR(artwork.xlsx!F353="",artwork.xlsx!F353="t"),UPPER(artwork.xlsx!H353),"")</f>
        <v>FARMERSMARKET</v>
      </c>
      <c r="C353" t="str">
        <f>IF(A353="","",CONCATENATE($L$1,"[",$M$1,".",A353,"]='",SUBSTITUTE(artwork.xlsx!K353,"'","\'"),"'"))</f>
        <v>HtmlCardTexts[CardNames.FARMERSMARKET]='&lt;div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  <c r="K353" t="str">
        <f t="shared" si="34"/>
        <v>FrenchCardTexts[CardNames.FARMERSMARKET]</v>
      </c>
      <c r="L353">
        <f t="shared" si="36"/>
        <v>343</v>
      </c>
      <c r="M353" t="str">
        <f t="shared" si="37"/>
        <v>FrenchCardTexts[CardNames.ORCHARD]</v>
      </c>
      <c r="N353" t="e">
        <f t="shared" si="35"/>
        <v>#N/A</v>
      </c>
      <c r="O353" t="str">
        <f t="shared" si="33"/>
        <v>FrenchCardTexts[CardNames.ORCHARD] = "Pour le d\xE9compte, {4} par carte Action de nom diff\xE9rent//dont vous avez au moins 3 exemplaires.";</v>
      </c>
      <c r="P353" t="s">
        <v>5762</v>
      </c>
    </row>
    <row r="354" spans="1:16" hidden="1" x14ac:dyDescent="0.25">
      <c r="A354" t="str">
        <f>IF(OR(artwork.xlsx!F354="",artwork.xlsx!F354="t"),UPPER(artwork.xlsx!H354),"")</f>
        <v>GLADIATORFORTUNE</v>
      </c>
      <c r="C354" t="str">
        <f>IF(A354="","",CONCATENATE($L$1,"[",$M$1,".",A354,"]='",SUBSTITUTE(artwork.xlsx!K354,"'","\'"),"'"))</f>
        <v>HtmlCardTexts[CardNames.GLADIATORFORTUNE]='&lt;div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354" t="str">
        <f t="shared" si="34"/>
        <v>FrenchCardTexts[CardNames.GLADIATORFORTUNE]</v>
      </c>
      <c r="L354" t="e">
        <f t="shared" si="36"/>
        <v>#N/A</v>
      </c>
      <c r="M354" t="str">
        <f t="shared" si="37"/>
        <v>FrenchCardTexts[CardNames.OVERLORD]</v>
      </c>
      <c r="N354">
        <f t="shared" si="35"/>
        <v>336</v>
      </c>
      <c r="O354" t="str">
        <f t="shared" si="33"/>
        <v>FrenchCardTexts[CardNames.OVERLORD] = "Jouez une carte Action//non-Ordre de la r\xE9serve//co\xFBtant jusqu'\xE0 [5], en//la laissant dans la r\xE9serve.";</v>
      </c>
      <c r="P354" t="s">
        <v>5763</v>
      </c>
    </row>
    <row r="355" spans="1:16" hidden="1" x14ac:dyDescent="0.25">
      <c r="A355" t="str">
        <f>IF(OR(artwork.xlsx!F355="",artwork.xlsx!F355="t"),UPPER(artwork.xlsx!H355),"")</f>
        <v>GLADIATOR</v>
      </c>
      <c r="C355" t="str">
        <f>IF(A355="","",CONCATENATE($L$1,"[",$M$1,".",A355,"]='",SUBSTITUTE(artwork.xlsx!K355,"'","\'"),"'"))</f>
        <v>HtmlCardTexts[CardNames.GLADIATOR]='&lt;div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  <c r="K355" t="str">
        <f t="shared" si="34"/>
        <v>FrenchCardTexts[CardNames.GLADIATOR]</v>
      </c>
      <c r="L355" t="e">
        <f t="shared" si="36"/>
        <v>#N/A</v>
      </c>
      <c r="M355" t="str">
        <f t="shared" si="37"/>
        <v>FrenchCardTexts[CardNames.PALACE]</v>
      </c>
      <c r="N355" t="e">
        <f t="shared" si="35"/>
        <v>#N/A</v>
      </c>
      <c r="O355" t="str">
        <f t="shared" si="33"/>
        <v>FrenchCardTexts[CardNames.PALACE] = "Pour le d\xE9compte, {3} par lot de//Cuivre - Argent - Or que vous avez.";</v>
      </c>
      <c r="P355" t="s">
        <v>5764</v>
      </c>
    </row>
    <row r="356" spans="1:16" hidden="1" x14ac:dyDescent="0.25">
      <c r="A356" t="str">
        <f>IF(OR(artwork.xlsx!F356="",artwork.xlsx!F356="t"),UPPER(artwork.xlsx!H356),"")</f>
        <v>FORTUNE</v>
      </c>
      <c r="C356" t="str">
        <f>IF(A356="","",CONCATENATE($L$1,"[",$M$1,".",A356,"]='",SUBSTITUTE(artwork.xlsx!K356,"'","\'"),"'"))</f>
        <v>HtmlCardTexts[CardNames.FORTUNE]='&lt;div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  <c r="K356" t="str">
        <f t="shared" si="34"/>
        <v>FrenchCardTexts[CardNames.FORTUNE]</v>
      </c>
      <c r="L356" t="e">
        <f t="shared" si="36"/>
        <v>#N/A</v>
      </c>
      <c r="M356" t="str">
        <f t="shared" si="37"/>
        <v>FrenchCardTexts[CardNames.RITUAL]</v>
      </c>
      <c r="N356" t="e">
        <f t="shared" si="35"/>
        <v>#N/A</v>
      </c>
      <c r="O356" t="str">
        <f t="shared" si="33"/>
        <v>FrenchCardTexts[CardNames.RITUAL] = "Recevez une Mal\xE9diction. Dans ce cas, \xE9cartez//une carte de votre main. |+|{1} par [1] de son co\xFBt.";</v>
      </c>
      <c r="P356" t="s">
        <v>5765</v>
      </c>
    </row>
    <row r="357" spans="1:16" x14ac:dyDescent="0.25">
      <c r="A357" t="str">
        <f>IF(OR(artwork.xlsx!F357="",artwork.xlsx!F357="t"),UPPER(artwork.xlsx!H357),"")</f>
        <v>SACRIFICE</v>
      </c>
      <c r="C357" t="str">
        <f>IF(A357="","",CONCATENATE($L$1,"[",$M$1,".",A357,"]='",SUBSTITUTE(artwork.xlsx!K357,"'","\'"),"'"))</f>
        <v>HtmlCardTexts[CardNames.SACRIFICE]='&lt;div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  <c r="K357" t="str">
        <f t="shared" si="34"/>
        <v>FrenchCardTexts[CardNames.SACRIFICE]</v>
      </c>
      <c r="L357">
        <f t="shared" si="36"/>
        <v>358</v>
      </c>
      <c r="M357" t="str">
        <f t="shared" si="37"/>
        <v>FrenchCardTexts[CardNames.ROYALBLACKSMITH]</v>
      </c>
      <c r="N357">
        <f t="shared" si="35"/>
        <v>337</v>
      </c>
      <c r="O357" t="str">
        <f t="shared" si="33"/>
        <v>FrenchCardTexts[CardNames.ROYALBLACKSMITH] = "|+5 Cartes|//////D\xE9voilez votre main ;//d\xE9faussez les Cuivres.";</v>
      </c>
      <c r="P357" t="s">
        <v>5766</v>
      </c>
    </row>
    <row r="358" spans="1:16" x14ac:dyDescent="0.25">
      <c r="A358" t="str">
        <f>IF(OR(artwork.xlsx!F358="",artwork.xlsx!F358="t"),UPPER(artwork.xlsx!H358),"")</f>
        <v>TEMPLE</v>
      </c>
      <c r="C358" t="str">
        <f>IF(A358="","",CONCATENATE($L$1,"[",$M$1,".",A358,"]='",SUBSTITUTE(artwork.xlsx!K358,"'","\'"),"'"))</f>
        <v>HtmlCardTexts[CardNames.TEMPLE]='&lt;div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  <c r="K358" t="str">
        <f t="shared" si="34"/>
        <v>FrenchCardTexts[CardNames.TEMPLE]</v>
      </c>
      <c r="L358">
        <f t="shared" si="36"/>
        <v>361</v>
      </c>
      <c r="M358" t="str">
        <f t="shared" si="37"/>
        <v>FrenchCardTexts[CardNames.SACRIFICE]</v>
      </c>
      <c r="N358">
        <f t="shared" si="35"/>
        <v>357</v>
      </c>
      <c r="O358" t="str">
        <f t="shared" si="33"/>
        <v>FrenchCardTexts[CardNames.SACRIFICE] = "\xC9cartez une carte de votre main.//Si c'est une carte...//Action, |+2 Cartes, +2 Actions|//Tr\xE9sor, |+|[2]//Victoire,|+|{2}";</v>
      </c>
      <c r="P358" t="s">
        <v>5767</v>
      </c>
    </row>
    <row r="359" spans="1:16" x14ac:dyDescent="0.25">
      <c r="A359" t="str">
        <f>IF(OR(artwork.xlsx!F359="",artwork.xlsx!F359="t"),UPPER(artwork.xlsx!H359),"")</f>
        <v>VILLA</v>
      </c>
      <c r="C359" t="str">
        <f>IF(A359="","",CONCATENATE($L$1,"[",$M$1,".",A359,"]='",SUBSTITUTE(artwork.xlsx!K359,"'","\'"),"'"))</f>
        <v>HtmlCardTexts[CardNames.VILLA]='&lt;div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  <c r="K359" t="str">
        <f t="shared" si="34"/>
        <v>FrenchCardTexts[CardNames.VILLA]</v>
      </c>
      <c r="L359">
        <f t="shared" si="36"/>
        <v>366</v>
      </c>
      <c r="M359" t="str">
        <f t="shared" si="37"/>
        <v>FrenchCardTexts[CardNames.SALTTHEEARTH]</v>
      </c>
      <c r="N359" t="e">
        <f t="shared" si="35"/>
        <v>#N/A</v>
      </c>
      <c r="O359" t="str">
        <f t="shared" si="33"/>
        <v>FrenchCardTexts[CardNames.SALTTHEEARTH] = "{+1}//\xC9cartez une carte Victoire de la r\xE9serve.";</v>
      </c>
      <c r="P359" t="s">
        <v>5768</v>
      </c>
    </row>
    <row r="360" spans="1:16" hidden="1" x14ac:dyDescent="0.25">
      <c r="A360" t="str">
        <f>IF(OR(artwork.xlsx!F360="",artwork.xlsx!F360="t"),UPPER(artwork.xlsx!H360),"")</f>
        <v>ARCHIVE</v>
      </c>
      <c r="C360" t="str">
        <f>IF(A360="","",CONCATENATE($L$1,"[",$M$1,".",A360,"]='",SUBSTITUTE(artwork.xlsx!K360,"'","\'"),"'"))</f>
        <v>HtmlCardTexts[CardNames.ARCHIVE]='&lt;div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  <c r="K360" t="str">
        <f t="shared" si="34"/>
        <v>FrenchCardTexts[CardNames.ARCHIVE]</v>
      </c>
      <c r="L360" t="e">
        <f t="shared" si="36"/>
        <v>#N/A</v>
      </c>
      <c r="M360" t="str">
        <f t="shared" si="37"/>
        <v>FrenchCardTexts[CardNames.TAX]</v>
      </c>
      <c r="N360" t="e">
        <f t="shared" si="35"/>
        <v>#N/A</v>
      </c>
      <c r="O360" t="str">
        <f t="shared" si="33"/>
        <v>FrenchCardTexts[CardNames.TAX] = "Ajoutez [2D] \xE0 une pile de la r\xE9serve.//---//Mise en place : ajoutez [1D] \xE0 chaque pile de la r\xE9serve. Quand un joueur//re\xE7oit une carte pendant sa phase Achat, il prend les [D] de sa pile.";</v>
      </c>
      <c r="P360" t="s">
        <v>5769</v>
      </c>
    </row>
    <row r="361" spans="1:16" x14ac:dyDescent="0.25">
      <c r="A361" t="str">
        <f>IF(OR(artwork.xlsx!F361="",artwork.xlsx!F361="t"),UPPER(artwork.xlsx!H361),"")</f>
        <v>CAPITAL</v>
      </c>
      <c r="C361" t="str">
        <f>IF(A361="","",CONCATENATE($L$1,"[",$M$1,".",A361,"]='",SUBSTITUTE(artwork.xlsx!K361,"'","\'"),"'"))</f>
        <v>HtmlCardTexts[CardNames.CAPITAL]='&lt;div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  <c r="K361" t="str">
        <f t="shared" si="34"/>
        <v>FrenchCardTexts[CardNames.CAPITAL]</v>
      </c>
      <c r="L361">
        <f t="shared" si="36"/>
        <v>330</v>
      </c>
      <c r="M361" t="str">
        <f t="shared" si="37"/>
        <v>FrenchCardTexts[CardNames.TEMPLE]</v>
      </c>
      <c r="N361">
        <f t="shared" si="35"/>
        <v>358</v>
      </c>
      <c r="O361" t="str">
        <f t="shared" si="33"/>
        <v>FrenchCardTexts[CardNames.TEMPLE] = "|+{1}|////\xC9cartez entre 1 et 3 cartes de noms//diff\xE9rents de votre main.//Ajoutez {1} \xE0 la pile des Temples.//---//Lorsque vous recevez cette carte//prenez les {} de la pile des Temples.";</v>
      </c>
      <c r="P361" t="s">
        <v>5770</v>
      </c>
    </row>
    <row r="362" spans="1:16" x14ac:dyDescent="0.25">
      <c r="A362" t="str">
        <f>IF(OR(artwork.xlsx!F362="",artwork.xlsx!F362="t"),UPPER(artwork.xlsx!H362),"")</f>
        <v>CHARM</v>
      </c>
      <c r="C362" t="str">
        <f>IF(A362="","",CONCATENATE($L$1,"[",$M$1,".",A362,"]='",SUBSTITUTE(artwork.xlsx!K362,"'","\'"),"'"))</f>
        <v>HtmlCardTexts[CardNames.CHARM]='&lt;div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  <c r="K362" t="str">
        <f t="shared" si="34"/>
        <v>FrenchCardTexts[CardNames.CHARM]</v>
      </c>
      <c r="L362">
        <f t="shared" si="36"/>
        <v>331</v>
      </c>
      <c r="M362" t="str">
        <f t="shared" si="37"/>
        <v>FrenchCardTexts[CardNames.TOMB]</v>
      </c>
      <c r="N362" t="e">
        <f t="shared" si="35"/>
        <v>#N/A</v>
      </c>
      <c r="O362" t="str">
        <f t="shared" si="33"/>
        <v>FrenchCardTexts[CardNames.TOMB] = "Lorsque vous \xE9cartez une carte, |+|{1}.";</v>
      </c>
      <c r="P362" t="s">
        <v>5771</v>
      </c>
    </row>
    <row r="363" spans="1:16" x14ac:dyDescent="0.25">
      <c r="A363" t="str">
        <f>IF(OR(artwork.xlsx!F363="",artwork.xlsx!F363="t"),UPPER(artwork.xlsx!H363),"")</f>
        <v>CROWN</v>
      </c>
      <c r="C363" t="str">
        <f>IF(A363="","",CONCATENATE($L$1,"[",$M$1,".",A363,"]='",SUBSTITUTE(artwork.xlsx!K363,"'","\'"),"'"))</f>
        <v>HtmlCardTexts[CardNames.CROWN]='&lt;div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  <c r="K363" t="str">
        <f t="shared" si="34"/>
        <v>FrenchCardTexts[CardNames.CROWN]</v>
      </c>
      <c r="L363">
        <f t="shared" si="36"/>
        <v>336</v>
      </c>
      <c r="M363" t="str">
        <f t="shared" si="37"/>
        <v>FrenchCardTexts[CardNames.TOWER]</v>
      </c>
      <c r="N363" t="e">
        <f t="shared" si="35"/>
        <v>#N/A</v>
      </c>
      <c r="O363" t="str">
        <f t="shared" si="33"/>
        <v>FrenchCardTexts[CardNames.TOWER] = "Pour le d\xE9compte, {1} par carte non-Victoire//dont la pile de la r\xE9serve est vide que vous avez.";</v>
      </c>
      <c r="P363" t="s">
        <v>5772</v>
      </c>
    </row>
    <row r="364" spans="1:16" x14ac:dyDescent="0.25">
      <c r="A364" t="str">
        <f>IF(OR(artwork.xlsx!F364="",artwork.xlsx!F364="t"),UPPER(artwork.xlsx!H364),"")</f>
        <v>FORUM</v>
      </c>
      <c r="C364" t="str">
        <f>IF(A364="","",CONCATENATE($L$1,"[",$M$1,".",A364,"]='",SUBSTITUTE(artwork.xlsx!K364,"'","\'"),"'"))</f>
        <v>HtmlCardTexts[CardNames.FORUM]='&lt;div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  <c r="K364" t="str">
        <f t="shared" si="34"/>
        <v>FrenchCardTexts[CardNames.FORUM]</v>
      </c>
      <c r="L364">
        <f t="shared" si="36"/>
        <v>344</v>
      </c>
      <c r="M364" t="str">
        <f t="shared" si="37"/>
        <v>FrenchCardTexts[CardNames.TRIUMPH]</v>
      </c>
      <c r="N364" t="e">
        <f t="shared" si="35"/>
        <v>#N/A</v>
      </c>
      <c r="O364" t="str">
        <f t="shared" si="33"/>
        <v>FrenchCardTexts[CardNames.TRIUMPH] = "Recevez un Domaine. Dans ce cas,//|+|{1} par carte que vous avez re\xE7ue \xE0 ce tour.";</v>
      </c>
      <c r="P364" t="s">
        <v>5773</v>
      </c>
    </row>
    <row r="365" spans="1:16" x14ac:dyDescent="0.25">
      <c r="A365" t="str">
        <f>IF(OR(artwork.xlsx!F365="",artwork.xlsx!F365="t"),UPPER(artwork.xlsx!H365),"")</f>
        <v>GROUNDSKEEPER</v>
      </c>
      <c r="C365" t="str">
        <f>IF(A365="","",CONCATENATE($L$1,"[",$M$1,".",A365,"]='",SUBSTITUTE(artwork.xlsx!K365,"'","\'"),"'"))</f>
        <v>HtmlCardTexts[CardNames.GROUNDSKEEPER]='&lt;div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  <c r="K365" t="str">
        <f t="shared" si="34"/>
        <v>FrenchCardTexts[CardNames.GROUNDSKEEPER]</v>
      </c>
      <c r="L365">
        <f t="shared" si="36"/>
        <v>346</v>
      </c>
      <c r="M365" t="str">
        <f t="shared" si="37"/>
        <v>FrenchCardTexts[CardNames.TRIUMPHALARCH]</v>
      </c>
      <c r="N365" t="e">
        <f t="shared" si="35"/>
        <v>#N/A</v>
      </c>
      <c r="O365" t="str">
        <f t="shared" si="33"/>
        <v>FrenchCardTexts[CardNames.TRIUMPHALARCH] = "Pour le d\xE9compte, {3} par exemplaire de la deuxi\xE8me//carte Action la plus fr\xE9quente parmi vos cartes.";</v>
      </c>
      <c r="P365" t="s">
        <v>5774</v>
      </c>
    </row>
    <row r="366" spans="1:16" x14ac:dyDescent="0.25">
      <c r="A366" t="str">
        <f>IF(OR(artwork.xlsx!F366="",artwork.xlsx!F366="t"),UPPER(artwork.xlsx!H366),"")</f>
        <v>LEGIONARY</v>
      </c>
      <c r="C366" t="str">
        <f>IF(A366="","",CONCATENATE($L$1,"[",$M$1,".",A366,"]='",SUBSTITUTE(artwork.xlsx!K366,"'","\'"),"'"))</f>
        <v>HtmlCardTexts[CardNames.LEGIONARY]='&lt;div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  <c r="K366" t="str">
        <f t="shared" si="34"/>
        <v>FrenchCardTexts[CardNames.LEGIONARY]</v>
      </c>
      <c r="L366">
        <f t="shared" si="36"/>
        <v>349</v>
      </c>
      <c r="M366" t="str">
        <f t="shared" si="37"/>
        <v>FrenchCardTexts[CardNames.VILLA]</v>
      </c>
      <c r="N366">
        <f t="shared" si="35"/>
        <v>359</v>
      </c>
      <c r="O366" t="str">
        <f t="shared" si="33"/>
        <v>FrenchCardTexts[CardNames.VILLA] = "|+2 Actions|//|+1 Achat|//---//|+[1]|////Quand vous recevez cette carte,//prenez-la en main, |+1 Action|, et//si c'est votre phase Achat,//retournez \xE0 la phase Action.";</v>
      </c>
      <c r="P366" t="s">
        <v>5775</v>
      </c>
    </row>
    <row r="367" spans="1:16" hidden="1" x14ac:dyDescent="0.25">
      <c r="A367" t="str">
        <f>IF(OR(artwork.xlsx!F367="",artwork.xlsx!F367="t"),UPPER(artwork.xlsx!H367),"")</f>
        <v>WILDHUNT</v>
      </c>
      <c r="C367" t="str">
        <f>IF(A367="","",CONCATENATE($L$1,"[",$M$1,".",A367,"]='",SUBSTITUTE(artwork.xlsx!K367,"'","\'"),"'"))</f>
        <v>HtmlCardTexts[CardNames.WILDHUNT]='&lt;div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  <c r="K367" t="str">
        <f t="shared" si="34"/>
        <v>FrenchCardTexts[CardNames.WILDHUNT]</v>
      </c>
      <c r="L367" t="e">
        <f t="shared" si="36"/>
        <v>#N/A</v>
      </c>
      <c r="M367" t="str">
        <f t="shared" si="37"/>
        <v>FrenchCardTexts[CardNames.WALL]</v>
      </c>
      <c r="N367" t="e">
        <f t="shared" si="35"/>
        <v>#N/A</v>
      </c>
      <c r="O367" t="str">
        <f t="shared" si="33"/>
        <v>FrenchCardTexts[CardNames.WALL] = "Pour le d\xE9compte, {-1} par carte, hormis//les 15 premi\xE8res.";</v>
      </c>
      <c r="P367" t="s">
        <v>5776</v>
      </c>
    </row>
    <row r="368" spans="1:16" hidden="1" x14ac:dyDescent="0.25">
      <c r="A368" t="str">
        <f>IF(OR(artwork.xlsx!F368="",artwork.xlsx!F368="t"),UPPER(artwork.xlsx!H368),"")</f>
        <v/>
      </c>
      <c r="C368" t="str">
        <f>IF(A368="","",CONCATENATE($L$1,"[",$M$1,".",A368,"]='",SUBSTITUTE(artwork.xlsx!K368,"'","\'"),"'"))</f>
        <v/>
      </c>
      <c r="K368" t="str">
        <f t="shared" si="34"/>
        <v/>
      </c>
      <c r="N368" t="e">
        <f t="shared" si="35"/>
        <v>#N/A</v>
      </c>
      <c r="O368" t="str">
        <f t="shared" si="33"/>
        <v>FrenchCardTexts[CardNames.WOLFDEN] = "Pour le d\xE9compte, {-3} par carte dont vous avez//exactement un exemplaire.";</v>
      </c>
      <c r="P368" t="s">
        <v>5777</v>
      </c>
    </row>
    <row r="369" spans="1:16" hidden="1" x14ac:dyDescent="0.25">
      <c r="A369" t="str">
        <f>IF(OR(artwork.xlsx!F369="",artwork.xlsx!F369="t"),UPPER(artwork.xlsx!H369),"")</f>
        <v/>
      </c>
      <c r="C369" t="str">
        <f>IF(A369="","",CONCATENATE($L$1,"[",$M$1,".",A369,"]='",SUBSTITUTE(artwork.xlsx!K369,"'","\'"),"'"))</f>
        <v/>
      </c>
      <c r="K369" t="str">
        <f t="shared" si="34"/>
        <v/>
      </c>
      <c r="N369" t="e">
        <f t="shared" si="35"/>
        <v>#N/A</v>
      </c>
      <c r="O369" t="str">
        <f t="shared" si="33"/>
        <v>FrenchCardTexts[CardNames.WEDDING] = "{+1}//Recevez un Or.";</v>
      </c>
      <c r="P369" t="s">
        <v>5778</v>
      </c>
    </row>
    <row r="370" spans="1:16" hidden="1" x14ac:dyDescent="0.25">
      <c r="A370" t="str">
        <f>IF(OR(artwork.xlsx!F370="",artwork.xlsx!F370="t"),UPPER(artwork.xlsx!H370),"")</f>
        <v/>
      </c>
      <c r="C370" t="str">
        <f>IF(A370="","",CONCATENATE($L$1,"[",$M$1,".",A370,"]='",SUBSTITUTE(artwork.xlsx!K370,"'","\'"),"'"))</f>
        <v/>
      </c>
      <c r="K370" t="str">
        <f t="shared" si="34"/>
        <v/>
      </c>
      <c r="N370">
        <f t="shared" si="35"/>
        <v>367</v>
      </c>
      <c r="O370" t="str">
        <f t="shared" si="33"/>
        <v>FrenchCardTexts[CardNames.WILDHUNT] = "Choisissez : |+3 Cartes| et//ajoutez {1} \xE0 la pile des//Chasses Fantastiques ; ou//recevez un Domaine, et dans//ce cas prenez les {} de la pile.";</v>
      </c>
      <c r="P370" t="s">
        <v>5779</v>
      </c>
    </row>
    <row r="371" spans="1:16" hidden="1" x14ac:dyDescent="0.25">
      <c r="A371" t="str">
        <f>IF(OR(artwork.xlsx!F371="",artwork.xlsx!F371="t"),UPPER(artwork.xlsx!H371),"")</f>
        <v/>
      </c>
      <c r="C371" t="str">
        <f>IF(A371="","",CONCATENATE($L$1,"[",$M$1,".",A371,"]='",SUBSTITUTE(artwork.xlsx!K371,"'","\'"),"'"))</f>
        <v/>
      </c>
      <c r="K371" t="str">
        <f t="shared" si="34"/>
        <v/>
      </c>
      <c r="N371" t="e">
        <f t="shared" si="35"/>
        <v>#N/A</v>
      </c>
      <c r="O371" t="str">
        <f t="shared" si="33"/>
        <v>FrenchCardTexts[CardNames.WINDFALL] = "Si votre pioche et votre d\xE9fausse sont vides, recevez 3 Ors.";</v>
      </c>
      <c r="P371" t="s">
        <v>5780</v>
      </c>
    </row>
    <row r="372" spans="1:16" hidden="1" x14ac:dyDescent="0.25">
      <c r="A372" t="str">
        <f>IF(OR(artwork.xlsx!F372="",artwork.xlsx!F372="t"),UPPER(artwork.xlsx!H372),"")</f>
        <v/>
      </c>
      <c r="C372" t="str">
        <f>IF(A372="","",CONCATENATE($L$1,"[",$M$1,".",A372,"]='",SUBSTITUTE(artwork.xlsx!K372,"'","\'"),"'"))</f>
        <v/>
      </c>
      <c r="K372" t="str">
        <f t="shared" si="34"/>
        <v/>
      </c>
      <c r="N372" t="e">
        <f t="shared" si="35"/>
        <v>#N/A</v>
      </c>
      <c r="O372" t="str">
        <f t="shared" si="33"/>
        <v>FrenchCardTexts[CardNames.PIG] = "";</v>
      </c>
      <c r="P372" t="s">
        <v>5781</v>
      </c>
    </row>
    <row r="373" spans="1:16" hidden="1" x14ac:dyDescent="0.25">
      <c r="A373" t="str">
        <f>IF(OR(artwork.xlsx!F373="",artwork.xlsx!F373="t"),UPPER(artwork.xlsx!H373),"")</f>
        <v/>
      </c>
      <c r="C373" t="str">
        <f>IF(A373="","",CONCATENATE($L$1,"[",$M$1,".",A373,"]='",SUBSTITUTE(artwork.xlsx!K373,"'","\'"),"'"))</f>
        <v/>
      </c>
      <c r="K373" t="str">
        <f t="shared" si="34"/>
        <v/>
      </c>
      <c r="N373" t="e">
        <f t="shared" si="35"/>
        <v>#N/A</v>
      </c>
      <c r="O373" t="str">
        <f t="shared" si="33"/>
        <v>FrenchCardTexts[CardNames.MINUSCARD] = "";</v>
      </c>
      <c r="P373" t="s">
        <v>5782</v>
      </c>
    </row>
    <row r="374" spans="1:16" hidden="1" x14ac:dyDescent="0.25">
      <c r="A374" t="str">
        <f>IF(OR(artwork.xlsx!F374="",artwork.xlsx!F374="t"),UPPER(artwork.xlsx!H374),"")</f>
        <v/>
      </c>
      <c r="C374" t="str">
        <f>IF(A374="","",CONCATENATE($L$1,"[",$M$1,".",A374,"]='",SUBSTITUTE(artwork.xlsx!K374,"'","\'"),"'"))</f>
        <v/>
      </c>
      <c r="K374" t="str">
        <f t="shared" si="34"/>
        <v/>
      </c>
      <c r="N374" t="e">
        <f t="shared" si="35"/>
        <v>#N/A</v>
      </c>
      <c r="O374" t="str">
        <f t="shared" si="33"/>
        <v>FrenchCardTexts[CardNames.MINUSCOIN] = "";</v>
      </c>
      <c r="P374" t="s">
        <v>5783</v>
      </c>
    </row>
    <row r="375" spans="1:16" hidden="1" x14ac:dyDescent="0.25">
      <c r="A375" t="str">
        <f>IF(OR(artwork.xlsx!F375="",artwork.xlsx!F375="t"),UPPER(artwork.xlsx!H375),"")</f>
        <v/>
      </c>
      <c r="C375" t="str">
        <f>IF(A375="","",CONCATENATE($L$1,"[",$M$1,".",A375,"]='",SUBSTITUTE(artwork.xlsx!K375,"'","\'"),"'"))</f>
        <v/>
      </c>
      <c r="K375" t="str">
        <f t="shared" si="34"/>
        <v/>
      </c>
      <c r="N375" t="e">
        <f t="shared" si="35"/>
        <v>#N/A</v>
      </c>
      <c r="O375" t="str">
        <f t="shared" si="33"/>
        <v>FrenchCardTexts[CardNames.STATELIMBO] = "";</v>
      </c>
      <c r="P375" t="s">
        <v>5784</v>
      </c>
    </row>
    <row r="376" spans="1:16" hidden="1" x14ac:dyDescent="0.25">
      <c r="A376" t="str">
        <f>IF(OR(artwork.xlsx!F376="",artwork.xlsx!F376="t"),UPPER(artwork.xlsx!H376),"")</f>
        <v/>
      </c>
      <c r="C376" t="str">
        <f>IF(A376="","",CONCATENATE($L$1,"[",$M$1,".",A376,"]='",SUBSTITUTE(artwork.xlsx!K376,"'","\'"),"'"))</f>
        <v/>
      </c>
      <c r="K376" t="str">
        <f t="shared" si="34"/>
        <v/>
      </c>
      <c r="N376" t="e">
        <f t="shared" si="35"/>
        <v>#N/A</v>
      </c>
      <c r="O376" t="str">
        <f t="shared" si="33"/>
        <v>FrenchCardTexts[CardNames.DRUIDBOONS] = "";</v>
      </c>
      <c r="P376" t="s">
        <v>5785</v>
      </c>
    </row>
    <row r="377" spans="1:16" hidden="1" x14ac:dyDescent="0.25">
      <c r="A377" t="str">
        <f>IF(OR(artwork.xlsx!F377="",artwork.xlsx!F377="t"),UPPER(artwork.xlsx!H377),"")</f>
        <v/>
      </c>
      <c r="C377" t="str">
        <f>IF(A377="","",CONCATENATE($L$1,"[",$M$1,".",A377,"]='",SUBSTITUTE(artwork.xlsx!K377,"'","\'"),"'"))</f>
        <v/>
      </c>
      <c r="K377" t="str">
        <f t="shared" si="34"/>
        <v/>
      </c>
      <c r="N377" t="e">
        <f t="shared" si="35"/>
        <v>#N/A</v>
      </c>
      <c r="O377" t="str">
        <f t="shared" si="33"/>
        <v>FrenchCardTexts[CardNames.BOONDRAWPILE] = "";</v>
      </c>
      <c r="P377" t="s">
        <v>5786</v>
      </c>
    </row>
    <row r="378" spans="1:16" hidden="1" x14ac:dyDescent="0.25">
      <c r="A378" t="str">
        <f>IF(OR(artwork.xlsx!F378="",artwork.xlsx!F378="t"),UPPER(artwork.xlsx!H378),"")</f>
        <v/>
      </c>
      <c r="C378" t="str">
        <f>IF(A378="","",CONCATENATE($L$1,"[",$M$1,".",A378,"]='",SUBSTITUTE(artwork.xlsx!K378,"'","\'"),"'"))</f>
        <v/>
      </c>
      <c r="K378" t="str">
        <f t="shared" si="34"/>
        <v/>
      </c>
      <c r="N378" t="e">
        <f t="shared" si="35"/>
        <v>#N/A</v>
      </c>
      <c r="O378" t="str">
        <f t="shared" si="33"/>
        <v>FrenchCardTexts[CardNames.BOONDISCARDPILE] = "";</v>
      </c>
      <c r="P378" t="s">
        <v>5787</v>
      </c>
    </row>
    <row r="379" spans="1:16" hidden="1" x14ac:dyDescent="0.25">
      <c r="A379" t="str">
        <f>IF(OR(artwork.xlsx!F379="",artwork.xlsx!F379="t"),UPPER(artwork.xlsx!H379),"")</f>
        <v/>
      </c>
      <c r="C379" t="str">
        <f>IF(A379="","",CONCATENATE($L$1,"[",$M$1,".",A379,"]='",SUBSTITUTE(artwork.xlsx!K379,"'","\'"),"'"))</f>
        <v/>
      </c>
      <c r="K379" t="str">
        <f t="shared" si="34"/>
        <v/>
      </c>
      <c r="N379" t="e">
        <f t="shared" si="35"/>
        <v>#N/A</v>
      </c>
      <c r="O379" t="str">
        <f t="shared" si="33"/>
        <v>FrenchCardTexts[CardNames.THEEARTHSGIFT] = "Vous pouvez d\xE9fausser une carte Tr\xE9sor//pour recevoir une carte co\xFBtant jusqu'\xE0 [4].";</v>
      </c>
      <c r="P379" t="s">
        <v>5788</v>
      </c>
    </row>
    <row r="380" spans="1:16" hidden="1" x14ac:dyDescent="0.25">
      <c r="A380" t="str">
        <f>IF(OR(artwork.xlsx!F380="",artwork.xlsx!F380="t"),UPPER(artwork.xlsx!H380),"")</f>
        <v/>
      </c>
      <c r="C380" t="str">
        <f>IF(A380="","",CONCATENATE($L$1,"[",$M$1,".",A380,"]='",SUBSTITUTE(artwork.xlsx!K380,"'","\'"),"'"))</f>
        <v/>
      </c>
      <c r="K380" t="str">
        <f t="shared" si="34"/>
        <v/>
      </c>
      <c r="N380" t="e">
        <f t="shared" si="35"/>
        <v>#N/A</v>
      </c>
      <c r="O380" t="str">
        <f t="shared" si="33"/>
        <v>FrenchCardTexts[CardNames.THEFIELDSGIFT] = "|+1 Action|//|+[1]|////(Conservez ceci jusqu'\xE0 la phase Ajustement.)";</v>
      </c>
      <c r="P380" t="s">
        <v>5789</v>
      </c>
    </row>
    <row r="381" spans="1:16" hidden="1" x14ac:dyDescent="0.25">
      <c r="A381" t="str">
        <f>IF(OR(artwork.xlsx!F381="",artwork.xlsx!F381="t"),UPPER(artwork.xlsx!H381),"")</f>
        <v/>
      </c>
      <c r="C381" t="str">
        <f>IF(A381="","",CONCATENATE($L$1,"[",$M$1,".",A381,"]='",SUBSTITUTE(artwork.xlsx!K381,"'","\'"),"'"))</f>
        <v/>
      </c>
      <c r="K381" t="str">
        <f t="shared" si="34"/>
        <v/>
      </c>
      <c r="N381" t="e">
        <f t="shared" si="35"/>
        <v>#N/A</v>
      </c>
      <c r="O381" t="str">
        <f t="shared" si="33"/>
        <v>FrenchCardTexts[CardNames.THEFLAMESGIFT] = "Vous pouvez \xE9carter une carte de votre main.";</v>
      </c>
      <c r="P381" t="s">
        <v>5790</v>
      </c>
    </row>
    <row r="382" spans="1:16" hidden="1" x14ac:dyDescent="0.25">
      <c r="A382" t="str">
        <f>IF(OR(artwork.xlsx!F382="",artwork.xlsx!F382="t"),UPPER(artwork.xlsx!H382),"")</f>
        <v/>
      </c>
      <c r="C382" t="str">
        <f>IF(A382="","",CONCATENATE($L$1,"[",$M$1,".",A382,"]='",SUBSTITUTE(artwork.xlsx!K382,"'","\'"),"'"))</f>
        <v/>
      </c>
      <c r="K382" t="str">
        <f t="shared" si="34"/>
        <v/>
      </c>
      <c r="N382" t="e">
        <f t="shared" si="35"/>
        <v>#N/A</v>
      </c>
      <c r="O382" t="str">
        <f t="shared" si="33"/>
        <v>FrenchCardTexts[CardNames.THEFORESTSGIFT] = "|+1 Achat|//|+[1]|////(Conservez ceci jusqu'\xE0 la phase Ajustement.)";</v>
      </c>
      <c r="P382" t="s">
        <v>5791</v>
      </c>
    </row>
    <row r="383" spans="1:16" hidden="1" x14ac:dyDescent="0.25">
      <c r="A383" t="str">
        <f>IF(OR(artwork.xlsx!F383="",artwork.xlsx!F383="t"),UPPER(artwork.xlsx!H383),"")</f>
        <v/>
      </c>
      <c r="C383" t="str">
        <f>IF(A383="","",CONCATENATE($L$1,"[",$M$1,".",A383,"]='",SUBSTITUTE(artwork.xlsx!K383,"'","\'"),"'"))</f>
        <v/>
      </c>
      <c r="K383" t="str">
        <f t="shared" si="34"/>
        <v/>
      </c>
      <c r="N383" t="e">
        <f t="shared" si="35"/>
        <v>#N/A</v>
      </c>
      <c r="O383" t="str">
        <f t="shared" si="33"/>
        <v>FrenchCardTexts[CardNames.THEMOONSGIFT] = "Consultez votre d\xE9fausse. Vous pouvez//en placer une carte sur votre pioche.";</v>
      </c>
      <c r="P383" t="s">
        <v>5792</v>
      </c>
    </row>
    <row r="384" spans="1:16" hidden="1" x14ac:dyDescent="0.25">
      <c r="A384" t="str">
        <f>IF(OR(artwork.xlsx!F384="",artwork.xlsx!F384="t"),UPPER(artwork.xlsx!H384),"")</f>
        <v/>
      </c>
      <c r="C384" t="str">
        <f>IF(A384="","",CONCATENATE($L$1,"[",$M$1,".",A384,"]='",SUBSTITUTE(artwork.xlsx!K384,"'","\'"),"'"))</f>
        <v/>
      </c>
      <c r="K384" t="str">
        <f t="shared" si="34"/>
        <v/>
      </c>
      <c r="N384" t="e">
        <f t="shared" si="35"/>
        <v>#N/A</v>
      </c>
      <c r="O384" t="str">
        <f t="shared" si="33"/>
        <v>FrenchCardTexts[CardNames.THEMOUNTAINSGIFT] = "Recevez un Argent.";</v>
      </c>
      <c r="P384" t="s">
        <v>5793</v>
      </c>
    </row>
    <row r="385" spans="1:16" hidden="1" x14ac:dyDescent="0.25">
      <c r="A385" t="str">
        <f>IF(OR(artwork.xlsx!F385="",artwork.xlsx!F385="t"),UPPER(artwork.xlsx!H385),"")</f>
        <v/>
      </c>
      <c r="C385" t="str">
        <f>IF(A385="","",CONCATENATE($L$1,"[",$M$1,".",A385,"]='",SUBSTITUTE(artwork.xlsx!K385,"'","\'"),"'"))</f>
        <v/>
      </c>
      <c r="K385" t="str">
        <f t="shared" si="34"/>
        <v/>
      </c>
      <c r="N385" t="e">
        <f t="shared" si="35"/>
        <v>#N/A</v>
      </c>
      <c r="O385" t="str">
        <f t="shared" si="33"/>
        <v>FrenchCardTexts[CardNames.THERIVERSGIFT] = "|+1 Carte| \xE0 la fin de ce tour.//(Conservez ceci jusqu'\xE0 la phase Ajustement.)";</v>
      </c>
      <c r="P385" t="s">
        <v>5794</v>
      </c>
    </row>
    <row r="386" spans="1:16" hidden="1" x14ac:dyDescent="0.25">
      <c r="A386" t="str">
        <f>IF(OR(artwork.xlsx!F386="",artwork.xlsx!F386="t"),UPPER(artwork.xlsx!H386),"")</f>
        <v/>
      </c>
      <c r="C386" t="str">
        <f>IF(A386="","",CONCATENATE($L$1,"[",$M$1,".",A386,"]='",SUBSTITUTE(artwork.xlsx!K386,"'","\'"),"'"))</f>
        <v/>
      </c>
      <c r="K386" t="str">
        <f t="shared" si="34"/>
        <v/>
      </c>
      <c r="N386" t="e">
        <f t="shared" si="35"/>
        <v>#N/A</v>
      </c>
      <c r="O386" t="str">
        <f t="shared" ref="O386:O449" si="38">SUBSTITUTE(LEFT(P386,FIND("=",P386)),"_","")&amp; RIGHT(P386,LEN(P386) -FIND("=",P386))</f>
        <v>FrenchCardTexts[CardNames.THESEASGIFT] = "|+1 Carte|";</v>
      </c>
      <c r="P386" t="s">
        <v>5795</v>
      </c>
    </row>
    <row r="387" spans="1:16" hidden="1" x14ac:dyDescent="0.25">
      <c r="A387" t="str">
        <f>IF(OR(artwork.xlsx!F387="",artwork.xlsx!F387="t"),UPPER(artwork.xlsx!H387),"")</f>
        <v/>
      </c>
      <c r="C387" t="str">
        <f>IF(A387="","",CONCATENATE($L$1,"[",$M$1,".",A387,"]='",SUBSTITUTE(artwork.xlsx!K387,"'","\'"),"'"))</f>
        <v/>
      </c>
      <c r="K387" t="str">
        <f t="shared" ref="K387:K450" si="39">IF(A387="","",CONCATENATE("FrenchCardTexts[",$M$1,".",A387,"]"))</f>
        <v/>
      </c>
      <c r="N387" t="e">
        <f t="shared" ref="N387:N450" si="40">MATCH(SUBSTITUTE(LEFT(P387,FIND("] = ",P387)),"_",""),K:K,0)</f>
        <v>#N/A</v>
      </c>
      <c r="O387" t="str">
        <f t="shared" si="38"/>
        <v>FrenchCardTexts[CardNames.THESKYSGIFT] = "Vous pouvez d\xE9fausser 3 cartes pour recevoir un Or.";</v>
      </c>
      <c r="P387" t="s">
        <v>5796</v>
      </c>
    </row>
    <row r="388" spans="1:16" hidden="1" x14ac:dyDescent="0.25">
      <c r="A388" t="str">
        <f>IF(OR(artwork.xlsx!F388="",artwork.xlsx!F388="t"),UPPER(artwork.xlsx!H388),"")</f>
        <v/>
      </c>
      <c r="C388" t="str">
        <f>IF(A388="","",CONCATENATE($L$1,"[",$M$1,".",A388,"]='",SUBSTITUTE(artwork.xlsx!K388,"'","\'"),"'"))</f>
        <v/>
      </c>
      <c r="K388" t="str">
        <f t="shared" si="39"/>
        <v/>
      </c>
      <c r="N388" t="e">
        <f t="shared" si="40"/>
        <v>#N/A</v>
      </c>
      <c r="O388" t="str">
        <f t="shared" si="38"/>
        <v>FrenchCardTexts[CardNames.THESUNSGIFT] = "Consultez les 4 premi\xE8res cartes de votre pioche.// D\xE9faussez-en autant que vous le souhaitez//et replacez le reste dans l'ordre de votre choix.";</v>
      </c>
      <c r="P388" t="s">
        <v>5797</v>
      </c>
    </row>
    <row r="389" spans="1:16" hidden="1" x14ac:dyDescent="0.25">
      <c r="A389" t="str">
        <f>IF(OR(artwork.xlsx!F389="",artwork.xlsx!F389="t"),UPPER(artwork.xlsx!H389),"")</f>
        <v/>
      </c>
      <c r="C389" t="str">
        <f>IF(A389="","",CONCATENATE($L$1,"[",$M$1,".",A389,"]='",SUBSTITUTE(artwork.xlsx!K389,"'","\'"),"'"))</f>
        <v/>
      </c>
      <c r="K389" t="str">
        <f t="shared" si="39"/>
        <v/>
      </c>
      <c r="N389" t="e">
        <f t="shared" si="40"/>
        <v>#N/A</v>
      </c>
      <c r="O389" t="str">
        <f t="shared" si="38"/>
        <v>FrenchCardTexts[CardNames.THESWAMPSGIFT] = "Recevez un Feu follet de sa pile.";</v>
      </c>
      <c r="P389" t="s">
        <v>5798</v>
      </c>
    </row>
    <row r="390" spans="1:16" hidden="1" x14ac:dyDescent="0.25">
      <c r="A390" t="str">
        <f>IF(OR(artwork.xlsx!F390="",artwork.xlsx!F390="t"),UPPER(artwork.xlsx!H390),"")</f>
        <v/>
      </c>
      <c r="C390" t="str">
        <f>IF(A390="","",CONCATENATE($L$1,"[",$M$1,".",A390,"]='",SUBSTITUTE(artwork.xlsx!K390,"'","\'"),"'"))</f>
        <v/>
      </c>
      <c r="K390" t="str">
        <f t="shared" si="39"/>
        <v/>
      </c>
      <c r="N390" t="e">
        <f t="shared" si="40"/>
        <v>#N/A</v>
      </c>
      <c r="O390" t="str">
        <f t="shared" si="38"/>
        <v>FrenchCardTexts[CardNames.THEWINDSGIFT] = "|+2 Cartes|//D\xE9faussez 2 cartes.";</v>
      </c>
      <c r="P390" t="s">
        <v>5799</v>
      </c>
    </row>
    <row r="391" spans="1:16" hidden="1" x14ac:dyDescent="0.25">
      <c r="A391" t="str">
        <f>IF(OR(artwork.xlsx!F391="",artwork.xlsx!F391="t"),UPPER(artwork.xlsx!H391),"")</f>
        <v/>
      </c>
      <c r="C391" t="str">
        <f>IF(A391="","",CONCATENATE($L$1,"[",$M$1,".",A391,"]='",SUBSTITUTE(artwork.xlsx!K391,"'","\'"),"'"))</f>
        <v/>
      </c>
      <c r="K391" t="str">
        <f t="shared" si="39"/>
        <v/>
      </c>
      <c r="N391" t="e">
        <f t="shared" si="40"/>
        <v>#N/A</v>
      </c>
      <c r="O391" t="str">
        <f t="shared" si="38"/>
        <v>FrenchCardTexts[CardNames.HEXDRAWPILE] = "";</v>
      </c>
      <c r="P391" t="s">
        <v>5800</v>
      </c>
    </row>
    <row r="392" spans="1:16" hidden="1" x14ac:dyDescent="0.25">
      <c r="A392" t="str">
        <f>IF(OR(artwork.xlsx!F392="",artwork.xlsx!F392="t"),UPPER(artwork.xlsx!H392),"")</f>
        <v/>
      </c>
      <c r="C392" t="str">
        <f>IF(A392="","",CONCATENATE($L$1,"[",$M$1,".",A392,"]='",SUBSTITUTE(artwork.xlsx!K392,"'","\'"),"'"))</f>
        <v/>
      </c>
      <c r="K392" t="str">
        <f t="shared" si="39"/>
        <v/>
      </c>
      <c r="N392" t="e">
        <f t="shared" si="40"/>
        <v>#N/A</v>
      </c>
      <c r="O392" t="str">
        <f t="shared" si="38"/>
        <v>FrenchCardTexts[CardNames.HEXDISCARDPILE] = "";</v>
      </c>
      <c r="P392" t="s">
        <v>5801</v>
      </c>
    </row>
    <row r="393" spans="1:16" hidden="1" x14ac:dyDescent="0.25">
      <c r="A393" t="str">
        <f>IF(OR(artwork.xlsx!F393="",artwork.xlsx!F393="t"),UPPER(artwork.xlsx!H393),"")</f>
        <v/>
      </c>
      <c r="C393" t="str">
        <f>IF(A393="","",CONCATENATE($L$1,"[",$M$1,".",A393,"]='",SUBSTITUTE(artwork.xlsx!K393,"'","\'"),"'"))</f>
        <v/>
      </c>
      <c r="K393" t="str">
        <f t="shared" si="39"/>
        <v/>
      </c>
      <c r="N393" t="e">
        <f t="shared" si="40"/>
        <v>#N/A</v>
      </c>
      <c r="O393" t="str">
        <f t="shared" si="38"/>
        <v>FrenchCardTexts[CardNames.BADOMENS] = "Placez votre pioche dans votre d\xE9fausse. Consultez-la//et placez en 2 Cuivres sur votre pioche (ou d\xE9voilez// votre d\xE9fausse pour prouver que c'est impossible).";</v>
      </c>
      <c r="P393" t="s">
        <v>5802</v>
      </c>
    </row>
    <row r="394" spans="1:16" hidden="1" x14ac:dyDescent="0.25">
      <c r="A394" t="str">
        <f>IF(OR(artwork.xlsx!F394="",artwork.xlsx!F394="t"),UPPER(artwork.xlsx!H394),"")</f>
        <v/>
      </c>
      <c r="C394" t="str">
        <f>IF(A394="","",CONCATENATE($L$1,"[",$M$1,".",A394,"]='",SUBSTITUTE(artwork.xlsx!K394,"'","\'"),"'"))</f>
        <v/>
      </c>
      <c r="K394" t="str">
        <f t="shared" si="39"/>
        <v/>
      </c>
      <c r="N394" t="e">
        <f t="shared" si="40"/>
        <v>#N/A</v>
      </c>
      <c r="O394" t="str">
        <f t="shared" si="38"/>
        <v>FrenchCardTexts[CardNames.DELUSION] = "Si vous n'avez pas Envo\xFBt\xE9 ou Jaloux,//prenez Envo\xFBt\xE9.";</v>
      </c>
      <c r="P394" t="s">
        <v>5803</v>
      </c>
    </row>
    <row r="395" spans="1:16" hidden="1" x14ac:dyDescent="0.25">
      <c r="A395" t="str">
        <f>IF(OR(artwork.xlsx!F395="",artwork.xlsx!F395="t"),UPPER(artwork.xlsx!H395),"")</f>
        <v/>
      </c>
      <c r="C395" t="str">
        <f>IF(A395="","",CONCATENATE($L$1,"[",$M$1,".",A395,"]='",SUBSTITUTE(artwork.xlsx!K395,"'","\'"),"'"))</f>
        <v/>
      </c>
      <c r="K395" t="str">
        <f t="shared" si="39"/>
        <v/>
      </c>
      <c r="N395" t="e">
        <f t="shared" si="40"/>
        <v>#N/A</v>
      </c>
      <c r="O395" t="str">
        <f t="shared" si="38"/>
        <v>FrenchCardTexts[CardNames.ENVY] = "Si vous n'avez pas Envo\xFBt\xE9 ou Jaloux,//prenez Jaloux.";</v>
      </c>
      <c r="P395" t="s">
        <v>5804</v>
      </c>
    </row>
    <row r="396" spans="1:16" hidden="1" x14ac:dyDescent="0.25">
      <c r="A396" t="str">
        <f>IF(OR(artwork.xlsx!F396="",artwork.xlsx!F396="t"),UPPER(artwork.xlsx!H396),"")</f>
        <v/>
      </c>
      <c r="C396" t="str">
        <f>IF(A396="","",CONCATENATE($L$1,"[",$M$1,".",A396,"]='",SUBSTITUTE(artwork.xlsx!K396,"'","\'"),"'"))</f>
        <v/>
      </c>
      <c r="K396" t="str">
        <f t="shared" si="39"/>
        <v/>
      </c>
      <c r="N396" t="e">
        <f t="shared" si="40"/>
        <v>#N/A</v>
      </c>
      <c r="O396" t="str">
        <f t="shared" si="38"/>
        <v>FrenchCardTexts[CardNames.FAMINE] = "Consultez les 3 premi\xE8res cartes de votre pioche.//D\xE9faussez les cartes Action.//M\xE9langez le reste dans votre pioche.";</v>
      </c>
      <c r="P396" t="s">
        <v>5805</v>
      </c>
    </row>
    <row r="397" spans="1:16" hidden="1" x14ac:dyDescent="0.25">
      <c r="A397" t="str">
        <f>IF(OR(artwork.xlsx!F397="",artwork.xlsx!F397="t"),UPPER(artwork.xlsx!H397),"")</f>
        <v/>
      </c>
      <c r="C397" t="str">
        <f>IF(A397="","",CONCATENATE($L$1,"[",$M$1,".",A397,"]='",SUBSTITUTE(artwork.xlsx!K397,"'","\'"),"'"))</f>
        <v/>
      </c>
      <c r="K397" t="str">
        <f t="shared" si="39"/>
        <v/>
      </c>
      <c r="N397" t="e">
        <f t="shared" si="40"/>
        <v>#N/A</v>
      </c>
      <c r="O397" t="str">
        <f t="shared" si="38"/>
        <v>FrenchCardTexts[CardNames.FEAR] = "Si vous avez au moins 5 cartes en main, d\xE9faussez une//carte Action ou Tr\xE9sor (\xE0 d\xE9faut, d\xE9voilez votre main).";</v>
      </c>
      <c r="P397" t="s">
        <v>5806</v>
      </c>
    </row>
    <row r="398" spans="1:16" hidden="1" x14ac:dyDescent="0.25">
      <c r="A398" t="str">
        <f>IF(OR(artwork.xlsx!F398="",artwork.xlsx!F398="t"),UPPER(artwork.xlsx!H398),"")</f>
        <v/>
      </c>
      <c r="C398" t="str">
        <f>IF(A398="","",CONCATENATE($L$1,"[",$M$1,".",A398,"]='",SUBSTITUTE(artwork.xlsx!K398,"'","\'"),"'"))</f>
        <v/>
      </c>
      <c r="K398" t="str">
        <f t="shared" si="39"/>
        <v/>
      </c>
      <c r="N398" t="e">
        <f t="shared" si="40"/>
        <v>#N/A</v>
      </c>
      <c r="O398" t="str">
        <f t="shared" si="38"/>
        <v>FrenchCardTexts[CardNames.GREED] = "Recevez un Cuivre sur votre pioche.";</v>
      </c>
      <c r="P398" t="s">
        <v>5807</v>
      </c>
    </row>
    <row r="399" spans="1:16" hidden="1" x14ac:dyDescent="0.25">
      <c r="A399" t="str">
        <f>IF(OR(artwork.xlsx!F399="",artwork.xlsx!F399="t"),UPPER(artwork.xlsx!H399),"")</f>
        <v/>
      </c>
      <c r="C399" t="str">
        <f>IF(A399="","",CONCATENATE($L$1,"[",$M$1,".",A399,"]='",SUBSTITUTE(artwork.xlsx!K399,"'","\'"),"'"))</f>
        <v/>
      </c>
      <c r="K399" t="str">
        <f t="shared" si="39"/>
        <v/>
      </c>
      <c r="N399" t="e">
        <f t="shared" si="40"/>
        <v>#N/A</v>
      </c>
      <c r="O399" t="str">
        <f t="shared" si="38"/>
        <v>FrenchCardTexts[CardNames.HAUNTING] = "Si vous avez au moins 4 cartes en main,//placez-en une sur votre pioche.";</v>
      </c>
      <c r="P399" t="s">
        <v>5808</v>
      </c>
    </row>
    <row r="400" spans="1:16" hidden="1" x14ac:dyDescent="0.25">
      <c r="A400" t="str">
        <f>IF(OR(artwork.xlsx!F400="",artwork.xlsx!F400="t"),UPPER(artwork.xlsx!H400),"")</f>
        <v/>
      </c>
      <c r="C400" t="str">
        <f>IF(A400="","",CONCATENATE($L$1,"[",$M$1,".",A400,"]='",SUBSTITUTE(artwork.xlsx!K400,"'","\'"),"'"))</f>
        <v/>
      </c>
      <c r="K400" t="str">
        <f t="shared" si="39"/>
        <v/>
      </c>
      <c r="N400" t="e">
        <f t="shared" si="40"/>
        <v>#N/A</v>
      </c>
      <c r="O400" t="str">
        <f t="shared" si="38"/>
        <v>FrenchCardTexts[CardNames.LOCUSTS] = "\xC9cartez la carte du dessus de votre pioche. Si c'est un//Cuivre ou un Domaine, recevez une Mal\xE9diction. Sinon,//recevez une carte moins ch\xE8re ayant un type en commun.";</v>
      </c>
      <c r="P400" t="s">
        <v>5809</v>
      </c>
    </row>
    <row r="401" spans="1:16" hidden="1" x14ac:dyDescent="0.25">
      <c r="A401" t="str">
        <f>IF(OR(artwork.xlsx!F401="",artwork.xlsx!F401="t"),UPPER(artwork.xlsx!H401),"")</f>
        <v/>
      </c>
      <c r="C401" t="str">
        <f>IF(A401="","",CONCATENATE($L$1,"[",$M$1,".",A401,"]='",SUBSTITUTE(artwork.xlsx!K401,"'","\'"),"'"))</f>
        <v/>
      </c>
      <c r="K401" t="str">
        <f t="shared" si="39"/>
        <v/>
      </c>
      <c r="N401" t="e">
        <f t="shared" si="40"/>
        <v>#N/A</v>
      </c>
      <c r="O401" t="str">
        <f t="shared" si="38"/>
        <v>FrenchCardTexts[CardNames.MISERY] = "Si c'est votre premi\xE8re D\xE9tresse de la partie//prenez \xABEn d\xE9tresse\xBB. Sinon, retournez-le// du c\xF4t\xE9 \xABEn grande d\xE9tresse\xBB.";</v>
      </c>
      <c r="P401" t="s">
        <v>5810</v>
      </c>
    </row>
    <row r="402" spans="1:16" hidden="1" x14ac:dyDescent="0.25">
      <c r="A402" t="str">
        <f>IF(OR(artwork.xlsx!F402="",artwork.xlsx!F402="t"),UPPER(artwork.xlsx!H402),"")</f>
        <v>HUMBLECASTLE</v>
      </c>
      <c r="C402" t="str">
        <f>IF(A402="","",CONCATENATE($L$1,"[",$M$1,".",A402,"]='",SUBSTITUTE(artwork.xlsx!K402,"'","\'"),"'"))</f>
        <v>HtmlCardTexts[CardNames.HUMBLECASTLE]='&lt;div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  <c r="K402" t="str">
        <f t="shared" si="39"/>
        <v>FrenchCardTexts[CardNames.HUMBLECASTLE]</v>
      </c>
      <c r="L402" t="e">
        <f t="shared" ref="L402:L442" si="41">MATCH(K402,M:M,0)</f>
        <v>#N/A</v>
      </c>
      <c r="M402" t="str">
        <f t="shared" ref="M402:M442" si="42">SUBSTITUTE(LEFT(P402,FIND("=",P402)-2),"_","")</f>
        <v>FrenchCardTexts[CardNames.PLAGUE]</v>
      </c>
      <c r="N402" t="e">
        <f t="shared" si="40"/>
        <v>#N/A</v>
      </c>
      <c r="O402" t="str">
        <f t="shared" si="38"/>
        <v>FrenchCardTexts[CardNames.PLAGUE] = "Recevez une Mal\xE9diction en main.";</v>
      </c>
      <c r="P402" t="s">
        <v>5811</v>
      </c>
    </row>
    <row r="403" spans="1:16" hidden="1" x14ac:dyDescent="0.25">
      <c r="A403" t="str">
        <f>IF(OR(artwork.xlsx!F403="",artwork.xlsx!F403="t"),UPPER(artwork.xlsx!H403),"")</f>
        <v>CRUMBLINGCASTLE</v>
      </c>
      <c r="C403" t="str">
        <f>IF(A403="","",CONCATENATE($L$1,"[",$M$1,".",A403,"]='",SUBSTITUTE(artwork.xlsx!K403,"'","\'"),"'"))</f>
        <v>HtmlCardTexts[CardNames.CRUMBLINGCASTLE]='&lt;div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  <c r="K403" t="str">
        <f t="shared" si="39"/>
        <v>FrenchCardTexts[CardNames.CRUMBLINGCASTLE]</v>
      </c>
      <c r="L403" t="e">
        <f t="shared" si="41"/>
        <v>#N/A</v>
      </c>
      <c r="M403" t="str">
        <f t="shared" si="42"/>
        <v>FrenchCardTexts[CardNames.POVERTY]</v>
      </c>
      <c r="N403" t="e">
        <f t="shared" si="40"/>
        <v>#N/A</v>
      </c>
      <c r="O403" t="str">
        <f t="shared" si="38"/>
        <v>FrenchCardTexts[CardNames.POVERTY] = "D\xE9faussez jusqu'\xE0 avoir 3 cartes en main.";</v>
      </c>
      <c r="P403" t="s">
        <v>5812</v>
      </c>
    </row>
    <row r="404" spans="1:16" hidden="1" x14ac:dyDescent="0.25">
      <c r="A404" t="str">
        <f>IF(OR(artwork.xlsx!F404="",artwork.xlsx!F404="t"),UPPER(artwork.xlsx!H404),"")</f>
        <v>SMALLCASTLE</v>
      </c>
      <c r="C404" t="str">
        <f>IF(A404="","",CONCATENATE($L$1,"[",$M$1,".",A404,"]='",SUBSTITUTE(artwork.xlsx!K404,"'","\'"),"'"))</f>
        <v>HtmlCardTexts[CardNames.SMALLCASTLE]='&lt;div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  <c r="K404" t="str">
        <f t="shared" si="39"/>
        <v>FrenchCardTexts[CardNames.SMALLCASTLE]</v>
      </c>
      <c r="L404" t="e">
        <f t="shared" si="41"/>
        <v>#N/A</v>
      </c>
      <c r="M404" t="str">
        <f t="shared" si="42"/>
        <v>FrenchCardTexts[CardNames.WAR]</v>
      </c>
      <c r="N404" t="e">
        <f t="shared" si="40"/>
        <v>#N/A</v>
      </c>
      <c r="O404" t="str">
        <f t="shared" si="38"/>
        <v>FrenchCardTexts[CardNames.WAR] = "D\xE9voilez des cartes de votre pioche jusqu'\xE0 en d\xE9voiler//une co\xFBtant [3] ou [4]. \xC9cartez-la et d\xE9faussez le reste.";</v>
      </c>
      <c r="P404" t="s">
        <v>5813</v>
      </c>
    </row>
    <row r="405" spans="1:16" hidden="1" x14ac:dyDescent="0.25">
      <c r="A405" t="str">
        <f>IF(OR(artwork.xlsx!F405="",artwork.xlsx!F405="t"),UPPER(artwork.xlsx!H405),"")</f>
        <v>HAUNTEDCASTLE</v>
      </c>
      <c r="C405" t="str">
        <f>IF(A405="","",CONCATENATE($L$1,"[",$M$1,".",A405,"]='",SUBSTITUTE(artwork.xlsx!K405,"'","\'"),"'"))</f>
        <v>HtmlCardTexts[CardNames.HAUNTEDCASTLE]='&lt;div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  <c r="K405" t="str">
        <f t="shared" si="39"/>
        <v>FrenchCardTexts[CardNames.HAUNTEDCASTLE]</v>
      </c>
      <c r="L405" t="e">
        <f t="shared" si="41"/>
        <v>#N/A</v>
      </c>
      <c r="M405" t="str">
        <f t="shared" si="42"/>
        <v>FrenchCardTexts[CardNames.MISERABLE]</v>
      </c>
      <c r="N405" t="e">
        <f t="shared" si="40"/>
        <v>#N/A</v>
      </c>
      <c r="O405" t="str">
        <f t="shared" si="38"/>
        <v>FrenchCardTexts[CardNames.MISERABLE] = "{!-2}";</v>
      </c>
      <c r="P405" t="s">
        <v>5814</v>
      </c>
    </row>
    <row r="406" spans="1:16" hidden="1" x14ac:dyDescent="0.25">
      <c r="A406" t="str">
        <f>IF(OR(artwork.xlsx!F406="",artwork.xlsx!F406="t"),UPPER(artwork.xlsx!H406),"")</f>
        <v>OPULENTCASTLE</v>
      </c>
      <c r="C406" t="str">
        <f>IF(A406="","",CONCATENATE($L$1,"[",$M$1,".",A406,"]='",SUBSTITUTE(artwork.xlsx!K406,"'","\'"),"'"))</f>
        <v>HtmlCardTexts[CardNames.OPULENTCASTLE]='&lt;div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  <c r="K406" t="str">
        <f t="shared" si="39"/>
        <v>FrenchCardTexts[CardNames.OPULENTCASTLE]</v>
      </c>
      <c r="L406" t="e">
        <f t="shared" si="41"/>
        <v>#N/A</v>
      </c>
      <c r="M406" t="str">
        <f t="shared" si="42"/>
        <v>FrenchCardTexts[CardNames.TWICEMISERABLE]</v>
      </c>
      <c r="N406" t="e">
        <f t="shared" si="40"/>
        <v>#N/A</v>
      </c>
      <c r="O406" t="str">
        <f t="shared" si="38"/>
        <v>FrenchCardTexts[CardNames.TWICEMISERABLE] = "{!-4}";</v>
      </c>
      <c r="P406" t="s">
        <v>5815</v>
      </c>
    </row>
    <row r="407" spans="1:16" hidden="1" x14ac:dyDescent="0.25">
      <c r="A407" t="str">
        <f>IF(OR(artwork.xlsx!F407="",artwork.xlsx!F407="t"),UPPER(artwork.xlsx!H407),"")</f>
        <v>SPRAWLINGCASTLE</v>
      </c>
      <c r="C407" t="str">
        <f>IF(A407="","",CONCATENATE($L$1,"[",$M$1,".",A407,"]='",SUBSTITUTE(artwork.xlsx!K407,"'","\'"),"'"))</f>
        <v>HtmlCardTexts[CardNames.SPRAWLINGCASTLE]='&lt;div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  <c r="K407" t="str">
        <f t="shared" si="39"/>
        <v>FrenchCardTexts[CardNames.SPRAWLINGCASTLE]</v>
      </c>
      <c r="L407" t="e">
        <f t="shared" si="41"/>
        <v>#N/A</v>
      </c>
      <c r="M407" t="str">
        <f t="shared" si="42"/>
        <v>FrenchCardTexts[CardNames.ENVIOUS]</v>
      </c>
      <c r="N407" t="e">
        <f t="shared" si="40"/>
        <v>#N/A</v>
      </c>
      <c r="O407" t="str">
        <f t="shared" si="38"/>
        <v>FrenchCardTexts[CardNames.ENVIOUS] = "Au d\xE9but de votre phase Achat, rendez Jaloux, et//les cartes Argent et Or produisent [1]\xE0 ce tour.";</v>
      </c>
      <c r="P407" t="s">
        <v>5816</v>
      </c>
    </row>
    <row r="408" spans="1:16" hidden="1" x14ac:dyDescent="0.25">
      <c r="A408" t="str">
        <f>IF(OR(artwork.xlsx!F408="",artwork.xlsx!F408="t"),UPPER(artwork.xlsx!H408),"")</f>
        <v>GRANDCASTLE</v>
      </c>
      <c r="C408" t="str">
        <f>IF(A408="","",CONCATENATE($L$1,"[",$M$1,".",A408,"]='",SUBSTITUTE(artwork.xlsx!K408,"'","\'"),"'"))</f>
        <v>HtmlCardTexts[CardNames.GRANDCASTLE]='&lt;div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  <c r="K408" t="str">
        <f t="shared" si="39"/>
        <v>FrenchCardTexts[CardNames.GRANDCASTLE]</v>
      </c>
      <c r="L408" t="e">
        <f t="shared" si="41"/>
        <v>#N/A</v>
      </c>
      <c r="M408" t="str">
        <f t="shared" si="42"/>
        <v>FrenchCardTexts[CardNames.DELUDED]</v>
      </c>
      <c r="N408" t="e">
        <f t="shared" si="40"/>
        <v>#N/A</v>
      </c>
      <c r="O408" t="str">
        <f t="shared" si="38"/>
        <v>FrenchCardTexts[CardNames.DELUDED] = "Au d\xE9but de votre phase Achat, rendez Envo\xFBt\xE9, et//vous ne pouvez pas acheter de cartes Action \xE0 ce tour.";</v>
      </c>
      <c r="P408" t="s">
        <v>5817</v>
      </c>
    </row>
    <row r="409" spans="1:16" hidden="1" x14ac:dyDescent="0.25">
      <c r="A409" t="str">
        <f>IF(OR(artwork.xlsx!F409="",artwork.xlsx!F409="t"),UPPER(artwork.xlsx!H409),"")</f>
        <v>KINGSCASTLE</v>
      </c>
      <c r="C409" t="str">
        <f>IF(A409="","",CONCATENATE($L$1,"[",$M$1,".",A409,"]='",SUBSTITUTE(artwork.xlsx!K409,"'","\'"),"'"))</f>
        <v>HtmlCardTexts[CardNames.KINGSCASTLE]='&lt;div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  <c r="K409" t="str">
        <f t="shared" si="39"/>
        <v>FrenchCardTexts[CardNames.KINGSCASTLE]</v>
      </c>
      <c r="L409" t="e">
        <f t="shared" si="41"/>
        <v>#N/A</v>
      </c>
      <c r="M409" t="str">
        <f t="shared" si="42"/>
        <v>FrenchCardTexts[CardNames.LOSTINTHEWOODS]</v>
      </c>
      <c r="N409" t="e">
        <f t="shared" si="40"/>
        <v>#N/A</v>
      </c>
      <c r="O409" t="str">
        <f t="shared" si="38"/>
        <v>FrenchCardTexts[CardNames.LOSTINTHEWOODS] = "Au d\xE9but de votre tour, vous pouvez//d\xE9fausser une carte pour appliquer une Aubaine.";</v>
      </c>
      <c r="P409" t="s">
        <v>5818</v>
      </c>
    </row>
    <row r="410" spans="1:16" x14ac:dyDescent="0.25">
      <c r="A410" t="str">
        <f>IF(OR(artwork.xlsx!F410="",artwork.xlsx!F410="t"),UPPER(artwork.xlsx!H410),"")</f>
        <v>DRUID</v>
      </c>
      <c r="C410" t="str">
        <f>IF(A410="","",CONCATENATE($L$1,"[",$M$1,".",A410,"]='",SUBSTITUTE(artwork.xlsx!K410,"'","\'"),"'"))</f>
        <v>HtmlCardTexts[CardNames.DRUID]='&lt;div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410" t="str">
        <f t="shared" si="39"/>
        <v>FrenchCardTexts[CardNames.DRUID]</v>
      </c>
      <c r="L410">
        <f t="shared" si="41"/>
        <v>420</v>
      </c>
      <c r="M410" t="str">
        <f t="shared" si="42"/>
        <v>FrenchCardTexts[CardNames.BARD]</v>
      </c>
      <c r="N410">
        <f t="shared" si="40"/>
        <v>422</v>
      </c>
      <c r="O410" t="str">
        <f t="shared" si="38"/>
        <v>FrenchCardTexts[CardNames.BARD] = "|+|[2]//Appliquez une Aubaine.";</v>
      </c>
      <c r="P410" t="s">
        <v>5819</v>
      </c>
    </row>
    <row r="411" spans="1:16" x14ac:dyDescent="0.25">
      <c r="A411" t="str">
        <f>IF(OR(artwork.xlsx!F411="",artwork.xlsx!F411="t"),UPPER(artwork.xlsx!H411),"")</f>
        <v>FAITHFULHOUND</v>
      </c>
      <c r="C411" t="str">
        <f>IF(A411="","",CONCATENATE($L$1,"[",$M$1,".",A411,"]='",SUBSTITUTE(artwork.xlsx!K411,"'","\'"),"'"))</f>
        <v>HtmlCardTexts[CardNames.FAITHFULHOUND]='&lt;div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411" t="str">
        <f t="shared" si="39"/>
        <v>FrenchCardTexts[CardNames.FAITHFULHOUND]</v>
      </c>
      <c r="L411">
        <f t="shared" si="41"/>
        <v>422</v>
      </c>
      <c r="M411" t="str">
        <f t="shared" si="42"/>
        <v>FrenchCardTexts[CardNames.BLESSEDVILLAGE]</v>
      </c>
      <c r="N411">
        <f t="shared" si="40"/>
        <v>423</v>
      </c>
      <c r="O411" t="str">
        <f t="shared" si="38"/>
        <v>FrenchCardTexts[CardNames.BLESSEDVILLAGE] = "|+1 Carte|//|+2 Actions|//---//Quand vous recevez cette carte, prenez//une Aubaine. Appliquez-la maintenant//ou au d\xE9but de votre prochain tour.";</v>
      </c>
      <c r="P411" t="s">
        <v>5820</v>
      </c>
    </row>
    <row r="412" spans="1:16" x14ac:dyDescent="0.25">
      <c r="A412" t="str">
        <f>IF(OR(artwork.xlsx!F412="",artwork.xlsx!F412="t"),UPPER(artwork.xlsx!H412),"")</f>
        <v>GUARDIAN</v>
      </c>
      <c r="C412" t="str">
        <f>IF(A412="","",CONCATENATE($L$1,"[",$M$1,".",A412,"]='",SUBSTITUTE(artwork.xlsx!K412,"'","\'"),"'"))</f>
        <v>HtmlCardTexts[CardNames.GUARDIAN]='&lt;div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412" t="str">
        <f t="shared" si="39"/>
        <v>FrenchCardTexts[CardNames.GUARDIAN]</v>
      </c>
      <c r="L412">
        <f t="shared" si="41"/>
        <v>425</v>
      </c>
      <c r="M412" t="str">
        <f t="shared" si="42"/>
        <v>FrenchCardTexts[CardNames.CHANGELING]</v>
      </c>
      <c r="N412">
        <f t="shared" si="40"/>
        <v>416</v>
      </c>
      <c r="O412" t="str">
        <f t="shared" si="38"/>
        <v>FrenchCardTexts[CardNames.CHANGELING] = "\xC9cartez cette carte. Recevez un//exemplaire d'une carte que vous//avez en jeu.//---//Si le Changelin est dans le royaume,//lorsque vous recevez une carte//co\xFBtant [3] ou plus, vous pouvez//l'\xE9changer contre un Changelin.";</v>
      </c>
      <c r="P412" t="s">
        <v>5821</v>
      </c>
    </row>
    <row r="413" spans="1:16" x14ac:dyDescent="0.25">
      <c r="A413" t="str">
        <f>IF(OR(artwork.xlsx!F413="",artwork.xlsx!F413="t"),UPPER(artwork.xlsx!H413),"")</f>
        <v>MONASTERY</v>
      </c>
      <c r="C413" t="str">
        <f>IF(A413="","",CONCATENATE($L$1,"[",$M$1,".",A413,"]='",SUBSTITUTE(artwork.xlsx!K413,"'","\'"),"'"))</f>
        <v>HtmlCardTexts[CardNames.MONASTERY]='&lt;div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413" t="str">
        <f t="shared" si="39"/>
        <v>FrenchCardTexts[CardNames.MONASTERY]</v>
      </c>
      <c r="L413">
        <f t="shared" si="41"/>
        <v>428</v>
      </c>
      <c r="M413" t="str">
        <f t="shared" si="42"/>
        <v>FrenchCardTexts[CardNames.CEMETERY]</v>
      </c>
      <c r="N413">
        <f t="shared" si="40"/>
        <v>424</v>
      </c>
      <c r="O413" t="str">
        <f t="shared" si="38"/>
        <v>FrenchCardTexts[CardNames.CEMETERY] = "{!2}//---//Quand vous recevez cette carte,//\xE9cartez jusqu'\xE0 4 cartes de votre main.//%%(Patrimoine : Miroir hant\xE9)%%";</v>
      </c>
      <c r="P413" t="s">
        <v>5822</v>
      </c>
    </row>
    <row r="414" spans="1:16" x14ac:dyDescent="0.25">
      <c r="A414" t="str">
        <f>IF(OR(artwork.xlsx!F414="",artwork.xlsx!F414="t"),UPPER(artwork.xlsx!H414),"")</f>
        <v>PIXIE</v>
      </c>
      <c r="C414" t="str">
        <f>IF(A414="","",CONCATENATE($L$1,"[",$M$1,".",A414,"]='",SUBSTITUTE(artwork.xlsx!K414,"'","\'"),"'"))</f>
        <v>HtmlCardTexts[CardNames.PIXIE]='&lt;div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414" t="str">
        <f t="shared" si="39"/>
        <v>FrenchCardTexts[CardNames.PIXIE]</v>
      </c>
      <c r="L414">
        <f t="shared" si="41"/>
        <v>431</v>
      </c>
      <c r="M414" t="str">
        <f t="shared" si="42"/>
        <v>FrenchCardTexts[CardNames.COBBLER]</v>
      </c>
      <c r="N414">
        <f t="shared" si="40"/>
        <v>431</v>
      </c>
      <c r="O414" t="str">
        <f t="shared" si="38"/>
        <v>FrenchCardTexts[CardNames.COBBLER] = "Au d\xE9but de votre prochain tour,//recevez en main une carte co\xFBtant//jusqu'\xE0 [4].";</v>
      </c>
      <c r="P414" t="s">
        <v>5823</v>
      </c>
    </row>
    <row r="415" spans="1:16" x14ac:dyDescent="0.25">
      <c r="A415" t="str">
        <f>IF(OR(artwork.xlsx!F415="",artwork.xlsx!F415="t"),UPPER(artwork.xlsx!H415),"")</f>
        <v>TRACKER</v>
      </c>
      <c r="C415" t="str">
        <f>IF(A415="","",CONCATENATE($L$1,"[",$M$1,".",A415,"]='",SUBSTITUTE(artwork.xlsx!K415,"'","\'"),"'"))</f>
        <v>HtmlCardTexts[CardNames.TRACKER]='&lt;div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415" t="str">
        <f t="shared" si="39"/>
        <v>FrenchCardTexts[CardNames.TRACKER]</v>
      </c>
      <c r="L415">
        <f t="shared" si="41"/>
        <v>440</v>
      </c>
      <c r="M415" t="str">
        <f t="shared" si="42"/>
        <v>FrenchCardTexts[CardNames.CONCLAVE]</v>
      </c>
      <c r="N415">
        <f t="shared" si="40"/>
        <v>425</v>
      </c>
      <c r="O415" t="str">
        <f t="shared" si="38"/>
        <v>FrenchCardTexts[CardNames.CONCLAVE] = "|+|[2]//Vous pouvez jouer une carte Action//de votre main dont vous n'avez pas//d'exemplaire en jeu. Dans ce cas,//|+1 Action.|";</v>
      </c>
      <c r="P415" t="s">
        <v>5824</v>
      </c>
    </row>
    <row r="416" spans="1:16" x14ac:dyDescent="0.25">
      <c r="A416" t="str">
        <f>IF(OR(artwork.xlsx!F416="",artwork.xlsx!F416="t"),UPPER(artwork.xlsx!H416),"")</f>
        <v>CHANGELING</v>
      </c>
      <c r="C416" t="str">
        <f>IF(A416="","",CONCATENATE($L$1,"[",$M$1,".",A416,"]='",SUBSTITUTE(artwork.xlsx!K416,"'","\'"),"'"))</f>
        <v>HtmlCardTexts[CardNames.CHANGELING]='&lt;div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416" t="str">
        <f t="shared" si="39"/>
        <v>FrenchCardTexts[CardNames.CHANGELING]</v>
      </c>
      <c r="L416">
        <f t="shared" si="41"/>
        <v>412</v>
      </c>
      <c r="M416" t="str">
        <f t="shared" si="42"/>
        <v>FrenchCardTexts[CardNames.CRYPT]</v>
      </c>
      <c r="N416">
        <f t="shared" si="40"/>
        <v>432</v>
      </c>
      <c r="O416" t="str">
        <f t="shared" si="38"/>
        <v>FrenchCardTexts[CardNames.CRYPT] = "Mettez de c\xF4t\xE9 autant de cartes Tr\xE9sor//non-Dur\xE9e en jeu que souhait\xE9, face//cach\xE9e (sous cette carte). Tant qu'il//en reste, au d\xE9but de chacun de//vos tours, prenez-en une en main.";</v>
      </c>
      <c r="P416" t="s">
        <v>5825</v>
      </c>
    </row>
    <row r="417" spans="1:16" x14ac:dyDescent="0.25">
      <c r="A417" t="str">
        <f>IF(OR(artwork.xlsx!F417="",artwork.xlsx!F417="t"),UPPER(artwork.xlsx!H417),"")</f>
        <v>FOOL</v>
      </c>
      <c r="C417" t="str">
        <f>IF(A417="","",CONCATENATE($L$1,"[",$M$1,".",A417,"]='",SUBSTITUTE(artwork.xlsx!K417,"'","\'"),"'"))</f>
        <v>HtmlCardTexts[CardNames.FOOL]='&lt;div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417" t="str">
        <f t="shared" si="39"/>
        <v>FrenchCardTexts[CardNames.FOOL]</v>
      </c>
      <c r="L417">
        <f t="shared" si="41"/>
        <v>423</v>
      </c>
      <c r="M417" t="str">
        <f t="shared" si="42"/>
        <v>FrenchCardTexts[CardNames.CURSEDVILLAGE]</v>
      </c>
      <c r="N417">
        <f t="shared" si="40"/>
        <v>433</v>
      </c>
      <c r="O417" t="str">
        <f t="shared" si="38"/>
        <v>FrenchCardTexts[CardNames.CURSEDVILLAGE] = "|+2 Actions|////Piochez jusqu'\xE0 avoir 6 cartes//en main.//---//Quand vous recevez cette carte,//appliquez un Sortil\xE8ge.";</v>
      </c>
      <c r="P417" t="s">
        <v>5826</v>
      </c>
    </row>
    <row r="418" spans="1:16" x14ac:dyDescent="0.25">
      <c r="A418" t="str">
        <f>IF(OR(artwork.xlsx!F418="",artwork.xlsx!F418="t"),UPPER(artwork.xlsx!H418),"")</f>
        <v>GHOSTTOWN</v>
      </c>
      <c r="C418" t="str">
        <f>IF(A418="","",CONCATENATE($L$1,"[",$M$1,".",A418,"]='",SUBSTITUTE(artwork.xlsx!K418,"'","\'"),"'"))</f>
        <v>HtmlCardTexts[CardNames.GHOSTTOWN]='&lt;div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418" t="str">
        <f t="shared" si="39"/>
        <v>FrenchCardTexts[CardNames.GHOSTTOWN]</v>
      </c>
      <c r="L418">
        <f t="shared" si="41"/>
        <v>424</v>
      </c>
      <c r="M418" t="str">
        <f t="shared" si="42"/>
        <v>FrenchCardTexts[CardNames.DENOFSIN]</v>
      </c>
      <c r="N418">
        <f t="shared" si="40"/>
        <v>434</v>
      </c>
      <c r="O418" t="str">
        <f t="shared" si="38"/>
        <v>FrenchCardTexts[CardNames.DENOFSIN] = "Au d\xE9but de votre prochain tour : //|+2 Cartes|.//---//Cette carte est re\xE7ue en main//(et non dans la d\xE9fausse).";</v>
      </c>
      <c r="P418" t="s">
        <v>5827</v>
      </c>
    </row>
    <row r="419" spans="1:16" x14ac:dyDescent="0.25">
      <c r="A419" t="str">
        <f>IF(OR(artwork.xlsx!F419="",artwork.xlsx!F419="t"),UPPER(artwork.xlsx!H419),"")</f>
        <v>LEPRECHAUN</v>
      </c>
      <c r="C419" t="str">
        <f>IF(A419="","",CONCATENATE($L$1,"[",$M$1,".",A419,"]='",SUBSTITUTE(artwork.xlsx!K419,"'","\'"),"'"))</f>
        <v>HtmlCardTexts[CardNames.LEPRECHAUN]='&lt;div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419" t="str">
        <f t="shared" si="39"/>
        <v>FrenchCardTexts[CardNames.LEPRECHAUN]</v>
      </c>
      <c r="L419">
        <f t="shared" si="41"/>
        <v>427</v>
      </c>
      <c r="M419" t="str">
        <f t="shared" si="42"/>
        <v>FrenchCardTexts[CardNames.DEVILSWORKSHOP]</v>
      </c>
      <c r="N419">
        <f t="shared" si="40"/>
        <v>426</v>
      </c>
      <c r="O419" t="str">
        <f t="shared" si="38"/>
        <v>FrenchCardTexts[CardNames.DEVILSWORKSHOP] = "Si le nombre de cartes que vous//avez re\xE7ue(s) \xE0 ce tour est ://|2+: |recevez un Farfadet de sa pile ;//|1: |recevez une carte co\xFBtant jusqu'\xE0 [4];//|0: |recevez un Or.";</v>
      </c>
      <c r="P419" t="s">
        <v>5828</v>
      </c>
    </row>
    <row r="420" spans="1:16" x14ac:dyDescent="0.25">
      <c r="A420" t="str">
        <f>IF(OR(artwork.xlsx!F420="",artwork.xlsx!F420="t"),UPPER(artwork.xlsx!H420),"")</f>
        <v>NIGHTWATCHMAN</v>
      </c>
      <c r="C420" t="str">
        <f>IF(A420="","",CONCATENATE($L$1,"[",$M$1,".",A420,"]='",SUBSTITUTE(artwork.xlsx!K420,"'","\'"),"'"))</f>
        <v>HtmlCardTexts[CardNames.NIGHTWATCHMAN]='&lt;div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420" t="str">
        <f t="shared" si="39"/>
        <v>FrenchCardTexts[CardNames.NIGHTWATCHMAN]</v>
      </c>
      <c r="L420">
        <f t="shared" si="41"/>
        <v>430</v>
      </c>
      <c r="M420" t="str">
        <f t="shared" si="42"/>
        <v>FrenchCardTexts[CardNames.DRUID]</v>
      </c>
      <c r="N420">
        <f t="shared" si="40"/>
        <v>410</v>
      </c>
      <c r="O420" t="str">
        <f t="shared" si="38"/>
        <v>FrenchCardTexts[CardNames.DRUID] = "|+1 Achat|////Appliquez une des trois Aubaines//mises de c\xF4t\xE9 (laissez-la en place).//---//Mise en place : mettez de cot\xE9 face//visible les 3 premi\xE8res Aubaines.";</v>
      </c>
      <c r="P420" t="s">
        <v>5829</v>
      </c>
    </row>
    <row r="421" spans="1:16" x14ac:dyDescent="0.25">
      <c r="A421" t="str">
        <f>IF(OR(artwork.xlsx!F421="",artwork.xlsx!F421="t"),UPPER(artwork.xlsx!H421),"")</f>
        <v>SECRETCAVE</v>
      </c>
      <c r="C421" t="str">
        <f>IF(A421="","",CONCATENATE($L$1,"[",$M$1,".",A421,"]='",SUBSTITUTE(artwork.xlsx!K421,"'","\'"),"'"))</f>
        <v>HtmlCardTexts[CardNames.SECRETCAVE]='&lt;div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421" t="str">
        <f t="shared" si="39"/>
        <v>FrenchCardTexts[CardNames.SECRETCAVE]</v>
      </c>
      <c r="L421">
        <f t="shared" si="41"/>
        <v>435</v>
      </c>
      <c r="M421" t="str">
        <f t="shared" si="42"/>
        <v>FrenchCardTexts[CardNames.EXORCIST]</v>
      </c>
      <c r="N421">
        <f t="shared" si="40"/>
        <v>427</v>
      </c>
      <c r="O421" t="str">
        <f t="shared" si="38"/>
        <v>FrenchCardTexts[CardNames.EXORCIST] = "\xC9cartez une carte//de votre main.//Recevez un Esprit moins cher//de l'une des piles Esprit.";</v>
      </c>
      <c r="P421" t="s">
        <v>5830</v>
      </c>
    </row>
    <row r="422" spans="1:16" x14ac:dyDescent="0.25">
      <c r="A422" t="str">
        <f>IF(OR(artwork.xlsx!F422="",artwork.xlsx!F422="t"),UPPER(artwork.xlsx!H422),"")</f>
        <v>BARD</v>
      </c>
      <c r="C422" t="str">
        <f>IF(A422="","",CONCATENATE($L$1,"[",$M$1,".",A422,"]='",SUBSTITUTE(artwork.xlsx!K422,"'","\'"),"'"))</f>
        <v>HtmlCardTexts[CardNames.BARD]='&lt;div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422" t="str">
        <f t="shared" si="39"/>
        <v>FrenchCardTexts[CardNames.BARD]</v>
      </c>
      <c r="L422">
        <f t="shared" si="41"/>
        <v>410</v>
      </c>
      <c r="M422" t="str">
        <f t="shared" si="42"/>
        <v>FrenchCardTexts[CardNames.FAITHFULHOUND]</v>
      </c>
      <c r="N422">
        <f t="shared" si="40"/>
        <v>411</v>
      </c>
      <c r="O422" t="str">
        <f t="shared" si="38"/>
        <v>FrenchCardTexts[CardNames.FAITHFULHOUND] = "|+2 Cartes|//---//Quand vous d\xE9faussez cette carte//en dehors de la phase Ajustement,//vous pouvez la mettre de c\xF4t\xE9, et la//prendre en main \xE0 la fin de votre tour.";</v>
      </c>
      <c r="P422" t="s">
        <v>5831</v>
      </c>
    </row>
    <row r="423" spans="1:16" x14ac:dyDescent="0.25">
      <c r="A423" t="str">
        <f>IF(OR(artwork.xlsx!F423="",artwork.xlsx!F423="t"),UPPER(artwork.xlsx!H423),"")</f>
        <v>BLESSEDVILLAGE</v>
      </c>
      <c r="C423" t="str">
        <f>IF(A423="","",CONCATENATE($L$1,"[",$M$1,".",A423,"]='",SUBSTITUTE(artwork.xlsx!K423,"'","\'"),"'"))</f>
        <v>HtmlCardTexts[CardNames.BLESSEDVILLAGE]='&lt;div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423" t="str">
        <f t="shared" si="39"/>
        <v>FrenchCardTexts[CardNames.BLESSEDVILLAGE]</v>
      </c>
      <c r="L423">
        <f t="shared" si="41"/>
        <v>411</v>
      </c>
      <c r="M423" t="str">
        <f t="shared" si="42"/>
        <v>FrenchCardTexts[CardNames.FOOL]</v>
      </c>
      <c r="N423">
        <f t="shared" si="40"/>
        <v>417</v>
      </c>
      <c r="O423" t="str">
        <f t="shared" si="38"/>
        <v>FrenchCardTexts[CardNames.FOOL] = "Si vous n'avez pas Perdu dans//les bois, prenez-le, prenez 3//Aubaines, et appliquez-les// dans l'ordre de votre choix.////%%(Patrimoine : Porte-bonheur)%%";</v>
      </c>
      <c r="P423" t="s">
        <v>5832</v>
      </c>
    </row>
    <row r="424" spans="1:16" x14ac:dyDescent="0.25">
      <c r="A424" t="str">
        <f>IF(OR(artwork.xlsx!F424="",artwork.xlsx!F424="t"),UPPER(artwork.xlsx!H424),"")</f>
        <v>CEMETERY</v>
      </c>
      <c r="C424" t="str">
        <f>IF(A424="","",CONCATENATE($L$1,"[",$M$1,".",A424,"]='",SUBSTITUTE(artwork.xlsx!K424,"'","\'"),"'"))</f>
        <v>HtmlCardTexts[CardNames.CEMETERY]='&lt;div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424" t="str">
        <f t="shared" si="39"/>
        <v>FrenchCardTexts[CardNames.CEMETERY]</v>
      </c>
      <c r="L424">
        <f t="shared" si="41"/>
        <v>413</v>
      </c>
      <c r="M424" t="str">
        <f t="shared" si="42"/>
        <v>FrenchCardTexts[CardNames.GHOSTTOWN]</v>
      </c>
      <c r="N424">
        <f t="shared" si="40"/>
        <v>418</v>
      </c>
      <c r="O424" t="str">
        <f t="shared" si="38"/>
        <v>FrenchCardTexts[CardNames.GHOSTTOWN] = "Au d\xE9but de votre prochain//tour : |+1 Carte |et |+1 Action|.//---//Cette carte est re\xE7ue en main//(et non dans la d\xE9fausse).";</v>
      </c>
      <c r="P424" t="s">
        <v>5833</v>
      </c>
    </row>
    <row r="425" spans="1:16" x14ac:dyDescent="0.25">
      <c r="A425" t="str">
        <f>IF(OR(artwork.xlsx!F425="",artwork.xlsx!F425="t"),UPPER(artwork.xlsx!H425),"")</f>
        <v>CONCLAVE</v>
      </c>
      <c r="C425" t="str">
        <f>IF(A425="","",CONCATENATE($L$1,"[",$M$1,".",A425,"]='",SUBSTITUTE(artwork.xlsx!K425,"'","\'"),"'"))</f>
        <v>HtmlCardTexts[CardNames.CONCLAVE]='&lt;div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425" t="str">
        <f t="shared" si="39"/>
        <v>FrenchCardTexts[CardNames.CONCLAVE]</v>
      </c>
      <c r="L425">
        <f t="shared" si="41"/>
        <v>415</v>
      </c>
      <c r="M425" t="str">
        <f t="shared" si="42"/>
        <v>FrenchCardTexts[CardNames.GUARDIAN]</v>
      </c>
      <c r="N425">
        <f t="shared" si="40"/>
        <v>412</v>
      </c>
      <c r="O425" t="str">
        <f t="shared" si="38"/>
        <v>FrenchCardTexts[CardNames.GUARDIAN] = "Au d\xE9but de votre prochain tour,//|+|[1]. D'ici l\xE0, quand un adversaire//joue une carte Attaque, vous//n'en subissez pas les effets. //---//Cette carte est re\xE7ue en main//(et non dans la d\xE9fausse).";</v>
      </c>
      <c r="P425" t="s">
        <v>5834</v>
      </c>
    </row>
    <row r="426" spans="1:16" x14ac:dyDescent="0.25">
      <c r="A426" t="str">
        <f>IF(OR(artwork.xlsx!F426="",artwork.xlsx!F426="t"),UPPER(artwork.xlsx!H426),"")</f>
        <v>DEVILSWORKSHOP</v>
      </c>
      <c r="C426" t="str">
        <f>IF(A426="","",CONCATENATE($L$1,"[",$M$1,".",A426,"]='",SUBSTITUTE(artwork.xlsx!K426,"'","\'"),"'"))</f>
        <v>HtmlCardTexts[CardNames.DEVILSWORKSHOP]='&lt;div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426" t="str">
        <f t="shared" si="39"/>
        <v>FrenchCardTexts[CardNames.DEVILSWORKSHOP]</v>
      </c>
      <c r="L426">
        <f t="shared" si="41"/>
        <v>419</v>
      </c>
      <c r="M426" t="str">
        <f t="shared" si="42"/>
        <v>FrenchCardTexts[CardNames.IDOL]</v>
      </c>
      <c r="N426">
        <f t="shared" si="40"/>
        <v>435</v>
      </c>
      <c r="O426" t="str">
        <f t="shared" si="38"/>
        <v>FrenchCardTexts[CardNames.IDOL] = "[!2]////Apr\xE8s avoir jou\xE9 cette carte, si vous//avez un nombre impair d'Idoles en jeu,//appliquez une Aubaine ; si vous en//avez un nombre pair, tous vos adver-//saires re\xE7oivent une Mal\xE9diction.";</v>
      </c>
      <c r="P426" t="s">
        <v>5835</v>
      </c>
    </row>
    <row r="427" spans="1:16" x14ac:dyDescent="0.25">
      <c r="A427" t="str">
        <f>IF(OR(artwork.xlsx!F427="",artwork.xlsx!F427="t"),UPPER(artwork.xlsx!H427),"")</f>
        <v>EXORCIST</v>
      </c>
      <c r="C427" t="str">
        <f>IF(A427="","",CONCATENATE($L$1,"[",$M$1,".",A427,"]='",SUBSTITUTE(artwork.xlsx!K427,"'","\'"),"'"))</f>
        <v>HtmlCardTexts[CardNames.EXORCIST]='&lt;div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427" t="str">
        <f t="shared" si="39"/>
        <v>FrenchCardTexts[CardNames.EXORCIST]</v>
      </c>
      <c r="L427">
        <f t="shared" si="41"/>
        <v>421</v>
      </c>
      <c r="M427" t="str">
        <f t="shared" si="42"/>
        <v>FrenchCardTexts[CardNames.LEPRECHAUN]</v>
      </c>
      <c r="N427">
        <f t="shared" si="40"/>
        <v>419</v>
      </c>
      <c r="O427" t="str">
        <f t="shared" si="38"/>
        <v>FrenchCardTexts[CardNames.LEPRECHAUN] = "Recevez un Or. Si vous avez//exactement 7 cartes en jeu,//recevez un V\u0153u de sa pile.//Sinon, appliquez un Sortil\xE8ge.";</v>
      </c>
      <c r="P427" t="s">
        <v>5836</v>
      </c>
    </row>
    <row r="428" spans="1:16" x14ac:dyDescent="0.25">
      <c r="A428" t="str">
        <f>IF(OR(artwork.xlsx!F428="",artwork.xlsx!F428="t"),UPPER(artwork.xlsx!H428),"")</f>
        <v>NECROMANCER</v>
      </c>
      <c r="C428" t="str">
        <f>IF(A428="","",CONCATENATE($L$1,"[",$M$1,".",A428,"]='",SUBSTITUTE(artwork.xlsx!K428,"'","\'"),"'"))</f>
        <v>HtmlCardTexts[CardNames.NECROMANCER]='&lt;div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428" t="str">
        <f t="shared" si="39"/>
        <v>FrenchCardTexts[CardNames.NECROMANCER]</v>
      </c>
      <c r="L428">
        <f t="shared" si="41"/>
        <v>429</v>
      </c>
      <c r="M428" t="str">
        <f t="shared" si="42"/>
        <v>FrenchCardTexts[CardNames.MONASTERY]</v>
      </c>
      <c r="N428">
        <f t="shared" si="40"/>
        <v>413</v>
      </c>
      <c r="O428" t="str">
        <f t="shared" si="38"/>
        <v>FrenchCardTexts[CardNames.MONASTERY] = "Pour chaque carte que vous avez//re\xE7ue ce tour, vous pouvez \xE9carter//une carte de votre main ou un//Cuivre en jeu.";</v>
      </c>
      <c r="P428" t="s">
        <v>5837</v>
      </c>
    </row>
    <row r="429" spans="1:16" x14ac:dyDescent="0.25">
      <c r="A429" t="str">
        <f>IF(OR(artwork.xlsx!F429="",artwork.xlsx!F429="t"),UPPER(artwork.xlsx!H429),"")</f>
        <v>SHEPHERD</v>
      </c>
      <c r="C429" t="str">
        <f>IF(A429="","",CONCATENATE($L$1,"[",$M$1,".",A429,"]='",SUBSTITUTE(artwork.xlsx!K429,"'","\'"),"'"))</f>
        <v>HtmlCardTexts[CardNames.SHEPHERD]='&lt;div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429" t="str">
        <f t="shared" si="39"/>
        <v>FrenchCardTexts[CardNames.SHEPHERD]</v>
      </c>
      <c r="L429">
        <f t="shared" si="41"/>
        <v>436</v>
      </c>
      <c r="M429" t="str">
        <f t="shared" si="42"/>
        <v>FrenchCardTexts[CardNames.NECROMANCER]</v>
      </c>
      <c r="N429">
        <f t="shared" si="40"/>
        <v>428</v>
      </c>
      <c r="O429" t="str">
        <f t="shared" si="38"/>
        <v>FrenchCardTexts[CardNames.NECROMANCER] = "Jouez une carte Action non-Dur\xE9e//face visible du rebut, en la laissant//en place et en la retournant face//cach\xE9e jusqu'\xE0 la fin du tour.//---//Mise en place : placez les 3//Zombies dans le rebut.";</v>
      </c>
      <c r="P429" t="s">
        <v>5838</v>
      </c>
    </row>
    <row r="430" spans="1:16" x14ac:dyDescent="0.25">
      <c r="A430" t="str">
        <f>IF(OR(artwork.xlsx!F430="",artwork.xlsx!F430="t"),UPPER(artwork.xlsx!H430),"")</f>
        <v>SKULK</v>
      </c>
      <c r="C430" t="str">
        <f>IF(A430="","",CONCATENATE($L$1,"[",$M$1,".",A430,"]='",SUBSTITUTE(artwork.xlsx!K430,"'","\'"),"'"))</f>
        <v>HtmlCardTexts[CardNames.SKULK]='&lt;div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430" t="str">
        <f t="shared" si="39"/>
        <v>FrenchCardTexts[CardNames.SKULK]</v>
      </c>
      <c r="L430">
        <f t="shared" si="41"/>
        <v>437</v>
      </c>
      <c r="M430" t="str">
        <f t="shared" si="42"/>
        <v>FrenchCardTexts[CardNames.NIGHTWATCHMAN]</v>
      </c>
      <c r="N430">
        <f t="shared" si="40"/>
        <v>420</v>
      </c>
      <c r="O430" t="str">
        <f t="shared" si="38"/>
        <v>FrenchCardTexts[CardNames.NIGHTWATCHMAN] = "Consultez les 5 premi\xE8res cartes de//votre pioche, d\xE9faussez-en autant//que souhait\xE9, et replacez le reste//dans l'ordre de votre choix.//---//Cette carte est re\xE7ue en main//(et non dans la d\xE9fausse).";</v>
      </c>
      <c r="P430" t="s">
        <v>5839</v>
      </c>
    </row>
    <row r="431" spans="1:16" x14ac:dyDescent="0.25">
      <c r="A431" t="str">
        <f>IF(OR(artwork.xlsx!F431="",artwork.xlsx!F431="t"),UPPER(artwork.xlsx!H431),"")</f>
        <v>COBBLER</v>
      </c>
      <c r="C431" t="str">
        <f>IF(A431="","",CONCATENATE($L$1,"[",$M$1,".",A431,"]='",SUBSTITUTE(artwork.xlsx!K431,"'","\'"),"'"))</f>
        <v>HtmlCardTexts[CardNames.COBBLER]='&lt;div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431" t="str">
        <f t="shared" si="39"/>
        <v>FrenchCardTexts[CardNames.COBBLER]</v>
      </c>
      <c r="L431">
        <f t="shared" si="41"/>
        <v>414</v>
      </c>
      <c r="M431" t="str">
        <f t="shared" si="42"/>
        <v>FrenchCardTexts[CardNames.PIXIE]</v>
      </c>
      <c r="N431">
        <f t="shared" si="40"/>
        <v>414</v>
      </c>
      <c r="O431" t="str">
        <f t="shared" si="38"/>
        <v>FrenchCardTexts[CardNames.PIXIE] = "|+1 Carte|//|+1 Action|////D\xE9faussez la prochaine Aubaine.//Vous pouvez \xE9carter cette carte pour//appliquer deux fois cette Aubaine.//%%(Patrimoine : Ch\xE8vre)%%";</v>
      </c>
      <c r="P431" t="s">
        <v>5840</v>
      </c>
    </row>
    <row r="432" spans="1:16" x14ac:dyDescent="0.25">
      <c r="A432" t="str">
        <f>IF(OR(artwork.xlsx!F432="",artwork.xlsx!F432="t"),UPPER(artwork.xlsx!H432),"")</f>
        <v>CRYPT</v>
      </c>
      <c r="C432" t="str">
        <f>IF(A432="","",CONCATENATE($L$1,"[",$M$1,".",A432,"]='",SUBSTITUTE(artwork.xlsx!K432,"'","\'"),"'"))</f>
        <v>HtmlCardTexts[CardNames.CRYPT]='&lt;div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432" t="str">
        <f t="shared" si="39"/>
        <v>FrenchCardTexts[CardNames.CRYPT]</v>
      </c>
      <c r="L432">
        <f t="shared" si="41"/>
        <v>416</v>
      </c>
      <c r="M432" t="str">
        <f t="shared" si="42"/>
        <v>FrenchCardTexts[CardNames.POOKA]</v>
      </c>
      <c r="N432">
        <f t="shared" si="40"/>
        <v>436</v>
      </c>
      <c r="O432" t="str">
        <f t="shared" si="38"/>
        <v>FrenchCardTexts[CardNames.POOKA] = "Vous pouvez \xE9carter une carte//Tr\xE9sor de votre main autre qu'un//Or maudit pour |+4 Cartes|.//%%(Patrimoine : Or maudit)%%";</v>
      </c>
      <c r="P432" t="s">
        <v>5841</v>
      </c>
    </row>
    <row r="433" spans="1:16" x14ac:dyDescent="0.25">
      <c r="A433" t="str">
        <f>IF(OR(artwork.xlsx!F433="",artwork.xlsx!F433="t"),UPPER(artwork.xlsx!H433),"")</f>
        <v>CURSEDVILLAGE</v>
      </c>
      <c r="C433" t="str">
        <f>IF(A433="","",CONCATENATE($L$1,"[",$M$1,".",A433,"]='",SUBSTITUTE(artwork.xlsx!K433,"'","\'"),"'"))</f>
        <v>HtmlCardTexts[CardNames.CURSEDVILLAGE]='&lt;div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433" t="str">
        <f t="shared" si="39"/>
        <v>FrenchCardTexts[CardNames.CURSEDVILLAGE]</v>
      </c>
      <c r="L433">
        <f t="shared" si="41"/>
        <v>417</v>
      </c>
      <c r="M433" t="str">
        <f t="shared" si="42"/>
        <v>FrenchCardTexts[CardNames.RAIDER]</v>
      </c>
      <c r="N433">
        <f t="shared" si="40"/>
        <v>442</v>
      </c>
      <c r="O433" t="str">
        <f t="shared" si="38"/>
        <v>FrenchCardTexts[CardNames.RAIDER] = "Tous vos adversaires ayant au//moins 5 cartes en main d\xE9faussent//un exemplaire d'une carte que vous//avez en jeu (ou montrent qu'ils ne// peuvent pas). Au d\xE9but de votre//prochain tour, +[3].";</v>
      </c>
      <c r="P433" t="s">
        <v>5842</v>
      </c>
    </row>
    <row r="434" spans="1:16" x14ac:dyDescent="0.25">
      <c r="A434" t="str">
        <f>IF(OR(artwork.xlsx!F434="",artwork.xlsx!F434="t"),UPPER(artwork.xlsx!H434),"")</f>
        <v>DENOFSIN</v>
      </c>
      <c r="C434" t="str">
        <f>IF(A434="","",CONCATENATE($L$1,"[",$M$1,".",A434,"]='",SUBSTITUTE(artwork.xlsx!K434,"'","\'"),"'"))</f>
        <v>HtmlCardTexts[CardNames.DENOFSIN]='&lt;div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434" t="str">
        <f t="shared" si="39"/>
        <v>FrenchCardTexts[CardNames.DENOFSIN]</v>
      </c>
      <c r="L434">
        <f t="shared" si="41"/>
        <v>418</v>
      </c>
      <c r="M434" t="str">
        <f t="shared" si="42"/>
        <v>FrenchCardTexts[CardNames.SACREDGROVE]</v>
      </c>
      <c r="N434">
        <f t="shared" si="40"/>
        <v>437</v>
      </c>
      <c r="O434" t="str">
        <f t="shared" si="38"/>
        <v>FrenchCardTexts[CardNames.SACREDGROVE] = "|+1 Achat|//|+[3]|////Appliquez une Aubaine. Si elle//ne donne pas +[1], tous vos//adversaires peuvent l'appliquer.";</v>
      </c>
      <c r="P434" t="s">
        <v>5843</v>
      </c>
    </row>
    <row r="435" spans="1:16" x14ac:dyDescent="0.25">
      <c r="A435" t="str">
        <f>IF(OR(artwork.xlsx!F435="",artwork.xlsx!F435="t"),UPPER(artwork.xlsx!H435),"")</f>
        <v>IDOL</v>
      </c>
      <c r="C435" t="str">
        <f>IF(A435="","",CONCATENATE($L$1,"[",$M$1,".",A435,"]='",SUBSTITUTE(artwork.xlsx!K435,"'","\'"),"'"))</f>
        <v>HtmlCardTexts[CardNames.IDOL]='&lt;div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435" t="str">
        <f t="shared" si="39"/>
        <v>FrenchCardTexts[CardNames.IDOL]</v>
      </c>
      <c r="L435">
        <f t="shared" si="41"/>
        <v>426</v>
      </c>
      <c r="M435" t="str">
        <f t="shared" si="42"/>
        <v>FrenchCardTexts[CardNames.SECRETCAVE]</v>
      </c>
      <c r="N435">
        <f t="shared" si="40"/>
        <v>421</v>
      </c>
      <c r="O435" t="str">
        <f t="shared" si="38"/>
        <v>FrenchCardTexts[CardNames.SECRETCAVE] = "|+1 Carte|//|+1 Action|////Vous pouvez d\xE9fausser 3 cartes.//Dans ce cas, au d\xE9but de votre//prochain tour, +[3].//%%(Patrimoine : Lampe magique)%%";</v>
      </c>
      <c r="P435" t="s">
        <v>5844</v>
      </c>
    </row>
    <row r="436" spans="1:16" x14ac:dyDescent="0.25">
      <c r="A436" t="str">
        <f>IF(OR(artwork.xlsx!F436="",artwork.xlsx!F436="t"),UPPER(artwork.xlsx!H436),"")</f>
        <v>POOKA</v>
      </c>
      <c r="C436" t="str">
        <f>IF(A436="","",CONCATENATE($L$1,"[",$M$1,".",A436,"]='",SUBSTITUTE(artwork.xlsx!K436,"'","\'"),"'"))</f>
        <v>HtmlCardTexts[CardNames.POOKA]='&lt;div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436" t="str">
        <f t="shared" si="39"/>
        <v>FrenchCardTexts[CardNames.POOKA]</v>
      </c>
      <c r="L436">
        <f t="shared" si="41"/>
        <v>432</v>
      </c>
      <c r="M436" t="str">
        <f t="shared" si="42"/>
        <v>FrenchCardTexts[CardNames.SHEPHERD]</v>
      </c>
      <c r="N436">
        <f t="shared" si="40"/>
        <v>429</v>
      </c>
      <c r="O436" t="str">
        <f t="shared" si="38"/>
        <v>FrenchCardTexts[CardNames.SHEPHERD] = "|+1 Action|////D\xE9faussez en les d\xE9voilant autant//de cartes Victoire que souhait\xE9.//|+2 Cartes| par carte d\xE9fauss\xE9e.//%%(Patrimoine : P\xE2turage)%%";</v>
      </c>
      <c r="P436" t="s">
        <v>5845</v>
      </c>
    </row>
    <row r="437" spans="1:16" x14ac:dyDescent="0.25">
      <c r="A437" t="str">
        <f>IF(OR(artwork.xlsx!F437="",artwork.xlsx!F437="t"),UPPER(artwork.xlsx!H437),"")</f>
        <v>SACREDGROVE</v>
      </c>
      <c r="C437" t="str">
        <f>IF(A437="","",CONCATENATE($L$1,"[",$M$1,".",A437,"]='",SUBSTITUTE(artwork.xlsx!K437,"'","\'"),"'"))</f>
        <v>HtmlCardTexts[CardNames.SACREDGROVE]='&lt;div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437" t="str">
        <f t="shared" si="39"/>
        <v>FrenchCardTexts[CardNames.SACREDGROVE]</v>
      </c>
      <c r="L437">
        <f t="shared" si="41"/>
        <v>434</v>
      </c>
      <c r="M437" t="str">
        <f t="shared" si="42"/>
        <v>FrenchCardTexts[CardNames.SKULK]</v>
      </c>
      <c r="N437">
        <f t="shared" si="40"/>
        <v>430</v>
      </c>
      <c r="O437" t="str">
        <f t="shared" si="38"/>
        <v>FrenchCardTexts[CardNames.SKULK] = "|+1 Achat|////Tous vos adversaires appliquent//le prochain Sortil\xE8ge.//---//Quand vous recevez cette carte,//recevez un Or.";</v>
      </c>
      <c r="P437" t="s">
        <v>5846</v>
      </c>
    </row>
    <row r="438" spans="1:16" x14ac:dyDescent="0.25">
      <c r="A438" t="str">
        <f>IF(OR(artwork.xlsx!F438="",artwork.xlsx!F438="t"),UPPER(artwork.xlsx!H438),"")</f>
        <v>TORMENTOR</v>
      </c>
      <c r="C438" t="str">
        <f>IF(A438="","",CONCATENATE($L$1,"[",$M$1,".",A438,"]='",SUBSTITUTE(artwork.xlsx!K438,"'","\'"),"'"))</f>
        <v>HtmlCardTexts[CardNames.TORMENTOR]='&lt;div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438" t="str">
        <f t="shared" si="39"/>
        <v>FrenchCardTexts[CardNames.TORMENTOR]</v>
      </c>
      <c r="L438">
        <f t="shared" si="41"/>
        <v>438</v>
      </c>
      <c r="M438" t="str">
        <f t="shared" si="42"/>
        <v>FrenchCardTexts[CardNames.TORMENTOR]</v>
      </c>
      <c r="N438">
        <f t="shared" si="40"/>
        <v>438</v>
      </c>
      <c r="O438" t="str">
        <f t="shared" si="38"/>
        <v>FrenchCardTexts[CardNames.TORMENTOR] = "|+|[2]////Si vous n'avez pas d'autre carte en jeu,//recevez un Farfadet de sa pile.//Sinon, tous vos adversaires//appliquent le prochain Sortil\xE8ge.";</v>
      </c>
      <c r="P438" t="s">
        <v>5847</v>
      </c>
    </row>
    <row r="439" spans="1:16" x14ac:dyDescent="0.25">
      <c r="A439" t="str">
        <f>IF(OR(artwork.xlsx!F439="",artwork.xlsx!F439="t"),UPPER(artwork.xlsx!H439),"")</f>
        <v>TRAGICHERO</v>
      </c>
      <c r="C439" t="str">
        <f>IF(A439="","",CONCATENATE($L$1,"[",$M$1,".",A439,"]='",SUBSTITUTE(artwork.xlsx!K439,"'","\'"),"'"))</f>
        <v>HtmlCardTexts[CardNames.TRAGICHERO]='&lt;div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439" t="str">
        <f t="shared" si="39"/>
        <v>FrenchCardTexts[CardNames.TRAGICHERO]</v>
      </c>
      <c r="L439">
        <f t="shared" si="41"/>
        <v>439</v>
      </c>
      <c r="M439" t="str">
        <f t="shared" si="42"/>
        <v>FrenchCardTexts[CardNames.TRAGICHERO]</v>
      </c>
      <c r="N439">
        <f t="shared" si="40"/>
        <v>439</v>
      </c>
      <c r="O439" t="str">
        <f t="shared" si="38"/>
        <v>FrenchCardTexts[CardNames.TRAGICHERO] = "|+3 Cartes|//|+1 Achat|//////Si vous avez en main 8 cartes ou//plus (apr\xE8s avoir pioch\xE9), \xE9cartez//cette carte et recevez une//carte Tr\xE9sor.";</v>
      </c>
      <c r="P439" t="s">
        <v>5848</v>
      </c>
    </row>
    <row r="440" spans="1:16" x14ac:dyDescent="0.25">
      <c r="A440" t="str">
        <f>IF(OR(artwork.xlsx!F440="",artwork.xlsx!F440="t"),UPPER(artwork.xlsx!H440),"")</f>
        <v>VAMPIRE</v>
      </c>
      <c r="C440" t="str">
        <f>IF(A440="","",CONCATENATE($L$1,"[",$M$1,".",A440,"]='",SUBSTITUTE(artwork.xlsx!K440,"'","\'"),"'"))</f>
        <v>HtmlCardTexts[CardNames.VAMPIRE]='&lt;div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  <c r="K440" t="str">
        <f t="shared" si="39"/>
        <v>FrenchCardTexts[CardNames.VAMPIRE]</v>
      </c>
      <c r="L440">
        <f t="shared" si="41"/>
        <v>441</v>
      </c>
      <c r="M440" t="str">
        <f t="shared" si="42"/>
        <v>FrenchCardTexts[CardNames.TRACKER]</v>
      </c>
      <c r="N440">
        <f t="shared" si="40"/>
        <v>415</v>
      </c>
      <c r="O440" t="str">
        <f t="shared" si="38"/>
        <v>FrenchCardTexts[CardNames.TRACKER] = "|+[1]|////\xC0 ce tour, quand vous//recevez une carte, vous pouvez//la placer sur votre pioche.////Appliquez une Aubaine.////%%(Patrimoine : Pochette)%%";</v>
      </c>
      <c r="P440" t="s">
        <v>5849</v>
      </c>
    </row>
    <row r="441" spans="1:16" x14ac:dyDescent="0.25">
      <c r="A441" t="str">
        <f>IF(OR(artwork.xlsx!F441="",artwork.xlsx!F441="t"),UPPER(artwork.xlsx!H441),"")</f>
        <v>WEREWOLF</v>
      </c>
      <c r="C441" t="str">
        <f>IF(A441="","",CONCATENATE($L$1,"[",$M$1,".",A441,"]='",SUBSTITUTE(artwork.xlsx!K441,"'","\'"),"'"))</f>
        <v>HtmlCardTexts[CardNames.WEREWOLF]='&lt;div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  <c r="K441" t="str">
        <f t="shared" si="39"/>
        <v>FrenchCardTexts[CardNames.WEREWOLF]</v>
      </c>
      <c r="L441">
        <f t="shared" si="41"/>
        <v>442</v>
      </c>
      <c r="M441" t="str">
        <f t="shared" si="42"/>
        <v>FrenchCardTexts[CardNames.VAMPIRE]</v>
      </c>
      <c r="N441">
        <f t="shared" si="40"/>
        <v>440</v>
      </c>
      <c r="O441" t="str">
        <f t="shared" si="38"/>
        <v>FrenchCardTexts[CardNames.VAMPIRE] = "Tous vos adversaires appliquent le//prochain Sortil\xE8ge. Recevez une//carte co\xFBtant jusqu'\xE0 [5] autre qu'un//Vampire. \xC9changez cette carte//contre une Chauve-souris.";</v>
      </c>
      <c r="P441" t="s">
        <v>5850</v>
      </c>
    </row>
    <row r="442" spans="1:16" x14ac:dyDescent="0.25">
      <c r="A442" t="str">
        <f>IF(OR(artwork.xlsx!F442="",artwork.xlsx!F442="t"),UPPER(artwork.xlsx!H442),"")</f>
        <v>RAIDER</v>
      </c>
      <c r="C442" t="str">
        <f>IF(A442="","",CONCATENATE($L$1,"[",$M$1,".",A442,"]='",SUBSTITUTE(artwork.xlsx!K442,"'","\'"),"'"))</f>
        <v>HtmlCardTexts[CardNames.RAIDER]='&lt;div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  <c r="K442" t="str">
        <f t="shared" si="39"/>
        <v>FrenchCardTexts[CardNames.RAIDER]</v>
      </c>
      <c r="L442">
        <f t="shared" si="41"/>
        <v>433</v>
      </c>
      <c r="M442" t="str">
        <f t="shared" si="42"/>
        <v>FrenchCardTexts[CardNames.WEREWOLF]</v>
      </c>
      <c r="N442">
        <f t="shared" si="40"/>
        <v>441</v>
      </c>
      <c r="O442" t="str">
        <f t="shared" si="38"/>
        <v>FrenchCardTexts[CardNames.WEREWOLF] = "Si c'est votre phase Nuit, tous//vos adversaires appliquent le//prochain Sortil\xE8ge. Sinon,//|+3 Cartes|.";</v>
      </c>
      <c r="P442" t="s">
        <v>5851</v>
      </c>
    </row>
    <row r="443" spans="1:16" hidden="1" x14ac:dyDescent="0.25">
      <c r="A443" t="str">
        <f>IF(OR(artwork.xlsx!F443="",artwork.xlsx!F443="t"),UPPER(artwork.xlsx!H443),"")</f>
        <v/>
      </c>
      <c r="C443" t="str">
        <f>IF(A443="","",CONCATENATE($L$1,"[",$M$1,".",A443,"]='",SUBSTITUTE(artwork.xlsx!K443,"'","\'"),"'"))</f>
        <v/>
      </c>
      <c r="K443" t="str">
        <f t="shared" si="39"/>
        <v/>
      </c>
      <c r="N443">
        <f t="shared" si="40"/>
        <v>460</v>
      </c>
      <c r="O443" t="str">
        <f t="shared" si="38"/>
        <v>FrenchCardTexts[CardNames.CURSEDGOLD] = "[!3]////Quand vous jouez cette carte,//recevez une Mal\xE9diction.";</v>
      </c>
      <c r="P443" t="s">
        <v>5852</v>
      </c>
    </row>
    <row r="444" spans="1:16" hidden="1" x14ac:dyDescent="0.25">
      <c r="A444" t="str">
        <f>IF(OR(artwork.xlsx!F444="",artwork.xlsx!F444="t"),UPPER(artwork.xlsx!H444),"")</f>
        <v/>
      </c>
      <c r="C444" t="str">
        <f>IF(A444="","",CONCATENATE($L$1,"[",$M$1,".",A444,"]='",SUBSTITUTE(artwork.xlsx!K444,"'","\'"),"'"))</f>
        <v/>
      </c>
      <c r="K444" t="str">
        <f t="shared" si="39"/>
        <v/>
      </c>
      <c r="N444">
        <f t="shared" si="40"/>
        <v>457</v>
      </c>
      <c r="O444" t="str">
        <f t="shared" si="38"/>
        <v>FrenchCardTexts[CardNames.GOAT] = "[!1]////Quand vous jouez cette carte,//vous pouvez \xE9carter une carte//de votre main.";</v>
      </c>
      <c r="P444" t="s">
        <v>5853</v>
      </c>
    </row>
    <row r="445" spans="1:16" hidden="1" x14ac:dyDescent="0.25">
      <c r="A445" t="str">
        <f>IF(OR(artwork.xlsx!F445="",artwork.xlsx!F445="t"),UPPER(artwork.xlsx!H445),"")</f>
        <v/>
      </c>
      <c r="C445" t="str">
        <f>IF(A445="","",CONCATENATE($L$1,"[",$M$1,".",A445,"]='",SUBSTITUTE(artwork.xlsx!K445,"'","\'"),"'"))</f>
        <v/>
      </c>
      <c r="K445" t="str">
        <f t="shared" si="39"/>
        <v/>
      </c>
      <c r="N445">
        <f t="shared" si="40"/>
        <v>455</v>
      </c>
      <c r="O445" t="str">
        <f t="shared" si="38"/>
        <v>FrenchCardTexts[CardNames.HAUNTEDMIRROR] = "[!1]//---//Quand vous \xE9cartez cette carte,//vous pouvez d\xE9fausser une carte//Action pour recevoir un Fant\xF4me//de sa pile.";</v>
      </c>
      <c r="P445" t="s">
        <v>5854</v>
      </c>
    </row>
    <row r="446" spans="1:16" hidden="1" x14ac:dyDescent="0.25">
      <c r="A446" t="str">
        <f>IF(OR(artwork.xlsx!F446="",artwork.xlsx!F446="t"),UPPER(artwork.xlsx!H446),"")</f>
        <v/>
      </c>
      <c r="C446" t="str">
        <f>IF(A446="","",CONCATENATE($L$1,"[",$M$1,".",A446,"]='",SUBSTITUTE(artwork.xlsx!K446,"'","\'"),"'"))</f>
        <v/>
      </c>
      <c r="K446" t="str">
        <f t="shared" si="39"/>
        <v/>
      </c>
      <c r="N446">
        <f t="shared" si="40"/>
        <v>461</v>
      </c>
      <c r="O446" t="str">
        <f t="shared" si="38"/>
        <v>FrenchCardTexts[CardNames.LUCKYCOIN] = "[!1]////Quand vous jouez cette carte,//recevez un Argent.";</v>
      </c>
      <c r="P446" t="s">
        <v>5855</v>
      </c>
    </row>
    <row r="447" spans="1:16" hidden="1" x14ac:dyDescent="0.25">
      <c r="A447" t="str">
        <f>IF(OR(artwork.xlsx!F447="",artwork.xlsx!F447="t"),UPPER(artwork.xlsx!H447),"")</f>
        <v/>
      </c>
      <c r="C447" t="str">
        <f>IF(A447="","",CONCATENATE($L$1,"[",$M$1,".",A447,"]='",SUBSTITUTE(artwork.xlsx!K447,"'","\'"),"'"))</f>
        <v/>
      </c>
      <c r="K447" t="str">
        <f t="shared" si="39"/>
        <v/>
      </c>
      <c r="N447">
        <f t="shared" si="40"/>
        <v>456</v>
      </c>
      <c r="O447" t="str">
        <f t="shared" si="38"/>
        <v>FrenchCardTexts[CardNames.MAGICLAMP] = "[!1]////Quand vous jouez cette carte, si vous//avez au moins 6 cartes avec un unique//exemplaire en jeu, \xE9cartez cette carte.//Dans ce cas, recevez 3 V\u0153ux.";</v>
      </c>
      <c r="P447" t="s">
        <v>5856</v>
      </c>
    </row>
    <row r="448" spans="1:16" hidden="1" x14ac:dyDescent="0.25">
      <c r="A448" t="str">
        <f>IF(OR(artwork.xlsx!F448="",artwork.xlsx!F448="t"),UPPER(artwork.xlsx!H448),"")</f>
        <v/>
      </c>
      <c r="C448" t="str">
        <f>IF(A448="","",CONCATENATE($L$1,"[",$M$1,".",A448,"]='",SUBSTITUTE(artwork.xlsx!K448,"'","\'"),"'"))</f>
        <v/>
      </c>
      <c r="K448" t="str">
        <f t="shared" si="39"/>
        <v/>
      </c>
      <c r="N448">
        <f t="shared" si="40"/>
        <v>458</v>
      </c>
      <c r="O448" t="str">
        <f t="shared" si="38"/>
        <v>FrenchCardTexts[CardNames.PASTURE] = "[!1]//---//Vaut {1} par Domaine//que vous avez.";</v>
      </c>
      <c r="P448" t="s">
        <v>5857</v>
      </c>
    </row>
    <row r="449" spans="1:16" hidden="1" x14ac:dyDescent="0.25">
      <c r="A449" t="str">
        <f>IF(OR(artwork.xlsx!F449="",artwork.xlsx!F449="t"),UPPER(artwork.xlsx!H449),"")</f>
        <v/>
      </c>
      <c r="C449" t="str">
        <f>IF(A449="","",CONCATENATE($L$1,"[",$M$1,".",A449,"]='",SUBSTITUTE(artwork.xlsx!K449,"'","\'"),"'"))</f>
        <v/>
      </c>
      <c r="K449" t="str">
        <f t="shared" si="39"/>
        <v/>
      </c>
      <c r="N449">
        <f t="shared" si="40"/>
        <v>459</v>
      </c>
      <c r="O449" t="str">
        <f t="shared" si="38"/>
        <v>FrenchCardTexts[CardNames.POUCH] = "[!1]////|+1 Achat|";</v>
      </c>
      <c r="P449" t="s">
        <v>5858</v>
      </c>
    </row>
    <row r="450" spans="1:16" hidden="1" x14ac:dyDescent="0.25">
      <c r="A450" t="str">
        <f>IF(OR(artwork.xlsx!F450="",artwork.xlsx!F450="t"),UPPER(artwork.xlsx!H450),"")</f>
        <v/>
      </c>
      <c r="C450" t="str">
        <f>IF(A450="","",CONCATENATE($L$1,"[",$M$1,".",A450,"]='",SUBSTITUTE(artwork.xlsx!K450,"'","\'"),"'"))</f>
        <v/>
      </c>
      <c r="K450" t="str">
        <f t="shared" si="39"/>
        <v/>
      </c>
      <c r="N450">
        <f t="shared" si="40"/>
        <v>464</v>
      </c>
      <c r="O450" t="str">
        <f t="shared" ref="O450:O513" si="43">SUBSTITUTE(LEFT(P450,FIND("=",P450)),"_","")&amp; RIGHT(P450,LEN(P450) -FIND("=",P450))</f>
        <v>FrenchCardTexts[CardNames.BAT] = "\xC9cartez jusqu'\xE0 2 cartes de votre//main. Si vous en avez \xE9cart\xE9 au//moins une, \xE9changez cette carte//contre un Vampire.//%(Ne fait pas partie de la r\xE9serve.)%";</v>
      </c>
      <c r="P450" t="s">
        <v>5859</v>
      </c>
    </row>
    <row r="451" spans="1:16" hidden="1" x14ac:dyDescent="0.25">
      <c r="A451" t="str">
        <f>IF(OR(artwork.xlsx!F451="",artwork.xlsx!F451="t"),UPPER(artwork.xlsx!H451),"")</f>
        <v/>
      </c>
      <c r="C451" t="str">
        <f>IF(A451="","",CONCATENATE($L$1,"[",$M$1,".",A451,"]='",SUBSTITUTE(artwork.xlsx!K451,"'","\'"),"'"))</f>
        <v/>
      </c>
      <c r="K451" t="str">
        <f t="shared" ref="K451:K514" si="44">IF(A451="","",CONCATENATE("FrenchCardTexts[",$M$1,".",A451,"]"))</f>
        <v/>
      </c>
      <c r="N451">
        <f t="shared" ref="N451:N514" si="45">MATCH(SUBSTITUTE(LEFT(P451,FIND("] = ",P451)),"_",""),K:K,0)</f>
        <v>469</v>
      </c>
      <c r="O451" t="str">
        <f t="shared" si="43"/>
        <v>FrenchCardTexts[CardNames.GHOST] = "D\xE9voilez des cartes de votre pioche//jusqu'\xE0 d\xE9voiler une carte Action.//D\xE9faussez les autres carte et mettez//la carte Action de c\xF4t\xE9. Au d\xE9but de//votre prochain tour, jouez-la deux fois.//%(Ne fait pas partie de la r\xE9serve.)%";</v>
      </c>
      <c r="P451" t="s">
        <v>5860</v>
      </c>
    </row>
    <row r="452" spans="1:16" hidden="1" x14ac:dyDescent="0.25">
      <c r="A452" t="str">
        <f>IF(OR(artwork.xlsx!F452="",artwork.xlsx!F452="t"),UPPER(artwork.xlsx!H452),"")</f>
        <v/>
      </c>
      <c r="C452" t="str">
        <f>IF(A452="","",CONCATENATE($L$1,"[",$M$1,".",A452,"]='",SUBSTITUTE(artwork.xlsx!K452,"'","\'"),"'"))</f>
        <v/>
      </c>
      <c r="K452" t="str">
        <f t="shared" si="44"/>
        <v/>
      </c>
      <c r="N452">
        <f t="shared" si="45"/>
        <v>465</v>
      </c>
      <c r="O452" t="str">
        <f t="shared" si="43"/>
        <v>FrenchCardTexts[CardNames.IMP] = "|+2 Cartes|////Vous pouvez jouer une carte//Action de votre main dont vous//n'avez pas d'exemplaire en jeu.//%(Ne fait pas partie de la r\xE9serve.)%";</v>
      </c>
      <c r="P452" t="s">
        <v>5861</v>
      </c>
    </row>
    <row r="453" spans="1:16" hidden="1" x14ac:dyDescent="0.25">
      <c r="A453" t="str">
        <f>IF(OR(artwork.xlsx!F453="",artwork.xlsx!F453="t"),UPPER(artwork.xlsx!H453),"")</f>
        <v/>
      </c>
      <c r="C453" t="str">
        <f>IF(A453="","",CONCATENATE($L$1,"[",$M$1,".",A453,"]='",SUBSTITUTE(artwork.xlsx!K453,"'","\'"),"'"))</f>
        <v/>
      </c>
      <c r="K453" t="str">
        <f t="shared" si="44"/>
        <v/>
      </c>
      <c r="N453">
        <f t="shared" si="45"/>
        <v>462</v>
      </c>
      <c r="O453" t="str">
        <f t="shared" si="43"/>
        <v>FrenchCardTexts[CardNames.WILLOWISP] = "|+1 Carte|//|+1 Action|////D\xE9voilez la carte du haut de//votre pioche. Si elle co\xFBte [2]//ou moins, prenez-la en main.//%(Ne fait pas partie de la r\xE9serve.)%";</v>
      </c>
      <c r="P453" t="s">
        <v>5862</v>
      </c>
    </row>
    <row r="454" spans="1:16" hidden="1" x14ac:dyDescent="0.25">
      <c r="A454" t="str">
        <f>IF(OR(artwork.xlsx!F454="",artwork.xlsx!F454="t"),UPPER(artwork.xlsx!H454),"")</f>
        <v/>
      </c>
      <c r="C454" t="str">
        <f>IF(A454="","",CONCATENATE($L$1,"[",$M$1,".",A454,"]='",SUBSTITUTE(artwork.xlsx!K454,"'","\'"),"'"))</f>
        <v/>
      </c>
      <c r="K454" t="str">
        <f t="shared" si="44"/>
        <v/>
      </c>
      <c r="N454">
        <f t="shared" si="45"/>
        <v>463</v>
      </c>
      <c r="O454" t="str">
        <f t="shared" si="43"/>
        <v>FrenchCardTexts[CardNames.WISH] = "|+1 Action|////Retournez cette carte sur sa pile.//Dans ce cas, recevez en main une//carte co\xFBtant jusqu'\xE0 [6].//%(Ne fait pas partie de la r\xE9serve.)%";</v>
      </c>
      <c r="P454" t="s">
        <v>5863</v>
      </c>
    </row>
    <row r="455" spans="1:16" hidden="1" x14ac:dyDescent="0.25">
      <c r="A455" t="str">
        <f>IF(OR(artwork.xlsx!F455="",artwork.xlsx!F455="t"),UPPER(artwork.xlsx!H455),"")</f>
        <v>HAUNTEDMIRROR</v>
      </c>
      <c r="C455" t="str">
        <f>IF(A455="","",CONCATENATE($L$1,"[",$M$1,".",A455,"]='",SUBSTITUTE(artwork.xlsx!K455,"'","\'"),"'"))</f>
        <v>HtmlCardTexts[CardNames.HAUNTEDMIRROR]='&lt;div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455" t="str">
        <f t="shared" si="44"/>
        <v>FrenchCardTexts[CardNames.HAUNTEDMIRROR]</v>
      </c>
      <c r="L455" t="e">
        <f t="shared" ref="L455:L469" si="46">MATCH(K455,M:M,0)</f>
        <v>#N/A</v>
      </c>
      <c r="M455" t="str">
        <f t="shared" ref="M455:M469" si="47">SUBSTITUTE(LEFT(P455,FIND("=",P455)-2),"_","")</f>
        <v>FrenchCardTexts[CardNames.ZOMBIEAPPRENTICE]</v>
      </c>
      <c r="N455">
        <f t="shared" si="45"/>
        <v>466</v>
      </c>
      <c r="O455" t="str">
        <f t="shared" si="43"/>
        <v>FrenchCardTexts[CardNames.ZOMBIEAPPRENTICE] = "Vous pouvez \xE9carter une carte//Action de votre main pour//|+3 Cartes |et |+1 Action|.";</v>
      </c>
      <c r="P455" t="s">
        <v>5864</v>
      </c>
    </row>
    <row r="456" spans="1:16" hidden="1" x14ac:dyDescent="0.25">
      <c r="A456" t="str">
        <f>IF(OR(artwork.xlsx!F456="",artwork.xlsx!F456="t"),UPPER(artwork.xlsx!H456),"")</f>
        <v>MAGICLAMP</v>
      </c>
      <c r="C456" t="str">
        <f>IF(A456="","",CONCATENATE($L$1,"[",$M$1,".",A456,"]='",SUBSTITUTE(artwork.xlsx!K456,"'","\'"),"'"))</f>
        <v>HtmlCardTexts[CardNames.MAGICLAMP]='&lt;div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456" t="str">
        <f t="shared" si="44"/>
        <v>FrenchCardTexts[CardNames.MAGICLAMP]</v>
      </c>
      <c r="L456" t="e">
        <f t="shared" si="46"/>
        <v>#N/A</v>
      </c>
      <c r="M456" t="str">
        <f t="shared" si="47"/>
        <v>FrenchCardTexts[CardNames.ZOMBIEMASON]</v>
      </c>
      <c r="N456">
        <f t="shared" si="45"/>
        <v>467</v>
      </c>
      <c r="O456" t="str">
        <f t="shared" si="43"/>
        <v>FrenchCardTexts[CardNames.ZOMBIEMASON] = "\xC9cartez la carte du dessus de votre//pioche. Vous pouvez recevoir une//carte co\xFBtant jusqu'\xE0 [1] de plus.";</v>
      </c>
      <c r="P456" t="s">
        <v>5865</v>
      </c>
    </row>
    <row r="457" spans="1:16" hidden="1" x14ac:dyDescent="0.25">
      <c r="A457" t="str">
        <f>IF(OR(artwork.xlsx!F457="",artwork.xlsx!F457="t"),UPPER(artwork.xlsx!H457),"")</f>
        <v>GOAT</v>
      </c>
      <c r="C457" t="str">
        <f>IF(A457="","",CONCATENATE($L$1,"[",$M$1,".",A457,"]='",SUBSTITUTE(artwork.xlsx!K457,"'","\'"),"'"))</f>
        <v>HtmlCardTexts[CardNames.GOAT]='&lt;div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457" t="str">
        <f t="shared" si="44"/>
        <v>FrenchCardTexts[CardNames.GOAT]</v>
      </c>
      <c r="L457" t="e">
        <f t="shared" si="46"/>
        <v>#N/A</v>
      </c>
      <c r="M457" t="str">
        <f t="shared" si="47"/>
        <v>FrenchCardTexts[CardNames.ZOMBIESPY]</v>
      </c>
      <c r="N457">
        <f t="shared" si="45"/>
        <v>468</v>
      </c>
      <c r="O457" t="str">
        <f t="shared" si="43"/>
        <v>FrenchCardTexts[CardNames.ZOMBIESPY] = "|+1 Carte|//|+1 Action|////Consultez la carte du dessus de//votre pioche. D\xE9faussez-la ou //replacez-la.";</v>
      </c>
      <c r="P457" t="s">
        <v>5866</v>
      </c>
    </row>
    <row r="458" spans="1:16" hidden="1" x14ac:dyDescent="0.25">
      <c r="A458" t="str">
        <f>IF(OR(artwork.xlsx!F458="",artwork.xlsx!F458="t"),UPPER(artwork.xlsx!H458),"")</f>
        <v>PASTURE</v>
      </c>
      <c r="C458" t="str">
        <f>IF(A458="","",CONCATENATE($L$1,"[",$M$1,".",A458,"]='",SUBSTITUTE(artwork.xlsx!K458,"'","\'"),"'"))</f>
        <v>HtmlCardTexts[CardNames.PASTURE]='&lt;div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458" t="str">
        <f t="shared" si="44"/>
        <v>FrenchCardTexts[CardNames.PASTURE]</v>
      </c>
      <c r="L458" t="e">
        <f t="shared" si="46"/>
        <v>#N/A</v>
      </c>
      <c r="M458" t="str">
        <f t="shared" si="47"/>
        <v>FrenchCardTexts[CardNames.ACTINGTROUPE]</v>
      </c>
      <c r="N458">
        <f t="shared" si="45"/>
        <v>490</v>
      </c>
      <c r="O458" t="str">
        <f t="shared" si="43"/>
        <v>FrenchCardTexts[CardNames.ACTINGTROUPE] = "|+4 Villageois|//\xC9cartez cette carte.";</v>
      </c>
      <c r="P458" t="s">
        <v>5867</v>
      </c>
    </row>
    <row r="459" spans="1:16" hidden="1" x14ac:dyDescent="0.25">
      <c r="A459" t="str">
        <f>IF(OR(artwork.xlsx!F459="",artwork.xlsx!F459="t"),UPPER(artwork.xlsx!H459),"")</f>
        <v>POUCH</v>
      </c>
      <c r="C459" t="str">
        <f>IF(A459="","",CONCATENATE($L$1,"[",$M$1,".",A459,"]='",SUBSTITUTE(artwork.xlsx!K459,"'","\'"),"'"))</f>
        <v>HtmlCardTexts[CardNames.POUCH]='&lt;div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459" t="str">
        <f t="shared" si="44"/>
        <v>FrenchCardTexts[CardNames.POUCH]</v>
      </c>
      <c r="L459" t="e">
        <f t="shared" si="46"/>
        <v>#N/A</v>
      </c>
      <c r="M459" t="str">
        <f t="shared" si="47"/>
        <v>FrenchCardTexts[CardNames.BORDERGUARD]</v>
      </c>
      <c r="N459">
        <f t="shared" si="45"/>
        <v>487</v>
      </c>
      <c r="O459" t="str">
        <f t="shared" si="43"/>
        <v>FrenchCardTexts[CardNames.BORDERGUARD] = "|+1 Action|////D\xE9voilez les 2 premi\xE8res cartes//de votre pioche. Prenez-en une//en main et d\xE9faussez l'autre. Si//les deux \xE9taient des cartes Action,//prenez la Lanterne ou la Corne.";</v>
      </c>
      <c r="P459" t="s">
        <v>5868</v>
      </c>
    </row>
    <row r="460" spans="1:16" hidden="1" x14ac:dyDescent="0.25">
      <c r="A460" t="str">
        <f>IF(OR(artwork.xlsx!F460="",artwork.xlsx!F460="t"),UPPER(artwork.xlsx!H460),"")</f>
        <v>CURSEDGOLD</v>
      </c>
      <c r="C460" t="str">
        <f>IF(A460="","",CONCATENATE($L$1,"[",$M$1,".",A460,"]='",SUBSTITUTE(artwork.xlsx!K460,"'","\'"),"'"))</f>
        <v>HtmlCardTexts[CardNames.CURSEDGOLD]='&lt;div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460" t="str">
        <f t="shared" si="44"/>
        <v>FrenchCardTexts[CardNames.CURSEDGOLD]</v>
      </c>
      <c r="L460" t="e">
        <f t="shared" si="46"/>
        <v>#N/A</v>
      </c>
      <c r="M460" t="str">
        <f t="shared" si="47"/>
        <v>FrenchCardTexts[CardNames.CARGOSHIP]</v>
      </c>
      <c r="N460">
        <f t="shared" si="45"/>
        <v>491</v>
      </c>
      <c r="O460" t="str">
        <f t="shared" si="43"/>
        <v>FrenchCardTexts[CardNames.CARGOSHIP] = "|+[2]|////Une fois \xE0 ce tour, quand vous//recevez une carte, vous pouvez la//mettre de c\xF4t\xE9 face visible (sur//cette carte). Au d\xE9but de votre//prochain tour, prenez-la en main.";</v>
      </c>
      <c r="P460" t="s">
        <v>5869</v>
      </c>
    </row>
    <row r="461" spans="1:16" hidden="1" x14ac:dyDescent="0.25">
      <c r="A461" t="str">
        <f>IF(OR(artwork.xlsx!F461="",artwork.xlsx!F461="t"),UPPER(artwork.xlsx!H461),"")</f>
        <v>LUCKYCOIN</v>
      </c>
      <c r="C461" t="str">
        <f>IF(A461="","",CONCATENATE($L$1,"[",$M$1,".",A461,"]='",SUBSTITUTE(artwork.xlsx!K461,"'","\'"),"'"))</f>
        <v>HtmlCardTexts[CardNames.LUCKYCOIN]='&lt;div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461" t="str">
        <f t="shared" si="44"/>
        <v>FrenchCardTexts[CardNames.LUCKYCOIN]</v>
      </c>
      <c r="L461" t="e">
        <f t="shared" si="46"/>
        <v>#N/A</v>
      </c>
      <c r="M461" t="str">
        <f t="shared" si="47"/>
        <v>FrenchCardTexts[CardNames.DUCAT]</v>
      </c>
      <c r="N461">
        <f t="shared" si="45"/>
        <v>488</v>
      </c>
      <c r="O461" t="str">
        <f t="shared" si="43"/>
        <v>FrenchCardTexts[CardNames.DUCAT] = "|+1 Coffres|//|+1 Achat|//---//Quand vous recevez cette carte,//vous pouvez \xE9carter un Cuivre//de votre main.";</v>
      </c>
      <c r="P461" t="s">
        <v>5870</v>
      </c>
    </row>
    <row r="462" spans="1:16" hidden="1" x14ac:dyDescent="0.25">
      <c r="A462" t="str">
        <f>IF(OR(artwork.xlsx!F462="",artwork.xlsx!F462="t"),UPPER(artwork.xlsx!H462),"")</f>
        <v>WILLOWISP</v>
      </c>
      <c r="C462" t="str">
        <f>IF(A462="","",CONCATENATE($L$1,"[",$M$1,".",A462,"]='",SUBSTITUTE(artwork.xlsx!K462,"'","\'"),"'"))</f>
        <v>HtmlCardTexts[CardNames.WILLOWISP]='&lt;div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462" t="str">
        <f t="shared" si="44"/>
        <v>FrenchCardTexts[CardNames.WILLOWISP]</v>
      </c>
      <c r="L462" t="e">
        <f t="shared" si="46"/>
        <v>#N/A</v>
      </c>
      <c r="M462" t="str">
        <f t="shared" si="47"/>
        <v>FrenchCardTexts[CardNames.EXPERIMENT]</v>
      </c>
      <c r="N462">
        <f t="shared" si="45"/>
        <v>492</v>
      </c>
      <c r="O462" t="str">
        <f t="shared" si="43"/>
        <v>FrenchCardTexts[CardNames.EXPERIMENT] = "|+2 Cartes|//|+1 Action|//Replacez cette carte sur sa pile.//---//Quand vous recevez cette carte,//recevez une autre Exp\xE9rience//(mais pas encore une autre).";</v>
      </c>
      <c r="P462" t="s">
        <v>5871</v>
      </c>
    </row>
    <row r="463" spans="1:16" hidden="1" x14ac:dyDescent="0.25">
      <c r="A463" t="str">
        <f>IF(OR(artwork.xlsx!F463="",artwork.xlsx!F463="t"),UPPER(artwork.xlsx!H463),"")</f>
        <v>WISH</v>
      </c>
      <c r="C463" t="str">
        <f>IF(A463="","",CONCATENATE($L$1,"[",$M$1,".",A463,"]='",SUBSTITUTE(artwork.xlsx!K463,"'","\'"),"'"))</f>
        <v>HtmlCardTexts[CardNames.WISH]='&lt;div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463" t="str">
        <f t="shared" si="44"/>
        <v>FrenchCardTexts[CardNames.WISH]</v>
      </c>
      <c r="L463" t="e">
        <f t="shared" si="46"/>
        <v>#N/A</v>
      </c>
      <c r="M463" t="str">
        <f t="shared" si="47"/>
        <v>FrenchCardTexts[CardNames.FLAGBEARER]</v>
      </c>
      <c r="N463">
        <f t="shared" si="45"/>
        <v>494</v>
      </c>
      <c r="O463" t="str">
        <f t="shared" si="43"/>
        <v>FrenchCardTexts[CardNames.FLAGBEARER] = "|+[2]|//---//Quand vous recevez ou \xE9cartez//cette carte, prenez le Drapeau.";</v>
      </c>
      <c r="P463" t="s">
        <v>5872</v>
      </c>
    </row>
    <row r="464" spans="1:16" hidden="1" x14ac:dyDescent="0.25">
      <c r="A464" t="str">
        <f>IF(OR(artwork.xlsx!F464="",artwork.xlsx!F464="t"),UPPER(artwork.xlsx!H464),"")</f>
        <v>BAT</v>
      </c>
      <c r="C464" t="str">
        <f>IF(A464="","",CONCATENATE($L$1,"[",$M$1,".",A464,"]='",SUBSTITUTE(artwork.xlsx!K464,"'","\'"),"'"))</f>
        <v>HtmlCardTexts[CardNames.BAT]='&lt;div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464" t="str">
        <f t="shared" si="44"/>
        <v>FrenchCardTexts[CardNames.BAT]</v>
      </c>
      <c r="L464" t="e">
        <f t="shared" si="46"/>
        <v>#N/A</v>
      </c>
      <c r="M464" t="str">
        <f t="shared" si="47"/>
        <v>FrenchCardTexts[CardNames.HIDEOUT]</v>
      </c>
      <c r="N464">
        <f t="shared" si="45"/>
        <v>495</v>
      </c>
      <c r="O464" t="str">
        <f t="shared" si="43"/>
        <v>FrenchCardTexts[CardNames.HIDEOUT] = "|+1 Carte|//|+2 Actions|////\xC9cartez une carte de votre//main. Si c'est une carte Victoire,//recevez une Mal\xE9diction.";</v>
      </c>
      <c r="P464" t="s">
        <v>5873</v>
      </c>
    </row>
    <row r="465" spans="1:16" hidden="1" x14ac:dyDescent="0.25">
      <c r="A465" t="str">
        <f>IF(OR(artwork.xlsx!F465="",artwork.xlsx!F465="t"),UPPER(artwork.xlsx!H465),"")</f>
        <v>IMP</v>
      </c>
      <c r="C465" t="str">
        <f>IF(A465="","",CONCATENATE($L$1,"[",$M$1,".",A465,"]='",SUBSTITUTE(artwork.xlsx!K465,"'","\'"),"'"))</f>
        <v>HtmlCardTexts[CardNames.IMP]='&lt;div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465" t="str">
        <f t="shared" si="44"/>
        <v>FrenchCardTexts[CardNames.IMP]</v>
      </c>
      <c r="L465" t="e">
        <f t="shared" si="46"/>
        <v>#N/A</v>
      </c>
      <c r="M465" t="str">
        <f t="shared" si="47"/>
        <v>FrenchCardTexts[CardNames.INVENTOR]</v>
      </c>
      <c r="N465">
        <f t="shared" si="45"/>
        <v>496</v>
      </c>
      <c r="O465" t="str">
        <f t="shared" si="43"/>
        <v>FrenchCardTexts[CardNames.INVENTOR] = "Recevez une carte co\xFBtant//jusqu'\xE0 [4], puis les cartes//co\xFBtent [1] de moins \xE0 ce tour.";</v>
      </c>
      <c r="P465" t="s">
        <v>5874</v>
      </c>
    </row>
    <row r="466" spans="1:16" x14ac:dyDescent="0.25">
      <c r="A466" t="str">
        <f>IF(OR(artwork.xlsx!F466="",artwork.xlsx!F466="t"),UPPER(artwork.xlsx!H466),"")</f>
        <v>ZOMBIEAPPRENTICE</v>
      </c>
      <c r="C466" t="str">
        <f>IF(A466="","",CONCATENATE($L$1,"[",$M$1,".",A466,"]='",SUBSTITUTE(artwork.xlsx!K466,"'","\'"),"'"))</f>
        <v>HtmlCardTexts[CardNames.ZOMBIEAPPRENTICE]='&lt;div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466" t="str">
        <f t="shared" si="44"/>
        <v>FrenchCardTexts[CardNames.ZOMBIEAPPRENTICE]</v>
      </c>
      <c r="L466">
        <f t="shared" si="46"/>
        <v>455</v>
      </c>
      <c r="M466" t="str">
        <f t="shared" si="47"/>
        <v>FrenchCardTexts[CardNames.IMPROVE]</v>
      </c>
      <c r="N466">
        <f t="shared" si="45"/>
        <v>493</v>
      </c>
      <c r="O466" t="str">
        <f t="shared" si="43"/>
        <v>FrenchCardTexts[CardNames.IMPROVE] = "|+[2]|////Au d\xE9but de votre phase Ajustement,//vous pouvez \xE9carter une carte Action//que vous auriez d\xE9fauss\xE9 de la zone//de jeu \xE0 ce tour, pour recevoir une//carte co\xFBtant exactement [1] de plus.";</v>
      </c>
      <c r="P466" t="s">
        <v>5875</v>
      </c>
    </row>
    <row r="467" spans="1:16" x14ac:dyDescent="0.25">
      <c r="A467" t="str">
        <f>IF(OR(artwork.xlsx!F467="",artwork.xlsx!F467="t"),UPPER(artwork.xlsx!H467),"")</f>
        <v>ZOMBIEMASON</v>
      </c>
      <c r="C467" t="str">
        <f>IF(A467="","",CONCATENATE($L$1,"[",$M$1,".",A467,"]='",SUBSTITUTE(artwork.xlsx!K467,"'","\'"),"'"))</f>
        <v>HtmlCardTexts[CardNames.ZOMBIEMASON]='&lt;div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467" t="str">
        <f t="shared" si="44"/>
        <v>FrenchCardTexts[CardNames.ZOMBIEMASON]</v>
      </c>
      <c r="L467">
        <f t="shared" si="46"/>
        <v>456</v>
      </c>
      <c r="M467" t="str">
        <f t="shared" si="47"/>
        <v>FrenchCardTexts[CardNames.LACKEYS]</v>
      </c>
      <c r="N467">
        <f t="shared" si="45"/>
        <v>489</v>
      </c>
      <c r="O467" t="str">
        <f t="shared" si="43"/>
        <v>FrenchCardTexts[CardNames.LACKEYS] = "|+2 Cartes|//---//Quand vous recevez cette carte,//|+2 Villageois|.";</v>
      </c>
      <c r="P467" t="s">
        <v>5876</v>
      </c>
    </row>
    <row r="468" spans="1:16" x14ac:dyDescent="0.25">
      <c r="A468" t="str">
        <f>IF(OR(artwork.xlsx!F468="",artwork.xlsx!F468="t"),UPPER(artwork.xlsx!H468),"")</f>
        <v>ZOMBIESPY</v>
      </c>
      <c r="C468" t="str">
        <f>IF(A468="","",CONCATENATE($L$1,"[",$M$1,".",A468,"]='",SUBSTITUTE(artwork.xlsx!K468,"'","\'"),"'"))</f>
        <v>HtmlCardTexts[CardNames.ZOMBIESPY]='&lt;div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468" t="str">
        <f t="shared" si="44"/>
        <v>FrenchCardTexts[CardNames.ZOMBIESPY]</v>
      </c>
      <c r="L468">
        <f t="shared" si="46"/>
        <v>457</v>
      </c>
      <c r="M468" t="str">
        <f t="shared" si="47"/>
        <v>FrenchCardTexts[CardNames.MOUNTAINVILLAGE]</v>
      </c>
      <c r="N468">
        <f t="shared" si="45"/>
        <v>497</v>
      </c>
      <c r="O468" t="str">
        <f t="shared" si="43"/>
        <v>FrenchCardTexts[CardNames.MOUNTAINVILLAGE] = "|+2 Actions|////Consultez votre d\xE9fausse et//prenez-en une carte en main ; si//vous ne pouvez pas, |+1 Carte|.";</v>
      </c>
      <c r="P468" t="s">
        <v>5877</v>
      </c>
    </row>
    <row r="469" spans="1:16" hidden="1" x14ac:dyDescent="0.25">
      <c r="A469" t="str">
        <f>IF(OR(artwork.xlsx!F469="",artwork.xlsx!F469="t"),UPPER(artwork.xlsx!H469),"")</f>
        <v>GHOST</v>
      </c>
      <c r="C469" t="str">
        <f>IF(A469="","",CONCATENATE($L$1,"[",$M$1,".",A469,"]='",SUBSTITUTE(artwork.xlsx!K469,"'","\'"),"'"))</f>
        <v>HtmlCardTexts[CardNames.GHOST]='&lt;div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469" t="str">
        <f t="shared" si="44"/>
        <v>FrenchCardTexts[CardNames.GHOST]</v>
      </c>
      <c r="L469" t="e">
        <f t="shared" si="46"/>
        <v>#N/A</v>
      </c>
      <c r="M469" t="str">
        <f t="shared" si="47"/>
        <v>FrenchCardTexts[CardNames.PATRON]</v>
      </c>
      <c r="N469">
        <f t="shared" si="45"/>
        <v>498</v>
      </c>
      <c r="O469" t="str">
        <f t="shared" si="43"/>
        <v>FrenchCardTexts[CardNames.PATRON] = "|+1 Villageois|//|+[2]|//---//Lorsque vous d\xE9voilez cette carte//(suite \xE0 une instruction utilisant//le mot \xABd\xE9voiler\xBB) pendant//une phase Action, |+1 Coffres|.";</v>
      </c>
      <c r="P469" t="s">
        <v>5878</v>
      </c>
    </row>
    <row r="470" spans="1:16" hidden="1" x14ac:dyDescent="0.25">
      <c r="A470" t="str">
        <f>IF(OR(artwork.xlsx!F470="",artwork.xlsx!F470="t"),UPPER(artwork.xlsx!H470),"")</f>
        <v/>
      </c>
      <c r="C470" t="str">
        <f>IF(A470="","",CONCATENATE($L$1,"[",$M$1,".",A470,"]='",SUBSTITUTE(artwork.xlsx!K470,"'","\'"),"'"))</f>
        <v/>
      </c>
      <c r="K470" t="str">
        <f t="shared" si="44"/>
        <v/>
      </c>
      <c r="N470">
        <f t="shared" si="45"/>
        <v>499</v>
      </c>
      <c r="O470" t="str">
        <f t="shared" si="43"/>
        <v>FrenchCardTexts[CardNames.PRIEST] = "|+[2]|////\xC9cartez une carte de votre main.//Pour la suite de votre tour, quand//vous \xE9cartez une carte, |+|[2].";</v>
      </c>
      <c r="P470" t="s">
        <v>5879</v>
      </c>
    </row>
    <row r="471" spans="1:16" hidden="1" x14ac:dyDescent="0.25">
      <c r="A471" t="str">
        <f>IF(OR(artwork.xlsx!F471="",artwork.xlsx!F471="t"),UPPER(artwork.xlsx!H471),"")</f>
        <v/>
      </c>
      <c r="C471" t="str">
        <f>IF(A471="","",CONCATENATE($L$1,"[",$M$1,".",A471,"]='",SUBSTITUTE(artwork.xlsx!K471,"'","\'"),"'"))</f>
        <v/>
      </c>
      <c r="K471" t="str">
        <f t="shared" si="44"/>
        <v/>
      </c>
      <c r="N471">
        <f t="shared" si="45"/>
        <v>500</v>
      </c>
      <c r="O471" t="str">
        <f t="shared" si="43"/>
        <v>FrenchCardTexts[CardNames.RESEARCH] = "|+1 Action|////\xC9cartez une carte de votre main. Par//[1] de son co\xFBt, mettez de c\xF4t\xE9 une//carte de votre pioche face cach\xE9e (sur//cette carte). Au d\xE9but de votre pro-//chain tour, prenez en main ces cartes.";</v>
      </c>
      <c r="P471" t="s">
        <v>5880</v>
      </c>
    </row>
    <row r="472" spans="1:16" hidden="1" x14ac:dyDescent="0.25">
      <c r="A472" t="str">
        <f>IF(OR(artwork.xlsx!F472="",artwork.xlsx!F472="t"),UPPER(artwork.xlsx!H472),"")</f>
        <v/>
      </c>
      <c r="C472" t="str">
        <f>IF(A472="","",CONCATENATE($L$1,"[",$M$1,".",A472,"]='",SUBSTITUTE(artwork.xlsx!K472,"'","\'"),"'"))</f>
        <v/>
      </c>
      <c r="K472" t="str">
        <f t="shared" si="44"/>
        <v/>
      </c>
      <c r="N472">
        <f t="shared" si="45"/>
        <v>501</v>
      </c>
      <c r="O472" t="str">
        <f t="shared" si="43"/>
        <v>FrenchCardTexts[CardNames.SILKMERCHANT] = "|+2 Cartes|//|+1 Achat|//---//Quand vous recevez//ou \xE9cartez cette carte,//|+1 Coffres| et |+1 Villageois|.";</v>
      </c>
      <c r="P472" t="s">
        <v>5881</v>
      </c>
    </row>
    <row r="473" spans="1:16" hidden="1" x14ac:dyDescent="0.25">
      <c r="A473" t="str">
        <f>IF(OR(artwork.xlsx!F473="",artwork.xlsx!F473="t"),UPPER(artwork.xlsx!H473),"")</f>
        <v/>
      </c>
      <c r="C473" t="str">
        <f>IF(A473="","",CONCATENATE($L$1,"[",$M$1,".",A473,"]='",SUBSTITUTE(artwork.xlsx!K473,"'","\'"),"'"))</f>
        <v/>
      </c>
      <c r="K473" t="str">
        <f t="shared" si="44"/>
        <v/>
      </c>
      <c r="N473">
        <f t="shared" si="45"/>
        <v>502</v>
      </c>
      <c r="O473" t="str">
        <f t="shared" si="43"/>
        <v>FrenchCardTexts[CardNames.OLDWITCH] = "|+3 Cartes|////Tous vos adversaires//re\xE7oivent une Mal\xE9diction//et peuvent \xE9carter une//Mal\xE9diction de leur main.";</v>
      </c>
      <c r="P473" t="s">
        <v>5882</v>
      </c>
    </row>
    <row r="474" spans="1:16" hidden="1" x14ac:dyDescent="0.25">
      <c r="A474" t="str">
        <f>IF(OR(artwork.xlsx!F474="",artwork.xlsx!F474="t"),UPPER(artwork.xlsx!H474),"")</f>
        <v/>
      </c>
      <c r="C474" t="str">
        <f>IF(A474="","",CONCATENATE($L$1,"[",$M$1,".",A474,"]='",SUBSTITUTE(artwork.xlsx!K474,"'","\'"),"'"))</f>
        <v/>
      </c>
      <c r="K474" t="str">
        <f t="shared" si="44"/>
        <v/>
      </c>
      <c r="N474">
        <f t="shared" si="45"/>
        <v>503</v>
      </c>
      <c r="O474" t="str">
        <f t="shared" si="43"/>
        <v>FrenchCardTexts[CardNames.RECRUITER] = "|+2 Cartes|////\xC9cartez une carte de votre main.//|+1 Villageois| par [1] de son co\xFBt.";</v>
      </c>
      <c r="P474" t="s">
        <v>5883</v>
      </c>
    </row>
    <row r="475" spans="1:16" hidden="1" x14ac:dyDescent="0.25">
      <c r="A475" t="str">
        <f>IF(OR(artwork.xlsx!F475="",artwork.xlsx!F475="t"),UPPER(artwork.xlsx!H475),"")</f>
        <v/>
      </c>
      <c r="C475" t="str">
        <f>IF(A475="","",CONCATENATE($L$1,"[",$M$1,".",A475,"]='",SUBSTITUTE(artwork.xlsx!K475,"'","\'"),"'"))</f>
        <v/>
      </c>
      <c r="K475" t="str">
        <f t="shared" si="44"/>
        <v/>
      </c>
      <c r="N475">
        <f t="shared" si="45"/>
        <v>504</v>
      </c>
      <c r="O475" t="str">
        <f t="shared" si="43"/>
        <v>FrenchCardTexts[CardNames.SCEPTER] = "Quand vous jouez cette carte,//choisissez : |+|[2];//ou rejouez une carte Action//jou\xE9e \xE0 ce tour qui est//encore en jeu.";</v>
      </c>
      <c r="P475" t="s">
        <v>5884</v>
      </c>
    </row>
    <row r="476" spans="1:16" hidden="1" x14ac:dyDescent="0.25">
      <c r="A476" t="str">
        <f>IF(OR(artwork.xlsx!F476="",artwork.xlsx!F476="t"),UPPER(artwork.xlsx!H476),"")</f>
        <v/>
      </c>
      <c r="C476" t="str">
        <f>IF(A476="","",CONCATENATE($L$1,"[",$M$1,".",A476,"]='",SUBSTITUTE(artwork.xlsx!K476,"'","\'"),"'"))</f>
        <v/>
      </c>
      <c r="K476" t="str">
        <f t="shared" si="44"/>
        <v/>
      </c>
      <c r="N476">
        <f t="shared" si="45"/>
        <v>505</v>
      </c>
      <c r="O476" t="str">
        <f t="shared" si="43"/>
        <v>FrenchCardTexts[CardNames.SCHOLAR] = "D\xE9faussez votre main.//|+7 Cartes|.";</v>
      </c>
      <c r="P476" t="s">
        <v>5885</v>
      </c>
    </row>
    <row r="477" spans="1:16" hidden="1" x14ac:dyDescent="0.25">
      <c r="A477" t="str">
        <f>IF(OR(artwork.xlsx!F477="",artwork.xlsx!F477="t"),UPPER(artwork.xlsx!H477),"")</f>
        <v/>
      </c>
      <c r="C477" t="str">
        <f>IF(A477="","",CONCATENATE($L$1,"[",$M$1,".",A477,"]='",SUBSTITUTE(artwork.xlsx!K477,"'","\'"),"'"))</f>
        <v/>
      </c>
      <c r="K477" t="str">
        <f t="shared" si="44"/>
        <v/>
      </c>
      <c r="N477">
        <f t="shared" si="45"/>
        <v>506</v>
      </c>
      <c r="O477" t="str">
        <f t="shared" si="43"/>
        <v>FrenchCardTexts[CardNames.SCULPTOR] = "Recevez en main une carte//co\xFBtant jusqu'\xE0 [4]. Si c'est//un Tr\xE9sor, |+1 Villageois|.";</v>
      </c>
      <c r="P477" t="s">
        <v>5886</v>
      </c>
    </row>
    <row r="478" spans="1:16" hidden="1" x14ac:dyDescent="0.25">
      <c r="A478" t="str">
        <f>IF(OR(artwork.xlsx!F478="",artwork.xlsx!F478="t"),UPPER(artwork.xlsx!H478),"")</f>
        <v/>
      </c>
      <c r="C478" t="str">
        <f>IF(A478="","",CONCATENATE($L$1,"[",$M$1,".",A478,"]='",SUBSTITUTE(artwork.xlsx!K478,"'","\'"),"'"))</f>
        <v/>
      </c>
      <c r="K478" t="str">
        <f t="shared" si="44"/>
        <v/>
      </c>
      <c r="N478">
        <f t="shared" si="45"/>
        <v>507</v>
      </c>
      <c r="O478" t="str">
        <f t="shared" si="43"/>
        <v>FrenchCardTexts[CardNames.SEER] = "|+1 Carte|//|+1 Action|////D\xE9voilez les 3 premi\xE8res cartes de//votre pioche. Prenez en main celles//co\xFBtant de [2] \xE0 [4]. Replacez les//autres dans l'ordre de votre choix.";</v>
      </c>
      <c r="P478" t="s">
        <v>5887</v>
      </c>
    </row>
    <row r="479" spans="1:16" hidden="1" x14ac:dyDescent="0.25">
      <c r="A479" t="str">
        <f>IF(OR(artwork.xlsx!F479="",artwork.xlsx!F479="t"),UPPER(artwork.xlsx!H479),"")</f>
        <v/>
      </c>
      <c r="C479" t="str">
        <f>IF(A479="","",CONCATENATE($L$1,"[",$M$1,".",A479,"]='",SUBSTITUTE(artwork.xlsx!K479,"'","\'"),"'"))</f>
        <v/>
      </c>
      <c r="K479" t="str">
        <f t="shared" si="44"/>
        <v/>
      </c>
      <c r="N479">
        <f t="shared" si="45"/>
        <v>508</v>
      </c>
      <c r="O479" t="str">
        <f t="shared" si="43"/>
        <v>FrenchCardTexts[CardNames.SPICES] = "[!2]////|+1 Achat|//---//Quand vous recevez cette carte,//|+2 Coffres|.";</v>
      </c>
      <c r="P479" t="s">
        <v>5888</v>
      </c>
    </row>
    <row r="480" spans="1:16" hidden="1" x14ac:dyDescent="0.25">
      <c r="A480" t="str">
        <f>IF(OR(artwork.xlsx!F480="",artwork.xlsx!F480="t"),UPPER(artwork.xlsx!H480),"")</f>
        <v/>
      </c>
      <c r="C480" t="str">
        <f>IF(A480="","",CONCATENATE($L$1,"[",$M$1,".",A480,"]='",SUBSTITUTE(artwork.xlsx!K480,"'","\'"),"'"))</f>
        <v/>
      </c>
      <c r="K480" t="str">
        <f t="shared" si="44"/>
        <v/>
      </c>
      <c r="N480">
        <f t="shared" si="45"/>
        <v>509</v>
      </c>
      <c r="O480" t="str">
        <f t="shared" si="43"/>
        <v>FrenchCardTexts[CardNames.SWASHBUCKLER] = "|+3 Cartes|////Si votre d\xE9fausse n'est pas vide ://|+1 Coffres|, puis si vous avez au//moins 4 jetons sur vos Coffres,//prenez le Coffre au tr\xE9sor.";</v>
      </c>
      <c r="P480" t="s">
        <v>5889</v>
      </c>
    </row>
    <row r="481" spans="1:16" hidden="1" x14ac:dyDescent="0.25">
      <c r="A481" t="str">
        <f>IF(OR(artwork.xlsx!F481="",artwork.xlsx!F481="t"),UPPER(artwork.xlsx!H481),"")</f>
        <v/>
      </c>
      <c r="C481" t="str">
        <f>IF(A481="","",CONCATENATE($L$1,"[",$M$1,".",A481,"]='",SUBSTITUTE(artwork.xlsx!K481,"'","\'"),"'"))</f>
        <v/>
      </c>
      <c r="K481" t="str">
        <f t="shared" si="44"/>
        <v/>
      </c>
      <c r="N481">
        <f t="shared" si="45"/>
        <v>510</v>
      </c>
      <c r="O481" t="str">
        <f t="shared" si="43"/>
        <v>FrenchCardTexts[CardNames.TREASURER] = "|+[3]|////Choisisez une option : \xE9cartez//une carte Tr\xE9sor de votre main;//ou recevez en main une carte//Tr\xE9sor du Rebut; ou prenez la Cl\xE9.";</v>
      </c>
      <c r="P481" t="s">
        <v>5890</v>
      </c>
    </row>
    <row r="482" spans="1:16" hidden="1" x14ac:dyDescent="0.25">
      <c r="A482" t="str">
        <f>IF(OR(artwork.xlsx!F482="",artwork.xlsx!F482="t"),UPPER(artwork.xlsx!H482),"")</f>
        <v/>
      </c>
      <c r="C482" t="str">
        <f>IF(A482="","",CONCATENATE($L$1,"[",$M$1,".",A482,"]='",SUBSTITUTE(artwork.xlsx!K482,"'","\'"),"'"))</f>
        <v/>
      </c>
      <c r="K482" t="str">
        <f t="shared" si="44"/>
        <v/>
      </c>
      <c r="N482">
        <f t="shared" si="45"/>
        <v>511</v>
      </c>
      <c r="O482" t="str">
        <f t="shared" si="43"/>
        <v>FrenchCardTexts[CardNames.VILLAIN] = "|+2 Coffres|////Tous vos adversaires ayant au//moins 5 cartes en main d\xE9faussent//une carte co\xFBtant [2] ou plus (ou//\xE0 d\xE9faut, d\xE9voilent leur main).";</v>
      </c>
      <c r="P482" t="s">
        <v>5891</v>
      </c>
    </row>
    <row r="483" spans="1:16" hidden="1" x14ac:dyDescent="0.25">
      <c r="A483" t="str">
        <f>IF(OR(artwork.xlsx!F483="",artwork.xlsx!F483="t"),UPPER(artwork.xlsx!H483),"")</f>
        <v/>
      </c>
      <c r="C483" t="str">
        <f>IF(A483="","",CONCATENATE($L$1,"[",$M$1,".",A483,"]='",SUBSTITUTE(artwork.xlsx!K483,"'","\'"),"'"))</f>
        <v/>
      </c>
      <c r="K483" t="str">
        <f t="shared" si="44"/>
        <v/>
      </c>
      <c r="N483" t="e">
        <f t="shared" si="45"/>
        <v>#N/A</v>
      </c>
      <c r="O483" t="str">
        <f t="shared" si="43"/>
        <v>FrenchCardTexts[CardNames.FLAG] = "Quand vous piochez votre main, |+1 Carte|.";</v>
      </c>
      <c r="P483" t="s">
        <v>5892</v>
      </c>
    </row>
    <row r="484" spans="1:16" hidden="1" x14ac:dyDescent="0.25">
      <c r="A484" t="str">
        <f>IF(OR(artwork.xlsx!F484="",artwork.xlsx!F484="t"),UPPER(artwork.xlsx!H484),"")</f>
        <v/>
      </c>
      <c r="C484" t="str">
        <f>IF(A484="","",CONCATENATE($L$1,"[",$M$1,".",A484,"]='",SUBSTITUTE(artwork.xlsx!K484,"'","\'"),"'"))</f>
        <v/>
      </c>
      <c r="K484" t="str">
        <f t="shared" si="44"/>
        <v/>
      </c>
      <c r="N484" t="e">
        <f t="shared" si="45"/>
        <v>#N/A</v>
      </c>
      <c r="O484" t="str">
        <f t="shared" si="43"/>
        <v>FrenchCardTexts[CardNames.HORN] = "Une fois par tour, quand vous d\xE9faussez une Garde-fronti\xE8re//de la zone de jeu, vous pouvez la replacer sur votre pioche.";</v>
      </c>
      <c r="P484" t="s">
        <v>5893</v>
      </c>
    </row>
    <row r="485" spans="1:16" hidden="1" x14ac:dyDescent="0.25">
      <c r="A485" t="str">
        <f>IF(OR(artwork.xlsx!F485="",artwork.xlsx!F485="t"),UPPER(artwork.xlsx!H485),"")</f>
        <v/>
      </c>
      <c r="C485" t="str">
        <f>IF(A485="","",CONCATENATE($L$1,"[",$M$1,".",A485,"]='",SUBSTITUTE(artwork.xlsx!K485,"'","\'"),"'"))</f>
        <v/>
      </c>
      <c r="K485" t="str">
        <f t="shared" si="44"/>
        <v/>
      </c>
      <c r="N485" t="e">
        <f t="shared" si="45"/>
        <v>#N/A</v>
      </c>
      <c r="O485" t="str">
        <f t="shared" si="43"/>
        <v>FrenchCardTexts[CardNames.KEY] = "Au d\xE9but de votre tour, |+|[1].";</v>
      </c>
      <c r="P485" t="s">
        <v>5894</v>
      </c>
    </row>
    <row r="486" spans="1:16" hidden="1" x14ac:dyDescent="0.25">
      <c r="A486" t="str">
        <f>IF(OR(artwork.xlsx!F486="",artwork.xlsx!F486="t"),UPPER(artwork.xlsx!H486),"")</f>
        <v/>
      </c>
      <c r="C486" t="str">
        <f>IF(A486="","",CONCATENATE($L$1,"[",$M$1,".",A486,"]='",SUBSTITUTE(artwork.xlsx!K486,"'","\'"),"'"))</f>
        <v/>
      </c>
      <c r="K486" t="str">
        <f t="shared" si="44"/>
        <v/>
      </c>
      <c r="N486" t="e">
        <f t="shared" si="45"/>
        <v>#N/A</v>
      </c>
      <c r="O486" t="str">
        <f t="shared" si="43"/>
        <v>FrenchCardTexts[CardNames.LANTERN] = "Les Gardes-fronti\xE8res que vous jouez d\xE9voilent 3 cartes et en//d\xE9faussent 2. Il faut d\xE9voiler 3 cartes Action pour prendre la Corne.";</v>
      </c>
      <c r="P486" t="s">
        <v>5895</v>
      </c>
    </row>
    <row r="487" spans="1:16" x14ac:dyDescent="0.25">
      <c r="A487" t="str">
        <f>IF(OR(artwork.xlsx!F487="",artwork.xlsx!F487="t"),UPPER(artwork.xlsx!H487),"")</f>
        <v>BORDERGUARD</v>
      </c>
      <c r="C487" t="str">
        <f>IF(A487="","",CONCATENATE($L$1,"[",$M$1,".",A487,"]='",SUBSTITUTE(artwork.xlsx!K487,"'","\'"),"'"))</f>
        <v>HtmlCardTexts[CardNames.BORDERGUARD]='&lt;div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  <c r="K487" t="str">
        <f t="shared" si="44"/>
        <v>FrenchCardTexts[CardNames.BORDERGUARD]</v>
      </c>
      <c r="L487">
        <f t="shared" ref="L487:L511" si="48">MATCH(K487,M:M,0)</f>
        <v>459</v>
      </c>
      <c r="M487" t="str">
        <f t="shared" ref="M487:M511" si="49">SUBSTITUTE(LEFT(P487,FIND("=",P487)-2),"_","")</f>
        <v>FrenchCardTexts[CardNames.TREASURECHEST]</v>
      </c>
      <c r="N487" t="e">
        <f t="shared" si="45"/>
        <v>#N/A</v>
      </c>
      <c r="O487" t="str">
        <f t="shared" si="43"/>
        <v>FrenchCardTexts[CardNames.TREASURECHEST] = "Au d\xE9but de votre phase Achat, recevez un Or.";</v>
      </c>
      <c r="P487" t="s">
        <v>5896</v>
      </c>
    </row>
    <row r="488" spans="1:16" x14ac:dyDescent="0.25">
      <c r="A488" t="str">
        <f>IF(OR(artwork.xlsx!F488="",artwork.xlsx!F488="t"),UPPER(artwork.xlsx!H488),"")</f>
        <v>DUCAT</v>
      </c>
      <c r="C488" t="str">
        <f>IF(A488="","",CONCATENATE($L$1,"[",$M$1,".",A488,"]='",SUBSTITUTE(artwork.xlsx!K488,"'","\'"),"'"))</f>
        <v>HtmlCardTexts[CardNames.DUCAT]='&lt;div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  <c r="K488" t="str">
        <f t="shared" si="44"/>
        <v>FrenchCardTexts[CardNames.DUCAT]</v>
      </c>
      <c r="L488">
        <f t="shared" si="48"/>
        <v>461</v>
      </c>
      <c r="M488" t="str">
        <f t="shared" si="49"/>
        <v>FrenchCardTexts[CardNames.ACADEMY]</v>
      </c>
      <c r="N488" t="e">
        <f t="shared" si="45"/>
        <v>#N/A</v>
      </c>
      <c r="O488" t="str">
        <f t="shared" si="43"/>
        <v>FrenchCardTexts[CardNames.ACADEMY] = "Quand vous recevez une carte Action,//|+1 Villageois|.";</v>
      </c>
      <c r="P488" t="s">
        <v>5897</v>
      </c>
    </row>
    <row r="489" spans="1:16" x14ac:dyDescent="0.25">
      <c r="A489" t="str">
        <f>IF(OR(artwork.xlsx!F489="",artwork.xlsx!F489="t"),UPPER(artwork.xlsx!H489),"")</f>
        <v>LACKEYS</v>
      </c>
      <c r="C489" t="str">
        <f>IF(A489="","",CONCATENATE($L$1,"[",$M$1,".",A489,"]='",SUBSTITUTE(artwork.xlsx!K489,"'","\'"),"'"))</f>
        <v>HtmlCardTexts[CardNames.LACKEYS]='&lt;div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  <c r="K489" t="str">
        <f t="shared" si="44"/>
        <v>FrenchCardTexts[CardNames.LACKEYS]</v>
      </c>
      <c r="L489">
        <f t="shared" si="48"/>
        <v>467</v>
      </c>
      <c r="M489" t="str">
        <f t="shared" si="49"/>
        <v>FrenchCardTexts[CardNames.BARRACKS]</v>
      </c>
      <c r="N489" t="e">
        <f t="shared" si="45"/>
        <v>#N/A</v>
      </c>
      <c r="O489" t="str">
        <f t="shared" si="43"/>
        <v>FrenchCardTexts[CardNames.BARRACKS] = "Au d\xE9but de votre tour, |+1 Action|.";</v>
      </c>
      <c r="P489" t="s">
        <v>5898</v>
      </c>
    </row>
    <row r="490" spans="1:16" x14ac:dyDescent="0.25">
      <c r="A490" t="str">
        <f>IF(OR(artwork.xlsx!F490="",artwork.xlsx!F490="t"),UPPER(artwork.xlsx!H490),"")</f>
        <v>ACTINGTROUPE</v>
      </c>
      <c r="C490" t="str">
        <f>IF(A490="","",CONCATENATE($L$1,"[",$M$1,".",A490,"]='",SUBSTITUTE(artwork.xlsx!K490,"'","\'"),"'"))</f>
        <v>HtmlCardTexts[CardNames.ACTINGTROUPE]='&lt;div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  <c r="K490" t="str">
        <f t="shared" si="44"/>
        <v>FrenchCardTexts[CardNames.ACTINGTROUPE]</v>
      </c>
      <c r="L490">
        <f t="shared" si="48"/>
        <v>458</v>
      </c>
      <c r="M490" t="str">
        <f t="shared" si="49"/>
        <v>FrenchCardTexts[CardNames.CANAL]</v>
      </c>
      <c r="N490" t="e">
        <f t="shared" si="45"/>
        <v>#N/A</v>
      </c>
      <c r="O490" t="str">
        <f t="shared" si="43"/>
        <v>FrenchCardTexts[CardNames.CANAL] = "Pendant vos tours, les cartes co\xFBtent [1] de moins.";</v>
      </c>
      <c r="P490" t="s">
        <v>5899</v>
      </c>
    </row>
    <row r="491" spans="1:16" x14ac:dyDescent="0.25">
      <c r="A491" t="str">
        <f>IF(OR(artwork.xlsx!F491="",artwork.xlsx!F491="t"),UPPER(artwork.xlsx!H491),"")</f>
        <v>CARGOSHIP</v>
      </c>
      <c r="C491" t="str">
        <f>IF(A491="","",CONCATENATE($L$1,"[",$M$1,".",A491,"]='",SUBSTITUTE(artwork.xlsx!K491,"'","\'"),"'"))</f>
        <v>HtmlCardTexts[CardNames.CARGOSHIP]='&lt;div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  <c r="K491" t="str">
        <f t="shared" si="44"/>
        <v>FrenchCardTexts[CardNames.CARGOSHIP]</v>
      </c>
      <c r="L491">
        <f t="shared" si="48"/>
        <v>460</v>
      </c>
      <c r="M491" t="str">
        <f t="shared" si="49"/>
        <v>FrenchCardTexts[CardNames.CAPITALISM]</v>
      </c>
      <c r="N491" t="e">
        <f t="shared" si="45"/>
        <v>#N/A</v>
      </c>
      <c r="O491" t="str">
        <f t="shared" si="43"/>
        <v>FrenchCardTexts[CardNames.CAPITALISM] = "Pendant vos tours, les cartes Action ayant dans leur//texte un montant \xAB +[]\xBB sont aussi des Tr\xE9sors.";</v>
      </c>
      <c r="P491" t="s">
        <v>5900</v>
      </c>
    </row>
    <row r="492" spans="1:16" x14ac:dyDescent="0.25">
      <c r="A492" t="str">
        <f>IF(OR(artwork.xlsx!F492="",artwork.xlsx!F492="t"),UPPER(artwork.xlsx!H492),"")</f>
        <v>EXPERIMENT</v>
      </c>
      <c r="C492" t="str">
        <f>IF(A492="","",CONCATENATE($L$1,"[",$M$1,".",A492,"]='",SUBSTITUTE(artwork.xlsx!K492,"'","\'"),"'"))</f>
        <v>HtmlCardTexts[CardNames.EXPERIMENT]='&lt;div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  <c r="K492" t="str">
        <f t="shared" si="44"/>
        <v>FrenchCardTexts[CardNames.EXPERIMENT]</v>
      </c>
      <c r="L492">
        <f t="shared" si="48"/>
        <v>462</v>
      </c>
      <c r="M492" t="str">
        <f t="shared" si="49"/>
        <v>FrenchCardTexts[CardNames.CATHEDRAL]</v>
      </c>
      <c r="N492" t="e">
        <f t="shared" si="45"/>
        <v>#N/A</v>
      </c>
      <c r="O492" t="str">
        <f t="shared" si="43"/>
        <v>FrenchCardTexts[CardNames.CATHEDRAL] = "Au d\xE9but de votre tour,//\xE9cartez une carte de votre main.";</v>
      </c>
      <c r="P492" t="s">
        <v>5901</v>
      </c>
    </row>
    <row r="493" spans="1:16" x14ac:dyDescent="0.25">
      <c r="A493" t="str">
        <f>IF(OR(artwork.xlsx!F493="",artwork.xlsx!F493="t"),UPPER(artwork.xlsx!H493),"")</f>
        <v>IMPROVE</v>
      </c>
      <c r="C493" t="str">
        <f>IF(A493="","",CONCATENATE($L$1,"[",$M$1,".",A493,"]='",SUBSTITUTE(artwork.xlsx!K493,"'","\'"),"'"))</f>
        <v>HtmlCardTexts[CardNames.IMPROVE]='&lt;div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  <c r="K493" t="str">
        <f t="shared" si="44"/>
        <v>FrenchCardTexts[CardNames.IMPROVE]</v>
      </c>
      <c r="L493">
        <f t="shared" si="48"/>
        <v>466</v>
      </c>
      <c r="M493" t="str">
        <f t="shared" si="49"/>
        <v>FrenchCardTexts[CardNames.CITADEL]</v>
      </c>
      <c r="N493" t="e">
        <f t="shared" si="45"/>
        <v>#N/A</v>
      </c>
      <c r="O493" t="str">
        <f t="shared" si="43"/>
        <v>FrenchCardTexts[CardNames.CITADEL] = "\xC0 chacun de vos tours, la premi\xE8re fois que vous//jouez une carte Action, rejouez-la ensuite.";</v>
      </c>
      <c r="P493" t="s">
        <v>5902</v>
      </c>
    </row>
    <row r="494" spans="1:16" x14ac:dyDescent="0.25">
      <c r="A494" t="str">
        <f>IF(OR(artwork.xlsx!F494="",artwork.xlsx!F494="t"),UPPER(artwork.xlsx!H494),"")</f>
        <v>FLAGBEARER</v>
      </c>
      <c r="C494" t="str">
        <f>IF(A494="","",CONCATENATE($L$1,"[",$M$1,".",A494,"]='",SUBSTITUTE(artwork.xlsx!K494,"'","\'"),"'"))</f>
        <v>HtmlCardTexts[CardNames.FLAGBEARER]='&lt;div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  <c r="K494" t="str">
        <f t="shared" si="44"/>
        <v>FrenchCardTexts[CardNames.FLAGBEARER]</v>
      </c>
      <c r="L494">
        <f t="shared" si="48"/>
        <v>463</v>
      </c>
      <c r="M494" t="str">
        <f t="shared" si="49"/>
        <v>FrenchCardTexts[CardNames.CITYGATE]</v>
      </c>
      <c r="N494" t="e">
        <f t="shared" si="45"/>
        <v>#N/A</v>
      </c>
      <c r="O494" t="str">
        <f t="shared" si="43"/>
        <v>FrenchCardTexts[CardNames.CITYGATE] = "Au d\xE9but de votre tour, |+1 Carte|, puis replacez//une carte de votre main sur votre pioche.";</v>
      </c>
      <c r="P494" t="s">
        <v>5903</v>
      </c>
    </row>
    <row r="495" spans="1:16" x14ac:dyDescent="0.25">
      <c r="A495" t="str">
        <f>IF(OR(artwork.xlsx!F495="",artwork.xlsx!F495="t"),UPPER(artwork.xlsx!H495),"")</f>
        <v>HIDEOUT</v>
      </c>
      <c r="C495" t="str">
        <f>IF(A495="","",CONCATENATE($L$1,"[",$M$1,".",A495,"]='",SUBSTITUTE(artwork.xlsx!K495,"'","\'"),"'"))</f>
        <v>HtmlCardTexts[CardNames.HIDEOUT]='&lt;div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  <c r="K495" t="str">
        <f t="shared" si="44"/>
        <v>FrenchCardTexts[CardNames.HIDEOUT]</v>
      </c>
      <c r="L495">
        <f t="shared" si="48"/>
        <v>464</v>
      </c>
      <c r="M495" t="str">
        <f t="shared" si="49"/>
        <v>FrenchCardTexts[CardNames.CROPROTATION]</v>
      </c>
      <c r="N495" t="e">
        <f t="shared" si="45"/>
        <v>#N/A</v>
      </c>
      <c r="O495" t="str">
        <f t="shared" si="43"/>
        <v>FrenchCardTexts[CardNames.CROPROTATION] = "Au d\xE9but de votre tour, vous pouvez d\xE9fausser//une carte Victoire pour |+2 Cartes|.";</v>
      </c>
      <c r="P495" t="s">
        <v>5904</v>
      </c>
    </row>
    <row r="496" spans="1:16" x14ac:dyDescent="0.25">
      <c r="A496" t="str">
        <f>IF(OR(artwork.xlsx!F496="",artwork.xlsx!F496="t"),UPPER(artwork.xlsx!H496),"")</f>
        <v>INVENTOR</v>
      </c>
      <c r="C496" t="str">
        <f>IF(A496="","",CONCATENATE($L$1,"[",$M$1,".",A496,"]='",SUBSTITUTE(artwork.xlsx!K496,"'","\'"),"'"))</f>
        <v>HtmlCardTexts[CardNames.INVENTOR]='&lt;div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  <c r="K496" t="str">
        <f t="shared" si="44"/>
        <v>FrenchCardTexts[CardNames.INVENTOR]</v>
      </c>
      <c r="L496">
        <f t="shared" si="48"/>
        <v>465</v>
      </c>
      <c r="M496" t="str">
        <f t="shared" si="49"/>
        <v>FrenchCardTexts[CardNames.EXPLORATION]</v>
      </c>
      <c r="N496" t="e">
        <f t="shared" si="45"/>
        <v>#N/A</v>
      </c>
      <c r="O496" t="str">
        <f t="shared" si="43"/>
        <v>FrenchCardTexts[CardNames.EXPLORATION] = "\xC0 la fin de votre phase Achat, si vous n'avez pas re\xE7u//de carte pendant celle-ci, |+1 Coffres| et |+1 Villageois|.";</v>
      </c>
      <c r="P496" t="s">
        <v>5905</v>
      </c>
    </row>
    <row r="497" spans="1:16" x14ac:dyDescent="0.25">
      <c r="A497" t="str">
        <f>IF(OR(artwork.xlsx!F497="",artwork.xlsx!F497="t"),UPPER(artwork.xlsx!H497),"")</f>
        <v>MOUNTAINVILLAGE</v>
      </c>
      <c r="C497" t="str">
        <f>IF(A497="","",CONCATENATE($L$1,"[",$M$1,".",A497,"]='",SUBSTITUTE(artwork.xlsx!K497,"'","\'"),"'"))</f>
        <v>HtmlCardTexts[CardNames.MOUNTAINVILLAGE]='&lt;div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  <c r="K497" t="str">
        <f t="shared" si="44"/>
        <v>FrenchCardTexts[CardNames.MOUNTAINVILLAGE]</v>
      </c>
      <c r="L497">
        <f t="shared" si="48"/>
        <v>468</v>
      </c>
      <c r="M497" t="str">
        <f t="shared" si="49"/>
        <v>FrenchCardTexts[CardNames.FAIR]</v>
      </c>
      <c r="N497" t="e">
        <f t="shared" si="45"/>
        <v>#N/A</v>
      </c>
      <c r="O497" t="str">
        <f t="shared" si="43"/>
        <v>FrenchCardTexts[CardNames.FAIR] = "Au d\xE9but de votre tour, |+1 Achat|.";</v>
      </c>
      <c r="P497" t="s">
        <v>5906</v>
      </c>
    </row>
    <row r="498" spans="1:16" x14ac:dyDescent="0.25">
      <c r="A498" t="str">
        <f>IF(OR(artwork.xlsx!F498="",artwork.xlsx!F498="t"),UPPER(artwork.xlsx!H498),"")</f>
        <v>PATRON</v>
      </c>
      <c r="C498" t="str">
        <f>IF(A498="","",CONCATENATE($L$1,"[",$M$1,".",A498,"]='",SUBSTITUTE(artwork.xlsx!K498,"'","\'"),"'"))</f>
        <v>HtmlCardTexts[CardNames.PATRON]='&lt;div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  <c r="K498" t="str">
        <f t="shared" si="44"/>
        <v>FrenchCardTexts[CardNames.PATRON]</v>
      </c>
      <c r="L498">
        <f t="shared" si="48"/>
        <v>469</v>
      </c>
      <c r="M498" t="str">
        <f t="shared" si="49"/>
        <v>FrenchCardTexts[CardNames.FLEET]</v>
      </c>
      <c r="N498" t="e">
        <f t="shared" si="45"/>
        <v>#N/A</v>
      </c>
      <c r="O498" t="str">
        <f t="shared" si="43"/>
        <v>FrenchCardTexts[CardNames.FLEET] = "Apr\xE8s que la partie est finie, les joueurs ayant//un cube ici jouent un tour suppl\xE9mentaire.";</v>
      </c>
      <c r="P498" t="s">
        <v>5907</v>
      </c>
    </row>
    <row r="499" spans="1:16" hidden="1" x14ac:dyDescent="0.25">
      <c r="A499" t="str">
        <f>IF(OR(artwork.xlsx!F499="",artwork.xlsx!F499="t"),UPPER(artwork.xlsx!H499),"")</f>
        <v>PRIEST</v>
      </c>
      <c r="C499" t="str">
        <f>IF(A499="","",CONCATENATE($L$1,"[",$M$1,".",A499,"]='",SUBSTITUTE(artwork.xlsx!K499,"'","\'"),"'"))</f>
        <v>HtmlCardTexts[CardNames.PRIEST]='&lt;div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  <c r="K499" t="str">
        <f t="shared" si="44"/>
        <v>FrenchCardTexts[CardNames.PRIEST]</v>
      </c>
      <c r="L499" t="e">
        <f t="shared" si="48"/>
        <v>#N/A</v>
      </c>
      <c r="M499" t="str">
        <f t="shared" si="49"/>
        <v>FrenchCardTexts[CardNames.GUILDHALL]</v>
      </c>
      <c r="N499" t="e">
        <f t="shared" si="45"/>
        <v>#N/A</v>
      </c>
      <c r="O499" t="str">
        <f t="shared" si="43"/>
        <v>FrenchCardTexts[CardNames.GUILDHALL] = "Quand vous recevez un Tr\xE9sor, |+1 Coffres|.";</v>
      </c>
      <c r="P499" t="s">
        <v>5908</v>
      </c>
    </row>
    <row r="500" spans="1:16" hidden="1" x14ac:dyDescent="0.25">
      <c r="A500" t="str">
        <f>IF(OR(artwork.xlsx!F500="",artwork.xlsx!F500="t"),UPPER(artwork.xlsx!H500),"")</f>
        <v>RESEARCH</v>
      </c>
      <c r="C500" t="str">
        <f>IF(A500="","",CONCATENATE($L$1,"[",$M$1,".",A500,"]='",SUBSTITUTE(artwork.xlsx!K500,"'","\'"),"'"))</f>
        <v>HtmlCardTexts[CardNames.RESEARCH]='&lt;div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  <c r="K500" t="str">
        <f t="shared" si="44"/>
        <v>FrenchCardTexts[CardNames.RESEARCH]</v>
      </c>
      <c r="L500" t="e">
        <f t="shared" si="48"/>
        <v>#N/A</v>
      </c>
      <c r="M500" t="str">
        <f t="shared" si="49"/>
        <v>FrenchCardTexts[CardNames.INNOVATION]</v>
      </c>
      <c r="N500" t="e">
        <f t="shared" si="45"/>
        <v>#N/A</v>
      </c>
      <c r="O500" t="str">
        <f t="shared" si="43"/>
        <v>FrenchCardTexts[CardNames.INNOVATION] = "Une fois \xE0 chacun de vos tours, quand vous//recevez une carte Action, vous pouvez la jouer.";</v>
      </c>
      <c r="P500" t="s">
        <v>5909</v>
      </c>
    </row>
    <row r="501" spans="1:16" hidden="1" x14ac:dyDescent="0.25">
      <c r="A501" t="str">
        <f>IF(OR(artwork.xlsx!F501="",artwork.xlsx!F501="t"),UPPER(artwork.xlsx!H501),"")</f>
        <v>SILKMERCHANT</v>
      </c>
      <c r="C501" t="str">
        <f>IF(A501="","",CONCATENATE($L$1,"[",$M$1,".",A501,"]='",SUBSTITUTE(artwork.xlsx!K501,"'","\'"),"'"))</f>
        <v>HtmlCardTexts[CardNames.SILKMERCHANT]='&lt;div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  <c r="K501" t="str">
        <f t="shared" si="44"/>
        <v>FrenchCardTexts[CardNames.SILKMERCHANT]</v>
      </c>
      <c r="L501" t="e">
        <f t="shared" si="48"/>
        <v>#N/A</v>
      </c>
      <c r="M501" t="str">
        <f t="shared" si="49"/>
        <v>FrenchCardTexts[CardNames.PAGEANT]</v>
      </c>
      <c r="N501" t="e">
        <f t="shared" si="45"/>
        <v>#N/A</v>
      </c>
      <c r="O501" t="str">
        <f t="shared" si="43"/>
        <v>FrenchCardTexts[CardNames.PAGEANT] = "\xC0 la fin de votre phase Achat, vous pouvez//payer [1] pour |+1 Coffres|.";</v>
      </c>
      <c r="P501" t="s">
        <v>5910</v>
      </c>
    </row>
    <row r="502" spans="1:16" hidden="1" x14ac:dyDescent="0.25">
      <c r="A502" t="str">
        <f>IF(OR(artwork.xlsx!F502="",artwork.xlsx!F502="t"),UPPER(artwork.xlsx!H502),"")</f>
        <v>OLDWITCH</v>
      </c>
      <c r="C502" t="str">
        <f>IF(A502="","",CONCATENATE($L$1,"[",$M$1,".",A502,"]='",SUBSTITUTE(artwork.xlsx!K502,"'","\'"),"'"))</f>
        <v>HtmlCardTexts[CardNames.OLDWITCH]='&lt;div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  <c r="K502" t="str">
        <f t="shared" si="44"/>
        <v>FrenchCardTexts[CardNames.OLDWITCH]</v>
      </c>
      <c r="L502" t="e">
        <f t="shared" si="48"/>
        <v>#N/A</v>
      </c>
      <c r="M502" t="str">
        <f t="shared" si="49"/>
        <v>FrenchCardTexts[CardNames.PIAZZA]</v>
      </c>
      <c r="N502" t="e">
        <f t="shared" si="45"/>
        <v>#N/A</v>
      </c>
      <c r="O502" t="str">
        <f t="shared" si="43"/>
        <v>FrenchCardTexts[CardNames.PIAZZA] = "Au d\xE9but de votre tour, d\xE9voilez la carte du haut//de votre pioche. Si c'est une carte Action, jouez-la.";</v>
      </c>
      <c r="P502" t="s">
        <v>5911</v>
      </c>
    </row>
    <row r="503" spans="1:16" hidden="1" x14ac:dyDescent="0.25">
      <c r="A503" t="str">
        <f>IF(OR(artwork.xlsx!F503="",artwork.xlsx!F503="t"),UPPER(artwork.xlsx!H503),"")</f>
        <v>RECRUITER</v>
      </c>
      <c r="C503" t="str">
        <f>IF(A503="","",CONCATENATE($L$1,"[",$M$1,".",A503,"]='",SUBSTITUTE(artwork.xlsx!K503,"'","\'"),"'"))</f>
        <v>HtmlCardTexts[CardNames.RECRUITER]='&lt;div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  <c r="K503" t="str">
        <f t="shared" si="44"/>
        <v>FrenchCardTexts[CardNames.RECRUITER]</v>
      </c>
      <c r="L503" t="e">
        <f t="shared" si="48"/>
        <v>#N/A</v>
      </c>
      <c r="M503" t="str">
        <f t="shared" si="49"/>
        <v>FrenchCardTexts[CardNames.ROADNETWORK]</v>
      </c>
      <c r="N503" t="e">
        <f t="shared" si="45"/>
        <v>#N/A</v>
      </c>
      <c r="O503" t="str">
        <f t="shared" si="43"/>
        <v>FrenchCardTexts[CardNames.ROADNETWORK] = "Quand un autre joueur re\xE7oit une carte Victoire,//|+1 Carte|.";</v>
      </c>
      <c r="P503" t="s">
        <v>5912</v>
      </c>
    </row>
    <row r="504" spans="1:16" hidden="1" x14ac:dyDescent="0.25">
      <c r="A504" t="str">
        <f>IF(OR(artwork.xlsx!F504="",artwork.xlsx!F504="t"),UPPER(artwork.xlsx!H504),"")</f>
        <v>SCEPTER</v>
      </c>
      <c r="C504" t="str">
        <f>IF(A504="","",CONCATENATE($L$1,"[",$M$1,".",A504,"]='",SUBSTITUTE(artwork.xlsx!K504,"'","\'"),"'"))</f>
        <v>HtmlCardTexts[CardNames.SCEPTER]='&lt;div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  <c r="K504" t="str">
        <f t="shared" si="44"/>
        <v>FrenchCardTexts[CardNames.SCEPTER]</v>
      </c>
      <c r="L504" t="e">
        <f t="shared" si="48"/>
        <v>#N/A</v>
      </c>
      <c r="M504" t="str">
        <f t="shared" si="49"/>
        <v>FrenchCardTexts[CardNames.SEWERS]</v>
      </c>
      <c r="N504" t="e">
        <f t="shared" si="45"/>
        <v>#N/A</v>
      </c>
      <c r="O504" t="str">
        <f t="shared" si="43"/>
        <v>FrenchCardTexts[CardNames.SEWERS] = "Quand vous \xE9cartez une carte autrement que par ceci,//vous pouvez \xE9carter une carte de votre main.";</v>
      </c>
      <c r="P504" t="s">
        <v>5913</v>
      </c>
    </row>
    <row r="505" spans="1:16" hidden="1" x14ac:dyDescent="0.25">
      <c r="A505" t="str">
        <f>IF(OR(artwork.xlsx!F505="",artwork.xlsx!F505="t"),UPPER(artwork.xlsx!H505),"")</f>
        <v>SCHOLAR</v>
      </c>
      <c r="C505" t="str">
        <f>IF(A505="","",CONCATENATE($L$1,"[",$M$1,".",A505,"]='",SUBSTITUTE(artwork.xlsx!K505,"'","\'"),"'"))</f>
        <v>HtmlCardTexts[CardNames.SCHOLAR]='&lt;div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  <c r="K505" t="str">
        <f t="shared" si="44"/>
        <v>FrenchCardTexts[CardNames.SCHOLAR]</v>
      </c>
      <c r="L505" t="e">
        <f t="shared" si="48"/>
        <v>#N/A</v>
      </c>
      <c r="M505" t="str">
        <f t="shared" si="49"/>
        <v>FrenchCardTexts[CardNames.SILOS]</v>
      </c>
      <c r="N505" t="e">
        <f t="shared" si="45"/>
        <v>#N/A</v>
      </c>
      <c r="O505" t="str">
        <f t="shared" si="43"/>
        <v>FrenchCardTexts[CardNames.SILOS] = "Au d\xE9but de votre tour, d\xE9faussez autant de Cuivres que//souhait\xE9, d\xE9voil\xE9s, et piochez le m\xEAme nombre de cartes.";</v>
      </c>
      <c r="P505" t="s">
        <v>5914</v>
      </c>
    </row>
    <row r="506" spans="1:16" hidden="1" x14ac:dyDescent="0.25">
      <c r="A506" t="str">
        <f>IF(OR(artwork.xlsx!F506="",artwork.xlsx!F506="t"),UPPER(artwork.xlsx!H506),"")</f>
        <v>SCULPTOR</v>
      </c>
      <c r="C506" t="str">
        <f>IF(A506="","",CONCATENATE($L$1,"[",$M$1,".",A506,"]='",SUBSTITUTE(artwork.xlsx!K506,"'","\'"),"'"))</f>
        <v>HtmlCardTexts[CardNames.SCULPTOR]='&lt;div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  <c r="K506" t="str">
        <f t="shared" si="44"/>
        <v>FrenchCardTexts[CardNames.SCULPTOR]</v>
      </c>
      <c r="L506" t="e">
        <f t="shared" si="48"/>
        <v>#N/A</v>
      </c>
      <c r="M506" t="str">
        <f t="shared" si="49"/>
        <v>FrenchCardTexts[CardNames.SINISTERPLOT]</v>
      </c>
      <c r="N506" t="e">
        <f t="shared" si="45"/>
        <v>#N/A</v>
      </c>
      <c r="O506" t="str">
        <f t="shared" si="43"/>
        <v>FrenchCardTexts[CardNames.SINISTERPLOT] = "Au d\xE9but de votre tour, ajoutez un jeton ici, ou//retirez tous vos jetons pour |+1 Carte| chacun.";</v>
      </c>
      <c r="P506" t="s">
        <v>5915</v>
      </c>
    </row>
    <row r="507" spans="1:16" hidden="1" x14ac:dyDescent="0.25">
      <c r="A507" t="str">
        <f>IF(OR(artwork.xlsx!F507="",artwork.xlsx!F507="t"),UPPER(artwork.xlsx!H507),"")</f>
        <v>SEER</v>
      </c>
      <c r="C507" t="str">
        <f>IF(A507="","",CONCATENATE($L$1,"[",$M$1,".",A507,"]='",SUBSTITUTE(artwork.xlsx!K507,"'","\'"),"'"))</f>
        <v>HtmlCardTexts[CardNames.SEER]='&lt;div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  <c r="K507" t="str">
        <f t="shared" si="44"/>
        <v>FrenchCardTexts[CardNames.SEER]</v>
      </c>
      <c r="L507" t="e">
        <f t="shared" si="48"/>
        <v>#N/A</v>
      </c>
      <c r="M507" t="str">
        <f t="shared" si="49"/>
        <v>FrenchCardTexts[CardNames.STARCHART]</v>
      </c>
      <c r="N507" t="e">
        <f t="shared" si="45"/>
        <v>#N/A</v>
      </c>
      <c r="O507" t="str">
        <f t="shared" si="43"/>
        <v>FrenchCardTexts[CardNames.STARCHART] = "Quand vous m\xE9langez, vous pouvez choisir//quelle carte vous mettez en haut.";</v>
      </c>
      <c r="P507" t="s">
        <v>5916</v>
      </c>
    </row>
    <row r="508" spans="1:16" hidden="1" x14ac:dyDescent="0.25">
      <c r="A508" t="str">
        <f>IF(OR(artwork.xlsx!F508="",artwork.xlsx!F508="t"),UPPER(artwork.xlsx!H508),"")</f>
        <v>SPICES</v>
      </c>
      <c r="C508" t="str">
        <f>IF(A508="","",CONCATENATE($L$1,"[",$M$1,".",A508,"]='",SUBSTITUTE(artwork.xlsx!K508,"'","\'"),"'"))</f>
        <v>HtmlCardTexts[CardNames.SPICES]='&lt;div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  <c r="K508" t="str">
        <f t="shared" si="44"/>
        <v>FrenchCardTexts[CardNames.SPICES]</v>
      </c>
      <c r="L508" t="e">
        <f t="shared" si="48"/>
        <v>#N/A</v>
      </c>
      <c r="M508" t="str">
        <f t="shared" si="49"/>
        <v>FrenchCardTexts[CardNames.SAUNA]</v>
      </c>
      <c r="N508">
        <f t="shared" si="45"/>
        <v>537</v>
      </c>
      <c r="O508" t="str">
        <f t="shared" si="43"/>
        <v>FrenchCardTexts[CardNames.SAUNA] = "|+1 Carte|//|+1 Action|////Vous pouvez jouer un Trou dans//la glace de votre main.////\xC0 ce tour, quand vous jouez//un Argent, vous pouvez \xE9carter//une carte de votre main.";</v>
      </c>
      <c r="P508" t="s">
        <v>5917</v>
      </c>
    </row>
    <row r="509" spans="1:16" hidden="1" x14ac:dyDescent="0.25">
      <c r="A509" t="str">
        <f>IF(OR(artwork.xlsx!F509="",artwork.xlsx!F509="t"),UPPER(artwork.xlsx!H509),"")</f>
        <v>SWASHBUCKLER</v>
      </c>
      <c r="C509" t="str">
        <f>IF(A509="","",CONCATENATE($L$1,"[",$M$1,".",A509,"]='",SUBSTITUTE(artwork.xlsx!K509,"'","\'"),"'"))</f>
        <v>HtmlCardTexts[CardNames.SWASHBUCKLER]='&lt;div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  <c r="K509" t="str">
        <f t="shared" si="44"/>
        <v>FrenchCardTexts[CardNames.SWASHBUCKLER]</v>
      </c>
      <c r="L509" t="e">
        <f t="shared" si="48"/>
        <v>#N/A</v>
      </c>
      <c r="M509" t="str">
        <f t="shared" si="49"/>
        <v>FrenchCardTexts[CardNames.AVANTO]</v>
      </c>
      <c r="N509">
        <f t="shared" si="45"/>
        <v>538</v>
      </c>
      <c r="O509" t="str">
        <f t="shared" si="43"/>
        <v>FrenchCardTexts[CardNames.AVANTO] = "|+3 Cartes|//////Vous pouvez jouer un Sauna//de votre main.";</v>
      </c>
      <c r="P509" t="s">
        <v>5918</v>
      </c>
    </row>
    <row r="510" spans="1:16" hidden="1" x14ac:dyDescent="0.25">
      <c r="A510" t="str">
        <f>IF(OR(artwork.xlsx!F510="",artwork.xlsx!F510="t"),UPPER(artwork.xlsx!H510),"")</f>
        <v>TREASURER</v>
      </c>
      <c r="C510" t="str">
        <f>IF(A510="","",CONCATENATE($L$1,"[",$M$1,".",A510,"]='",SUBSTITUTE(artwork.xlsx!K510,"'","\'"),"'"))</f>
        <v>HtmlCardTexts[CardNames.TREASURER]='&lt;div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  <c r="K510" t="str">
        <f t="shared" si="44"/>
        <v>FrenchCardTexts[CardNames.TREASURER]</v>
      </c>
      <c r="L510" t="e">
        <f t="shared" si="48"/>
        <v>#N/A</v>
      </c>
      <c r="M510" t="str">
        <f t="shared" si="49"/>
        <v>FrenchCardTexts[CardNames.BLACKMARKET]</v>
      </c>
      <c r="N510">
        <f t="shared" si="45"/>
        <v>539</v>
      </c>
      <c r="O510" t="str">
        <f t="shared" si="43"/>
        <v>FrenchCardTexts[CardNames.BLACKMARKET] = "|+[2]|////D\xE9voilez les 3 premi\xE8res cartes//du paquet du March\xE9 noir. Jouez//autant de cartes Tr\xE9sor de votre main//que souhait\xE9. Vous pouvez acheter//une des cartes d\xE9voil\xE9es. Replacez//les autres sous le paquet March\xE9 noir//dans l'ordre de votre choix.//---//Mise en place : pr\xE9parez le paquet//du March\xE9 noir avec des cartes Royaume//diff\xE9rentes non utilis\xE9es.";</v>
      </c>
      <c r="P510" t="s">
        <v>5919</v>
      </c>
    </row>
    <row r="511" spans="1:16" hidden="1" x14ac:dyDescent="0.25">
      <c r="A511" t="str">
        <f>IF(OR(artwork.xlsx!F511="",artwork.xlsx!F511="t"),UPPER(artwork.xlsx!H511),"")</f>
        <v>VILLAIN</v>
      </c>
      <c r="C511" t="str">
        <f>IF(A511="","",CONCATENATE($L$1,"[",$M$1,".",A511,"]='",SUBSTITUTE(artwork.xlsx!K511,"'","\'"),"'"))</f>
        <v>HtmlCardTexts[CardNames.VILLAIN]='&lt;div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  <c r="K511" t="str">
        <f t="shared" si="44"/>
        <v>FrenchCardTexts[CardNames.VILLAIN]</v>
      </c>
      <c r="L511" t="e">
        <f t="shared" si="48"/>
        <v>#N/A</v>
      </c>
      <c r="M511" t="str">
        <f t="shared" si="49"/>
        <v>FrenchCardTexts[CardNames.ENVOY]</v>
      </c>
      <c r="N511">
        <f t="shared" si="45"/>
        <v>540</v>
      </c>
      <c r="O511" t="str">
        <f t="shared" si="43"/>
        <v>FrenchCardTexts[CardNames.ENVOY] = "D\xE9voilez les 5 premi\xE8res cartes de//votre pioche. Le joueur \xE0 votre//gauche en choisit une. D\xE9faussez-la//et prenez les autres en main.";</v>
      </c>
      <c r="P511" t="s">
        <v>5920</v>
      </c>
    </row>
    <row r="512" spans="1:16" hidden="1" x14ac:dyDescent="0.25">
      <c r="A512" t="str">
        <f>IF(OR(artwork.xlsx!F512="",artwork.xlsx!F512="t"),UPPER(artwork.xlsx!H512),"")</f>
        <v/>
      </c>
      <c r="C512" t="str">
        <f>IF(A512="","",CONCATENATE($L$1,"[",$M$1,".",A512,"]='",SUBSTITUTE(artwork.xlsx!K512,"'","\'"),"'"))</f>
        <v/>
      </c>
      <c r="K512" t="str">
        <f t="shared" si="44"/>
        <v/>
      </c>
      <c r="N512">
        <f t="shared" si="45"/>
        <v>541</v>
      </c>
      <c r="O512" t="str">
        <f t="shared" si="43"/>
        <v>FrenchCardTexts[CardNames.GOVERNOR] = "|+1 Action|////Choisissez (vous obtenez la version//entre parenth\xE8ses) : tous les joueurs//obtiennent |+1 (+3) Cartes|; ou tous les//joueurs re\xE7oivent un Argent (Or); ou//tous les joueurs peuvent \xE9carter une//carte de leur main pour recevoir une//carte co\xFBtant exactement [1]([2]) de plus.";</v>
      </c>
      <c r="P512" t="s">
        <v>5921</v>
      </c>
    </row>
    <row r="513" spans="1:16" hidden="1" x14ac:dyDescent="0.25">
      <c r="A513" t="str">
        <f>IF(OR(artwork.xlsx!F513="",artwork.xlsx!F513="t"),UPPER(artwork.xlsx!H513),"")</f>
        <v/>
      </c>
      <c r="C513" t="str">
        <f>IF(A513="","",CONCATENATE($L$1,"[",$M$1,".",A513,"]='",SUBSTITUTE(artwork.xlsx!K513,"'","\'"),"'"))</f>
        <v/>
      </c>
      <c r="K513" t="str">
        <f t="shared" si="44"/>
        <v/>
      </c>
      <c r="N513">
        <f t="shared" si="45"/>
        <v>543</v>
      </c>
      <c r="O513" t="str">
        <f t="shared" si="43"/>
        <v>FrenchCardTexts[CardNames.PRINCE] = "Vous pouvez mettre de c\xF4t\xE9//sur cette carte une carte Action//non-Dur\xE9e non-Ordre de votre//main co\xFBtant jusqu'\xE0 [4]. Au d\xE9but//de chacun de vos tours, jouez cette//carte en la laissant de c\xF4t\xE9.";</v>
      </c>
      <c r="P513" t="s">
        <v>5922</v>
      </c>
    </row>
    <row r="514" spans="1:16" hidden="1" x14ac:dyDescent="0.25">
      <c r="A514" t="str">
        <f>IF(OR(artwork.xlsx!F514="",artwork.xlsx!F514="t"),UPPER(artwork.xlsx!H514),"")</f>
        <v/>
      </c>
      <c r="C514" t="str">
        <f>IF(A514="","",CONCATENATE($L$1,"[",$M$1,".",A514,"]='",SUBSTITUTE(artwork.xlsx!K514,"'","\'"),"'"))</f>
        <v/>
      </c>
      <c r="K514" t="str">
        <f t="shared" si="44"/>
        <v/>
      </c>
      <c r="N514">
        <f t="shared" si="45"/>
        <v>548</v>
      </c>
      <c r="O514" t="str">
        <f t="shared" ref="O514:O577" si="50">SUBSTITUTE(LEFT(P514,FIND("=",P514)),"_","")&amp; RIGHT(P514,LEN(P514) -FIND("=",P514))</f>
        <v>FrenchCardTexts[CardNames.STASH] = "[!2]//---//Quand vous m\xE9langez, si cette carte//est dans votre pioche, placez-la o\xF9//vous souhaitez dans votre pioche.";</v>
      </c>
      <c r="P514" t="s">
        <v>5923</v>
      </c>
    </row>
    <row r="515" spans="1:16" hidden="1" x14ac:dyDescent="0.25">
      <c r="A515" t="str">
        <f>IF(OR(artwork.xlsx!F515="",artwork.xlsx!F515="t"),UPPER(artwork.xlsx!H515),"")</f>
        <v/>
      </c>
      <c r="C515" t="str">
        <f>IF(A515="","",CONCATENATE($L$1,"[",$M$1,".",A515,"]='",SUBSTITUTE(artwork.xlsx!K515,"'","\'"),"'"))</f>
        <v/>
      </c>
      <c r="K515" t="str">
        <f t="shared" ref="K515:K578" si="51">IF(A515="","",CONCATENATE("FrenchCardTexts[",$M$1,".",A515,"]"))</f>
        <v/>
      </c>
      <c r="N515" t="e">
        <f t="shared" ref="N515:N578" si="52">MATCH(SUBSTITUTE(LEFT(P515,FIND("] = ",P515)),"_",""),K:K,0)</f>
        <v>#N/A</v>
      </c>
      <c r="O515" t="str">
        <f t="shared" si="50"/>
        <v>FrenchCardTexts[CardNames.SUMMON] = "Recevez une carte Action co\xFBtant jusqu'\xE0 [4]. Mettez-la//de c\xF4t\xE9. Dans ce cas, jouez-la au d\xE9but de votre prochain tour.";</v>
      </c>
      <c r="P515" t="s">
        <v>5924</v>
      </c>
    </row>
    <row r="516" spans="1:16" hidden="1" x14ac:dyDescent="0.25">
      <c r="A516" t="str">
        <f>IF(OR(artwork.xlsx!F516="",artwork.xlsx!F516="t"),UPPER(artwork.xlsx!H516),"")</f>
        <v/>
      </c>
      <c r="C516" t="str">
        <f>IF(A516="","",CONCATENATE($L$1,"[",$M$1,".",A516,"]='",SUBSTITUTE(artwork.xlsx!K516,"'","\'"),"'"))</f>
        <v/>
      </c>
      <c r="K516" t="str">
        <f t="shared" si="51"/>
        <v/>
      </c>
      <c r="N516">
        <f t="shared" si="52"/>
        <v>544</v>
      </c>
      <c r="O516" t="str">
        <f t="shared" si="50"/>
        <v>FrenchCardTexts[CardNames.WALLEDVILLAGE] = "|+1 Carte|//|+2 Actions|//---//Au d\xE9but de la phase Ajustement, si//vous avez cette carte et au plus une//autre carte Action en jeu, vous pouvez//remettre cette carte sur votre pioche.";</v>
      </c>
      <c r="P516" t="s">
        <v>5925</v>
      </c>
    </row>
    <row r="517" spans="1:16" hidden="1" x14ac:dyDescent="0.25">
      <c r="A517" t="str">
        <f>IF(OR(artwork.xlsx!F517="",artwork.xlsx!F517="t"),UPPER(artwork.xlsx!H517),"")</f>
        <v/>
      </c>
      <c r="C517" t="str">
        <f>IF(A517="","",CONCATENATE($L$1,"[",$M$1,".",A517,"]='",SUBSTITUTE(artwork.xlsx!K517,"'","\'"),"'"))</f>
        <v/>
      </c>
      <c r="K517" t="str">
        <f t="shared" si="51"/>
        <v/>
      </c>
      <c r="N517" t="e">
        <f t="shared" si="52"/>
        <v>#N/A</v>
      </c>
      <c r="O517" t="str">
        <f t="shared" si="50"/>
        <v>FrenchCardTexts[CardNames.BLACKMARKETPILE] = "";</v>
      </c>
      <c r="P517" t="s">
        <v>5926</v>
      </c>
    </row>
    <row r="518" spans="1:16" hidden="1" x14ac:dyDescent="0.25">
      <c r="A518" t="str">
        <f>IF(OR(artwork.xlsx!F518="",artwork.xlsx!F518="t"),UPPER(artwork.xlsx!H518),"")</f>
        <v/>
      </c>
      <c r="C518" t="str">
        <f>IF(A518="","",CONCATENATE($L$1,"[",$M$1,".",A518,"]='",SUBSTITUTE(artwork.xlsx!K518,"'","\'"),"'"))</f>
        <v/>
      </c>
      <c r="K518" t="str">
        <f t="shared" si="51"/>
        <v/>
      </c>
      <c r="N518">
        <f t="shared" si="52"/>
        <v>545</v>
      </c>
      <c r="O518" t="str">
        <f t="shared" si="50"/>
        <v>FrenchCardTexts[CardNames.DISMANTLE] = "\xC9cartez une carte de votre main.//Si elle co\xFBte [1] ou plus, recevez//une carte moins ch\xE8re et un Or.";</v>
      </c>
      <c r="P518" t="s">
        <v>5927</v>
      </c>
    </row>
    <row r="519" spans="1:16" hidden="1" x14ac:dyDescent="0.25">
      <c r="A519" t="str">
        <f>IF(OR(artwork.xlsx!F519="",artwork.xlsx!F519="t"),UPPER(artwork.xlsx!H519),"")</f>
        <v/>
      </c>
      <c r="C519" t="str">
        <f>IF(A519="","",CONCATENATE($L$1,"[",$M$1,".",A519,"]='",SUBSTITUTE(artwork.xlsx!K519,"'","\'"),"'"))</f>
        <v/>
      </c>
      <c r="K519" t="str">
        <f t="shared" si="51"/>
        <v/>
      </c>
      <c r="N519">
        <f t="shared" si="52"/>
        <v>546</v>
      </c>
      <c r="O519" t="str">
        <f t="shared" si="50"/>
        <v>FrenchCardTexts[CardNames.CAPTAIN] = "Maintenant et au d\xE9but de//votre prochain tour ://jouez une carte Action//non-Dur\xE9e, non-Ordre depuis//la r\xE9serve co\xFBtant jusqu'\xE0 [4],//en la laissant dans la r\xE9serve.";</v>
      </c>
      <c r="P519" t="s">
        <v>5928</v>
      </c>
    </row>
    <row r="520" spans="1:16" hidden="1" x14ac:dyDescent="0.25">
      <c r="A520" t="str">
        <f>IF(OR(artwork.xlsx!F520="",artwork.xlsx!F520="t"),UPPER(artwork.xlsx!H520),"")</f>
        <v/>
      </c>
      <c r="C520" t="str">
        <f>IF(A520="","",CONCATENATE($L$1,"[",$M$1,".",A520,"]='",SUBSTITUTE(artwork.xlsx!K520,"'","\'"),"'"))</f>
        <v/>
      </c>
      <c r="K520" t="str">
        <f t="shared" si="51"/>
        <v/>
      </c>
      <c r="N520">
        <f t="shared" si="52"/>
        <v>547</v>
      </c>
      <c r="O520" t="str">
        <f t="shared" si="50"/>
        <v>FrenchCardTexts[CardNames.CHURCH] = "|+1 Action|////Mettez de c\xF4t\xE9 jusqu'\xE0 3 cartes de//votre main, face cach\xE9e. Au d\xE9but//de votre prochain tour, prenez-les//en main, puis vous pouvez \xE9carter//une carte de votre main.";</v>
      </c>
      <c r="P520" t="s">
        <v>5929</v>
      </c>
    </row>
    <row r="521" spans="1:16" hidden="1" x14ac:dyDescent="0.25">
      <c r="A521" t="str">
        <f>IF(OR(artwork.xlsx!F521="",artwork.xlsx!F521="t"),UPPER(artwork.xlsx!H521),"")</f>
        <v/>
      </c>
      <c r="C521" t="str">
        <f>IF(A521="","",CONCATENATE($L$1,"[",$M$1,".",A521,"]='",SUBSTITUTE(artwork.xlsx!K521,"'","\'"),"'"))</f>
        <v/>
      </c>
      <c r="K521" t="str">
        <f t="shared" si="51"/>
        <v/>
      </c>
      <c r="N521">
        <f t="shared" si="52"/>
        <v>553</v>
      </c>
      <c r="O521" t="str">
        <f t="shared" si="50"/>
        <v>FrenchCardTexts[CardNames.BLACKCAT] = "|+2 Cartes|//Si ce n'est pas votre tour, tous vos//adversaires re\xE7oivent une Mal\xE9diction.//---//Quand un adversaire re\xE7oit une//carte Victoire, vous pouvez jouer//cette carte depuis votre main.";</v>
      </c>
      <c r="P521" t="s">
        <v>5930</v>
      </c>
    </row>
    <row r="522" spans="1:16" hidden="1" x14ac:dyDescent="0.25">
      <c r="A522" t="str">
        <f>IF(OR(artwork.xlsx!F522="",artwork.xlsx!F522="t"),UPPER(artwork.xlsx!H522),"")</f>
        <v/>
      </c>
      <c r="C522" t="str">
        <f>IF(A522="","",CONCATENATE($L$1,"[",$M$1,".",A522,"]='",SUBSTITUTE(artwork.xlsx!K522,"'","\'"),"'"))</f>
        <v/>
      </c>
      <c r="K522" t="str">
        <f t="shared" si="51"/>
        <v/>
      </c>
      <c r="N522">
        <f t="shared" si="52"/>
        <v>554</v>
      </c>
      <c r="O522" t="str">
        <f t="shared" si="50"/>
        <v>FrenchCardTexts[CardNames.SLEIGH] = "Recevez 2 Chevaux.//---//Quand vous recevez une carte,//vous pouvez d\xE9fausser ceci//pour la prendre en main ou//la placer sur votre pioche.";</v>
      </c>
      <c r="P522" t="s">
        <v>5931</v>
      </c>
    </row>
    <row r="523" spans="1:16" hidden="1" x14ac:dyDescent="0.25">
      <c r="A523" t="str">
        <f>IF(OR(artwork.xlsx!F523="",artwork.xlsx!F523="t"),UPPER(artwork.xlsx!H523),"")</f>
        <v/>
      </c>
      <c r="C523" t="str">
        <f>IF(A523="","",CONCATENATE($L$1,"[",$M$1,".",A523,"]='",SUBSTITUTE(artwork.xlsx!K523,"'","\'"),"'"))</f>
        <v/>
      </c>
      <c r="K523" t="str">
        <f t="shared" si="51"/>
        <v/>
      </c>
      <c r="N523">
        <f t="shared" si="52"/>
        <v>555</v>
      </c>
      <c r="O523" t="str">
        <f t="shared" si="50"/>
        <v>FrenchCardTexts[CardNames.SUPPLIES] = "[!1]////Quand vous jouez cette carte,//recevez un Cheval sur votre pioche.";</v>
      </c>
      <c r="P523" t="s">
        <v>5932</v>
      </c>
    </row>
    <row r="524" spans="1:16" hidden="1" x14ac:dyDescent="0.25">
      <c r="A524" t="str">
        <f>IF(OR(artwork.xlsx!F524="",artwork.xlsx!F524="t"),UPPER(artwork.xlsx!H524),"")</f>
        <v/>
      </c>
      <c r="C524" t="str">
        <f>IF(A524="","",CONCATENATE($L$1,"[",$M$1,".",A524,"]='",SUBSTITUTE(artwork.xlsx!K524,"'","\'"),"'"))</f>
        <v/>
      </c>
      <c r="K524" t="str">
        <f t="shared" si="51"/>
        <v/>
      </c>
      <c r="N524">
        <f t="shared" si="52"/>
        <v>556</v>
      </c>
      <c r="O524" t="str">
        <f t="shared" si="50"/>
        <v>FrenchCardTexts[CardNames.CAMELTRAIN] = "Exilez une carte non-Victoire//depuis la r\xE9serve.//---//Quand vous recevez cette carte,//exilez un Or depuis la r\xE9serve.";</v>
      </c>
      <c r="P524" t="s">
        <v>5933</v>
      </c>
    </row>
    <row r="525" spans="1:16" hidden="1" x14ac:dyDescent="0.25">
      <c r="A525" t="str">
        <f>IF(OR(artwork.xlsx!F525="",artwork.xlsx!F525="t"),UPPER(artwork.xlsx!H525),"")</f>
        <v/>
      </c>
      <c r="C525" t="str">
        <f>IF(A525="","",CONCATENATE($L$1,"[",$M$1,".",A525,"]='",SUBSTITUTE(artwork.xlsx!K525,"'","\'"),"'"))</f>
        <v/>
      </c>
      <c r="K525" t="str">
        <f t="shared" si="51"/>
        <v/>
      </c>
      <c r="N525">
        <f t="shared" si="52"/>
        <v>557</v>
      </c>
      <c r="O525" t="str">
        <f t="shared" si="50"/>
        <v>FrenchCardTexts[CardNames.GOATHERD] = "|+1 Action|////Vous pouvez \xE9carter//une carte de votre main.////|+1 Carte| par carte que//le joueur a votre droite//a \xE9cart\xE9 \xE0 son dernier tour.";</v>
      </c>
      <c r="P525" t="s">
        <v>5934</v>
      </c>
    </row>
    <row r="526" spans="1:16" hidden="1" x14ac:dyDescent="0.25">
      <c r="A526" t="str">
        <f>IF(OR(artwork.xlsx!F526="",artwork.xlsx!F526="t"),UPPER(artwork.xlsx!H526),"")</f>
        <v/>
      </c>
      <c r="C526" t="str">
        <f>IF(A526="","",CONCATENATE($L$1,"[",$M$1,".",A526,"]='",SUBSTITUTE(artwork.xlsx!K526,"'","\'"),"'"))</f>
        <v/>
      </c>
      <c r="K526" t="str">
        <f t="shared" si="51"/>
        <v/>
      </c>
      <c r="N526">
        <f t="shared" si="52"/>
        <v>558</v>
      </c>
      <c r="O526" t="str">
        <f t="shared" si="50"/>
        <v>FrenchCardTexts[CardNames.SCRAP] = "\xC9cartez une carte de votre main.//Choisissez un effet diff\xE9rent//par [1] de son co\xFBt : |+1 Carte|;//|+1 Action|; |+1 Achat|; //|+|[1]; recevez un Argent;//recevez un Cheval.";</v>
      </c>
      <c r="P526" t="s">
        <v>5935</v>
      </c>
    </row>
    <row r="527" spans="1:16" hidden="1" x14ac:dyDescent="0.25">
      <c r="A527" t="str">
        <f>IF(OR(artwork.xlsx!F527="",artwork.xlsx!F527="t"),UPPER(artwork.xlsx!H527),"")</f>
        <v/>
      </c>
      <c r="C527" t="str">
        <f>IF(A527="","",CONCATENATE($L$1,"[",$M$1,".",A527,"]='",SUBSTITUTE(artwork.xlsx!K527,"'","\'"),"'"))</f>
        <v/>
      </c>
      <c r="K527" t="str">
        <f t="shared" si="51"/>
        <v/>
      </c>
      <c r="N527">
        <f t="shared" si="52"/>
        <v>559</v>
      </c>
      <c r="O527" t="str">
        <f t="shared" si="50"/>
        <v>FrenchCardTexts[CardNames.SHEEPDOG] = "|+2 Cartes|//---//Quand vous recevez une//carte, vous pouvez jouer//ceci depuis votre main.";</v>
      </c>
      <c r="P527" t="s">
        <v>5936</v>
      </c>
    </row>
    <row r="528" spans="1:16" hidden="1" x14ac:dyDescent="0.25">
      <c r="A528" t="str">
        <f>IF(OR(artwork.xlsx!F528="",artwork.xlsx!F528="t"),UPPER(artwork.xlsx!H528),"")</f>
        <v/>
      </c>
      <c r="C528" t="str">
        <f>IF(A528="","",CONCATENATE($L$1,"[",$M$1,".",A528,"]='",SUBSTITUTE(artwork.xlsx!K528,"'","\'"),"'"))</f>
        <v/>
      </c>
      <c r="K528" t="str">
        <f t="shared" si="51"/>
        <v/>
      </c>
      <c r="N528">
        <f t="shared" si="52"/>
        <v>560</v>
      </c>
      <c r="O528" t="str">
        <f t="shared" si="50"/>
        <v>FrenchCardTexts[CardNames.SNOWYVILLAGE] = "|+1 Carte|//|+4 Actions|//|+1 Achat|////Ignorez tout effet |+Action(s)|//que vous recevrez ce tour.";</v>
      </c>
      <c r="P528" t="s">
        <v>5937</v>
      </c>
    </row>
    <row r="529" spans="1:16" hidden="1" x14ac:dyDescent="0.25">
      <c r="A529" t="str">
        <f>IF(OR(artwork.xlsx!F529="",artwork.xlsx!F529="t"),UPPER(artwork.xlsx!H529),"")</f>
        <v/>
      </c>
      <c r="C529" t="str">
        <f>IF(A529="","",CONCATENATE($L$1,"[",$M$1,".",A529,"]='",SUBSTITUTE(artwork.xlsx!K529,"'","\'"),"'"))</f>
        <v/>
      </c>
      <c r="K529" t="str">
        <f t="shared" si="51"/>
        <v/>
      </c>
      <c r="N529">
        <f t="shared" si="52"/>
        <v>561</v>
      </c>
      <c r="O529" t="str">
        <f t="shared" si="50"/>
        <v>FrenchCardTexts[CardNames.STOCKPILE] = "[!3]////|+1 Achat|////Quand vous jouez cette carte//exilez-la.";</v>
      </c>
      <c r="P529" t="s">
        <v>5938</v>
      </c>
    </row>
    <row r="530" spans="1:16" hidden="1" x14ac:dyDescent="0.25">
      <c r="A530" t="str">
        <f>IF(OR(artwork.xlsx!F530="",artwork.xlsx!F530="t"),UPPER(artwork.xlsx!H530),"")</f>
        <v/>
      </c>
      <c r="C530" t="str">
        <f>IF(A530="","",CONCATENATE($L$1,"[",$M$1,".",A530,"]='",SUBSTITUTE(artwork.xlsx!K530,"'","\'"),"'"))</f>
        <v/>
      </c>
      <c r="K530" t="str">
        <f t="shared" si="51"/>
        <v/>
      </c>
      <c r="N530">
        <f t="shared" si="52"/>
        <v>562</v>
      </c>
      <c r="O530" t="str">
        <f t="shared" si="50"/>
        <v>FrenchCardTexts[CardNames.BOUNTYHUNTER] = "|+1 Action|////Exilez une carte de votre main.//Si vous n'en aviez pas//d'exemplaire en exil, |+|[3].";</v>
      </c>
      <c r="P530" t="s">
        <v>5939</v>
      </c>
    </row>
    <row r="531" spans="1:16" hidden="1" x14ac:dyDescent="0.25">
      <c r="A531" t="str">
        <f>IF(OR(artwork.xlsx!F531="",artwork.xlsx!F531="t"),UPPER(artwork.xlsx!H531),"")</f>
        <v/>
      </c>
      <c r="C531" t="str">
        <f>IF(A531="","",CONCATENATE($L$1,"[",$M$1,".",A531,"]='",SUBSTITUTE(artwork.xlsx!K531,"'","\'"),"'"))</f>
        <v/>
      </c>
      <c r="K531" t="str">
        <f t="shared" si="51"/>
        <v/>
      </c>
      <c r="N531">
        <f t="shared" si="52"/>
        <v>563</v>
      </c>
      <c r="O531" t="str">
        <f t="shared" si="50"/>
        <v>FrenchCardTexts[CardNames.CARDINAL] = "|+[2]|////Tous vos adversaires d\xE9voilent les//deux premi\xE8res cartes de leur pioche,//en exilent une co\xFBtant entre [3]//et [6], et d\xE9faussent le reste.";</v>
      </c>
      <c r="P531" t="s">
        <v>5940</v>
      </c>
    </row>
    <row r="532" spans="1:16" hidden="1" x14ac:dyDescent="0.25">
      <c r="A532" t="str">
        <f>IF(OR(artwork.xlsx!F532="",artwork.xlsx!F532="t"),UPPER(artwork.xlsx!H532),"")</f>
        <v/>
      </c>
      <c r="C532" t="str">
        <f>IF(A532="","",CONCATENATE($L$1,"[",$M$1,".",A532,"]='",SUBSTITUTE(artwork.xlsx!K532,"'","\'"),"'"))</f>
        <v/>
      </c>
      <c r="K532" t="str">
        <f t="shared" si="51"/>
        <v/>
      </c>
      <c r="N532">
        <f t="shared" si="52"/>
        <v>564</v>
      </c>
      <c r="O532" t="str">
        <f t="shared" si="50"/>
        <v>FrenchCardTexts[CardNames.CAVALRY] = "Recevez 2 Chevaux.//---//Quand vous recevez cette carte,//|+2 Cartes|, |+1 Achat|, et si//c'est votre phase Achat,//retournez \xE0 votre phase Action.";</v>
      </c>
      <c r="P532" t="s">
        <v>5941</v>
      </c>
    </row>
    <row r="533" spans="1:16" hidden="1" x14ac:dyDescent="0.25">
      <c r="A533" t="str">
        <f>IF(OR(artwork.xlsx!F533="",artwork.xlsx!F533="t"),UPPER(artwork.xlsx!H533),"")</f>
        <v/>
      </c>
      <c r="C533" t="str">
        <f>IF(A533="","",CONCATENATE($L$1,"[",$M$1,".",A533,"]='",SUBSTITUTE(artwork.xlsx!K533,"'","\'"),"'"))</f>
        <v/>
      </c>
      <c r="K533" t="str">
        <f t="shared" si="51"/>
        <v/>
      </c>
      <c r="N533">
        <f t="shared" si="52"/>
        <v>565</v>
      </c>
      <c r="O533" t="str">
        <f t="shared" si="50"/>
        <v>FrenchCardTexts[CardNames.GROOM] = "Recevez une carte co\xFBtant//jusqu'\xE0 [4]. Si c'est une...////carte Action, recevez un Cheval//carte Tr\xE9sor, recevez un Argent//carte Victoire, |+1 Carte|// et |+1 Action|";</v>
      </c>
      <c r="P533" t="s">
        <v>5942</v>
      </c>
    </row>
    <row r="534" spans="1:16" hidden="1" x14ac:dyDescent="0.25">
      <c r="A534" t="str">
        <f>IF(OR(artwork.xlsx!F534="",artwork.xlsx!F534="t"),UPPER(artwork.xlsx!H534),"")</f>
        <v/>
      </c>
      <c r="C534" t="str">
        <f>IF(A534="","",CONCATENATE($L$1,"[",$M$1,".",A534,"]='",SUBSTITUTE(artwork.xlsx!K534,"'","\'"),"'"))</f>
        <v/>
      </c>
      <c r="K534" t="str">
        <f t="shared" si="51"/>
        <v/>
      </c>
      <c r="N534">
        <f t="shared" si="52"/>
        <v>566</v>
      </c>
      <c r="O534" t="str">
        <f t="shared" si="50"/>
        <v>FrenchCardTexts[CardNames.HOSTELRY] = "|+1 Carte|//|+2 Actions|//---//Quand vous recevez cette carte,//vous pouvez d\xE9fausser autant de//Tr\xE9sors que souhait\xE9, d\xE9voil\xE9s,//pour recevoir autant de Chevaux.";</v>
      </c>
      <c r="P534" t="s">
        <v>5943</v>
      </c>
    </row>
    <row r="535" spans="1:16" hidden="1" x14ac:dyDescent="0.25">
      <c r="A535" t="str">
        <f>IF(OR(artwork.xlsx!F535="",artwork.xlsx!F535="t"),UPPER(artwork.xlsx!H535),"")</f>
        <v/>
      </c>
      <c r="C535" t="str">
        <f>IF(A535="","",CONCATENATE($L$1,"[",$M$1,".",A535,"]='",SUBSTITUTE(artwork.xlsx!K535,"'","\'"),"'"))</f>
        <v/>
      </c>
      <c r="K535" t="str">
        <f t="shared" si="51"/>
        <v/>
      </c>
      <c r="N535">
        <f t="shared" si="52"/>
        <v>567</v>
      </c>
      <c r="O535" t="str">
        <f t="shared" si="50"/>
        <v>FrenchCardTexts[CardNames.VILLAGEGREEN] = "Maintenant ou au d\xE9but//de votre prochain tour,//|+1 Carte| et |+2 Actions.|//---//Quand vous d\xE9faussez cette//carte en dehors de votre phase//Ajustement, vous pouvez//la d\xE9fausser pour la jouer.";</v>
      </c>
      <c r="P535" t="s">
        <v>5944</v>
      </c>
    </row>
    <row r="536" spans="1:16" hidden="1" x14ac:dyDescent="0.25">
      <c r="A536" t="str">
        <f>IF(OR(artwork.xlsx!F536="",artwork.xlsx!F536="t"),UPPER(artwork.xlsx!H536),"")</f>
        <v/>
      </c>
      <c r="C536" t="str">
        <f>IF(A536="","",CONCATENATE($L$1,"[",$M$1,".",A536,"]='",SUBSTITUTE(artwork.xlsx!K536,"'","\'"),"'"))</f>
        <v/>
      </c>
      <c r="K536" t="str">
        <f t="shared" si="51"/>
        <v/>
      </c>
      <c r="N536">
        <f t="shared" si="52"/>
        <v>568</v>
      </c>
      <c r="O536" t="str">
        <f t="shared" si="50"/>
        <v>FrenchCardTexts[CardNames.BARGE] = "Maintenant ou au d\xE9but//de votre prochain tour,//|+3 Cartes| et |+1 Achat.|";</v>
      </c>
      <c r="P536" t="s">
        <v>5945</v>
      </c>
    </row>
    <row r="537" spans="1:16" x14ac:dyDescent="0.25">
      <c r="A537" t="str">
        <f>IF(OR(artwork.xlsx!F537="",artwork.xlsx!F537="t"),UPPER(artwork.xlsx!H537),"")</f>
        <v>SAUNA</v>
      </c>
      <c r="C537" t="str">
        <f>IF(A537="","",CONCATENATE($L$1,"[",$M$1,".",A537,"]='",SUBSTITUTE(artwork.xlsx!K537,"'","\'"),"'"))</f>
        <v>HtmlCardTexts[CardNames.SAUNA]='&lt;div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  <c r="K537" t="str">
        <f t="shared" si="51"/>
        <v>FrenchCardTexts[CardNames.SAUNA]</v>
      </c>
      <c r="L537">
        <f t="shared" ref="L537:L550" si="53">MATCH(K537,M:M,0)</f>
        <v>508</v>
      </c>
      <c r="M537" t="str">
        <f t="shared" ref="M537:M550" si="54">SUBSTITUTE(LEFT(P537,FIND("=",P537)-2),"_","")</f>
        <v>FrenchCardTexts[CardNames.COVEN]</v>
      </c>
      <c r="N537">
        <f t="shared" si="52"/>
        <v>569</v>
      </c>
      <c r="O537" t="str">
        <f t="shared" si="50"/>
        <v>FrenchCardTexts[CardNames.COVEN] = "|+1 Action|//|+[2]|////Tous vos adversaires exilent//une Mal\xE9diction depuis la r\xE9serve.//S'ils ne peuvent pas, ils d\xE9faussent//leurs Mal\xE9dictions en exil.";</v>
      </c>
      <c r="P537" t="s">
        <v>5946</v>
      </c>
    </row>
    <row r="538" spans="1:16" x14ac:dyDescent="0.25">
      <c r="A538" t="str">
        <f>IF(OR(artwork.xlsx!F538="",artwork.xlsx!F538="t"),UPPER(artwork.xlsx!H538),"")</f>
        <v>AVANTO</v>
      </c>
      <c r="C538" t="str">
        <f>IF(A538="","",CONCATENATE($L$1,"[",$M$1,".",A538,"]='",SUBSTITUTE(artwork.xlsx!K538,"'","\'"),"'"))</f>
        <v>HtmlCardTexts[CardNames.AVANTO]='&lt;div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  <c r="K538" t="str">
        <f t="shared" si="51"/>
        <v>FrenchCardTexts[CardNames.AVANTO]</v>
      </c>
      <c r="L538">
        <f t="shared" si="53"/>
        <v>509</v>
      </c>
      <c r="M538" t="str">
        <f t="shared" si="54"/>
        <v>FrenchCardTexts[CardNames.DISPLACE]</v>
      </c>
      <c r="N538">
        <f t="shared" si="52"/>
        <v>570</v>
      </c>
      <c r="O538" t="str">
        <f t="shared" si="50"/>
        <v>FrenchCardTexts[CardNames.DISPLACE] = "Exilez une carte de votre main.//Recevez une carte de//nom diff\xE9rent, co\xFBtant//jusqu'\xE0 [2] de plus.";</v>
      </c>
      <c r="P538" t="s">
        <v>5947</v>
      </c>
    </row>
    <row r="539" spans="1:16" x14ac:dyDescent="0.25">
      <c r="A539" t="str">
        <f>IF(OR(artwork.xlsx!F539="",artwork.xlsx!F539="t"),UPPER(artwork.xlsx!H539),"")</f>
        <v>BLACKMARKET</v>
      </c>
      <c r="C539" t="str">
        <f>IF(A539="","",CONCATENATE($L$1,"[",$M$1,".",A539,"]='",SUBSTITUTE(artwork.xlsx!K539,"'","\'"),"'"))</f>
        <v>HtmlCardTexts[CardNames.BLACKMARKET]='&lt;div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  <c r="K539" t="str">
        <f t="shared" si="51"/>
        <v>FrenchCardTexts[CardNames.BLACKMARKET]</v>
      </c>
      <c r="L539">
        <f t="shared" si="53"/>
        <v>510</v>
      </c>
      <c r="M539" t="str">
        <f t="shared" si="54"/>
        <v>FrenchCardTexts[CardNames.FALCONER]</v>
      </c>
      <c r="N539">
        <f t="shared" si="52"/>
        <v>571</v>
      </c>
      <c r="O539" t="str">
        <f t="shared" si="50"/>
        <v>FrenchCardTexts[CardNames.FALCONER] = "Recevez en main une carte//co\xFBtant moins que ceci.//---//Quand un joueur re\xE7oit une carte//ayant 2 types ou plus (Action,//Attaque, etc.), vous pouvez//jouer ceci depuis votre main.";</v>
      </c>
      <c r="P539" t="s">
        <v>5948</v>
      </c>
    </row>
    <row r="540" spans="1:16" x14ac:dyDescent="0.25">
      <c r="A540" t="str">
        <f>IF(OR(artwork.xlsx!F540="",artwork.xlsx!F540="t"),UPPER(artwork.xlsx!H540),"")</f>
        <v>ENVOY</v>
      </c>
      <c r="C540" t="str">
        <f>IF(A540="","",CONCATENATE($L$1,"[",$M$1,".",A540,"]='",SUBSTITUTE(artwork.xlsx!K540,"'","\'"),"'"))</f>
        <v>HtmlCardTexts[CardNames.ENVOY]='&lt;div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  <c r="K540" t="str">
        <f t="shared" si="51"/>
        <v>FrenchCardTexts[CardNames.ENVOY]</v>
      </c>
      <c r="L540">
        <f t="shared" si="53"/>
        <v>511</v>
      </c>
      <c r="M540" t="str">
        <f t="shared" si="54"/>
        <v>FrenchCardTexts[CardNames.FISHERMAN]</v>
      </c>
      <c r="N540">
        <f t="shared" si="52"/>
        <v>572</v>
      </c>
      <c r="O540" t="str">
        <f t="shared" si="50"/>
        <v>FrenchCardTexts[CardNames.FISHERMAN] = "|+1 Carte|//|+1 Action|//|+[1]|//---//Pendant vos tours,//si votre d\xE9fausse est vide,//ceci co\xFBte [3] de moins.";</v>
      </c>
      <c r="P540" t="s">
        <v>5949</v>
      </c>
    </row>
    <row r="541" spans="1:16" hidden="1" x14ac:dyDescent="0.25">
      <c r="A541" t="str">
        <f>IF(OR(artwork.xlsx!F541="",artwork.xlsx!F541="t"),UPPER(artwork.xlsx!H541),"")</f>
        <v>GOVERNOR</v>
      </c>
      <c r="C541" t="str">
        <f>IF(A541="","",CONCATENATE($L$1,"[",$M$1,".",A541,"]='",SUBSTITUTE(artwork.xlsx!K541,"'","\'"),"'"))</f>
        <v>HtmlCardTexts[CardNames.GOVERNOR]='&lt;div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  <c r="K541" t="str">
        <f t="shared" si="51"/>
        <v>FrenchCardTexts[CardNames.GOVERNOR]</v>
      </c>
      <c r="L541" t="e">
        <f t="shared" si="53"/>
        <v>#N/A</v>
      </c>
      <c r="M541" t="str">
        <f t="shared" si="54"/>
        <v>FrenchCardTexts[CardNames.GATEKEEPER]</v>
      </c>
      <c r="N541">
        <f t="shared" si="52"/>
        <v>573</v>
      </c>
      <c r="O541" t="str">
        <f t="shared" si="50"/>
        <v>FrenchCardTexts[CardNames.GATEKEEPER] = "Au d\xE9but de votre prochain//tour, |+|[3]. D'ici l\xE0,//quand un adversaire re\xE7oit//une carte Action ou Tr\xE9sor//dont il n'a pas d'exemplaire//en exil, il l'exile.";</v>
      </c>
      <c r="P541" t="s">
        <v>5950</v>
      </c>
    </row>
    <row r="542" spans="1:16" hidden="1" x14ac:dyDescent="0.25">
      <c r="A542" t="str">
        <f>IF(OR(artwork.xlsx!F542="",artwork.xlsx!F542="t"),UPPER(artwork.xlsx!H542),"")</f>
        <v>PRINCEOLD</v>
      </c>
      <c r="C542" t="str">
        <f>IF(A542="","",CONCATENATE($L$1,"[",$M$1,".",A542,"]='",SUBSTITUTE(artwork.xlsx!K542,"'","\'"),"'"))</f>
        <v>HtmlCardTexts[CardNames.PRINCEOLD]='&lt;div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jusqu\'à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n\'avez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top:8px;"&gt;4&lt;/div&gt;&lt;/div&gt;&lt;/div&gt;&lt;/div&gt;'</v>
      </c>
      <c r="K542" t="str">
        <f t="shared" si="51"/>
        <v>FrenchCardTexts[CardNames.PRINCEOLD]</v>
      </c>
      <c r="L542" t="e">
        <f t="shared" si="53"/>
        <v>#N/A</v>
      </c>
      <c r="M542" t="str">
        <f t="shared" si="54"/>
        <v>FrenchCardTexts[CardNames.HUNTINGLODGE]</v>
      </c>
      <c r="N542">
        <f t="shared" si="52"/>
        <v>574</v>
      </c>
      <c r="O542" t="str">
        <f t="shared" si="50"/>
        <v>FrenchCardTexts[CardNames.HUNTINGLODGE] = "|+1 Carte|//|+2 Actions|////Vous pouvez d\xE9fausser votre//main pour |+5 Cartes|.";</v>
      </c>
      <c r="P542" t="s">
        <v>5951</v>
      </c>
    </row>
    <row r="543" spans="1:16" hidden="1" x14ac:dyDescent="0.25">
      <c r="A543" t="str">
        <f>IF(OR(artwork.xlsx!F543="",artwork.xlsx!F543="t"),UPPER(artwork.xlsx!H543),"")</f>
        <v>PRINCE</v>
      </c>
      <c r="C543" t="str">
        <f>IF(A543="","",CONCATENATE($L$1,"[",$M$1,".",A543,"]='",SUBSTITUTE(artwork.xlsx!K543,"'","\'"),"'"))</f>
        <v>HtmlCardTexts[CardNames.PRINCE]='&lt;div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jusqu\'à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top:8px;"&gt;4&lt;/div&gt;&lt;/div&gt;&lt;/div&gt;&lt;/div&gt;'</v>
      </c>
      <c r="K543" t="str">
        <f t="shared" si="51"/>
        <v>FrenchCardTexts[CardNames.PRINCE]</v>
      </c>
      <c r="L543" t="e">
        <f t="shared" si="53"/>
        <v>#N/A</v>
      </c>
      <c r="M543" t="str">
        <f t="shared" si="54"/>
        <v>FrenchCardTexts[CardNames.KILN]</v>
      </c>
      <c r="N543">
        <f t="shared" si="52"/>
        <v>575</v>
      </c>
      <c r="O543" t="str">
        <f t="shared" si="50"/>
        <v>FrenchCardTexts[CardNames.KILN] = "|+[2]|////La prochaine fois que vous//jouerez une carte \xE0 ce tour,//vous pourrez d'abord//en recevoir un exemplaire.";</v>
      </c>
      <c r="P543" t="s">
        <v>5952</v>
      </c>
    </row>
    <row r="544" spans="1:16" hidden="1" x14ac:dyDescent="0.25">
      <c r="A544" t="str">
        <f>IF(OR(artwork.xlsx!F544="",artwork.xlsx!F544="t"),UPPER(artwork.xlsx!H544),"")</f>
        <v>WALLEDVILLAGE</v>
      </c>
      <c r="C544" t="str">
        <f>IF(A544="","",CONCATENATE($L$1,"[",$M$1,".",A544,"]='",SUBSTITUTE(artwork.xlsx!K544,"'","\'"),"'"))</f>
        <v>HtmlCardTexts[CardNames.WALLEDVILLAGE]='&lt;div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  <c r="K544" t="str">
        <f t="shared" si="51"/>
        <v>FrenchCardTexts[CardNames.WALLEDVILLAGE]</v>
      </c>
      <c r="L544" t="e">
        <f t="shared" si="53"/>
        <v>#N/A</v>
      </c>
      <c r="M544" t="str">
        <f t="shared" si="54"/>
        <v>FrenchCardTexts[CardNames.LIVERY]</v>
      </c>
      <c r="N544">
        <f t="shared" si="52"/>
        <v>576</v>
      </c>
      <c r="O544" t="str">
        <f t="shared" si="50"/>
        <v>FrenchCardTexts[CardNames.LIVERY] = "|+[3]|////Ce tour-ci, quand vous//recevez une carte co\xFBtant [4]//ou plus, recevez un Cheval.";</v>
      </c>
      <c r="P544" t="s">
        <v>5953</v>
      </c>
    </row>
    <row r="545" spans="1:16" hidden="1" x14ac:dyDescent="0.25">
      <c r="A545" t="str">
        <f>IF(OR(artwork.xlsx!F545="",artwork.xlsx!F545="t"),UPPER(artwork.xlsx!H545),"")</f>
        <v>DISMANTLE</v>
      </c>
      <c r="C545" t="str">
        <f>IF(A545="","",CONCATENATE($L$1,"[",$M$1,".",A545,"]='",SUBSTITUTE(artwork.xlsx!K545,"'","\'"),"'"))</f>
        <v>HtmlCardTexts[CardNames.DISMANTLE]='&lt;div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  <c r="K545" t="str">
        <f t="shared" si="51"/>
        <v>FrenchCardTexts[CardNames.DISMANTLE]</v>
      </c>
      <c r="L545" t="e">
        <f t="shared" si="53"/>
        <v>#N/A</v>
      </c>
      <c r="M545" t="str">
        <f t="shared" si="54"/>
        <v>FrenchCardTexts[CardNames.MASTERMIND]</v>
      </c>
      <c r="N545">
        <f t="shared" si="52"/>
        <v>577</v>
      </c>
      <c r="O545" t="str">
        <f t="shared" si="50"/>
        <v>FrenchCardTexts[CardNames.MASTERMIND] = "Au d\xE9but de votre//prochain tour, vous pouvez//jouer une carte Action//de votre main trois fois.";</v>
      </c>
      <c r="P545" t="s">
        <v>5954</v>
      </c>
    </row>
    <row r="546" spans="1:16" hidden="1" x14ac:dyDescent="0.25">
      <c r="A546" t="str">
        <f>IF(OR(artwork.xlsx!F546="",artwork.xlsx!F546="t"),UPPER(artwork.xlsx!H546),"")</f>
        <v>CAPTAIN</v>
      </c>
      <c r="C546" t="str">
        <f>IF(A546="","",CONCATENATE($L$1,"[",$M$1,".",A546,"]='",SUBSTITUTE(artwork.xlsx!K546,"'","\'"),"'"))</f>
        <v>HtmlCardTexts[CardNames.CAPTAIN]='&lt;div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jusqu\'à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top:8px;"&gt;4&lt;/div&gt;&lt;/div&gt;&lt;/div&gt;&lt;/div&gt;'</v>
      </c>
      <c r="K546" t="str">
        <f t="shared" si="51"/>
        <v>FrenchCardTexts[CardNames.CAPTAIN]</v>
      </c>
      <c r="L546" t="e">
        <f t="shared" si="53"/>
        <v>#N/A</v>
      </c>
      <c r="M546" t="str">
        <f t="shared" si="54"/>
        <v>FrenchCardTexts[CardNames.PADDOCK]</v>
      </c>
      <c r="N546">
        <f t="shared" si="52"/>
        <v>578</v>
      </c>
      <c r="O546" t="str">
        <f t="shared" si="50"/>
        <v>FrenchCardTexts[CardNames.PADDOCK] = "|+[2]|////Recevez 2 Chevaux.////|+1 Action| par//pile vide de la R\xE9serve.";</v>
      </c>
      <c r="P546" t="s">
        <v>5955</v>
      </c>
    </row>
    <row r="547" spans="1:16" hidden="1" x14ac:dyDescent="0.25">
      <c r="A547" t="str">
        <f>IF(OR(artwork.xlsx!F547="",artwork.xlsx!F547="t"),UPPER(artwork.xlsx!H547),"")</f>
        <v>CHURCH</v>
      </c>
      <c r="C547" t="str">
        <f>IF(A547="","",CONCATENATE($L$1,"[",$M$1,".",A547,"]='",SUBSTITUTE(artwork.xlsx!K547,"'","\'"),"'"))</f>
        <v>HtmlCardTexts[CardNames.CHURCH]='&lt;div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  <c r="K547" t="str">
        <f t="shared" si="51"/>
        <v>FrenchCardTexts[CardNames.CHURCH]</v>
      </c>
      <c r="L547" t="e">
        <f t="shared" si="53"/>
        <v>#N/A</v>
      </c>
      <c r="M547" t="str">
        <f t="shared" si="54"/>
        <v>FrenchCardTexts[CardNames.SANCTUARY]</v>
      </c>
      <c r="N547">
        <f t="shared" si="52"/>
        <v>579</v>
      </c>
      <c r="O547" t="str">
        <f t="shared" si="50"/>
        <v>FrenchCardTexts[CardNames.SANCTUARY] = "|+1 Carte|//|+1 Action|//|+1 Achat|////Vous pouvez exiler//une carte de votre main.";</v>
      </c>
      <c r="P547" t="s">
        <v>5956</v>
      </c>
    </row>
    <row r="548" spans="1:16" hidden="1" x14ac:dyDescent="0.25">
      <c r="A548" t="str">
        <f>IF(OR(artwork.xlsx!F548="",artwork.xlsx!F548="t"),UPPER(artwork.xlsx!H548),"")</f>
        <v>STASH</v>
      </c>
      <c r="C548" t="str">
        <f>IF(A548="","",CONCATENATE($L$1,"[",$M$1,".",A548,"]='",SUBSTITUTE(artwork.xlsx!K548,"'","\'"),"'"))</f>
        <v>HtmlCardTexts[CardNames.STASH]='&lt;div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  <c r="K548" t="str">
        <f t="shared" si="51"/>
        <v>FrenchCardTexts[CardNames.STASH]</v>
      </c>
      <c r="L548" t="e">
        <f t="shared" si="53"/>
        <v>#N/A</v>
      </c>
      <c r="M548" t="str">
        <f t="shared" si="54"/>
        <v>FrenchCardTexts[CardNames.DESTRIER]</v>
      </c>
      <c r="N548">
        <f t="shared" si="52"/>
        <v>580</v>
      </c>
      <c r="O548" t="str">
        <f t="shared" si="50"/>
        <v>FrenchCardTexts[CardNames.DESTRIER] = "|+2 Cartes|//|+1 Action|//---//Pendant vos tours, ceci//co\xFBte [1] de moins par carte//que vous avez re\xE7ue \xE0 ce tour.";</v>
      </c>
      <c r="P548" t="s">
        <v>5957</v>
      </c>
    </row>
    <row r="549" spans="1:16" hidden="1" x14ac:dyDescent="0.25">
      <c r="A549" t="str">
        <f>IF(OR(artwork.xlsx!F549="",artwork.xlsx!F549="t"),UPPER(artwork.xlsx!H549),"")</f>
        <v>MARCHLAND</v>
      </c>
      <c r="C549" t="str">
        <f>IF(A549="","",CONCATENATE($L$1,"[",$M$1,".",A549,"]='",SUBSTITUTE(artwork.xlsx!K549,"'","\'"),"'"))</f>
        <v>HtmlCardTexts[CardNames.MARCHLAND]='&lt;div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top:8px;"&gt;2&lt;/div&gt;&lt;/div&gt;&lt;/div&gt;&lt;/div&gt;'</v>
      </c>
      <c r="K549" t="str">
        <f t="shared" si="51"/>
        <v>FrenchCardTexts[CardNames.MARCHLAND]</v>
      </c>
      <c r="L549" t="e">
        <f t="shared" si="53"/>
        <v>#N/A</v>
      </c>
      <c r="M549" t="str">
        <f t="shared" si="54"/>
        <v>FrenchCardTexts[CardNames.WAYFARER]</v>
      </c>
      <c r="N549">
        <f t="shared" si="52"/>
        <v>581</v>
      </c>
      <c r="O549" t="str">
        <f t="shared" si="50"/>
        <v>FrenchCardTexts[CardNames.WAYFARER] = "|+3 Cartes|////Vous pouvez recevoir un Argent.//---//Cette carte a le m\xEAme co\xFBt//que la carte pr\xE9c\xE9demment//re\xE7ue \xE0 ce tour (si une carte//a \xE9t\xE9 re\xE7ue \xE0 ce tour).";</v>
      </c>
      <c r="P549" t="s">
        <v>5958</v>
      </c>
    </row>
    <row r="550" spans="1:16" hidden="1" x14ac:dyDescent="0.25">
      <c r="A550" t="str">
        <f>IF(OR(artwork.xlsx!F550="",artwork.xlsx!F550="t"),UPPER(artwork.xlsx!H550),"")</f>
        <v>SAUNAAVANTO</v>
      </c>
      <c r="C550" t="str">
        <f>IF(A550="","",CONCATENATE($L$1,"[",$M$1,".",A550,"]='",SUBSTITUTE(artwork.xlsx!K550,"'","\'"),"'"))</f>
        <v>HtmlCardTexts[CardNames.SAUNAAVANTO]='&lt;div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  <c r="K550" t="str">
        <f t="shared" si="51"/>
        <v>FrenchCardTexts[CardNames.SAUNAAVANTO]</v>
      </c>
      <c r="L550" t="e">
        <f t="shared" si="53"/>
        <v>#N/A</v>
      </c>
      <c r="M550" t="str">
        <f t="shared" si="54"/>
        <v>FrenchCardTexts[CardNames.ANIMALFAIR]</v>
      </c>
      <c r="N550">
        <f t="shared" si="52"/>
        <v>582</v>
      </c>
      <c r="O550" t="str">
        <f t="shared" si="50"/>
        <v>FrenchCardTexts[CardNames.ANIMALFAIR] = "|+[4]|////|+1 Achat| par pile vide//de la R\xE9serve.//---//Au lieu de payer le co\xFBt de//cette carte, vous pouvez \xE9carter//une carte Action de votre main.";</v>
      </c>
      <c r="P550" t="s">
        <v>5959</v>
      </c>
    </row>
    <row r="551" spans="1:16" hidden="1" x14ac:dyDescent="0.25">
      <c r="A551" t="str">
        <f>IF(OR(artwork.xlsx!F551="",artwork.xlsx!F551="t"),UPPER(artwork.xlsx!H551),"")</f>
        <v/>
      </c>
      <c r="C551" t="str">
        <f>IF(A551="","",CONCATENATE($L$1,"[",$M$1,".",A551,"]='",SUBSTITUTE(artwork.xlsx!K551,"'","\'"),"'"))</f>
        <v/>
      </c>
      <c r="K551" t="str">
        <f t="shared" si="51"/>
        <v/>
      </c>
      <c r="N551">
        <f t="shared" si="52"/>
        <v>552</v>
      </c>
      <c r="O551" t="str">
        <f t="shared" si="50"/>
        <v>FrenchCardTexts[CardNames.HORSE] = "|+2 Cartes|//|+1 Action|////Retournez cette carte//sur la pile des Chevaux.//%(Ne fait pas partie de la r\xE9serve)%";</v>
      </c>
      <c r="P551" t="s">
        <v>5960</v>
      </c>
    </row>
    <row r="552" spans="1:16" hidden="1" x14ac:dyDescent="0.25">
      <c r="A552" t="str">
        <f>IF(OR(artwork.xlsx!F552="",artwork.xlsx!F552="t"),UPPER(artwork.xlsx!H552),"")</f>
        <v>HORSE</v>
      </c>
      <c r="C552" t="str">
        <f>IF(A552="","",CONCATENATE($L$1,"[",$M$1,".",A552,"]='",SUBSTITUTE(artwork.xlsx!K552,"'","\'"),"'"))</f>
        <v>HtmlCardTexts[CardNames.HORSE]='&lt;div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  <c r="K552" t="str">
        <f t="shared" si="51"/>
        <v>FrenchCardTexts[CardNames.HORSE]</v>
      </c>
      <c r="L552" t="e">
        <f t="shared" ref="L552:L582" si="55">MATCH(K552,M:M,0)</f>
        <v>#N/A</v>
      </c>
      <c r="M552" t="str">
        <f t="shared" ref="M552:M582" si="56">SUBSTITUTE(LEFT(P552,FIND("=",P552)-2),"_","")</f>
        <v>FrenchCardTexts[CardNames.WAYOFTHEBUTTERFLY]</v>
      </c>
      <c r="N552" t="e">
        <f t="shared" si="52"/>
        <v>#N/A</v>
      </c>
      <c r="O552" t="str">
        <f t="shared" si="50"/>
        <v>FrenchCardTexts[CardNames.WAYOFTHEBUTTERFLY] = "Vous pouvez retourner cette carte sur sa pile pour//recevoir une carte co\xFBtant exactement [1] de plus.";</v>
      </c>
      <c r="P552" t="s">
        <v>5961</v>
      </c>
    </row>
    <row r="553" spans="1:16" hidden="1" x14ac:dyDescent="0.25">
      <c r="A553" t="str">
        <f>IF(OR(artwork.xlsx!F553="",artwork.xlsx!F553="t"),UPPER(artwork.xlsx!H553),"")</f>
        <v>BLACKCAT</v>
      </c>
      <c r="C553" t="str">
        <f>IF(A553="","",CONCATENATE($L$1,"[",$M$1,".",A553,"]='",SUBSTITUTE(artwork.xlsx!K553,"'","\'"),"'"))</f>
        <v>HtmlCardTexts[CardNames.BLACKCAT]='&lt;div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  <c r="K553" t="str">
        <f t="shared" si="51"/>
        <v>FrenchCardTexts[CardNames.BLACKCAT]</v>
      </c>
      <c r="L553" t="e">
        <f t="shared" si="55"/>
        <v>#N/A</v>
      </c>
      <c r="M553" t="str">
        <f t="shared" si="56"/>
        <v>FrenchCardTexts[CardNames.WAYOFTHECAMEL]</v>
      </c>
      <c r="N553" t="e">
        <f t="shared" si="52"/>
        <v>#N/A</v>
      </c>
      <c r="O553" t="str">
        <f t="shared" si="50"/>
        <v>FrenchCardTexts[CardNames.WAYOFTHECAMEL] = "Exilez un Or depuis la R\xE9serve.";</v>
      </c>
      <c r="P553" t="s">
        <v>5962</v>
      </c>
    </row>
    <row r="554" spans="1:16" hidden="1" x14ac:dyDescent="0.25">
      <c r="A554" t="str">
        <f>IF(OR(artwork.xlsx!F554="",artwork.xlsx!F554="t"),UPPER(artwork.xlsx!H554),"")</f>
        <v>SLEIGH</v>
      </c>
      <c r="C554" t="str">
        <f>IF(A554="","",CONCATENATE($L$1,"[",$M$1,".",A554,"]='",SUBSTITUTE(artwork.xlsx!K554,"'","\'"),"'"))</f>
        <v>HtmlCardTexts[CardNames.SLEIGH]='&lt;div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  <c r="K554" t="str">
        <f t="shared" si="51"/>
        <v>FrenchCardTexts[CardNames.SLEIGH]</v>
      </c>
      <c r="L554" t="e">
        <f t="shared" si="55"/>
        <v>#N/A</v>
      </c>
      <c r="M554" t="str">
        <f t="shared" si="56"/>
        <v>FrenchCardTexts[CardNames.WAYOFTHECHAMELEON]</v>
      </c>
      <c r="N554" t="e">
        <f t="shared" si="52"/>
        <v>#N/A</v>
      </c>
      <c r="O554" t="str">
        <f t="shared" si="50"/>
        <v>FrenchCardTexts[CardNames.WAYOFTHECHAMELEON] = "Suivez les instructions de cette carte; chaque effet//|+Carte(s)| donnera \xE0 la place |+|[]\xE0 ce tour,//et vice-versa.";</v>
      </c>
      <c r="P554" t="s">
        <v>5963</v>
      </c>
    </row>
    <row r="555" spans="1:16" hidden="1" x14ac:dyDescent="0.25">
      <c r="A555" t="str">
        <f>IF(OR(artwork.xlsx!F555="",artwork.xlsx!F555="t"),UPPER(artwork.xlsx!H555),"")</f>
        <v>SUPPLIES</v>
      </c>
      <c r="C555" t="str">
        <f>IF(A555="","",CONCATENATE($L$1,"[",$M$1,".",A555,"]='",SUBSTITUTE(artwork.xlsx!K555,"'","\'"),"'"))</f>
        <v>HtmlCardTexts[CardNames.SUPPLIES]='&lt;div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  <c r="K555" t="str">
        <f t="shared" si="51"/>
        <v>FrenchCardTexts[CardNames.SUPPLIES]</v>
      </c>
      <c r="L555" t="e">
        <f t="shared" si="55"/>
        <v>#N/A</v>
      </c>
      <c r="M555" t="str">
        <f t="shared" si="56"/>
        <v>FrenchCardTexts[CardNames.WAYOFTHEFROG]</v>
      </c>
      <c r="N555" t="e">
        <f t="shared" si="52"/>
        <v>#N/A</v>
      </c>
      <c r="O555" t="str">
        <f t="shared" si="50"/>
        <v>FrenchCardTexts[CardNames.WAYOFTHEFROG] = "|+1 Action|////Quand vous d\xE9faussez cette carte de votre//zone de jeu \xE0 ce tour, placez-la sur votre pioche.";</v>
      </c>
      <c r="P555" t="s">
        <v>5964</v>
      </c>
    </row>
    <row r="556" spans="1:16" hidden="1" x14ac:dyDescent="0.25">
      <c r="A556" t="str">
        <f>IF(OR(artwork.xlsx!F556="",artwork.xlsx!F556="t"),UPPER(artwork.xlsx!H556),"")</f>
        <v>CAMELTRAIN</v>
      </c>
      <c r="C556" t="str">
        <f>IF(A556="","",CONCATENATE($L$1,"[",$M$1,".",A556,"]='",SUBSTITUTE(artwork.xlsx!K556,"'","\'"),"'"))</f>
        <v>HtmlCardTexts[CardNames.CAMELTRAIN]='&lt;div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  <c r="K556" t="str">
        <f t="shared" si="51"/>
        <v>FrenchCardTexts[CardNames.CAMELTRAIN]</v>
      </c>
      <c r="L556" t="e">
        <f t="shared" si="55"/>
        <v>#N/A</v>
      </c>
      <c r="M556" t="str">
        <f t="shared" si="56"/>
        <v>FrenchCardTexts[CardNames.WAYOFTHEGOAT]</v>
      </c>
      <c r="N556" t="e">
        <f t="shared" si="52"/>
        <v>#N/A</v>
      </c>
      <c r="O556" t="str">
        <f t="shared" si="50"/>
        <v>FrenchCardTexts[CardNames.WAYOFTHEGOAT] = "\xC9cartez une carte de votre main.";</v>
      </c>
      <c r="P556" t="s">
        <v>5965</v>
      </c>
    </row>
    <row r="557" spans="1:16" hidden="1" x14ac:dyDescent="0.25">
      <c r="A557" t="str">
        <f>IF(OR(artwork.xlsx!F557="",artwork.xlsx!F557="t"),UPPER(artwork.xlsx!H557),"")</f>
        <v>GOATHERD</v>
      </c>
      <c r="C557" t="str">
        <f>IF(A557="","",CONCATENATE($L$1,"[",$M$1,".",A557,"]='",SUBSTITUTE(artwork.xlsx!K557,"'","\'"),"'"))</f>
        <v>HtmlCardTexts[CardNames.GOATHERD]='&lt;div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  <c r="K557" t="str">
        <f t="shared" si="51"/>
        <v>FrenchCardTexts[CardNames.GOATHERD]</v>
      </c>
      <c r="L557" t="e">
        <f t="shared" si="55"/>
        <v>#N/A</v>
      </c>
      <c r="M557" t="str">
        <f t="shared" si="56"/>
        <v>FrenchCardTexts[CardNames.WAYOFTHEHORSE]</v>
      </c>
      <c r="N557" t="e">
        <f t="shared" si="52"/>
        <v>#N/A</v>
      </c>
      <c r="O557" t="str">
        <f t="shared" si="50"/>
        <v>FrenchCardTexts[CardNames.WAYOFTHEHORSE] = "|+2 Cartes|//|+1 Action|////Retournez cette carte sur sa pile.";</v>
      </c>
      <c r="P557" t="s">
        <v>5966</v>
      </c>
    </row>
    <row r="558" spans="1:16" hidden="1" x14ac:dyDescent="0.25">
      <c r="A558" t="str">
        <f>IF(OR(artwork.xlsx!F558="",artwork.xlsx!F558="t"),UPPER(artwork.xlsx!H558),"")</f>
        <v>SCRAP</v>
      </c>
      <c r="C558" t="str">
        <f>IF(A558="","",CONCATENATE($L$1,"[",$M$1,".",A558,"]='",SUBSTITUTE(artwork.xlsx!K558,"'","\'"),"'"))</f>
        <v>HtmlCardTexts[CardNames.SCRAP]='&lt;div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  <c r="K558" t="str">
        <f t="shared" si="51"/>
        <v>FrenchCardTexts[CardNames.SCRAP]</v>
      </c>
      <c r="L558" t="e">
        <f t="shared" si="55"/>
        <v>#N/A</v>
      </c>
      <c r="M558" t="str">
        <f t="shared" si="56"/>
        <v>FrenchCardTexts[CardNames.WAYOFTHEMOLE]</v>
      </c>
      <c r="N558" t="e">
        <f t="shared" si="52"/>
        <v>#N/A</v>
      </c>
      <c r="O558" t="str">
        <f t="shared" si="50"/>
        <v>FrenchCardTexts[CardNames.WAYOFTHEMOLE] = "|+1 Action|////D\xE9faussez votre main. |+3 Cartes.|";</v>
      </c>
      <c r="P558" t="s">
        <v>5967</v>
      </c>
    </row>
    <row r="559" spans="1:16" hidden="1" x14ac:dyDescent="0.25">
      <c r="A559" t="str">
        <f>IF(OR(artwork.xlsx!F559="",artwork.xlsx!F559="t"),UPPER(artwork.xlsx!H559),"")</f>
        <v>SHEEPDOG</v>
      </c>
      <c r="C559" t="str">
        <f>IF(A559="","",CONCATENATE($L$1,"[",$M$1,".",A559,"]='",SUBSTITUTE(artwork.xlsx!K559,"'","\'"),"'"))</f>
        <v>HtmlCardTexts[CardNames.SHEEPDOG]='&lt;div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  <c r="K559" t="str">
        <f t="shared" si="51"/>
        <v>FrenchCardTexts[CardNames.SHEEPDOG]</v>
      </c>
      <c r="L559" t="e">
        <f t="shared" si="55"/>
        <v>#N/A</v>
      </c>
      <c r="M559" t="str">
        <f t="shared" si="56"/>
        <v>FrenchCardTexts[CardNames.WAYOFTHEMONKEY]</v>
      </c>
      <c r="N559" t="e">
        <f t="shared" si="52"/>
        <v>#N/A</v>
      </c>
      <c r="O559" t="str">
        <f t="shared" si="50"/>
        <v>FrenchCardTexts[CardNames.WAYOFTHEMONKEY] = "|+1 Achat|//|+[1]|";</v>
      </c>
      <c r="P559" t="s">
        <v>5968</v>
      </c>
    </row>
    <row r="560" spans="1:16" hidden="1" x14ac:dyDescent="0.25">
      <c r="A560" t="str">
        <f>IF(OR(artwork.xlsx!F560="",artwork.xlsx!F560="t"),UPPER(artwork.xlsx!H560),"")</f>
        <v>SNOWYVILLAGE</v>
      </c>
      <c r="C560" t="str">
        <f>IF(A560="","",CONCATENATE($L$1,"[",$M$1,".",A560,"]='",SUBSTITUTE(artwork.xlsx!K560,"'","\'"),"'"))</f>
        <v>HtmlCardTexts[CardNames.SNOWYVILLAGE]='&lt;div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  <c r="K560" t="str">
        <f t="shared" si="51"/>
        <v>FrenchCardTexts[CardNames.SNOWYVILLAGE]</v>
      </c>
      <c r="L560" t="e">
        <f t="shared" si="55"/>
        <v>#N/A</v>
      </c>
      <c r="M560" t="str">
        <f t="shared" si="56"/>
        <v>FrenchCardTexts[CardNames.WAYOFTHEMOUSE]</v>
      </c>
      <c r="N560" t="e">
        <f t="shared" si="52"/>
        <v>#N/A</v>
      </c>
      <c r="O560" t="str">
        <f t="shared" si="50"/>
        <v>FrenchCardTexts[CardNames.WAYOFTHEMOUSE] = "---//Jouez la carte mise de c\xF4t\xE9, en l'y laissant.////Mise en place : mettez de c\xF4t\xE9 une//carte Action non utilis\xE9e co\xFBtant [2] ou [3].";</v>
      </c>
      <c r="P560" t="s">
        <v>5969</v>
      </c>
    </row>
    <row r="561" spans="1:16" hidden="1" x14ac:dyDescent="0.25">
      <c r="A561" t="str">
        <f>IF(OR(artwork.xlsx!F561="",artwork.xlsx!F561="t"),UPPER(artwork.xlsx!H561),"")</f>
        <v>STOCKPILE</v>
      </c>
      <c r="C561" t="str">
        <f>IF(A561="","",CONCATENATE($L$1,"[",$M$1,".",A561,"]='",SUBSTITUTE(artwork.xlsx!K561,"'","\'"),"'"))</f>
        <v>HtmlCardTexts[CardNames.STOCKPILE]='&lt;div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  <c r="K561" t="str">
        <f t="shared" si="51"/>
        <v>FrenchCardTexts[CardNames.STOCKPILE]</v>
      </c>
      <c r="L561" t="e">
        <f t="shared" si="55"/>
        <v>#N/A</v>
      </c>
      <c r="M561" t="str">
        <f t="shared" si="56"/>
        <v>FrenchCardTexts[CardNames.WAYOFTHEMULE]</v>
      </c>
      <c r="N561" t="e">
        <f t="shared" si="52"/>
        <v>#N/A</v>
      </c>
      <c r="O561" t="str">
        <f t="shared" si="50"/>
        <v>FrenchCardTexts[CardNames.WAYOFTHEMULE] = "|+1 Action|//|+[1]|";</v>
      </c>
      <c r="P561" t="s">
        <v>5970</v>
      </c>
    </row>
    <row r="562" spans="1:16" hidden="1" x14ac:dyDescent="0.25">
      <c r="A562" t="str">
        <f>IF(OR(artwork.xlsx!F562="",artwork.xlsx!F562="t"),UPPER(artwork.xlsx!H562),"")</f>
        <v>BOUNTYHUNTER</v>
      </c>
      <c r="C562" t="str">
        <f>IF(A562="","",CONCATENATE($L$1,"[",$M$1,".",A562,"]='",SUBSTITUTE(artwork.xlsx!K562,"'","\'"),"'"))</f>
        <v>HtmlCardTexts[CardNames.BOUNTYHUNTER]='&lt;div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  <c r="K562" t="str">
        <f t="shared" si="51"/>
        <v>FrenchCardTexts[CardNames.BOUNTYHUNTER]</v>
      </c>
      <c r="L562" t="e">
        <f t="shared" si="55"/>
        <v>#N/A</v>
      </c>
      <c r="M562" t="str">
        <f t="shared" si="56"/>
        <v>FrenchCardTexts[CardNames.WAYOFTHEOTTER]</v>
      </c>
      <c r="N562" t="e">
        <f t="shared" si="52"/>
        <v>#N/A</v>
      </c>
      <c r="O562" t="str">
        <f t="shared" si="50"/>
        <v>FrenchCardTexts[CardNames.WAYOFTHEOTTER] = "|+2 Cartes|";</v>
      </c>
      <c r="P562" t="s">
        <v>5971</v>
      </c>
    </row>
    <row r="563" spans="1:16" hidden="1" x14ac:dyDescent="0.25">
      <c r="A563" t="str">
        <f>IF(OR(artwork.xlsx!F563="",artwork.xlsx!F563="t"),UPPER(artwork.xlsx!H563),"")</f>
        <v>CARDINAL</v>
      </c>
      <c r="C563" t="str">
        <f>IF(A563="","",CONCATENATE($L$1,"[",$M$1,".",A563,"]='",SUBSTITUTE(artwork.xlsx!K563,"'","\'"),"'"))</f>
        <v>HtmlCardTexts[CardNames.CARDINAL]='&lt;div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  <c r="K563" t="str">
        <f t="shared" si="51"/>
        <v>FrenchCardTexts[CardNames.CARDINAL]</v>
      </c>
      <c r="L563" t="e">
        <f t="shared" si="55"/>
        <v>#N/A</v>
      </c>
      <c r="M563" t="str">
        <f t="shared" si="56"/>
        <v>FrenchCardTexts[CardNames.WAYOFTHEOWL]</v>
      </c>
      <c r="N563" t="e">
        <f t="shared" si="52"/>
        <v>#N/A</v>
      </c>
      <c r="O563" t="str">
        <f t="shared" si="50"/>
        <v>FrenchCardTexts[CardNames.WAYOFTHEOWL] = "Piochez jusqu'\xE0 avoir 6 cartes en main.";</v>
      </c>
      <c r="P563" t="s">
        <v>5972</v>
      </c>
    </row>
    <row r="564" spans="1:16" hidden="1" x14ac:dyDescent="0.25">
      <c r="A564" t="str">
        <f>IF(OR(artwork.xlsx!F564="",artwork.xlsx!F564="t"),UPPER(artwork.xlsx!H564),"")</f>
        <v>CAVALRY</v>
      </c>
      <c r="C564" t="str">
        <f>IF(A564="","",CONCATENATE($L$1,"[",$M$1,".",A564,"]='",SUBSTITUTE(artwork.xlsx!K564,"'","\'"),"'"))</f>
        <v>HtmlCardTexts[CardNames.CAVALRY]='&lt;div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  <c r="K564" t="str">
        <f t="shared" si="51"/>
        <v>FrenchCardTexts[CardNames.CAVALRY]</v>
      </c>
      <c r="L564" t="e">
        <f t="shared" si="55"/>
        <v>#N/A</v>
      </c>
      <c r="M564" t="str">
        <f t="shared" si="56"/>
        <v>FrenchCardTexts[CardNames.WAYOFTHEOX]</v>
      </c>
      <c r="N564" t="e">
        <f t="shared" si="52"/>
        <v>#N/A</v>
      </c>
      <c r="O564" t="str">
        <f t="shared" si="50"/>
        <v>FrenchCardTexts[CardNames.WAYOFTHEOX] = "|+2 Actions|";</v>
      </c>
      <c r="P564" t="s">
        <v>5973</v>
      </c>
    </row>
    <row r="565" spans="1:16" hidden="1" x14ac:dyDescent="0.25">
      <c r="A565" t="str">
        <f>IF(OR(artwork.xlsx!F565="",artwork.xlsx!F565="t"),UPPER(artwork.xlsx!H565),"")</f>
        <v>GROOM</v>
      </c>
      <c r="C565" t="str">
        <f>IF(A565="","",CONCATENATE($L$1,"[",$M$1,".",A565,"]='",SUBSTITUTE(artwork.xlsx!K565,"'","\'"),"'"))</f>
        <v>HtmlCardTexts[CardNames.GROOM]='&lt;div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  <c r="K565" t="str">
        <f t="shared" si="51"/>
        <v>FrenchCardTexts[CardNames.GROOM]</v>
      </c>
      <c r="L565" t="e">
        <f t="shared" si="55"/>
        <v>#N/A</v>
      </c>
      <c r="M565" t="str">
        <f t="shared" si="56"/>
        <v>FrenchCardTexts[CardNames.WAYOFTHEPIG]</v>
      </c>
      <c r="N565" t="e">
        <f t="shared" si="52"/>
        <v>#N/A</v>
      </c>
      <c r="O565" t="str">
        <f t="shared" si="50"/>
        <v>FrenchCardTexts[CardNames.WAYOFTHEPIG] = "|+1 Carte|//|+1 Action|";</v>
      </c>
      <c r="P565" t="s">
        <v>5974</v>
      </c>
    </row>
    <row r="566" spans="1:16" hidden="1" x14ac:dyDescent="0.25">
      <c r="A566" t="str">
        <f>IF(OR(artwork.xlsx!F566="",artwork.xlsx!F566="t"),UPPER(artwork.xlsx!H566),"")</f>
        <v>HOSTELRY</v>
      </c>
      <c r="C566" t="str">
        <f>IF(A566="","",CONCATENATE($L$1,"[",$M$1,".",A566,"]='",SUBSTITUTE(artwork.xlsx!K566,"'","\'"),"'"))</f>
        <v>HtmlCardTexts[CardNames.HOSTELRY]='&lt;div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  <c r="K566" t="str">
        <f t="shared" si="51"/>
        <v>FrenchCardTexts[CardNames.HOSTELRY]</v>
      </c>
      <c r="L566" t="e">
        <f t="shared" si="55"/>
        <v>#N/A</v>
      </c>
      <c r="M566" t="str">
        <f t="shared" si="56"/>
        <v>FrenchCardTexts[CardNames.WAYOFTHERAT]</v>
      </c>
      <c r="N566" t="e">
        <f t="shared" si="52"/>
        <v>#N/A</v>
      </c>
      <c r="O566" t="str">
        <f t="shared" si="50"/>
        <v>FrenchCardTexts[CardNames.WAYOFTHERAT] = "Vous pouvez d\xE9fausser un Tr\xE9sor//pour recevoir un exemplaire de cette carte.";</v>
      </c>
      <c r="P566" t="s">
        <v>5975</v>
      </c>
    </row>
    <row r="567" spans="1:16" hidden="1" x14ac:dyDescent="0.25">
      <c r="A567" t="str">
        <f>IF(OR(artwork.xlsx!F567="",artwork.xlsx!F567="t"),UPPER(artwork.xlsx!H567),"")</f>
        <v>VILLAGEGREEN</v>
      </c>
      <c r="C567" t="str">
        <f>IF(A567="","",CONCATENATE($L$1,"[",$M$1,".",A567,"]='",SUBSTITUTE(artwork.xlsx!K567,"'","\'"),"'"))</f>
        <v>HtmlCardTexts[CardNames.VILLAGEGREEN]='&lt;div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  <c r="K567" t="str">
        <f t="shared" si="51"/>
        <v>FrenchCardTexts[CardNames.VILLAGEGREEN]</v>
      </c>
      <c r="L567" t="e">
        <f t="shared" si="55"/>
        <v>#N/A</v>
      </c>
      <c r="M567" t="str">
        <f t="shared" si="56"/>
        <v>FrenchCardTexts[CardNames.WAYOFTHESEAL]</v>
      </c>
      <c r="N567" t="e">
        <f t="shared" si="52"/>
        <v>#N/A</v>
      </c>
      <c r="O567" t="str">
        <f t="shared" si="50"/>
        <v>FrenchCardTexts[CardNames.WAYOFTHESEAL] = "|+[1]|////\xC0 ce tour, quand vous recevez une carte,//vous pouvez la placer sur votre pioche.";</v>
      </c>
      <c r="P567" t="s">
        <v>5976</v>
      </c>
    </row>
    <row r="568" spans="1:16" hidden="1" x14ac:dyDescent="0.25">
      <c r="A568" t="str">
        <f>IF(OR(artwork.xlsx!F568="",artwork.xlsx!F568="t"),UPPER(artwork.xlsx!H568),"")</f>
        <v>BARGE</v>
      </c>
      <c r="C568" t="str">
        <f>IF(A568="","",CONCATENATE($L$1,"[",$M$1,".",A568,"]='",SUBSTITUTE(artwork.xlsx!K568,"'","\'"),"'"))</f>
        <v>HtmlCardTexts[CardNames.BARGE]='&lt;div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  <c r="K568" t="str">
        <f t="shared" si="51"/>
        <v>FrenchCardTexts[CardNames.BARGE]</v>
      </c>
      <c r="L568" t="e">
        <f t="shared" si="55"/>
        <v>#N/A</v>
      </c>
      <c r="M568" t="str">
        <f t="shared" si="56"/>
        <v>FrenchCardTexts[CardNames.WAYOFTHESHEEP]</v>
      </c>
      <c r="N568" t="e">
        <f t="shared" si="52"/>
        <v>#N/A</v>
      </c>
      <c r="O568" t="str">
        <f t="shared" si="50"/>
        <v>FrenchCardTexts[CardNames.WAYOFTHESHEEP] = "|+[2]|";</v>
      </c>
      <c r="P568" t="s">
        <v>5977</v>
      </c>
    </row>
    <row r="569" spans="1:16" x14ac:dyDescent="0.25">
      <c r="A569" t="str">
        <f>IF(OR(artwork.xlsx!F569="",artwork.xlsx!F569="t"),UPPER(artwork.xlsx!H569),"")</f>
        <v>COVEN</v>
      </c>
      <c r="C569" t="str">
        <f>IF(A569="","",CONCATENATE($L$1,"[",$M$1,".",A569,"]='",SUBSTITUTE(artwork.xlsx!K569,"'","\'"),"'"))</f>
        <v>HtmlCardTexts[CardNames.COVEN]='&lt;div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  <c r="K569" t="str">
        <f t="shared" si="51"/>
        <v>FrenchCardTexts[CardNames.COVEN]</v>
      </c>
      <c r="L569">
        <f t="shared" si="55"/>
        <v>537</v>
      </c>
      <c r="M569" t="str">
        <f t="shared" si="56"/>
        <v>FrenchCardTexts[CardNames.WAYOFTHESQUIRREL]</v>
      </c>
      <c r="N569" t="e">
        <f t="shared" si="52"/>
        <v>#N/A</v>
      </c>
      <c r="O569" t="str">
        <f t="shared" si="50"/>
        <v>FrenchCardTexts[CardNames.WAYOFTHESQUIRREL] = "|+2 Cartes| \xE0 la fin de ce tour.";</v>
      </c>
      <c r="P569" t="s">
        <v>5978</v>
      </c>
    </row>
    <row r="570" spans="1:16" x14ac:dyDescent="0.25">
      <c r="A570" t="str">
        <f>IF(OR(artwork.xlsx!F570="",artwork.xlsx!F570="t"),UPPER(artwork.xlsx!H570),"")</f>
        <v>DISPLACE</v>
      </c>
      <c r="C570" t="str">
        <f>IF(A570="","",CONCATENATE($L$1,"[",$M$1,".",A570,"]='",SUBSTITUTE(artwork.xlsx!K570,"'","\'"),"'"))</f>
        <v>HtmlCardTexts[CardNames.DISPLACE]='&lt;div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  <c r="K570" t="str">
        <f t="shared" si="51"/>
        <v>FrenchCardTexts[CardNames.DISPLACE]</v>
      </c>
      <c r="L570">
        <f t="shared" si="55"/>
        <v>538</v>
      </c>
      <c r="M570" t="str">
        <f t="shared" si="56"/>
        <v>FrenchCardTexts[CardNames.WAYOFTHETURTLE]</v>
      </c>
      <c r="N570" t="e">
        <f t="shared" si="52"/>
        <v>#N/A</v>
      </c>
      <c r="O570" t="str">
        <f t="shared" si="50"/>
        <v>FrenchCardTexts[CardNames.WAYOFTHETURTLE] = "Mettez cette carte de c\xF4t\xE9. Dans ce cas,//jouez-la au d\xE9but de votre prochain tour.";</v>
      </c>
      <c r="P570" t="s">
        <v>5979</v>
      </c>
    </row>
    <row r="571" spans="1:16" x14ac:dyDescent="0.25">
      <c r="A571" t="str">
        <f>IF(OR(artwork.xlsx!F571="",artwork.xlsx!F571="t"),UPPER(artwork.xlsx!H571),"")</f>
        <v>FALCONER</v>
      </c>
      <c r="C571" t="str">
        <f>IF(A571="","",CONCATENATE($L$1,"[",$M$1,".",A571,"]='",SUBSTITUTE(artwork.xlsx!K571,"'","\'"),"'"))</f>
        <v>HtmlCardTexts[CardNames.FALCONER]='&lt;div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  <c r="K571" t="str">
        <f t="shared" si="51"/>
        <v>FrenchCardTexts[CardNames.FALCONER]</v>
      </c>
      <c r="L571">
        <f t="shared" si="55"/>
        <v>539</v>
      </c>
      <c r="M571" t="str">
        <f t="shared" si="56"/>
        <v>FrenchCardTexts[CardNames.WAYOFTHEWORM]</v>
      </c>
      <c r="N571" t="e">
        <f t="shared" si="52"/>
        <v>#N/A</v>
      </c>
      <c r="O571" t="str">
        <f t="shared" si="50"/>
        <v>FrenchCardTexts[CardNames.WAYOFTHEWORM] = "Exilez un Domaine de la R\xE9serve.";</v>
      </c>
      <c r="P571" t="s">
        <v>5980</v>
      </c>
    </row>
    <row r="572" spans="1:16" x14ac:dyDescent="0.25">
      <c r="A572" t="str">
        <f>IF(OR(artwork.xlsx!F572="",artwork.xlsx!F572="t"),UPPER(artwork.xlsx!H572),"")</f>
        <v>FISHERMAN</v>
      </c>
      <c r="C572" t="str">
        <f>IF(A572="","",CONCATENATE($L$1,"[",$M$1,".",A572,"]='",SUBSTITUTE(artwork.xlsx!K572,"'","\'"),"'"))</f>
        <v>HtmlCardTexts[CardNames.FISHERMAN]='&lt;div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  <c r="K572" t="str">
        <f t="shared" si="51"/>
        <v>FrenchCardTexts[CardNames.FISHERMAN]</v>
      </c>
      <c r="L572">
        <f t="shared" si="55"/>
        <v>540</v>
      </c>
      <c r="M572" t="str">
        <f t="shared" si="56"/>
        <v>FrenchCardTexts[CardNames.DELAY]</v>
      </c>
      <c r="N572" t="e">
        <f t="shared" si="52"/>
        <v>#N/A</v>
      </c>
      <c r="O572" t="str">
        <f t="shared" si="50"/>
        <v>FrenchCardTexts[CardNames.DELAY] = "Vous pouvez mettre de c\xF4t\xE9 une carte Action de//votre main. Au d\xE9but de votre prochain tour, jouez-la.";</v>
      </c>
      <c r="P572" t="s">
        <v>5981</v>
      </c>
    </row>
    <row r="573" spans="1:16" x14ac:dyDescent="0.25">
      <c r="A573" t="str">
        <f>IF(OR(artwork.xlsx!F573="",artwork.xlsx!F573="t"),UPPER(artwork.xlsx!H573),"")</f>
        <v>GATEKEEPER</v>
      </c>
      <c r="C573" t="str">
        <f>IF(A573="","",CONCATENATE($L$1,"[",$M$1,".",A573,"]='",SUBSTITUTE(artwork.xlsx!K573,"'","\'"),"'"))</f>
        <v>HtmlCardTexts[CardNames.GATEKEEPER]='&lt;div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  <c r="K573" t="str">
        <f t="shared" si="51"/>
        <v>FrenchCardTexts[CardNames.GATEKEEPER]</v>
      </c>
      <c r="L573">
        <f t="shared" si="55"/>
        <v>541</v>
      </c>
      <c r="M573" t="str">
        <f t="shared" si="56"/>
        <v>FrenchCardTexts[CardNames.DESPERATION]</v>
      </c>
      <c r="N573" t="e">
        <f t="shared" si="52"/>
        <v>#N/A</v>
      </c>
      <c r="O573" t="str">
        <f t="shared" si="50"/>
        <v>FrenchCardTexts[CardNames.DESPERATION] = "Une fois par tour : vous pouvez recevoir// une Mal\xE9diction. Dans ce cas, |+1 Achat| et |+|[2].";</v>
      </c>
      <c r="P573" t="s">
        <v>5982</v>
      </c>
    </row>
    <row r="574" spans="1:16" x14ac:dyDescent="0.25">
      <c r="A574" t="str">
        <f>IF(OR(artwork.xlsx!F574="",artwork.xlsx!F574="t"),UPPER(artwork.xlsx!H574),"")</f>
        <v>HUNTINGLODGE</v>
      </c>
      <c r="C574" t="str">
        <f>IF(A574="","",CONCATENATE($L$1,"[",$M$1,".",A574,"]='",SUBSTITUTE(artwork.xlsx!K574,"'","\'"),"'"))</f>
        <v>HtmlCardTexts[CardNames.HUNTINGLODGE]='&lt;div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  <c r="K574" t="str">
        <f t="shared" si="51"/>
        <v>FrenchCardTexts[CardNames.HUNTINGLODGE]</v>
      </c>
      <c r="L574">
        <f t="shared" si="55"/>
        <v>542</v>
      </c>
      <c r="M574" t="str">
        <f t="shared" si="56"/>
        <v>FrenchCardTexts[CardNames.GAMBLE]</v>
      </c>
      <c r="N574" t="e">
        <f t="shared" si="52"/>
        <v>#N/A</v>
      </c>
      <c r="O574" t="str">
        <f t="shared" si="50"/>
        <v>FrenchCardTexts[CardNames.GAMBLE] = "|+1 Achat|////D\xE9voilez la premi\xE8re carte de votre pioche. Si c'est un Tr\xE9sor//ou une Action, vous pouvez la jouer. Sinon, d\xE9faussez-la.";</v>
      </c>
      <c r="P574" t="s">
        <v>5983</v>
      </c>
    </row>
    <row r="575" spans="1:16" x14ac:dyDescent="0.25">
      <c r="A575" t="str">
        <f>IF(OR(artwork.xlsx!F575="",artwork.xlsx!F575="t"),UPPER(artwork.xlsx!H575),"")</f>
        <v>KILN</v>
      </c>
      <c r="C575" t="str">
        <f>IF(A575="","",CONCATENATE($L$1,"[",$M$1,".",A575,"]='",SUBSTITUTE(artwork.xlsx!K575,"'","\'"),"'"))</f>
        <v>HtmlCardTexts[CardNames.KILN]='&lt;div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  <c r="K575" t="str">
        <f t="shared" si="51"/>
        <v>FrenchCardTexts[CardNames.KILN]</v>
      </c>
      <c r="L575">
        <f t="shared" si="55"/>
        <v>543</v>
      </c>
      <c r="M575" t="str">
        <f t="shared" si="56"/>
        <v>FrenchCardTexts[CardNames.PURSUE]</v>
      </c>
      <c r="N575" t="e">
        <f t="shared" si="52"/>
        <v>#N/A</v>
      </c>
      <c r="O575" t="str">
        <f t="shared" si="50"/>
        <v>FrenchCardTexts[CardNames.PURSUE] = "|+1 Achat|////Nommez une carte. D\xE9voilez les 4 premi\xE8res cartes de votre pioche.//Replacez celles qui correspondent, et d\xE9faussez le reste.";</v>
      </c>
      <c r="P575" t="s">
        <v>5984</v>
      </c>
    </row>
    <row r="576" spans="1:16" x14ac:dyDescent="0.25">
      <c r="A576" t="str">
        <f>IF(OR(artwork.xlsx!F576="",artwork.xlsx!F576="t"),UPPER(artwork.xlsx!H576),"")</f>
        <v>LIVERY</v>
      </c>
      <c r="C576" t="str">
        <f>IF(A576="","",CONCATENATE($L$1,"[",$M$1,".",A576,"]='",SUBSTITUTE(artwork.xlsx!K576,"'","\'"),"'"))</f>
        <v>HtmlCardTexts[CardNames.LIVERY]='&lt;div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  <c r="K576" t="str">
        <f t="shared" si="51"/>
        <v>FrenchCardTexts[CardNames.LIVERY]</v>
      </c>
      <c r="L576">
        <f t="shared" si="55"/>
        <v>544</v>
      </c>
      <c r="M576" t="str">
        <f t="shared" si="56"/>
        <v>FrenchCardTexts[CardNames.RIDE]</v>
      </c>
      <c r="N576" t="e">
        <f t="shared" si="52"/>
        <v>#N/A</v>
      </c>
      <c r="O576" t="str">
        <f t="shared" si="50"/>
        <v>FrenchCardTexts[CardNames.RIDE] = "Recevez un Cheval.";</v>
      </c>
      <c r="P576" t="s">
        <v>5985</v>
      </c>
    </row>
    <row r="577" spans="1:16" x14ac:dyDescent="0.25">
      <c r="A577" t="str">
        <f>IF(OR(artwork.xlsx!F577="",artwork.xlsx!F577="t"),UPPER(artwork.xlsx!H577),"")</f>
        <v>MASTERMIND</v>
      </c>
      <c r="C577" t="str">
        <f>IF(A577="","",CONCATENATE($L$1,"[",$M$1,".",A577,"]='",SUBSTITUTE(artwork.xlsx!K577,"'","\'"),"'"))</f>
        <v>HtmlCardTexts[CardNames.MASTERMIND]='&lt;div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  <c r="K577" t="str">
        <f t="shared" si="51"/>
        <v>FrenchCardTexts[CardNames.MASTERMIND]</v>
      </c>
      <c r="L577">
        <f t="shared" si="55"/>
        <v>545</v>
      </c>
      <c r="M577" t="str">
        <f t="shared" si="56"/>
        <v>FrenchCardTexts[CardNames.TOIL]</v>
      </c>
      <c r="N577" t="e">
        <f t="shared" si="52"/>
        <v>#N/A</v>
      </c>
      <c r="O577" t="str">
        <f t="shared" si="50"/>
        <v>FrenchCardTexts[CardNames.TOIL] = "|+1 Achat|////Vous pouvez jouer une carte Action de votre main.";</v>
      </c>
      <c r="P577" t="s">
        <v>5986</v>
      </c>
    </row>
    <row r="578" spans="1:16" x14ac:dyDescent="0.25">
      <c r="A578" t="str">
        <f>IF(OR(artwork.xlsx!F578="",artwork.xlsx!F578="t"),UPPER(artwork.xlsx!H578),"")</f>
        <v>PADDOCK</v>
      </c>
      <c r="C578" t="str">
        <f>IF(A578="","",CONCATENATE($L$1,"[",$M$1,".",A578,"]='",SUBSTITUTE(artwork.xlsx!K578,"'","\'"),"'"))</f>
        <v>HtmlCardTexts[CardNames.PADDOCK]='&lt;div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  <c r="K578" t="str">
        <f t="shared" si="51"/>
        <v>FrenchCardTexts[CardNames.PADDOCK]</v>
      </c>
      <c r="L578">
        <f t="shared" si="55"/>
        <v>546</v>
      </c>
      <c r="M578" t="str">
        <f t="shared" si="56"/>
        <v>FrenchCardTexts[CardNames.ENHANCE]</v>
      </c>
      <c r="N578" t="e">
        <f t="shared" si="52"/>
        <v>#N/A</v>
      </c>
      <c r="O578" t="str">
        <f t="shared" ref="O578:O641" si="57">SUBSTITUTE(LEFT(P578,FIND("=",P578)),"_","")&amp; RIGHT(P578,LEN(P578) -FIND("=",P578))</f>
        <v>FrenchCardTexts[CardNames.ENHANCE] = "Vous pouvez \xE9carter une carte non-Victoire de votre main//pour recevoir une carte co\xFBtant jusqu'\xE0 [2] de plus. ";</v>
      </c>
      <c r="P578" t="s">
        <v>5987</v>
      </c>
    </row>
    <row r="579" spans="1:16" x14ac:dyDescent="0.25">
      <c r="A579" t="str">
        <f>IF(OR(artwork.xlsx!F579="",artwork.xlsx!F579="t"),UPPER(artwork.xlsx!H579),"")</f>
        <v>SANCTUARY</v>
      </c>
      <c r="C579" t="str">
        <f>IF(A579="","",CONCATENATE($L$1,"[",$M$1,".",A579,"]='",SUBSTITUTE(artwork.xlsx!K579,"'","\'"),"'"))</f>
        <v>HtmlCardTexts[CardNames.SANCTUARY]='&lt;div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  <c r="K579" t="str">
        <f t="shared" ref="K579:K642" si="58">IF(A579="","",CONCATENATE("FrenchCardTexts[",$M$1,".",A579,"]"))</f>
        <v>FrenchCardTexts[CardNames.SANCTUARY]</v>
      </c>
      <c r="L579">
        <f t="shared" si="55"/>
        <v>547</v>
      </c>
      <c r="M579" t="str">
        <f t="shared" si="56"/>
        <v>FrenchCardTexts[CardNames.MARCH]</v>
      </c>
      <c r="N579" t="e">
        <f t="shared" ref="N579:N642" si="59">MATCH(SUBSTITUTE(LEFT(P579,FIND("] = ",P579)),"_",""),K:K,0)</f>
        <v>#N/A</v>
      </c>
      <c r="O579" t="str">
        <f t="shared" si="57"/>
        <v>FrenchCardTexts[CardNames.MARCH] = "Consultez votre d\xE9fausse. Vous pouvez//jouer une Action depuis votre d\xE9fausse.";</v>
      </c>
      <c r="P579" t="s">
        <v>5988</v>
      </c>
    </row>
    <row r="580" spans="1:16" x14ac:dyDescent="0.25">
      <c r="A580" t="str">
        <f>IF(OR(artwork.xlsx!F580="",artwork.xlsx!F580="t"),UPPER(artwork.xlsx!H580),"")</f>
        <v>DESTRIER</v>
      </c>
      <c r="C580" t="str">
        <f>IF(A580="","",CONCATENATE($L$1,"[",$M$1,".",A580,"]='",SUBSTITUTE(artwork.xlsx!K580,"'","\'"),"'"))</f>
        <v>HtmlCardTexts[CardNames.DESTRIER]='&lt;div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  <c r="K580" t="str">
        <f t="shared" si="58"/>
        <v>FrenchCardTexts[CardNames.DESTRIER]</v>
      </c>
      <c r="L580">
        <f t="shared" si="55"/>
        <v>548</v>
      </c>
      <c r="M580" t="str">
        <f t="shared" si="56"/>
        <v>FrenchCardTexts[CardNames.TRANSPORT]</v>
      </c>
      <c r="N580" t="e">
        <f t="shared" si="59"/>
        <v>#N/A</v>
      </c>
      <c r="O580" t="str">
        <f t="shared" si="57"/>
        <v>FrenchCardTexts[CardNames.TRANSPORT] = "Choisissez : exilez une carte Action//de la r\xE9serve; ou placez sur votre pioche//une carte Action que vous avez en exil.";</v>
      </c>
      <c r="P580" t="s">
        <v>5989</v>
      </c>
    </row>
    <row r="581" spans="1:16" x14ac:dyDescent="0.25">
      <c r="A581" t="str">
        <f>IF(OR(artwork.xlsx!F581="",artwork.xlsx!F581="t"),UPPER(artwork.xlsx!H581),"")</f>
        <v>WAYFARER</v>
      </c>
      <c r="C581" t="str">
        <f>IF(A581="","",CONCATENATE($L$1,"[",$M$1,".",A581,"]='",SUBSTITUTE(artwork.xlsx!K581,"'","\'"),"'"))</f>
        <v>HtmlCardTexts[CardNames.WAYFARER]='&lt;div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  <c r="K581" t="str">
        <f t="shared" si="58"/>
        <v>FrenchCardTexts[CardNames.WAYFARER]</v>
      </c>
      <c r="L581">
        <f t="shared" si="55"/>
        <v>549</v>
      </c>
      <c r="M581" t="str">
        <f t="shared" si="56"/>
        <v>FrenchCardTexts[CardNames.BANISH]</v>
      </c>
      <c r="N581" t="e">
        <f t="shared" si="59"/>
        <v>#N/A</v>
      </c>
      <c r="O581" t="str">
        <f t="shared" si="57"/>
        <v>FrenchCardTexts[CardNames.BANISH] = "Exilez un nombre quelconque de cartes//portant le m\xEAme nom, depuis votre main.";</v>
      </c>
      <c r="P581" t="s">
        <v>5990</v>
      </c>
    </row>
    <row r="582" spans="1:16" x14ac:dyDescent="0.25">
      <c r="A582" t="str">
        <f>IF(OR(artwork.xlsx!F582="",artwork.xlsx!F582="t"),UPPER(artwork.xlsx!H582),"")</f>
        <v>ANIMALFAIR</v>
      </c>
      <c r="C582" t="str">
        <f>IF(A582="","",CONCATENATE($L$1,"[",$M$1,".",A582,"]='",SUBSTITUTE(artwork.xlsx!K582,"'","\'"),"'"))</f>
        <v>HtmlCardTexts[CardNames.ANIMALFAIR]='&lt;div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582" t="str">
        <f t="shared" si="58"/>
        <v>FrenchCardTexts[CardNames.ANIMALFAIR]</v>
      </c>
      <c r="L582">
        <f t="shared" si="55"/>
        <v>550</v>
      </c>
      <c r="M582" t="str">
        <f t="shared" si="56"/>
        <v>FrenchCardTexts[CardNames.BARGAIN]</v>
      </c>
      <c r="N582" t="e">
        <f t="shared" si="59"/>
        <v>#N/A</v>
      </c>
      <c r="O582" t="str">
        <f t="shared" si="57"/>
        <v>FrenchCardTexts[CardNames.BARGAIN] = "Recevez une carte non-Victoire co\xFBtant jusqu'\xE0 [5].//Tous vos adversaires re\xE7oivent un Cheval.";</v>
      </c>
      <c r="P582" t="s">
        <v>5991</v>
      </c>
    </row>
    <row r="583" spans="1:16" hidden="1" x14ac:dyDescent="0.25">
      <c r="A583" t="str">
        <f>IF(OR(artwork.xlsx!F583="",artwork.xlsx!F583="t"),UPPER(artwork.xlsx!H583),"")</f>
        <v/>
      </c>
      <c r="C583" t="str">
        <f>IF(A583="","",CONCATENATE($L$1,"[",$M$1,".",A583,"]='",SUBSTITUTE(artwork.xlsx!K583,"'","\'"),"'"))</f>
        <v/>
      </c>
      <c r="K583" t="str">
        <f t="shared" si="58"/>
        <v/>
      </c>
      <c r="N583" t="e">
        <f t="shared" si="59"/>
        <v>#N/A</v>
      </c>
      <c r="O583" t="str">
        <f t="shared" si="57"/>
        <v>FrenchCardTexts[CardNames.INVEST] = "Exilez une carte Action depuis la R\xE9serve.//Tant qu'elle est en exil, lorsqu'un adversaire re\xE7oit//ou investit dans un exemplaire de cette carte, |+2 Cartes|.";</v>
      </c>
      <c r="P583" t="s">
        <v>5992</v>
      </c>
    </row>
    <row r="584" spans="1:16" hidden="1" x14ac:dyDescent="0.25">
      <c r="A584" t="str">
        <f>IF(OR(artwork.xlsx!F584="",artwork.xlsx!F584="t"),UPPER(artwork.xlsx!H584),"")</f>
        <v/>
      </c>
      <c r="C584" t="str">
        <f>IF(A584="","",CONCATENATE($L$1,"[",$M$1,".",A584,"]='",SUBSTITUTE(artwork.xlsx!K584,"'","\'"),"'"))</f>
        <v/>
      </c>
      <c r="K584" t="str">
        <f t="shared" si="58"/>
        <v/>
      </c>
      <c r="N584" t="e">
        <f t="shared" si="59"/>
        <v>#N/A</v>
      </c>
      <c r="O584" t="str">
        <f t="shared" si="57"/>
        <v>FrenchCardTexts[CardNames.SEIZETHEDAY] = "Une fois par partie ://jouez un tour suppl\xE9mentaire apr\xE8s celui-ci.";</v>
      </c>
      <c r="P584" t="s">
        <v>5993</v>
      </c>
    </row>
    <row r="585" spans="1:16" hidden="1" x14ac:dyDescent="0.25">
      <c r="A585" t="str">
        <f>IF(OR(artwork.xlsx!F585="",artwork.xlsx!F585="t"),UPPER(artwork.xlsx!H585),"")</f>
        <v/>
      </c>
      <c r="C585" t="str">
        <f>IF(A585="","",CONCATENATE($L$1,"[",$M$1,".",A585,"]='",SUBSTITUTE(artwork.xlsx!K585,"'","\'"),"'"))</f>
        <v/>
      </c>
      <c r="K585" t="str">
        <f t="shared" si="58"/>
        <v/>
      </c>
      <c r="N585" t="e">
        <f t="shared" si="59"/>
        <v>#N/A</v>
      </c>
      <c r="O585" t="str">
        <f t="shared" si="57"/>
        <v>FrenchCardTexts[CardNames.COMMERCE] = "Recevez un Or par carte de nom diff\xE9rent//que vous avez re\xE7ue \xE0 ce tour.";</v>
      </c>
      <c r="P585" t="s">
        <v>5994</v>
      </c>
    </row>
    <row r="586" spans="1:16" hidden="1" x14ac:dyDescent="0.25">
      <c r="A586" t="str">
        <f>IF(OR(artwork.xlsx!F586="",artwork.xlsx!F586="t"),UPPER(artwork.xlsx!H586),"")</f>
        <v/>
      </c>
      <c r="C586" t="str">
        <f>IF(A586="","",CONCATENATE($L$1,"[",$M$1,".",A586,"]='",SUBSTITUTE(artwork.xlsx!K586,"'","\'"),"'"))</f>
        <v/>
      </c>
      <c r="K586" t="str">
        <f t="shared" si="58"/>
        <v/>
      </c>
      <c r="N586" t="e">
        <f t="shared" si="59"/>
        <v>#N/A</v>
      </c>
      <c r="O586" t="str">
        <f t="shared" si="57"/>
        <v>FrenchCardTexts[CardNames.DEMAND] = "Recevez un Cheval et une carte co\xFBtant//jusqu'\xE0 [4], tous deux sur votre pioche.";</v>
      </c>
      <c r="P586" t="s">
        <v>5995</v>
      </c>
    </row>
    <row r="587" spans="1:16" hidden="1" x14ac:dyDescent="0.25">
      <c r="A587" t="str">
        <f>IF(OR(artwork.xlsx!F587="",artwork.xlsx!F587="t"),UPPER(artwork.xlsx!H587),"")</f>
        <v/>
      </c>
      <c r="C587" t="str">
        <f>IF(A587="","",CONCATENATE($L$1,"[",$M$1,".",A587,"]='",SUBSTITUTE(artwork.xlsx!K587,"'","\'"),"'"))</f>
        <v/>
      </c>
      <c r="K587" t="str">
        <f t="shared" si="58"/>
        <v/>
      </c>
      <c r="N587" t="e">
        <f t="shared" si="59"/>
        <v>#N/A</v>
      </c>
      <c r="O587" t="str">
        <f t="shared" si="57"/>
        <v>FrenchCardTexts[CardNames.STAMPEDE] = "Si vous avez 5 cartes en jeu, ou moins,//recevez 5 Chevaux sur votre pioche.";</v>
      </c>
      <c r="P587" t="s">
        <v>5996</v>
      </c>
    </row>
    <row r="588" spans="1:16" hidden="1" x14ac:dyDescent="0.25">
      <c r="A588" t="str">
        <f>IF(OR(artwork.xlsx!F588="",artwork.xlsx!F588="t"),UPPER(artwork.xlsx!H588),"")</f>
        <v/>
      </c>
      <c r="C588" t="str">
        <f>IF(A588="","",CONCATENATE($L$1,"[",$M$1,".",A588,"]='",SUBSTITUTE(artwork.xlsx!K588,"'","\'"),"'"))</f>
        <v/>
      </c>
      <c r="K588" t="str">
        <f t="shared" si="58"/>
        <v/>
      </c>
      <c r="N588" t="e">
        <f t="shared" si="59"/>
        <v>#N/A</v>
      </c>
      <c r="O588" t="str">
        <f t="shared" si="57"/>
        <v>FrenchCardTexts[CardNames.REAP] = "Recevez un Or. Mettez-le de c\xF4t\xE9. Dans ce cas,//au d\xE9but de votre prochain tour, jouez-le.";</v>
      </c>
      <c r="P588" t="s">
        <v>5997</v>
      </c>
    </row>
    <row r="589" spans="1:16" hidden="1" x14ac:dyDescent="0.25">
      <c r="A589" t="str">
        <f>IF(OR(artwork.xlsx!F589="",artwork.xlsx!F589="t"),UPPER(artwork.xlsx!H589),"")</f>
        <v/>
      </c>
      <c r="C589" t="str">
        <f>IF(A589="","",CONCATENATE($L$1,"[",$M$1,".",A589,"]='",SUBSTITUTE(artwork.xlsx!K589,"'","\'"),"'"))</f>
        <v/>
      </c>
      <c r="K589" t="str">
        <f t="shared" si="58"/>
        <v/>
      </c>
      <c r="N589" t="e">
        <f t="shared" si="59"/>
        <v>#N/A</v>
      </c>
      <c r="O589" t="str">
        <f t="shared" si="57"/>
        <v>FrenchCardTexts[CardNames.ENCLAVE] = "Recevez un Or.//Exilez un Duch\xE9 depuis la R\xE9serve.";</v>
      </c>
      <c r="P589" t="s">
        <v>5998</v>
      </c>
    </row>
    <row r="590" spans="1:16" hidden="1" x14ac:dyDescent="0.25">
      <c r="A590" t="str">
        <f>IF(OR(artwork.xlsx!F590="",artwork.xlsx!F590="t"),UPPER(artwork.xlsx!H590),"")</f>
        <v/>
      </c>
      <c r="C590" t="str">
        <f>IF(A590="","",CONCATENATE($L$1,"[",$M$1,".",A590,"]='",SUBSTITUTE(artwork.xlsx!K590,"'","\'"),"'"))</f>
        <v/>
      </c>
      <c r="K590" t="str">
        <f t="shared" si="58"/>
        <v/>
      </c>
      <c r="N590" t="e">
        <f t="shared" si="59"/>
        <v>#N/A</v>
      </c>
      <c r="O590" t="str">
        <f t="shared" si="57"/>
        <v>FrenchCardTexts[CardNames.ALLIANCE] = "Recevez une Province, un Duch\xE9, un Domaine,//un Or, un Argent et un Cuivre.";</v>
      </c>
      <c r="P590" t="s">
        <v>5999</v>
      </c>
    </row>
    <row r="591" spans="1:16" hidden="1" x14ac:dyDescent="0.25">
      <c r="A591" t="str">
        <f>IF(OR(artwork.xlsx!F591="",artwork.xlsx!F591="t"),UPPER(artwork.xlsx!H591),"")</f>
        <v/>
      </c>
      <c r="C591" t="str">
        <f>IF(A591="","",CONCATENATE($L$1,"[",$M$1,".",A591,"]='",SUBSTITUTE(artwork.xlsx!K591,"'","\'"),"'"))</f>
        <v/>
      </c>
      <c r="K591" t="str">
        <f t="shared" si="58"/>
        <v/>
      </c>
      <c r="N591" t="e">
        <f t="shared" si="59"/>
        <v>#N/A</v>
      </c>
      <c r="O591" t="str">
        <f t="shared" si="57"/>
        <v>FrenchCardTexts[CardNames.POPULATE] = "Recevez une carte de chaque pile//de cartes Action de la R\xE9serve.";</v>
      </c>
      <c r="P591" t="s">
        <v>6000</v>
      </c>
    </row>
    <row r="592" spans="1:16" hidden="1" x14ac:dyDescent="0.25">
      <c r="A592" t="str">
        <f>IF(OR(artwork.xlsx!F592="",artwork.xlsx!F592="t"),UPPER(artwork.xlsx!H592),"")</f>
        <v/>
      </c>
      <c r="C592" t="str">
        <f>IF(A592="","",CONCATENATE($L$1,"[",$M$1,".",A592,"]='",SUBSTITUTE(artwork.xlsx!K592,"'","\'"),"'"))</f>
        <v/>
      </c>
      <c r="K592" t="str">
        <f t="shared" si="58"/>
        <v/>
      </c>
      <c r="N592" t="e">
        <f t="shared" si="59"/>
        <v>#N/A</v>
      </c>
      <c r="O592" t="str">
        <f t="shared" si="57"/>
        <v>FrenchCardTexts[CardNames.CARDOFTHEBUTTERFLY] = "";</v>
      </c>
      <c r="P592" t="s">
        <v>6001</v>
      </c>
    </row>
    <row r="593" spans="1:16" hidden="1" x14ac:dyDescent="0.25">
      <c r="A593" t="str">
        <f>IF(OR(artwork.xlsx!F593="",artwork.xlsx!F593="t"),UPPER(artwork.xlsx!H593),"")</f>
        <v/>
      </c>
      <c r="C593" t="str">
        <f>IF(A593="","",CONCATENATE($L$1,"[",$M$1,".",A593,"]='",SUBSTITUTE(artwork.xlsx!K593,"'","\'"),"'"))</f>
        <v/>
      </c>
      <c r="K593" t="str">
        <f t="shared" si="58"/>
        <v/>
      </c>
      <c r="N593" t="e">
        <f t="shared" si="59"/>
        <v>#N/A</v>
      </c>
      <c r="O593" t="str">
        <f t="shared" si="57"/>
        <v>FrenchCardTexts[CardNames.CARDOFTHECAMEL] = "";</v>
      </c>
      <c r="P593" t="s">
        <v>6002</v>
      </c>
    </row>
    <row r="594" spans="1:16" hidden="1" x14ac:dyDescent="0.25">
      <c r="A594" t="str">
        <f>IF(OR(artwork.xlsx!F594="",artwork.xlsx!F594="t"),UPPER(artwork.xlsx!H594),"")</f>
        <v/>
      </c>
      <c r="C594" t="str">
        <f>IF(A594="","",CONCATENATE($L$1,"[",$M$1,".",A594,"]='",SUBSTITUTE(artwork.xlsx!K594,"'","\'"),"'"))</f>
        <v/>
      </c>
      <c r="K594" t="str">
        <f t="shared" si="58"/>
        <v/>
      </c>
      <c r="N594" t="e">
        <f t="shared" si="59"/>
        <v>#N/A</v>
      </c>
      <c r="O594" t="str">
        <f t="shared" si="57"/>
        <v>FrenchCardTexts[CardNames.CARDOFTHECHAMELEON] = "";</v>
      </c>
      <c r="P594" t="s">
        <v>6003</v>
      </c>
    </row>
    <row r="595" spans="1:16" hidden="1" x14ac:dyDescent="0.25">
      <c r="A595" t="str">
        <f>IF(OR(artwork.xlsx!F595="",artwork.xlsx!F595="t"),UPPER(artwork.xlsx!H595),"")</f>
        <v/>
      </c>
      <c r="C595" t="str">
        <f>IF(A595="","",CONCATENATE($L$1,"[",$M$1,".",A595,"]='",SUBSTITUTE(artwork.xlsx!K595,"'","\'"),"'"))</f>
        <v/>
      </c>
      <c r="K595" t="str">
        <f t="shared" si="58"/>
        <v/>
      </c>
      <c r="N595" t="e">
        <f t="shared" si="59"/>
        <v>#N/A</v>
      </c>
      <c r="O595" t="str">
        <f t="shared" si="57"/>
        <v>FrenchCardTexts[CardNames.CARDOFTHEFROG] = "";</v>
      </c>
      <c r="P595" t="s">
        <v>6004</v>
      </c>
    </row>
    <row r="596" spans="1:16" hidden="1" x14ac:dyDescent="0.25">
      <c r="A596" t="str">
        <f>IF(OR(artwork.xlsx!F596="",artwork.xlsx!F596="t"),UPPER(artwork.xlsx!H596),"")</f>
        <v/>
      </c>
      <c r="C596" t="str">
        <f>IF(A596="","",CONCATENATE($L$1,"[",$M$1,".",A596,"]='",SUBSTITUTE(artwork.xlsx!K596,"'","\'"),"'"))</f>
        <v/>
      </c>
      <c r="K596" t="str">
        <f t="shared" si="58"/>
        <v/>
      </c>
      <c r="N596" t="e">
        <f t="shared" si="59"/>
        <v>#N/A</v>
      </c>
      <c r="O596" t="str">
        <f t="shared" si="57"/>
        <v>FrenchCardTexts[CardNames.CARDOFTHEGOAT] = "";</v>
      </c>
      <c r="P596" t="s">
        <v>6005</v>
      </c>
    </row>
    <row r="597" spans="1:16" hidden="1" x14ac:dyDescent="0.25">
      <c r="A597" t="str">
        <f>IF(OR(artwork.xlsx!F597="",artwork.xlsx!F597="t"),UPPER(artwork.xlsx!H597),"")</f>
        <v/>
      </c>
      <c r="C597" t="str">
        <f>IF(A597="","",CONCATENATE($L$1,"[",$M$1,".",A597,"]='",SUBSTITUTE(artwork.xlsx!K597,"'","\'"),"'"))</f>
        <v/>
      </c>
      <c r="K597" t="str">
        <f t="shared" si="58"/>
        <v/>
      </c>
      <c r="N597" t="e">
        <f t="shared" si="59"/>
        <v>#N/A</v>
      </c>
      <c r="O597" t="str">
        <f t="shared" si="57"/>
        <v>FrenchCardTexts[CardNames.CARDOFTHEHORSE] = "";</v>
      </c>
      <c r="P597" t="s">
        <v>6006</v>
      </c>
    </row>
    <row r="598" spans="1:16" hidden="1" x14ac:dyDescent="0.25">
      <c r="A598" t="str">
        <f>IF(OR(artwork.xlsx!F598="",artwork.xlsx!F598="t"),UPPER(artwork.xlsx!H598),"")</f>
        <v/>
      </c>
      <c r="C598" t="str">
        <f>IF(A598="","",CONCATENATE($L$1,"[",$M$1,".",A598,"]='",SUBSTITUTE(artwork.xlsx!K598,"'","\'"),"'"))</f>
        <v/>
      </c>
      <c r="K598" t="str">
        <f t="shared" si="58"/>
        <v/>
      </c>
      <c r="N598" t="e">
        <f t="shared" si="59"/>
        <v>#N/A</v>
      </c>
      <c r="O598" t="str">
        <f t="shared" si="57"/>
        <v>FrenchCardTexts[CardNames.CARDOFTHEMOLE] = "";</v>
      </c>
      <c r="P598" t="s">
        <v>6007</v>
      </c>
    </row>
    <row r="599" spans="1:16" hidden="1" x14ac:dyDescent="0.25">
      <c r="A599" t="str">
        <f>IF(OR(artwork.xlsx!F599="",artwork.xlsx!F599="t"),UPPER(artwork.xlsx!H599),"")</f>
        <v/>
      </c>
      <c r="C599" t="str">
        <f>IF(A599="","",CONCATENATE($L$1,"[",$M$1,".",A599,"]='",SUBSTITUTE(artwork.xlsx!K599,"'","\'"),"'"))</f>
        <v/>
      </c>
      <c r="K599" t="str">
        <f t="shared" si="58"/>
        <v/>
      </c>
      <c r="N599" t="e">
        <f t="shared" si="59"/>
        <v>#N/A</v>
      </c>
      <c r="O599" t="str">
        <f t="shared" si="57"/>
        <v>FrenchCardTexts[CardNames.CARDOFTHEMONKEY] = "";</v>
      </c>
      <c r="P599" t="s">
        <v>6008</v>
      </c>
    </row>
    <row r="600" spans="1:16" hidden="1" x14ac:dyDescent="0.25">
      <c r="A600" t="str">
        <f>IF(OR(artwork.xlsx!F600="",artwork.xlsx!F600="t"),UPPER(artwork.xlsx!H600),"")</f>
        <v/>
      </c>
      <c r="C600" t="str">
        <f>IF(A600="","",CONCATENATE($L$1,"[",$M$1,".",A600,"]='",SUBSTITUTE(artwork.xlsx!K600,"'","\'"),"'"))</f>
        <v/>
      </c>
      <c r="K600" t="str">
        <f t="shared" si="58"/>
        <v/>
      </c>
      <c r="N600" t="e">
        <f t="shared" si="59"/>
        <v>#N/A</v>
      </c>
      <c r="O600" t="str">
        <f t="shared" si="57"/>
        <v>FrenchCardTexts[CardNames.CARDOFTHEMOUSE] = "";</v>
      </c>
      <c r="P600" t="s">
        <v>6009</v>
      </c>
    </row>
    <row r="601" spans="1:16" hidden="1" x14ac:dyDescent="0.25">
      <c r="A601" t="str">
        <f>IF(OR(artwork.xlsx!F601="",artwork.xlsx!F601="t"),UPPER(artwork.xlsx!H601),"")</f>
        <v/>
      </c>
      <c r="C601" t="str">
        <f>IF(A601="","",CONCATENATE($L$1,"[",$M$1,".",A601,"]='",SUBSTITUTE(artwork.xlsx!K601,"'","\'"),"'"))</f>
        <v/>
      </c>
      <c r="K601" t="str">
        <f t="shared" si="58"/>
        <v/>
      </c>
      <c r="N601" t="e">
        <f t="shared" si="59"/>
        <v>#N/A</v>
      </c>
      <c r="O601" t="str">
        <f t="shared" si="57"/>
        <v>FrenchCardTexts[CardNames.CARDOFTHEMULE] = "";</v>
      </c>
      <c r="P601" t="s">
        <v>6010</v>
      </c>
    </row>
    <row r="602" spans="1:16" hidden="1" x14ac:dyDescent="0.25">
      <c r="A602" t="str">
        <f>IF(OR(artwork.xlsx!F602="",artwork.xlsx!F602="t"),UPPER(artwork.xlsx!H602),"")</f>
        <v/>
      </c>
      <c r="C602" t="str">
        <f>IF(A602="","",CONCATENATE($L$1,"[",$M$1,".",A602,"]='",SUBSTITUTE(artwork.xlsx!K602,"'","\'"),"'"))</f>
        <v/>
      </c>
      <c r="K602" t="str">
        <f t="shared" si="58"/>
        <v/>
      </c>
      <c r="N602" t="e">
        <f t="shared" si="59"/>
        <v>#N/A</v>
      </c>
      <c r="O602" t="str">
        <f t="shared" si="57"/>
        <v>FrenchCardTexts[CardNames.CARDOFTHEOTTER] = "";</v>
      </c>
      <c r="P602" t="s">
        <v>6011</v>
      </c>
    </row>
    <row r="603" spans="1:16" hidden="1" x14ac:dyDescent="0.25">
      <c r="A603" t="str">
        <f>IF(OR(artwork.xlsx!F603="",artwork.xlsx!F603="t"),UPPER(artwork.xlsx!H603),"")</f>
        <v/>
      </c>
      <c r="C603" t="str">
        <f>IF(A603="","",CONCATENATE($L$1,"[",$M$1,".",A603,"]='",SUBSTITUTE(artwork.xlsx!K603,"'","\'"),"'"))</f>
        <v/>
      </c>
      <c r="K603" t="str">
        <f t="shared" si="58"/>
        <v/>
      </c>
      <c r="N603" t="e">
        <f t="shared" si="59"/>
        <v>#N/A</v>
      </c>
      <c r="O603" t="str">
        <f t="shared" si="57"/>
        <v>FrenchCardTexts[CardNames.CARDOFTHEOWL] = "";</v>
      </c>
      <c r="P603" t="s">
        <v>6012</v>
      </c>
    </row>
    <row r="604" spans="1:16" hidden="1" x14ac:dyDescent="0.25">
      <c r="A604" t="str">
        <f>IF(OR(artwork.xlsx!F604="",artwork.xlsx!F604="t"),UPPER(artwork.xlsx!H604),"")</f>
        <v/>
      </c>
      <c r="C604" t="str">
        <f>IF(A604="","",CONCATENATE($L$1,"[",$M$1,".",A604,"]='",SUBSTITUTE(artwork.xlsx!K604,"'","\'"),"'"))</f>
        <v/>
      </c>
      <c r="K604" t="str">
        <f t="shared" si="58"/>
        <v/>
      </c>
      <c r="N604" t="e">
        <f t="shared" si="59"/>
        <v>#N/A</v>
      </c>
      <c r="O604" t="str">
        <f t="shared" si="57"/>
        <v>FrenchCardTexts[CardNames.CARDOFTHEOX] = "";</v>
      </c>
      <c r="P604" t="s">
        <v>6013</v>
      </c>
    </row>
    <row r="605" spans="1:16" hidden="1" x14ac:dyDescent="0.25">
      <c r="A605" t="str">
        <f>IF(OR(artwork.xlsx!F605="",artwork.xlsx!F605="t"),UPPER(artwork.xlsx!H605),"")</f>
        <v/>
      </c>
      <c r="C605" t="str">
        <f>IF(A605="","",CONCATENATE($L$1,"[",$M$1,".",A605,"]='",SUBSTITUTE(artwork.xlsx!K605,"'","\'"),"'"))</f>
        <v/>
      </c>
      <c r="K605" t="str">
        <f t="shared" si="58"/>
        <v/>
      </c>
      <c r="N605" t="e">
        <f t="shared" si="59"/>
        <v>#N/A</v>
      </c>
      <c r="O605" t="str">
        <f t="shared" si="57"/>
        <v>FrenchCardTexts[CardNames.CARDOFTHEPIG] = "";</v>
      </c>
      <c r="P605" t="s">
        <v>6014</v>
      </c>
    </row>
    <row r="606" spans="1:16" hidden="1" x14ac:dyDescent="0.25">
      <c r="A606" t="str">
        <f>IF(OR(artwork.xlsx!F606="",artwork.xlsx!F606="t"),UPPER(artwork.xlsx!H606),"")</f>
        <v/>
      </c>
      <c r="C606" t="str">
        <f>IF(A606="","",CONCATENATE($L$1,"[",$M$1,".",A606,"]='",SUBSTITUTE(artwork.xlsx!K606,"'","\'"),"'"))</f>
        <v/>
      </c>
      <c r="K606" t="str">
        <f t="shared" si="58"/>
        <v/>
      </c>
      <c r="N606" t="e">
        <f t="shared" si="59"/>
        <v>#N/A</v>
      </c>
      <c r="O606" t="str">
        <f t="shared" si="57"/>
        <v>FrenchCardTexts[CardNames.CARDOFTHERAT] = "";</v>
      </c>
      <c r="P606" t="s">
        <v>6015</v>
      </c>
    </row>
    <row r="607" spans="1:16" hidden="1" x14ac:dyDescent="0.25">
      <c r="A607" t="str">
        <f>IF(OR(artwork.xlsx!F607="",artwork.xlsx!F607="t"),UPPER(artwork.xlsx!H607),"")</f>
        <v/>
      </c>
      <c r="C607" t="str">
        <f>IF(A607="","",CONCATENATE($L$1,"[",$M$1,".",A607,"]='",SUBSTITUTE(artwork.xlsx!K607,"'","\'"),"'"))</f>
        <v/>
      </c>
      <c r="K607" t="str">
        <f t="shared" si="58"/>
        <v/>
      </c>
      <c r="N607" t="e">
        <f t="shared" si="59"/>
        <v>#N/A</v>
      </c>
      <c r="O607" t="str">
        <f t="shared" si="57"/>
        <v>FrenchCardTexts[CardNames.CARDOFTHESEAL] = "";</v>
      </c>
      <c r="P607" t="s">
        <v>6016</v>
      </c>
    </row>
    <row r="608" spans="1:16" hidden="1" x14ac:dyDescent="0.25">
      <c r="A608" t="str">
        <f>IF(OR(artwork.xlsx!F608="",artwork.xlsx!F608="t"),UPPER(artwork.xlsx!H608),"")</f>
        <v/>
      </c>
      <c r="C608" t="str">
        <f>IF(A608="","",CONCATENATE($L$1,"[",$M$1,".",A608,"]='",SUBSTITUTE(artwork.xlsx!K608,"'","\'"),"'"))</f>
        <v/>
      </c>
      <c r="K608" t="str">
        <f t="shared" si="58"/>
        <v/>
      </c>
      <c r="N608" t="e">
        <f t="shared" si="59"/>
        <v>#N/A</v>
      </c>
      <c r="O608" t="str">
        <f t="shared" si="57"/>
        <v>FrenchCardTexts[CardNames.CARDOFTHESHEEP] = "";</v>
      </c>
      <c r="P608" t="s">
        <v>6017</v>
      </c>
    </row>
    <row r="609" spans="1:16" hidden="1" x14ac:dyDescent="0.25">
      <c r="A609" t="str">
        <f>IF(OR(artwork.xlsx!F609="",artwork.xlsx!F609="t"),UPPER(artwork.xlsx!H609),"")</f>
        <v/>
      </c>
      <c r="C609" t="str">
        <f>IF(A609="","",CONCATENATE($L$1,"[",$M$1,".",A609,"]='",SUBSTITUTE(artwork.xlsx!K609,"'","\'"),"'"))</f>
        <v/>
      </c>
      <c r="K609" t="str">
        <f t="shared" si="58"/>
        <v/>
      </c>
      <c r="N609" t="e">
        <f t="shared" si="59"/>
        <v>#N/A</v>
      </c>
      <c r="O609" t="str">
        <f t="shared" si="57"/>
        <v>FrenchCardTexts[CardNames.CARDOFTHESQUIRREL] = "";</v>
      </c>
      <c r="P609" t="s">
        <v>6018</v>
      </c>
    </row>
    <row r="610" spans="1:16" hidden="1" x14ac:dyDescent="0.25">
      <c r="A610" t="str">
        <f>IF(OR(artwork.xlsx!F610="",artwork.xlsx!F610="t"),UPPER(artwork.xlsx!H610),"")</f>
        <v/>
      </c>
      <c r="C610" t="str">
        <f>IF(A610="","",CONCATENATE($L$1,"[",$M$1,".",A610,"]='",SUBSTITUTE(artwork.xlsx!K610,"'","\'"),"'"))</f>
        <v/>
      </c>
      <c r="K610" t="str">
        <f t="shared" si="58"/>
        <v/>
      </c>
      <c r="N610" t="e">
        <f t="shared" si="59"/>
        <v>#N/A</v>
      </c>
      <c r="O610" t="str">
        <f t="shared" si="57"/>
        <v>FrenchCardTexts[CardNames.CARDOFTHETURTLE] = "";</v>
      </c>
      <c r="P610" t="s">
        <v>6019</v>
      </c>
    </row>
    <row r="611" spans="1:16" hidden="1" x14ac:dyDescent="0.25">
      <c r="A611" t="str">
        <f>IF(OR(artwork.xlsx!F611="",artwork.xlsx!F611="t"),UPPER(artwork.xlsx!H611),"")</f>
        <v/>
      </c>
      <c r="C611" t="str">
        <f>IF(A611="","",CONCATENATE($L$1,"[",$M$1,".",A611,"]='",SUBSTITUTE(artwork.xlsx!K611,"'","\'"),"'"))</f>
        <v/>
      </c>
      <c r="K611" t="str">
        <f t="shared" si="58"/>
        <v/>
      </c>
      <c r="N611" t="e">
        <f t="shared" si="59"/>
        <v>#N/A</v>
      </c>
      <c r="O611" t="str">
        <f t="shared" si="57"/>
        <v>FrenchCardTexts[CardNames.CARDOFTHEWORM] = "";</v>
      </c>
      <c r="P611" t="s">
        <v>6020</v>
      </c>
    </row>
    <row r="612" spans="1:16" hidden="1" x14ac:dyDescent="0.25">
      <c r="A612" t="str">
        <f>IF(OR(artwork.xlsx!F612="",artwork.xlsx!F612="t"),UPPER(artwork.xlsx!H612),"")</f>
        <v/>
      </c>
      <c r="C612" t="str">
        <f>IF(A612="","",CONCATENATE($L$1,"[",$M$1,".",A612,"]='",SUBSTITUTE(artwork.xlsx!K612,"'","\'"),"'"))</f>
        <v/>
      </c>
      <c r="K612" t="str">
        <f t="shared" si="58"/>
        <v/>
      </c>
      <c r="N612" t="e">
        <f t="shared" si="59"/>
        <v>#VALUE!</v>
      </c>
      <c r="O612" t="e">
        <f t="shared" si="57"/>
        <v>#VALUE!</v>
      </c>
    </row>
    <row r="613" spans="1:16" hidden="1" x14ac:dyDescent="0.25">
      <c r="A613" t="str">
        <f>IF(OR(artwork.xlsx!F613="",artwork.xlsx!F613="t"),UPPER(artwork.xlsx!H613),"")</f>
        <v/>
      </c>
      <c r="C613" t="str">
        <f>IF(A613="","",CONCATENATE($L$1,"[",$M$1,".",A613,"]='",SUBSTITUTE(artwork.xlsx!K613,"'","\'"),"'"))</f>
        <v/>
      </c>
      <c r="K613" t="str">
        <f t="shared" si="58"/>
        <v/>
      </c>
      <c r="N613" t="e">
        <f t="shared" si="59"/>
        <v>#VALUE!</v>
      </c>
      <c r="O613" t="e">
        <f t="shared" si="57"/>
        <v>#VALUE!</v>
      </c>
      <c r="P613" t="s">
        <v>6021</v>
      </c>
    </row>
    <row r="614" spans="1:16" hidden="1" x14ac:dyDescent="0.25">
      <c r="A614" t="str">
        <f>IF(OR(artwork.xlsx!F614="",artwork.xlsx!F614="t"),UPPER(artwork.xlsx!H614),"")</f>
        <v/>
      </c>
      <c r="C614" t="str">
        <f>IF(A614="","",CONCATENATE($L$1,"[",$M$1,".",A614,"]='",SUBSTITUTE(artwork.xlsx!K614,"'","\'"),"'"))</f>
        <v/>
      </c>
      <c r="K614" t="str">
        <f t="shared" si="58"/>
        <v/>
      </c>
      <c r="N614" t="e">
        <f t="shared" si="59"/>
        <v>#VALUE!</v>
      </c>
      <c r="O614" t="e">
        <f t="shared" si="57"/>
        <v>#VALUE!</v>
      </c>
    </row>
    <row r="615" spans="1:16" hidden="1" x14ac:dyDescent="0.25">
      <c r="A615" t="str">
        <f>IF(OR(artwork.xlsx!F615="",artwork.xlsx!F615="t"),UPPER(artwork.xlsx!H615),"")</f>
        <v/>
      </c>
      <c r="C615" t="str">
        <f>IF(A615="","",CONCATENATE($L$1,"[",$M$1,".",A615,"]='",SUBSTITUTE(artwork.xlsx!K615,"'","\'"),"'"))</f>
        <v/>
      </c>
      <c r="K615" t="str">
        <f t="shared" si="58"/>
        <v/>
      </c>
      <c r="N615">
        <f t="shared" si="59"/>
        <v>691</v>
      </c>
      <c r="O615" t="str">
        <f t="shared" si="57"/>
        <v>FrenchCardTexts[CardNames.TOWN] = "Choisissez une option://|+1 Carte| et |+2 Actions|;// ou |+1 Achat| et +[2].";</v>
      </c>
      <c r="P615" t="s">
        <v>6022</v>
      </c>
    </row>
    <row r="616" spans="1:16" hidden="1" x14ac:dyDescent="0.25">
      <c r="A616" t="str">
        <f>IF(OR(artwork.xlsx!F616="",artwork.xlsx!F616="t"),UPPER(artwork.xlsx!H616),"")</f>
        <v/>
      </c>
      <c r="C616" t="str">
        <f>IF(A616="","",CONCATENATE($L$1,"[",$M$1,".",A616,"]='",SUBSTITUTE(artwork.xlsx!K616,"'","\'"),"'"))</f>
        <v/>
      </c>
      <c r="K616" t="str">
        <f t="shared" si="58"/>
        <v/>
      </c>
      <c r="N616">
        <f t="shared" si="59"/>
        <v>700</v>
      </c>
      <c r="O616" t="str">
        <f t="shared" si="57"/>
        <v>FrenchCardTexts[CardNames.MODIFY] = "Écartez une carte de votre main.//Choisissez une option://|+1 Carte| et |+1 Action|;// ou recevez une carte coûtant//jusqu'à [2] de plus//que la carte écartée.";</v>
      </c>
      <c r="P616" t="s">
        <v>6023</v>
      </c>
    </row>
    <row r="617" spans="1:16" hidden="1" x14ac:dyDescent="0.25">
      <c r="A617" t="str">
        <f>IF(OR(artwork.xlsx!F617="",artwork.xlsx!F617="t"),UPPER(artwork.xlsx!H617),"")</f>
        <v/>
      </c>
      <c r="C617" t="str">
        <f>IF(A617="","",CONCATENATE($L$1,"[",$M$1,".",A617,"]='",SUBSTITUTE(artwork.xlsx!K617,"'","\'"),"'"))</f>
        <v/>
      </c>
      <c r="K617" t="str">
        <f t="shared" si="58"/>
        <v/>
      </c>
      <c r="N617">
        <f t="shared" si="59"/>
        <v>673</v>
      </c>
      <c r="O617" t="str">
        <f t="shared" si="57"/>
        <v>FrenchCardTexts[CardNames.MERCHANTCAMP] = "|+2 Actions|//+[1]//---//Quand vous défaussez cette carte//de votre zone de jeu, vous pouvez//la placer sur votre pioche.";</v>
      </c>
      <c r="P617" t="s">
        <v>6024</v>
      </c>
    </row>
    <row r="618" spans="1:16" hidden="1" x14ac:dyDescent="0.25">
      <c r="A618" t="str">
        <f>IF(OR(artwork.xlsx!F618="",artwork.xlsx!F618="t"),UPPER(artwork.xlsx!H618),"")</f>
        <v/>
      </c>
      <c r="C618" t="str">
        <f>IF(A618="","",CONCATENATE($L$1,"[",$M$1,".",A618,"]='",SUBSTITUTE(artwork.xlsx!K618,"'","\'"),"'"))</f>
        <v/>
      </c>
      <c r="K618" t="str">
        <f t="shared" si="58"/>
        <v/>
      </c>
      <c r="N618">
        <f t="shared" si="59"/>
        <v>703</v>
      </c>
      <c r="O618" t="str">
        <f t="shared" si="57"/>
        <v>FrenchCardTexts[CardNames.SWAP] = "|+1 Carte|//|+1 Action|//Vous pouvez retourner une carte//Action de votre main sur sa pile,//pour recevoir en main une carte//Action différente coûtant jusqu'à [5].";</v>
      </c>
      <c r="P618" t="s">
        <v>6025</v>
      </c>
    </row>
    <row r="619" spans="1:16" hidden="1" x14ac:dyDescent="0.25">
      <c r="A619" t="str">
        <f>IF(OR(artwork.xlsx!F619="",artwork.xlsx!F619="t"),UPPER(artwork.xlsx!H619),"")</f>
        <v/>
      </c>
      <c r="C619" t="str">
        <f>IF(A619="","",CONCATENATE($L$1,"[",$M$1,".",A619,"]='",SUBSTITUTE(artwork.xlsx!K619,"'","\'"),"'"))</f>
        <v/>
      </c>
      <c r="K619" t="str">
        <f t="shared" si="58"/>
        <v/>
      </c>
      <c r="N619">
        <f t="shared" si="59"/>
        <v>701</v>
      </c>
      <c r="O619" t="str">
        <f t="shared" si="57"/>
        <v>FrenchCardTexts[CardNames.SKIRMISHER] = "|+1 Carte|//|+1 Action|//|+[1]|//À ce tour, quand vous recevez//une carte Attaque, tous vos//adversaires défaussent jusqu'à//avoir 3 cartes en main.";</v>
      </c>
      <c r="P619" t="s">
        <v>6026</v>
      </c>
    </row>
    <row r="620" spans="1:16" hidden="1" x14ac:dyDescent="0.25">
      <c r="A620" t="str">
        <f>IF(OR(artwork.xlsx!F620="",artwork.xlsx!F620="t"),UPPER(artwork.xlsx!H620),"")</f>
        <v/>
      </c>
      <c r="C620" t="str">
        <f>IF(A620="","",CONCATENATE($L$1,"[",$M$1,".",A620,"]='",SUBSTITUTE(artwork.xlsx!K620,"'","\'"),"'"))</f>
        <v/>
      </c>
      <c r="K620" t="str">
        <f t="shared" si="58"/>
        <v/>
      </c>
      <c r="N620">
        <f t="shared" si="59"/>
        <v>698</v>
      </c>
      <c r="O620" t="str">
        <f t="shared" si="57"/>
        <v>FrenchCardTexts[CardNames.HIGHWAYMAN] = "Au début de votre prochain tour,//défaussez cette carte//de la zone de jeu et |+3 Cartes|.//D'ici là, le premier Trésor//joué par chaque adversaire//à chaque tour n'a pas d'effet.";</v>
      </c>
      <c r="P620" t="s">
        <v>6027</v>
      </c>
    </row>
    <row r="621" spans="1:16" hidden="1" x14ac:dyDescent="0.25">
      <c r="A621" t="str">
        <f>IF(OR(artwork.xlsx!F621="",artwork.xlsx!F621="t"),UPPER(artwork.xlsx!H621),"")</f>
        <v/>
      </c>
      <c r="C621" t="str">
        <f>IF(A621="","",CONCATENATE($L$1,"[",$M$1,".",A621,"]='",SUBSTITUTE(artwork.xlsx!K621,"'","\'"),"'"))</f>
        <v/>
      </c>
      <c r="K621" t="str">
        <f t="shared" si="58"/>
        <v/>
      </c>
      <c r="N621">
        <f t="shared" si="59"/>
        <v>692</v>
      </c>
      <c r="O621" t="str">
        <f t="shared" si="57"/>
        <v>FrenchCardTexts[CardNames.BARBARIAN] = "|+[2]|//Tous vos adversaires écartent//la carte du haut de leur pioche//Si elle coûte [3] ou plus,//ils reçoivent une carte moins chère//ayant un type en commun;//sinon ils reçoivent une Malédiction.";</v>
      </c>
      <c r="P621" t="s">
        <v>6028</v>
      </c>
    </row>
    <row r="622" spans="1:16" hidden="1" x14ac:dyDescent="0.25">
      <c r="A622" t="str">
        <f>IF(OR(artwork.xlsx!F622="",artwork.xlsx!F622="t"),UPPER(artwork.xlsx!H622),"")</f>
        <v/>
      </c>
      <c r="C622" t="str">
        <f>IF(A622="","",CONCATENATE($L$1,"[",$M$1,".",A622,"]='",SUBSTITUTE(artwork.xlsx!K622,"'","\'"),"'"))</f>
        <v/>
      </c>
      <c r="K622" t="str">
        <f t="shared" si="58"/>
        <v/>
      </c>
      <c r="N622">
        <f t="shared" si="59"/>
        <v>689</v>
      </c>
      <c r="O622" t="str">
        <f t="shared" si="57"/>
        <v>FrenchCardTexts[CardNames.INNKEEPER] = "|+1 Action|//Choisissez: |+1 Carte|; //ou |+3 Cartes|, défaussez 3 Cartes;//or |+5 Cartes|, défaussez 6 cartes.";</v>
      </c>
      <c r="P622" t="s">
        <v>6029</v>
      </c>
    </row>
    <row r="623" spans="1:16" x14ac:dyDescent="0.25">
      <c r="A623" t="str">
        <f>IF(OR(artwork.xlsx!F623="",artwork.xlsx!F623="t"),UPPER(artwork.xlsx!H623),"")</f>
        <v>ASTROLABE</v>
      </c>
      <c r="C623" t="str">
        <f>IF(A623="","",CONCATENATE($L$1,"[",$M$1,".",A623,"]='",SUBSTITUTE(artwork.xlsx!K623,"'","\'"),"'"))</f>
        <v>HtmlCardTexts[CardNames.ASTROLABE]='&lt;div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top:55px;"&gt;&lt;div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top:60px; display: inline;left:120px;"&gt;&lt;div class="card-text-coin-text-container" style="display:inline;"&gt;&lt;div class="card-text-coin-text" style="color: black; display:inline; top:8px;"&gt;1&lt;/div&gt;&lt;/div&gt;&lt;/div&gt;&lt;/div&gt;'</v>
      </c>
      <c r="K623" t="str">
        <f t="shared" si="58"/>
        <v>FrenchCardTexts[CardNames.ASTROLABE]</v>
      </c>
      <c r="L623">
        <f t="shared" ref="L623:L686" si="60">MATCH(K623,M:M,0)</f>
        <v>702</v>
      </c>
      <c r="M623" t="str">
        <f t="shared" ref="M623:M686" si="61">SUBSTITUTE(LEFT(P623,FIND("=",P623)-2),"_","")</f>
        <v>FrenchCardTexts[CardNames.CAPITALCITY]</v>
      </c>
      <c r="N623">
        <f t="shared" si="59"/>
        <v>693</v>
      </c>
      <c r="O623" t="str">
        <f t="shared" si="57"/>
        <v>FrenchCardTexts[CardNames.CAPITALCITY] = "|+1 Carte|//|+2 Actions|//Vous pouvez défausser 2 cartes//pour +[2]. Vous pouvez payer [2]//pour |+2 Cartes|.";</v>
      </c>
      <c r="P623" t="s">
        <v>6030</v>
      </c>
    </row>
    <row r="624" spans="1:16" x14ac:dyDescent="0.25">
      <c r="A624" t="str">
        <f>IF(OR(artwork.xlsx!F624="",artwork.xlsx!F624="t"),UPPER(artwork.xlsx!H624),"")</f>
        <v>MONKEY</v>
      </c>
      <c r="C624" t="str">
        <f>IF(A624="","",CONCATENATE($L$1,"[",$M$1,".",A624,"]='",SUBSTITUTE(artwork.xlsx!K624,"'","\'"),"'"))</f>
        <v>HtmlCardTexts[CardNames.MONKEY]='&lt;div class="card-text" style="top:15px;"&gt;&lt;div style="position:relative; top:27px;"&gt;&lt;div style="line-height:18px;"&gt;&lt;div style="display:inline;"&gt;&lt;div style="display:inline; font-size:20px;"&gt;Jusqu\'à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  <c r="K624" t="str">
        <f t="shared" si="58"/>
        <v>FrenchCardTexts[CardNames.MONKEY]</v>
      </c>
      <c r="L624">
        <f t="shared" si="60"/>
        <v>696</v>
      </c>
      <c r="M624" t="str">
        <f t="shared" si="61"/>
        <v>FrenchCardTexts[CardNames.SPECIALIST]</v>
      </c>
      <c r="N624">
        <f t="shared" si="59"/>
        <v>702</v>
      </c>
      <c r="O624" t="str">
        <f t="shared" si="57"/>
        <v>FrenchCardTexts[CardNames.SPECIALIST] = "Vous pouvez jouer une carte//Action ou Trésor de votre main.//Choisissez: rejouez-la;//ou recevez-en un exemplaire.";</v>
      </c>
      <c r="P624" t="s">
        <v>6031</v>
      </c>
    </row>
    <row r="625" spans="1:16" x14ac:dyDescent="0.25">
      <c r="A625" t="str">
        <f>IF(OR(artwork.xlsx!F625="",artwork.xlsx!F625="t"),UPPER(artwork.xlsx!H625),"")</f>
        <v>SEACHART</v>
      </c>
      <c r="C625" t="str">
        <f>IF(A625="","",CONCATENATE($L$1,"[",$M$1,".",A625,"]='",SUBSTITUTE(artwork.xlsx!K625,"'","\'"),"'"))</f>
        <v>HtmlCardTexts[CardNames.SEACHART]='&lt;div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main.&lt;/div&gt;&lt;/div&gt;&lt;br&gt;&lt;/div&gt;&lt;/div&gt;&lt;/div&gt;&lt;/div&gt;'</v>
      </c>
      <c r="K625" t="str">
        <f t="shared" si="58"/>
        <v>FrenchCardTexts[CardNames.SEACHART]</v>
      </c>
      <c r="L625">
        <f t="shared" si="60"/>
        <v>701</v>
      </c>
      <c r="M625" t="str">
        <f t="shared" si="61"/>
        <v>FrenchCardTexts[CardNames.CARPENTER]</v>
      </c>
      <c r="N625">
        <f t="shared" si="59"/>
        <v>687</v>
      </c>
      <c r="O625" t="str">
        <f t="shared" si="57"/>
        <v>FrenchCardTexts[CardNames.CARPENTER] = "Si aucune pile de la Réserve//n'est vide, |+1 Action| et recevez//une carte coûtant jusqu'à [4].//Sinon, écartez une carte de//votre main et recevez une carte//coûtant jusqu'à [2] de plus.";</v>
      </c>
      <c r="P625" t="s">
        <v>6032</v>
      </c>
    </row>
    <row r="626" spans="1:16" x14ac:dyDescent="0.25">
      <c r="A626" t="str">
        <f>IF(OR(artwork.xlsx!F626="",artwork.xlsx!F626="t"),UPPER(artwork.xlsx!H626),"")</f>
        <v>BLOCKADE</v>
      </c>
      <c r="C626" t="str">
        <f>IF(A626="","",CONCATENATE($L$1,"[",$M$1,".",A626,"]='",SUBSTITUTE(artwork.xlsx!K626,"'","\'"),"'"))</f>
        <v>HtmlCardTexts[CardNames.BLOCKADE]='&lt;div class="card-text" style="top:25px;"&gt;&lt;div style="position:relative; top:0px;"&gt;&lt;div style="line-height:16px;"&gt;&lt;div style="display:inline;"&gt;&lt;div style="display:inline; font-size:18px;"&gt;Recevez une carte coûtant jusqu\'à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qu\'elle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top:8px;"&gt;4&lt;/div&gt;&lt;/div&gt;&lt;/div&lt;/div&gt;'</v>
      </c>
      <c r="K626" t="str">
        <f t="shared" si="58"/>
        <v>FrenchCardTexts[CardNames.BLOCKADE]</v>
      </c>
      <c r="L626">
        <f t="shared" si="60"/>
        <v>697</v>
      </c>
      <c r="M626" t="str">
        <f t="shared" si="61"/>
        <v>FrenchCardTexts[CardNames.ROYALGALLEY]</v>
      </c>
      <c r="N626">
        <f t="shared" si="59"/>
        <v>690</v>
      </c>
      <c r="O626" t="str">
        <f t="shared" si="57"/>
        <v>FrenchCardTexts[CardNames.ROYALGALLEY] = "|+1 Carte|//Vous pouvez jouer une carte//Action non-Durée de votre main.//Mettez-la de côté;//dans ce cas, jouez-la//au début de votre prochain tour.";</v>
      </c>
      <c r="P626" t="s">
        <v>6033</v>
      </c>
    </row>
    <row r="627" spans="1:16" x14ac:dyDescent="0.25">
      <c r="A627" t="str">
        <f>IF(OR(artwork.xlsx!F627="",artwork.xlsx!F627="t"),UPPER(artwork.xlsx!H627),"")</f>
        <v>SAILOR</v>
      </c>
      <c r="C627" t="str">
        <f>IF(A627="","",CONCATENATE($L$1,"[",$M$1,".",A627,"]='",SUBSTITUTE(artwork.xlsx!K627,"'","\'"),"'"))</f>
        <v>HtmlCardTexts[CardNames.SAILOR]='&lt;div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top:8px;"&gt;2&lt;/div&gt;&lt;/div&gt;&lt;/div&gt;&lt;/div&gt;'</v>
      </c>
      <c r="K627" t="str">
        <f t="shared" si="58"/>
        <v>FrenchCardTexts[CardNames.SAILOR]</v>
      </c>
      <c r="L627">
        <f t="shared" si="60"/>
        <v>698</v>
      </c>
      <c r="M627" t="str">
        <f t="shared" si="61"/>
        <v>FrenchCardTexts[CardNames.MARQUIS]</v>
      </c>
      <c r="N627">
        <f t="shared" si="59"/>
        <v>704</v>
      </c>
      <c r="O627" t="str">
        <f t="shared" si="57"/>
        <v>FrenchCardTexts[CardNames.MARQUIS] = "|+1 Achat|//|+1 Carte| par carte//en main. Défaussez//jusqu'à avoir//10 cartes en main.";</v>
      </c>
      <c r="P627" t="s">
        <v>6034</v>
      </c>
    </row>
    <row r="628" spans="1:16" x14ac:dyDescent="0.25">
      <c r="A628" t="str">
        <f>IF(OR(artwork.xlsx!F628="",artwork.xlsx!F628="t"),UPPER(artwork.xlsx!H628),"")</f>
        <v>TIDEPOOLS</v>
      </c>
      <c r="C628" t="str">
        <f>IF(A628="","",CONCATENATE($L$1,"[",$M$1,".",A628,"]='",SUBSTITUTE(artwork.xlsx!K628,"'","\'"),"'"))</f>
        <v>HtmlCardTexts[CardNames.TIDEPOOLS]='&lt;div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cartes.&lt;/div&gt;&lt;/div&gt;&lt;br&gt;&lt;/div&gt;&lt;/div&gt;&lt;/div&gt;'</v>
      </c>
      <c r="K628" t="str">
        <f t="shared" si="58"/>
        <v>FrenchCardTexts[CardNames.TIDEPOOLS]</v>
      </c>
      <c r="L628">
        <f t="shared" si="60"/>
        <v>703</v>
      </c>
      <c r="M628" t="str">
        <f t="shared" si="61"/>
        <v>FrenchCardTexts[CardNames.SENTINEL]</v>
      </c>
      <c r="N628">
        <f t="shared" si="59"/>
        <v>679</v>
      </c>
      <c r="O628" t="str">
        <f t="shared" si="57"/>
        <v>FrenchCardTexts[CardNames.SENTINEL] = "Consultez les cinq premières//cartes de votre pioche. Écartez//jusqu'à deux d'entre elles.//Replacez le reste sur votre pioche//dans l'ordre de votre choix.";</v>
      </c>
      <c r="P628" t="s">
        <v>6035</v>
      </c>
    </row>
    <row r="629" spans="1:16" x14ac:dyDescent="0.25">
      <c r="A629" t="str">
        <f>IF(OR(artwork.xlsx!F629="",artwork.xlsx!F629="t"),UPPER(artwork.xlsx!H629),"")</f>
        <v>CORSAIR</v>
      </c>
      <c r="C629" t="str">
        <f>IF(A629="","",CONCATENATE($L$1,"[",$M$1,".",A629,"]='",SUBSTITUTE(artwork.xlsx!K629,"'","\'"),"'"))</f>
        <v>HtmlCardTexts[CardNames.CORSAIR]='&lt;div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  <c r="K629" t="str">
        <f t="shared" si="58"/>
        <v>FrenchCardTexts[CardNames.CORSAIR]</v>
      </c>
      <c r="L629">
        <f t="shared" si="60"/>
        <v>700</v>
      </c>
      <c r="M629" t="str">
        <f t="shared" si="61"/>
        <v>FrenchCardTexts[CardNames.COURIER]</v>
      </c>
      <c r="N629">
        <f t="shared" si="59"/>
        <v>688</v>
      </c>
      <c r="O629" t="str">
        <f t="shared" si="57"/>
        <v>FrenchCardTexts[CardNames.COURIER] = "|+[1]|//Défaussez la carte du haut//de votre pioche. Consultez//votre défausse; vous pouvez en//jouer une carte Action ou Trésor.";</v>
      </c>
      <c r="P629" t="s">
        <v>6036</v>
      </c>
    </row>
    <row r="630" spans="1:16" x14ac:dyDescent="0.25">
      <c r="A630" t="str">
        <f>IF(OR(artwork.xlsx!F630="",artwork.xlsx!F630="t"),UPPER(artwork.xlsx!H630),"")</f>
        <v>PIRATE</v>
      </c>
      <c r="C630" t="str">
        <f>IF(A630="","",CONCATENATE($L$1,"[",$M$1,".",A630,"]='",SUBSTITUTE(artwork.xlsx!K630,"'","\'"),"'"))</f>
        <v>HtmlCardTexts[CardNames.PIRATE]='&lt;div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style="transform:scale(0.15); top:48px; display: inline;left:189px;"&gt;&lt;div class="card-text-coin-text-container" style="display:inline;"&gt;&lt;div class="card-text-coin-text" style="color: black; display:inline; top:8px;"&gt;6&lt;/div&gt;&lt;/div&gt;&lt;/div&gt;&lt;/div&gt;'</v>
      </c>
      <c r="K630" t="str">
        <f t="shared" si="58"/>
        <v>FrenchCardTexts[CardNames.PIRATE]</v>
      </c>
      <c r="L630">
        <f t="shared" si="60"/>
        <v>699</v>
      </c>
      <c r="M630" t="str">
        <f t="shared" si="61"/>
        <v>FrenchCardTexts[CardNames.GALLERIA]</v>
      </c>
      <c r="N630">
        <f t="shared" si="59"/>
        <v>696</v>
      </c>
      <c r="O630" t="str">
        <f t="shared" si="57"/>
        <v>FrenchCardTexts[CardNames.GALLERIA] = "|+[3]|//À ce tour, quand vous//recevez une carte coûtant//[3] ou [4], |+1 Achat|.";</v>
      </c>
      <c r="P630" t="s">
        <v>6037</v>
      </c>
    </row>
    <row r="631" spans="1:16" x14ac:dyDescent="0.25">
      <c r="A631" t="str">
        <f>IF(OR(artwork.xlsx!F631="",artwork.xlsx!F631="t"),UPPER(artwork.xlsx!H631),"")</f>
        <v>SEAWITCH</v>
      </c>
      <c r="C631" t="str">
        <f>IF(A631="","",CONCATENATE($L$1,"[",$M$1,".",A631,"]='",SUBSTITUTE(artwork.xlsx!K631,"'","\'"),"'"))</f>
        <v>HtmlCardTexts[CardNames.SEAWITCH]='&lt;div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  <c r="K631" t="str">
        <f t="shared" si="58"/>
        <v>FrenchCardTexts[CardNames.SEAWITCH]</v>
      </c>
      <c r="L631">
        <f t="shared" si="60"/>
        <v>704</v>
      </c>
      <c r="M631" t="str">
        <f t="shared" si="61"/>
        <v>FrenchCardTexts[CardNames.HUNTER]</v>
      </c>
      <c r="N631">
        <f t="shared" si="59"/>
        <v>699</v>
      </c>
      <c r="O631" t="str">
        <f t="shared" si="57"/>
        <v>FrenchCardTexts[CardNames.HUNTER] = "|+1 Action|//Dévoilez les 3 premières//cartes de votre pioche.// Parmi elles, prenez en main//une carte Action, Trésor//et Victoire. Défaussez les autres.";</v>
      </c>
      <c r="P631" t="s">
        <v>6038</v>
      </c>
    </row>
    <row r="632" spans="1:16" hidden="1" x14ac:dyDescent="0.25">
      <c r="A632" t="str">
        <f>IF(OR(artwork.xlsx!F632="",artwork.xlsx!F632="t"),UPPER(artwork.xlsx!H632),"")</f>
        <v>ANVIL</v>
      </c>
      <c r="C632" t="str">
        <f>IF(A632="","",CONCATENATE($L$1,"[",$M$1,".",A632,"]='",SUBSTITUTE(artwork.xlsx!K632,"'","\'"),"'"))</f>
        <v>HtmlCardTexts[CardNames.ANVIL]='&lt;div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top:105px; display: inline; left:190px;"&gt;&lt;div class="card-text-coin-text-container" style="display:inline;"&gt;&lt;div class="card-text-coin-text" style="color: black; display:inline; top:8px;"&gt;4&lt;/div&gt;&lt;/div&gt;&lt;/div&gt;&lt;/div&gt;'</v>
      </c>
      <c r="K632" t="str">
        <f t="shared" si="58"/>
        <v>FrenchCardTexts[CardNames.ANVIL]</v>
      </c>
      <c r="L632" t="e">
        <f t="shared" si="60"/>
        <v>#N/A</v>
      </c>
      <c r="M632" t="e">
        <f t="shared" si="61"/>
        <v>#VALUE!</v>
      </c>
      <c r="N632" t="e">
        <f t="shared" si="59"/>
        <v>#VALUE!</v>
      </c>
      <c r="O632" t="e">
        <f t="shared" si="57"/>
        <v>#VALUE!</v>
      </c>
    </row>
    <row r="633" spans="1:16" hidden="1" x14ac:dyDescent="0.25">
      <c r="A633" t="str">
        <f>IF(OR(artwork.xlsx!F633="",artwork.xlsx!F633="t"),UPPER(artwork.xlsx!H633),"")</f>
        <v>CLERK</v>
      </c>
      <c r="C633" t="str">
        <f>IF(A633="","",CONCATENATE($L$1,"[",$M$1,".",A633,"]='",SUBSTITUTE(artwork.xlsx!K633,"'","\'"),"'"))</f>
        <v>HtmlCardTexts[CardNames.CLERK]='&lt;div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  <c r="K633" t="str">
        <f t="shared" si="58"/>
        <v>FrenchCardTexts[CardNames.CLERK]</v>
      </c>
      <c r="L633" t="e">
        <f t="shared" si="60"/>
        <v>#N/A</v>
      </c>
      <c r="M633" t="str">
        <f t="shared" si="61"/>
        <v>FrenchCardTexts[CardNames.SYCOPHANT]</v>
      </c>
      <c r="N633">
        <f t="shared" si="59"/>
        <v>651</v>
      </c>
      <c r="O633" t="str">
        <f t="shared" si="57"/>
        <v>FrenchCardTexts[CardNames.SYCOPHANT] = "|+1 Action|//Défaussez 3 cartes. Si vous en//avez défaussé au moins une, |+|[3].//---//Lorsque vous recevez ou //écartez cette carte, |+2 Faveurs|.";</v>
      </c>
      <c r="P633" t="s">
        <v>6039</v>
      </c>
    </row>
    <row r="634" spans="1:16" hidden="1" x14ac:dyDescent="0.25">
      <c r="A634" t="str">
        <f>IF(OR(artwork.xlsx!F634="",artwork.xlsx!F634="t"),UPPER(artwork.xlsx!H634),"")</f>
        <v>INVESTMENT</v>
      </c>
      <c r="C634" t="str">
        <f>IF(A634="","",CONCATENATE($L$1,"[",$M$1,".",A634,"]='",SUBSTITUTE(artwork.xlsx!K634,"'","\'"),"'"))</f>
        <v>HtmlCardTexts[CardNames.INVESTMENT]='&lt;div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  <c r="K634" t="str">
        <f t="shared" si="58"/>
        <v>FrenchCardTexts[CardNames.INVESTMENT]</v>
      </c>
      <c r="L634" t="e">
        <f t="shared" si="60"/>
        <v>#N/A</v>
      </c>
      <c r="M634" t="str">
        <f t="shared" si="61"/>
        <v>FrenchCardTexts[CardNames.UNDERLING]</v>
      </c>
      <c r="N634">
        <f t="shared" si="59"/>
        <v>680</v>
      </c>
      <c r="O634" t="str">
        <f t="shared" si="57"/>
        <v>FrenchCardTexts[CardNames.UNDERLING] = "|+1 Carte|//|+1 Action|//|+1 Faveur|";</v>
      </c>
      <c r="P634" t="s">
        <v>6040</v>
      </c>
    </row>
    <row r="635" spans="1:16" hidden="1" x14ac:dyDescent="0.25">
      <c r="A635" t="str">
        <f>IF(OR(artwork.xlsx!F635="",artwork.xlsx!F635="t"),UPPER(artwork.xlsx!H635),"")</f>
        <v>TIARA</v>
      </c>
      <c r="C635" t="str">
        <f>IF(A635="","",CONCATENATE($L$1,"[",$M$1,".",A635,"]='",SUBSTITUTE(artwork.xlsx!K635,"'","\'"),"'"))</f>
        <v>HtmlCardTexts[CardNames.TIARA]='&lt;div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  <c r="K635" t="str">
        <f t="shared" si="58"/>
        <v>FrenchCardTexts[CardNames.TIARA]</v>
      </c>
      <c r="L635" t="e">
        <f t="shared" si="60"/>
        <v>#N/A</v>
      </c>
      <c r="M635" t="str">
        <f t="shared" si="61"/>
        <v>FrenchCardTexts[CardNames.IMPORTER]</v>
      </c>
      <c r="N635">
        <f t="shared" si="59"/>
        <v>672</v>
      </c>
      <c r="O635" t="str">
        <f t="shared" si="57"/>
        <v>FrenchCardTexts[CardNames.IMPORTER] = "Au début de votre prochain//tour, recevez une carte//coûtant jusqu'à [5].//---//Mise en place : chaque//joueur obtient +4 Faveurs.";</v>
      </c>
      <c r="P635" t="s">
        <v>6041</v>
      </c>
    </row>
    <row r="636" spans="1:16" hidden="1" x14ac:dyDescent="0.25">
      <c r="A636" t="str">
        <f>IF(OR(artwork.xlsx!F636="",artwork.xlsx!F636="t"),UPPER(artwork.xlsx!H636),"")</f>
        <v>CHARLATAN</v>
      </c>
      <c r="C636" t="str">
        <f>IF(A636="","",CONCATENATE($L$1,"[",$M$1,".",A636,"]='",SUBSTITUTE(artwork.xlsx!K636,"'","\'"),"'"))</f>
        <v>HtmlCardTexts[CardNames.CHARLATAN]='&lt;div class="card-text" style="top:25px;"&gt;&lt;div style="position:relative; top:0px;"&gt;&lt;div style="line-height:20px;"&gt;&lt;div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top:-03px;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top:122px; display: inline;left:240px;"&gt;&lt;div class="card-text-coin-text-container" style="display:inline;"&gt;&lt;div class="card-text-coin-text" style="color: black; display:inline; top:8px;"&gt;1&lt;/div&gt;&lt;/div&gt;&lt;/div&gt;&lt;/div&gt;'</v>
      </c>
      <c r="K636" t="str">
        <f t="shared" si="58"/>
        <v>FrenchCardTexts[CardNames.CHARLATAN]</v>
      </c>
      <c r="L636" t="e">
        <f t="shared" si="60"/>
        <v>#N/A</v>
      </c>
      <c r="M636" t="str">
        <f t="shared" si="61"/>
        <v>FrenchCardTexts[CardNames.CONTRACT]</v>
      </c>
      <c r="N636">
        <f t="shared" si="59"/>
        <v>694</v>
      </c>
      <c r="O636" t="str">
        <f t="shared" si="57"/>
        <v>FrenchCardTexts[CardNames.CONTRACT] = "[!2]//|+1 Faveur|//Vous pouvez mettre de côté//une carte Action de votre main//pour la jouer au début//de votre prochain tour.";</v>
      </c>
      <c r="P636" t="s">
        <v>6042</v>
      </c>
    </row>
    <row r="637" spans="1:16" hidden="1" x14ac:dyDescent="0.25">
      <c r="A637" t="str">
        <f>IF(OR(artwork.xlsx!F637="",artwork.xlsx!F637="t"),UPPER(artwork.xlsx!H637),"")</f>
        <v>COLLECTION</v>
      </c>
      <c r="C637" t="str">
        <f>IF(A637="","",CONCATENATE($L$1,"[",$M$1,".",A637,"]='",SUBSTITUTE(artwork.xlsx!K637,"'","\'"),"'"))</f>
        <v>HtmlCardTexts[CardNames.COLLECTION]='&lt;div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top:103px;left:220px;"&gt;&lt;div class="card-text-vp-text-container"&gt;&lt;div class="card-text-vp-text" style="top:8px;"&gt;1&lt;/div&gt;&lt;/div&gt;&lt;div class="card-text-vp-icon"&gt;&lt;/div&gt;&lt;/div&gt;&lt;/div&gt;'</v>
      </c>
      <c r="K637" t="str">
        <f t="shared" si="58"/>
        <v>FrenchCardTexts[CardNames.COLLECTION]</v>
      </c>
      <c r="L637" t="e">
        <f t="shared" si="60"/>
        <v>#N/A</v>
      </c>
      <c r="M637" t="str">
        <f t="shared" si="61"/>
        <v>FrenchCardTexts[CardNames.EMISSARY]</v>
      </c>
      <c r="N637">
        <f t="shared" si="59"/>
        <v>695</v>
      </c>
      <c r="O637" t="str">
        <f t="shared" si="57"/>
        <v>FrenchCardTexts[CardNames.EMISSARY] = "|+3 Cartes|//Si ceci vous a fait mélanger//(au moins une carte),//|+1 Action| et |+2 Faveurs|.";</v>
      </c>
      <c r="P637" t="s">
        <v>6043</v>
      </c>
    </row>
    <row r="638" spans="1:16" hidden="1" x14ac:dyDescent="0.25">
      <c r="A638" t="str">
        <f>IF(OR(artwork.xlsx!F638="",artwork.xlsx!F638="t"),UPPER(artwork.xlsx!H638),"")</f>
        <v>CRYSTALBALL</v>
      </c>
      <c r="C638" t="str">
        <f>IF(A638="","",CONCATENATE($L$1,"[",$M$1,".",A638,"]='",SUBSTITUTE(artwork.xlsx!K638,"'","\'"),"'"))</f>
        <v>HtmlCardTexts[CardNames.CRYSTALBALL]='&lt;div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  <c r="K638" t="str">
        <f t="shared" si="58"/>
        <v>FrenchCardTexts[CardNames.CRYSTALBALL]</v>
      </c>
      <c r="L638" t="e">
        <f t="shared" si="60"/>
        <v>#N/A</v>
      </c>
      <c r="M638" t="str">
        <f t="shared" si="61"/>
        <v>FrenchCardTexts[CardNames.BAUBLE]</v>
      </c>
      <c r="N638">
        <f t="shared" si="59"/>
        <v>650</v>
      </c>
      <c r="O638" t="str">
        <f t="shared" si="57"/>
        <v>FrenchCardTexts[CardNames.BAUBLE] = "Choisissez deux options différentes://|+1 Achat|; +[1]; |+1 Faveur|;//à ce tour, quand vous recevez//une carte, vous pouvez//la placer sur votre pioche.";</v>
      </c>
      <c r="P638" t="s">
        <v>6044</v>
      </c>
    </row>
    <row r="639" spans="1:16" hidden="1" x14ac:dyDescent="0.25">
      <c r="A639" t="str">
        <f>IF(OR(artwork.xlsx!F639="",artwork.xlsx!F639="t"),UPPER(artwork.xlsx!H639),"")</f>
        <v>MAGNATE</v>
      </c>
      <c r="C639" t="str">
        <f>IF(A639="","",CONCATENATE($L$1,"[",$M$1,".",A639,"]='",SUBSTITUTE(artwork.xlsx!K639,"'","\'"),"'"))</f>
        <v>HtmlCardTexts[CardNames.MAGNATE]='&lt;div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  <c r="K639" t="str">
        <f t="shared" si="58"/>
        <v>FrenchCardTexts[CardNames.MAGNATE]</v>
      </c>
      <c r="L639" t="e">
        <f t="shared" si="60"/>
        <v>#N/A</v>
      </c>
      <c r="M639" t="str">
        <f t="shared" si="61"/>
        <v>FrenchCardTexts[CardNames.BROKER]</v>
      </c>
      <c r="N639">
        <f t="shared" si="59"/>
        <v>686</v>
      </c>
      <c r="O639" t="str">
        <f t="shared" si="57"/>
        <v>FrenchCardTexts[CardNames.BROKER] = "Écartez une carte de votre main.//Choisissez une option, à obtenir une//fois par [1] de la carte écartée:// |+1 Carte|; |+1 Action|;//+[1]; ou |+1 Faveur|.";</v>
      </c>
      <c r="P639" t="s">
        <v>6045</v>
      </c>
    </row>
    <row r="640" spans="1:16" hidden="1" x14ac:dyDescent="0.25">
      <c r="A640" t="str">
        <f>IF(OR(artwork.xlsx!F640="",artwork.xlsx!F640="t"),UPPER(artwork.xlsx!H640),"")</f>
        <v>WARCHEST</v>
      </c>
      <c r="C640" t="str">
        <f>IF(A640="","",CONCATENATE($L$1,"[",$M$1,".",A640,"]='",SUBSTITUTE(artwork.xlsx!K640,"'","\'"),"'"))</f>
        <v>HtmlCardTexts[CardNames.WARCHEST]='&lt;div class="card-text" style="top:20px;"&gt;&lt;div style="position:relative; top:10px;"&gt;&lt;div style="line-height:19px;"&gt;&lt;div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top:50px; display: inline;left:180px;"&gt;&lt;div class="card-text-coin-text-container" style="display:inline;"&gt;&lt;div class="card-text-coin-text" style="color: black; display:inline; top:8px;"&gt;5&lt;/div&gt;&lt;/div&gt;&lt;/div&gt;&lt;/div&gt;&lt;/div&gt;'</v>
      </c>
      <c r="K640" t="str">
        <f t="shared" si="58"/>
        <v>FrenchCardTexts[CardNames.WARCHEST]</v>
      </c>
      <c r="L640" t="e">
        <f t="shared" si="60"/>
        <v>#N/A</v>
      </c>
      <c r="M640" t="str">
        <f t="shared" si="61"/>
        <v>FrenchCardTexts[CardNames.GUILDMASTER]</v>
      </c>
      <c r="N640">
        <f t="shared" si="59"/>
        <v>697</v>
      </c>
      <c r="O640" t="str">
        <f t="shared" si="57"/>
        <v>FrenchCardTexts[CardNames.GUILDMASTER] = "|+[3]|//À ce tour, quand vous//recevez une carte, |+1 Faveur|.";</v>
      </c>
      <c r="P640" t="s">
        <v>6046</v>
      </c>
    </row>
    <row r="641" spans="1:16" hidden="1" x14ac:dyDescent="0.25">
      <c r="A641" t="str">
        <f>IF(OR(artwork.xlsx!F641="",artwork.xlsx!F641="t"),UPPER(artwork.xlsx!H641),"")</f>
        <v>TRAIL</v>
      </c>
      <c r="C641" t="str">
        <f>IF(A641="","",CONCATENATE($L$1,"[",$M$1,".",A641,"]='",SUBSTITUTE(artwork.xlsx!K641,"'","\'"),"'"))</f>
        <v>HtmlCardTexts[CardNames.TRAIL]='&lt;div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  <c r="K641" t="str">
        <f t="shared" si="58"/>
        <v>FrenchCardTexts[CardNames.TRAIL]</v>
      </c>
      <c r="L641" t="e">
        <f t="shared" si="60"/>
        <v>#N/A</v>
      </c>
      <c r="M641" t="str">
        <f t="shared" si="61"/>
        <v>FrenchCardTexts[CardNames.ARCHITECTSGUILD]</v>
      </c>
      <c r="N641" t="e">
        <f t="shared" si="59"/>
        <v>#N/A</v>
      </c>
      <c r="O641" t="str">
        <f t="shared" si="57"/>
        <v>FrenchCardTexts[CardNames.ARCHITECTSGUILD] = "Quand vous recevez une carte, vous pouvez dépenser//|2 Faveurs| pour recevoir une carte non-Victoire moins chère.";</v>
      </c>
      <c r="P641" t="s">
        <v>6047</v>
      </c>
    </row>
    <row r="642" spans="1:16" hidden="1" x14ac:dyDescent="0.25">
      <c r="A642" t="str">
        <f>IF(OR(artwork.xlsx!F642="",artwork.xlsx!F642="t"),UPPER(artwork.xlsx!H642),"")</f>
        <v>WEAVER</v>
      </c>
      <c r="C642" t="str">
        <f>IF(A642="","",CONCATENATE($L$1,"[",$M$1,".",A642,"]='",SUBSTITUTE(artwork.xlsx!K642,"'","\'"),"'"))</f>
        <v>HtmlCardTexts[CardNames.WEAVER]='&lt;div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30px;display: inline;left: 228px;"&gt;&lt;div class="card-text-coin-text-container" style="display:inline;"&gt;&lt;div class="card-text-coin-text" style="color: black; display:inline; top:8px;"&gt;4&lt;/div&gt;&lt;/div&gt;&lt;/div&gt;&lt;/div&gt;'</v>
      </c>
      <c r="K642" t="str">
        <f t="shared" si="58"/>
        <v>FrenchCardTexts[CardNames.WEAVER]</v>
      </c>
      <c r="L642" t="e">
        <f t="shared" si="60"/>
        <v>#N/A</v>
      </c>
      <c r="M642" t="str">
        <f t="shared" si="61"/>
        <v>FrenchCardTexts[CardNames.ORDEROFASTROLOGERS]</v>
      </c>
      <c r="N642" t="e">
        <f t="shared" si="59"/>
        <v>#N/A</v>
      </c>
      <c r="O642" t="str">
        <f t="shared" ref="O642:O705" si="62">SUBSTITUTE(LEFT(P642,FIND("=",P642)),"_","")&amp; RIGHT(P642,LEN(P642) -FIND("=",P642))</f>
        <v>FrenchCardTexts[CardNames.ORDEROFASTROLOGERS] = "Quand vous mélangez, vous pouvez choisir une carte//par |Faveur| dépensée et la placer en haut de votre pioche.";</v>
      </c>
      <c r="P642" t="s">
        <v>6048</v>
      </c>
    </row>
    <row r="643" spans="1:16" hidden="1" x14ac:dyDescent="0.25">
      <c r="A643" t="str">
        <f>IF(OR(artwork.xlsx!F643="",artwork.xlsx!F643="t"),UPPER(artwork.xlsx!H643),"")</f>
        <v>BERSERKER</v>
      </c>
      <c r="C643" t="str">
        <f>IF(A643="","",CONCATENATE($L$1,"[",$M$1,".",A643,"]='",SUBSTITUTE(artwork.xlsx!K643,"'","\'"),"'"))</f>
        <v>HtmlCardTexts[CardNames.BERSERKER]='&lt;div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  <c r="K643" t="str">
        <f t="shared" ref="K643:K706" si="63">IF(A643="","",CONCATENATE("FrenchCardTexts[",$M$1,".",A643,"]"))</f>
        <v>FrenchCardTexts[CardNames.BERSERKER]</v>
      </c>
      <c r="L643" t="e">
        <f t="shared" si="60"/>
        <v>#N/A</v>
      </c>
      <c r="M643" t="str">
        <f t="shared" si="61"/>
        <v>FrenchCardTexts[CardNames.LEAGUEOFBANKERS]</v>
      </c>
      <c r="N643" t="e">
        <f t="shared" ref="N643:N706" si="64">MATCH(SUBSTITUTE(LEFT(P643,FIND("] = ",P643)),"_",""),K:K,0)</f>
        <v>#N/A</v>
      </c>
      <c r="O643" t="str">
        <f t="shared" si="62"/>
        <v>FrenchCardTexts[CardNames.LEAGUEOFBANKERS] = "Au début de votre phase Achat, +[1] pour chaque//4 jetons |Faveur| que vous avez (arrondi inférieurement).";</v>
      </c>
      <c r="P643" t="s">
        <v>6049</v>
      </c>
    </row>
    <row r="644" spans="1:16" hidden="1" x14ac:dyDescent="0.25">
      <c r="A644" t="str">
        <f>IF(OR(artwork.xlsx!F644="",artwork.xlsx!F644="t"),UPPER(artwork.xlsx!H644),"")</f>
        <v>CAULDRON</v>
      </c>
      <c r="C644" t="str">
        <f>IF(A644="","",CONCATENATE($L$1,"[",$M$1,".",A644,"]='",SUBSTITUTE(artwork.xlsx!K644,"'","\'"),"'"))</f>
        <v>HtmlCardTexts[CardNames.CAULDRON]='&lt;div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  <c r="K644" t="str">
        <f t="shared" si="63"/>
        <v>FrenchCardTexts[CardNames.CAULDRON]</v>
      </c>
      <c r="L644" t="e">
        <f t="shared" si="60"/>
        <v>#N/A</v>
      </c>
      <c r="M644" t="str">
        <f t="shared" si="61"/>
        <v>FrenchCardTexts[CardNames.MOUNTAINFOLK]</v>
      </c>
      <c r="N644" t="e">
        <f t="shared" si="64"/>
        <v>#N/A</v>
      </c>
      <c r="O644" t="str">
        <f t="shared" si="62"/>
        <v>FrenchCardTexts[CardNames.MOUNTAINFOLK] = "Au début de votre tour, vous pouvez//dépenser |5 Faveurs| pour |+3 Cartes|.";</v>
      </c>
      <c r="P644" t="s">
        <v>6050</v>
      </c>
    </row>
    <row r="645" spans="1:16" hidden="1" x14ac:dyDescent="0.25">
      <c r="A645" t="str">
        <f>IF(OR(artwork.xlsx!F645="",artwork.xlsx!F645="t"),UPPER(artwork.xlsx!H645),"")</f>
        <v>GUARDDOG</v>
      </c>
      <c r="C645" t="str">
        <f>IF(A645="","",CONCATENATE($L$1,"[",$M$1,".",A645,"]='",SUBSTITUTE(artwork.xlsx!K645,"'","\'"),"'"))</f>
        <v>HtmlCardTexts[CardNames.GUARDDOG]='&lt;div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  <c r="K645" t="str">
        <f t="shared" si="63"/>
        <v>FrenchCardTexts[CardNames.GUARDDOG]</v>
      </c>
      <c r="L645" t="e">
        <f t="shared" si="60"/>
        <v>#N/A</v>
      </c>
      <c r="M645" t="str">
        <f t="shared" si="61"/>
        <v>FrenchCardTexts[CardNames.WOODWORKERSGUILD]</v>
      </c>
      <c r="N645" t="e">
        <f t="shared" si="64"/>
        <v>#N/A</v>
      </c>
      <c r="O645" t="str">
        <f t="shared" si="62"/>
        <v>FrenchCardTexts[CardNames.WOODWORKERSGUILD] = "Au début de votre phase Achat, vous pouvez dépenser//une |Faveur| pour écarter une carte Action de votre main.//Dans ce cas, recevez une carte Action.";</v>
      </c>
      <c r="P645" t="s">
        <v>6051</v>
      </c>
    </row>
    <row r="646" spans="1:16" hidden="1" x14ac:dyDescent="0.25">
      <c r="A646" t="str">
        <f>IF(OR(artwork.xlsx!F646="",artwork.xlsx!F646="t"),UPPER(artwork.xlsx!H646),"")</f>
        <v>NOMADS</v>
      </c>
      <c r="C646" t="str">
        <f>IF(A646="","",CONCATENATE($L$1,"[",$M$1,".",A646,"]='",SUBSTITUTE(artwork.xlsx!K646,"'","\'"),"'"))</f>
        <v>HtmlCardTexts[CardNames.NOMADS]='&lt;div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  <c r="K646" t="str">
        <f t="shared" si="63"/>
        <v>FrenchCardTexts[CardNames.NOMADS]</v>
      </c>
      <c r="L646" t="e">
        <f t="shared" si="60"/>
        <v>#N/A</v>
      </c>
      <c r="M646" t="str">
        <f t="shared" si="61"/>
        <v>FrenchCardTexts[CardNames.PEACEFULCULT]</v>
      </c>
      <c r="N646" t="e">
        <f t="shared" si="64"/>
        <v>#N/A</v>
      </c>
      <c r="O646" t="str">
        <f t="shared" si="62"/>
        <v>FrenchCardTexts[CardNames.PEACEFULCULT] = "Au début de votre phase Achat, dépensez autant de |Faveurs|//que souhaité pour écarter autant de cartes de votre main.";</v>
      </c>
      <c r="P646" t="s">
        <v>6052</v>
      </c>
    </row>
    <row r="647" spans="1:16" hidden="1" x14ac:dyDescent="0.25">
      <c r="A647" t="str">
        <f>IF(OR(artwork.xlsx!F647="",artwork.xlsx!F647="t"),UPPER(artwork.xlsx!H647),"")</f>
        <v>SOUK</v>
      </c>
      <c r="C647" t="str">
        <f>IF(A647="","",CONCATENATE($L$1,"[",$M$1,".",A647,"]='",SUBSTITUTE(artwork.xlsx!K647,"'","\'"),"'"))</f>
        <v>HtmlCardTexts[CardNames.SOUK]='&lt;div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  <c r="K647" t="str">
        <f t="shared" si="63"/>
        <v>FrenchCardTexts[CardNames.SOUK]</v>
      </c>
      <c r="L647" t="e">
        <f t="shared" si="60"/>
        <v>#N/A</v>
      </c>
      <c r="M647" t="str">
        <f t="shared" si="61"/>
        <v>FrenchCardTexts[CardNames.CRAFTERSGUILD]</v>
      </c>
      <c r="N647" t="e">
        <f t="shared" si="64"/>
        <v>#N/A</v>
      </c>
      <c r="O647" t="str">
        <f t="shared" si="62"/>
        <v>FrenchCardTexts[CardNames.CRAFTERSGUILD] = "Au début de votre tour, vous pouvez dépenser |2 Faveurs|//pour recevoir une carte coûtant jusqu'à [4] sur votre pioche.";</v>
      </c>
      <c r="P647" t="s">
        <v>6053</v>
      </c>
    </row>
    <row r="648" spans="1:16" hidden="1" x14ac:dyDescent="0.25">
      <c r="A648" t="str">
        <f>IF(OR(artwork.xlsx!F648="",artwork.xlsx!F648="t"),UPPER(artwork.xlsx!H648),"")</f>
        <v>WHEELWRIGHT</v>
      </c>
      <c r="C648" t="str">
        <f>IF(A648="","",CONCATENATE($L$1,"[",$M$1,".",A648,"]='",SUBSTITUTE(artwork.xlsx!K648,"'","\'"),"'"))</f>
        <v>HtmlCardTexts[CardNames.WHEELWRIGHT]='&lt;div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  <c r="K648" t="str">
        <f t="shared" si="63"/>
        <v>FrenchCardTexts[CardNames.WHEELWRIGHT]</v>
      </c>
      <c r="L648" t="e">
        <f t="shared" si="60"/>
        <v>#N/A</v>
      </c>
      <c r="M648" t="str">
        <f t="shared" si="61"/>
        <v>FrenchCardTexts[CardNames.CAVEDWELLERS]</v>
      </c>
      <c r="N648" t="e">
        <f t="shared" si="64"/>
        <v>#N/A</v>
      </c>
      <c r="O648" t="str">
        <f t="shared" si="62"/>
        <v>FrenchCardTexts[CardNames.CAVEDWELLERS] = "Au début de votre tour, autant de fois que souhaité, vous pouvez//dépenser une |Faveur| pour défausser une carte puis piocher une carte.";</v>
      </c>
      <c r="P648" t="s">
        <v>6054</v>
      </c>
    </row>
    <row r="649" spans="1:16" hidden="1" x14ac:dyDescent="0.25">
      <c r="A649" t="str">
        <f>IF(OR(artwork.xlsx!F649="",artwork.xlsx!F649="t"),UPPER(artwork.xlsx!H649),"")</f>
        <v>WITCHSHUT</v>
      </c>
      <c r="C649" t="str">
        <f>IF(A649="","",CONCATENATE($L$1,"[",$M$1,".",A649,"]='",SUBSTITUTE(artwork.xlsx!K649,"'","\'"),"'"))</f>
        <v>HtmlCardTexts[CardNames.WITCHSHUT]='&lt;div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  <c r="K649" t="str">
        <f t="shared" si="63"/>
        <v>FrenchCardTexts[CardNames.WITCHSHUT]</v>
      </c>
      <c r="L649" t="e">
        <f t="shared" si="60"/>
        <v>#N/A</v>
      </c>
      <c r="M649" t="str">
        <f t="shared" si="61"/>
        <v>FrenchCardTexts[CardNames.PLATEAUSHEPHERDS]</v>
      </c>
      <c r="N649" t="e">
        <f t="shared" si="64"/>
        <v>#N/A</v>
      </c>
      <c r="O649" t="str">
        <f t="shared" si="62"/>
        <v>FrenchCardTexts[CardNames.PLATEAUSHEPHERDS] = "Pour le décompte, appairez vos |Faveurs| avez les// cartes coûtant [2] que vous avez, pour {2} par paire. ";</v>
      </c>
      <c r="P649" t="s">
        <v>6055</v>
      </c>
    </row>
    <row r="650" spans="1:16" x14ac:dyDescent="0.25">
      <c r="A650" t="str">
        <f>IF(OR(artwork.xlsx!F650="",artwork.xlsx!F650="t"),UPPER(artwork.xlsx!H650),"")</f>
        <v>BAUBLE</v>
      </c>
      <c r="C650" t="str">
        <f>IF(A650="","",CONCATENATE($L$1,"[",$M$1,".",A650,"]='",SUBSTITUTE(artwork.xlsx!K650,"'","\'"),"'"))</f>
        <v>HtmlCardTexts[CardNames.BAUBLE]='&lt;div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  <c r="K650" t="str">
        <f t="shared" si="63"/>
        <v>FrenchCardTexts[CardNames.BAUBLE]</v>
      </c>
      <c r="L650">
        <f t="shared" si="60"/>
        <v>638</v>
      </c>
      <c r="M650" t="str">
        <f t="shared" si="61"/>
        <v>FrenchCardTexts[CardNames.DESERTGUIDES]</v>
      </c>
      <c r="N650" t="e">
        <f t="shared" si="64"/>
        <v>#N/A</v>
      </c>
      <c r="O650" t="str">
        <f t="shared" si="62"/>
        <v>FrenchCardTexts[CardNames.DESERTGUIDES] = "Au début de votre tour, autant de fois que souhaité, vous pouvez//dépenser une |Faveur| pour défausser votre main et piocher 5 cartes.";</v>
      </c>
      <c r="P650" t="s">
        <v>6056</v>
      </c>
    </row>
    <row r="651" spans="1:16" x14ac:dyDescent="0.25">
      <c r="A651" t="str">
        <f>IF(OR(artwork.xlsx!F651="",artwork.xlsx!F651="t"),UPPER(artwork.xlsx!H651),"")</f>
        <v>SYCOPHANT</v>
      </c>
      <c r="C651" t="str">
        <f>IF(A651="","",CONCATENATE($L$1,"[",$M$1,".",A651,"]='",SUBSTITUTE(artwork.xlsx!K651,"'","\'"),"'"))</f>
        <v>HtmlCardTexts[CardNames.SYCOPHANT]='&lt;div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  <c r="K651" t="str">
        <f t="shared" si="63"/>
        <v>FrenchCardTexts[CardNames.SYCOPHANT]</v>
      </c>
      <c r="L651">
        <f t="shared" si="60"/>
        <v>633</v>
      </c>
      <c r="M651" t="str">
        <f t="shared" si="61"/>
        <v>FrenchCardTexts[CardNames.FAMILYOFINVENTORS]</v>
      </c>
      <c r="N651" t="e">
        <f t="shared" si="64"/>
        <v>#N/A</v>
      </c>
      <c r="O651" t="str">
        <f t="shared" si="62"/>
        <v>FrenchCardTexts[CardNames.FAMILYOFINVENTORS] = "Au début de votre phase Achat, vous pouvez placer un jeton//|Faveur| sur une pile non-Victoire de la Réserve. Les cartes//de cette pile coûtent [1] de moins par jeton |Faveur| dessus.";</v>
      </c>
      <c r="P651" t="s">
        <v>6057</v>
      </c>
    </row>
    <row r="652" spans="1:16" hidden="1" x14ac:dyDescent="0.25">
      <c r="A652" t="str">
        <f>IF(OR(artwork.xlsx!F652="",artwork.xlsx!F652="t"),UPPER(artwork.xlsx!H652),"")</f>
        <v>TOWNSFOLK</v>
      </c>
      <c r="C652" t="str">
        <f>IF(A652="","",CONCATENATE($L$1,"[",$M$1,".",A652,"]='",SUBSTITUTE(artwork.xlsx!K652,"'","\'"),"'"))</f>
        <v>HtmlCardTexts[CardNames.TOWNSFOLK]='&lt;div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52" t="str">
        <f t="shared" si="63"/>
        <v>FrenchCardTexts[CardNames.TOWNSFOLK]</v>
      </c>
      <c r="L652" t="e">
        <f t="shared" si="60"/>
        <v>#N/A</v>
      </c>
      <c r="M652" t="str">
        <f t="shared" si="61"/>
        <v>FrenchCardTexts[CardNames.ISLANDFOLK]</v>
      </c>
      <c r="N652" t="e">
        <f t="shared" si="64"/>
        <v>#N/A</v>
      </c>
      <c r="O652" t="str">
        <f t="shared" si="62"/>
        <v>FrenchCardTexts[CardNames.ISLANDFOLK] = "À la fin de votre tour, vous pouvez dépenser//|5 Faveurs| pour jouer un tour supplémentaire//(mais pas un troisième consécutif).";</v>
      </c>
      <c r="P652" t="s">
        <v>6058</v>
      </c>
    </row>
    <row r="653" spans="1:16" x14ac:dyDescent="0.25">
      <c r="A653" t="str">
        <f>IF(OR(artwork.xlsx!F653="",artwork.xlsx!F653="t"),UPPER(artwork.xlsx!H653),"")</f>
        <v>TOWNCRIER</v>
      </c>
      <c r="C653" t="str">
        <f>IF(A653="","",CONCATENATE($L$1,"[",$M$1,".",A653,"]='",SUBSTITUTE(artwork.xlsx!K653,"'","\'"),"'"))</f>
        <v>HtmlCardTexts[CardNames.TOWNCRIER]='&lt;div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  <c r="K653" t="str">
        <f t="shared" si="63"/>
        <v>FrenchCardTexts[CardNames.TOWNCRIER]</v>
      </c>
      <c r="L653">
        <f t="shared" si="60"/>
        <v>685</v>
      </c>
      <c r="M653" t="str">
        <f t="shared" si="61"/>
        <v>FrenchCardTexts[CardNames.ORDEROFMASONS]</v>
      </c>
      <c r="N653" t="e">
        <f t="shared" si="64"/>
        <v>#N/A</v>
      </c>
      <c r="O653" t="str">
        <f t="shared" si="62"/>
        <v>FrenchCardTexts[CardNames.ORDEROFMASONS] = " Quand vous mélangez, vous pouvez choisir jusqu'à deux cartes//par |Faveur| dépensée et les mettre dans votre défausse.";</v>
      </c>
      <c r="P653" t="s">
        <v>6059</v>
      </c>
    </row>
    <row r="654" spans="1:16" x14ac:dyDescent="0.25">
      <c r="A654" t="str">
        <f>IF(OR(artwork.xlsx!F654="",artwork.xlsx!F654="t"),UPPER(artwork.xlsx!H654),"")</f>
        <v>BLACKSMITH</v>
      </c>
      <c r="C654" t="str">
        <f>IF(A654="","",CONCATENATE($L$1,"[",$M$1,".",A654,"]='",SUBSTITUTE(artwork.xlsx!K654,"'","\'"),"'"))</f>
        <v>HtmlCardTexts[CardNames.BLACKSMITH]='&lt;div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  <c r="K654" t="str">
        <f t="shared" si="63"/>
        <v>FrenchCardTexts[CardNames.BLACKSMITH]</v>
      </c>
      <c r="L654">
        <f t="shared" si="60"/>
        <v>686</v>
      </c>
      <c r="M654" t="str">
        <f t="shared" si="61"/>
        <v>FrenchCardTexts[CardNames.BANDOFNOMADS]</v>
      </c>
      <c r="N654" t="e">
        <f t="shared" si="64"/>
        <v>#N/A</v>
      </c>
      <c r="O654" t="str">
        <f t="shared" si="62"/>
        <v>FrenchCardTexts[CardNames.BANDOFNOMADS] = "Quand vous recevez une carte coûtant [3] ou plus,// vous pouvez dépenser une Faveur pour//|+1 Carte| ou |+1 Action| ou |+1 Achat|.";</v>
      </c>
      <c r="P654" t="s">
        <v>6060</v>
      </c>
    </row>
    <row r="655" spans="1:16" x14ac:dyDescent="0.25">
      <c r="A655" t="str">
        <f>IF(OR(artwork.xlsx!F655="",artwork.xlsx!F655="t"),UPPER(artwork.xlsx!H655),"")</f>
        <v>MILLER</v>
      </c>
      <c r="C655" t="str">
        <f>IF(A655="","",CONCATENATE($L$1,"[",$M$1,".",A655,"]='",SUBSTITUTE(artwork.xlsx!K655,"'","\'"),"'"))</f>
        <v>HtmlCardTexts[CardNames.MILLER]='&lt;div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  <c r="K655" t="str">
        <f t="shared" si="63"/>
        <v>FrenchCardTexts[CardNames.MILLER]</v>
      </c>
      <c r="L655">
        <f t="shared" si="60"/>
        <v>687</v>
      </c>
      <c r="M655" t="str">
        <f t="shared" si="61"/>
        <v>FrenchCardTexts[CardNames.GANGOFPICKPOCKETS]</v>
      </c>
      <c r="N655" t="e">
        <f t="shared" si="64"/>
        <v>#N/A</v>
      </c>
      <c r="O655" t="str">
        <f t="shared" si="62"/>
        <v>FrenchCardTexts[CardNames.GANGOFPICKPOCKETS] = "Au début de votre tour, défaussez jusqu'à 4 cartes//à moins de dépenser une |Faveur|.";</v>
      </c>
      <c r="P655" t="s">
        <v>6061</v>
      </c>
    </row>
    <row r="656" spans="1:16" x14ac:dyDescent="0.25">
      <c r="A656" t="str">
        <f>IF(OR(artwork.xlsx!F656="",artwork.xlsx!F656="t"),UPPER(artwork.xlsx!H656),"")</f>
        <v>ELDER</v>
      </c>
      <c r="C656" t="str">
        <f>IF(A656="","",CONCATENATE($L$1,"[",$M$1,".",A656,"]='",SUBSTITUTE(artwork.xlsx!K656,"'","\'"),"'"))</f>
        <v>HtmlCardTexts[CardNames.ELDER]='&lt;div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  <c r="K656" t="str">
        <f t="shared" si="63"/>
        <v>FrenchCardTexts[CardNames.ELDER]</v>
      </c>
      <c r="L656">
        <f t="shared" si="60"/>
        <v>688</v>
      </c>
      <c r="M656" t="str">
        <f t="shared" si="61"/>
        <v>FrenchCardTexts[CardNames.MARKETTOWNS]</v>
      </c>
      <c r="N656" t="e">
        <f t="shared" si="64"/>
        <v>#N/A</v>
      </c>
      <c r="O656" t="str">
        <f t="shared" si="62"/>
        <v>FrenchCardTexts[CardNames.MARKETTOWNS] = "Au début de votre phase Achat, autant de fois//que souhaité, vous pouvez dépenser une |Faveur|//pour jouer une carte Action de votre main.";</v>
      </c>
      <c r="P656" t="s">
        <v>6062</v>
      </c>
    </row>
    <row r="657" spans="1:16" hidden="1" x14ac:dyDescent="0.25">
      <c r="A657" t="str">
        <f>IF(OR(artwork.xlsx!F657="",artwork.xlsx!F657="t"),UPPER(artwork.xlsx!H657),"")</f>
        <v>AUGURS</v>
      </c>
      <c r="C657" t="str">
        <f>IF(A657="","",CONCATENATE($L$1,"[",$M$1,".",A657,"]='",SUBSTITUTE(artwork.xlsx!K657,"'","\'"),"'"))</f>
        <v>HtmlCardTexts[CardNames.AUGURS]='&lt;div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57" t="str">
        <f t="shared" si="63"/>
        <v>FrenchCardTexts[CardNames.AUGURS]</v>
      </c>
      <c r="L657" t="e">
        <f t="shared" si="60"/>
        <v>#N/A</v>
      </c>
      <c r="M657" t="str">
        <f t="shared" si="61"/>
        <v>FrenchCardTexts[CardNames.FORESTDWELLERS]</v>
      </c>
      <c r="N657" t="e">
        <f t="shared" si="64"/>
        <v>#N/A</v>
      </c>
      <c r="O657" t="str">
        <f t="shared" si="62"/>
        <v>FrenchCardTexts[CardNames.FORESTDWELLERS] = "Au début de votre tour, vous pouvez dépenser une |Faveur| pour consulter//les 3 premières cartes de votre pioche. Défaussez-en autant que//souhaité et replacez les autres sur votre pioche dans l'ordre de votre choix.";</v>
      </c>
      <c r="P657" t="s">
        <v>6063</v>
      </c>
    </row>
    <row r="658" spans="1:16" x14ac:dyDescent="0.25">
      <c r="A658" t="str">
        <f>IF(OR(artwork.xlsx!F658="",artwork.xlsx!F658="t"),UPPER(artwork.xlsx!H658),"")</f>
        <v>HERBGATHERER</v>
      </c>
      <c r="C658" t="str">
        <f>IF(A658="","",CONCATENATE($L$1,"[",$M$1,".",A658,"]='",SUBSTITUTE(artwork.xlsx!K658,"'","\'"),"'"))</f>
        <v>HtmlCardTexts[CardNames.HERBGATHERER]='&lt;div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  <c r="K658" t="str">
        <f t="shared" si="63"/>
        <v>FrenchCardTexts[CardNames.HERBGATHERER]</v>
      </c>
      <c r="L658">
        <f t="shared" si="60"/>
        <v>665</v>
      </c>
      <c r="M658" t="str">
        <f t="shared" si="61"/>
        <v>FrenchCardTexts[CardNames.FELLOWSHIPOFSCRIBES]</v>
      </c>
      <c r="N658" t="e">
        <f t="shared" si="64"/>
        <v>#N/A</v>
      </c>
      <c r="O658" t="str">
        <f t="shared" si="62"/>
        <v>FrenchCardTexts[CardNames.FELLOWSHIPOFSCRIBES] = "Après avoir joué une Action, si vous avez en main 4 cartes//ou moins, vous pouvez défausser une |Faveur| pour |+1 Carte|.";</v>
      </c>
      <c r="P658" t="s">
        <v>6064</v>
      </c>
    </row>
    <row r="659" spans="1:16" x14ac:dyDescent="0.25">
      <c r="A659" t="str">
        <f>IF(OR(artwork.xlsx!F659="",artwork.xlsx!F659="t"),UPPER(artwork.xlsx!H659),"")</f>
        <v>ACOLYTE</v>
      </c>
      <c r="C659" t="str">
        <f>IF(A659="","",CONCATENATE($L$1,"[",$M$1,".",A659,"]='",SUBSTITUTE(artwork.xlsx!K659,"'","\'"),"'"))</f>
        <v>HtmlCardTexts[CardNames.ACOLYTE]='&lt;div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  <c r="K659" t="str">
        <f t="shared" si="63"/>
        <v>FrenchCardTexts[CardNames.ACOLYTE]</v>
      </c>
      <c r="L659">
        <f t="shared" si="60"/>
        <v>666</v>
      </c>
      <c r="M659" t="str">
        <f t="shared" si="61"/>
        <v>FrenchCardTexts[CardNames.LEAGUEOFSHOPKEEPERS]</v>
      </c>
      <c r="N659" t="e">
        <f t="shared" si="64"/>
        <v>#N/A</v>
      </c>
      <c r="O659" t="str">
        <f t="shared" si="62"/>
        <v>FrenchCardTexts[CardNames.LEAGUEOFSHOPKEEPERS] = "Après avoir joué une Liaison,//si vous avez |5| |Faveurs| ou plus , |+|[1],//et si |10| ou plus, |+1 Action| et |+1 Achat|.";</v>
      </c>
      <c r="P659" t="s">
        <v>6065</v>
      </c>
    </row>
    <row r="660" spans="1:16" x14ac:dyDescent="0.25">
      <c r="A660" t="str">
        <f>IF(OR(artwork.xlsx!F660="",artwork.xlsx!F660="t"),UPPER(artwork.xlsx!H660),"")</f>
        <v>SORCERESS</v>
      </c>
      <c r="C660" t="str">
        <f>IF(A660="","",CONCATENATE($L$1,"[",$M$1,".",A660,"]='",SUBSTITUTE(artwork.xlsx!K660,"'","\'"),"'"))</f>
        <v>HtmlCardTexts[CardNames.SORCERESS]='&lt;div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  <c r="K660" t="str">
        <f t="shared" si="63"/>
        <v>FrenchCardTexts[CardNames.SORCERESS]</v>
      </c>
      <c r="L660">
        <f t="shared" si="60"/>
        <v>667</v>
      </c>
      <c r="M660" t="str">
        <f t="shared" si="61"/>
        <v>FrenchCardTexts[CardNames.COASTALHAVEN]</v>
      </c>
      <c r="N660" t="e">
        <f t="shared" si="64"/>
        <v>#N/A</v>
      </c>
      <c r="O660" t="str">
        <f t="shared" si="62"/>
        <v>FrenchCardTexts[CardNames.COASTALHAVEN] = "Au moment de défausser votre main en phase d'Ajustement, vous//pouvez dépenser autant de |Faveurs| que souhaité pour conserver autant//de cartes en main pour le prochain tour (vous piochez toujours 5).";</v>
      </c>
      <c r="P660" t="s">
        <v>6066</v>
      </c>
    </row>
    <row r="661" spans="1:16" x14ac:dyDescent="0.25">
      <c r="A661" t="str">
        <f>IF(OR(artwork.xlsx!F661="",artwork.xlsx!F661="t"),UPPER(artwork.xlsx!H661),"")</f>
        <v>SIBYL</v>
      </c>
      <c r="C661" t="str">
        <f>IF(A661="","",CONCATENATE($L$1,"[",$M$1,".",A661,"]='",SUBSTITUTE(artwork.xlsx!K661,"'","\'"),"'"))</f>
        <v>HtmlCardTexts[CardNames.SIBYL]='&lt;div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  <c r="K661" t="str">
        <f t="shared" si="63"/>
        <v>FrenchCardTexts[CardNames.SIBYL]</v>
      </c>
      <c r="L661">
        <f t="shared" si="60"/>
        <v>668</v>
      </c>
      <c r="M661" t="str">
        <f t="shared" si="61"/>
        <v>FrenchCardTexts[CardNames.CITYSTATE]</v>
      </c>
      <c r="N661" t="e">
        <f t="shared" si="64"/>
        <v>#N/A</v>
      </c>
      <c r="O661" t="str">
        <f t="shared" si="62"/>
        <v>FrenchCardTexts[CardNames.CITYSTATE] = " Quand vous recevez une carte Action pendant votre tour, //vous pouvez dépenser |2 Faveurs| pour la jouer.";</v>
      </c>
      <c r="P661" t="s">
        <v>6067</v>
      </c>
    </row>
    <row r="662" spans="1:16" hidden="1" x14ac:dyDescent="0.25">
      <c r="A662" t="str">
        <f>IF(OR(artwork.xlsx!F662="",artwork.xlsx!F662="t"),UPPER(artwork.xlsx!H662),"")</f>
        <v>CLASHES</v>
      </c>
      <c r="C662" t="str">
        <f>IF(A662="","",CONCATENATE($L$1,"[",$M$1,".",A662,"]='",SUBSTITUTE(artwork.xlsx!K662,"'","\'"),"'"))</f>
        <v>HtmlCardTexts[CardNames.CLASHES]='&lt;div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62" t="str">
        <f t="shared" si="63"/>
        <v>FrenchCardTexts[CardNames.CLASHES]</v>
      </c>
      <c r="L662" t="e">
        <f t="shared" si="60"/>
        <v>#N/A</v>
      </c>
      <c r="M662" t="str">
        <f t="shared" si="61"/>
        <v>FrenchCardTexts[CardNames.TRAPPERSLODGE]</v>
      </c>
      <c r="N662" t="e">
        <f t="shared" si="64"/>
        <v>#N/A</v>
      </c>
      <c r="O662" t="str">
        <f t="shared" si="62"/>
        <v>FrenchCardTexts[CardNames.TRAPPERSLODGE] = "Quand vous recevez une carte, vous pouvez dépenser//une |Faveur| pour la placer sur votre pioche.";</v>
      </c>
      <c r="P662" t="s">
        <v>6068</v>
      </c>
    </row>
    <row r="663" spans="1:16" x14ac:dyDescent="0.25">
      <c r="A663" t="str">
        <f>IF(OR(artwork.xlsx!F663="",artwork.xlsx!F663="t"),UPPER(artwork.xlsx!H663),"")</f>
        <v>BATTLEPLAN</v>
      </c>
      <c r="C663" t="str">
        <f>IF(A663="","",CONCATENATE($L$1,"[",$M$1,".",A663,"]='",SUBSTITUTE(artwork.xlsx!K663,"'","\'"),"'"))</f>
        <v>HtmlCardTexts[CardNames.BATTLEPLAN]='&lt;div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  <c r="K663" t="str">
        <f t="shared" si="63"/>
        <v>FrenchCardTexts[CardNames.BATTLEPLAN]</v>
      </c>
      <c r="L663">
        <f t="shared" si="60"/>
        <v>670</v>
      </c>
      <c r="M663" t="str">
        <f t="shared" si="61"/>
        <v>FrenchCardTexts[CardNames.CIRCLEOFWITCHES]</v>
      </c>
      <c r="N663" t="e">
        <f t="shared" si="64"/>
        <v>#N/A</v>
      </c>
      <c r="O663" t="str">
        <f t="shared" si="62"/>
        <v>FrenchCardTexts[CardNames.CIRCLEOFWITCHES] = "Après avoir joué une Liaison, vous pouvez dépenser |3 Faveurs|//pour que tous vos adversaires reçoivent une Malédiction.";</v>
      </c>
      <c r="P663" t="s">
        <v>6069</v>
      </c>
    </row>
    <row r="664" spans="1:16" x14ac:dyDescent="0.25">
      <c r="A664" t="str">
        <f>IF(OR(artwork.xlsx!F664="",artwork.xlsx!F664="t"),UPPER(artwork.xlsx!H664),"")</f>
        <v>ARCHER</v>
      </c>
      <c r="C664" t="str">
        <f>IF(A664="","",CONCATENATE($L$1,"[",$M$1,".",A664,"]='",SUBSTITUTE(artwork.xlsx!K664,"'","\'"),"'"))</f>
        <v>HtmlCardTexts[CardNames.ARCHER]='&lt;div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  <c r="K664" t="str">
        <f t="shared" si="63"/>
        <v>FrenchCardTexts[CardNames.ARCHER]</v>
      </c>
      <c r="L664">
        <f t="shared" si="60"/>
        <v>671</v>
      </c>
      <c r="M664" t="str">
        <f t="shared" si="61"/>
        <v>FrenchCardTexts[CardNames.AUGURPILE]</v>
      </c>
      <c r="N664" t="e">
        <f t="shared" si="64"/>
        <v>#N/A</v>
      </c>
      <c r="O664" t="str">
        <f t="shared" si="62"/>
        <v>FrenchCardTexts[CardNames.AUGURPILE] = "Cette pile commence avec//4 exemplaires de//Cueilleuse d'Herbes, Acolyte,//Sorcière Maléfique et Sibylle,// dans cette ordre. Seule la carte//du haut peut être reçue ou achetée.";</v>
      </c>
      <c r="P664" t="s">
        <v>6070</v>
      </c>
    </row>
    <row r="665" spans="1:16" x14ac:dyDescent="0.25">
      <c r="A665" t="str">
        <f>IF(OR(artwork.xlsx!F665="",artwork.xlsx!F665="t"),UPPER(artwork.xlsx!H665),"")</f>
        <v>WARLORD</v>
      </c>
      <c r="C665" t="str">
        <f>IF(A665="","",CONCATENATE($L$1,"[",$M$1,".",A665,"]='",SUBSTITUTE(artwork.xlsx!K665,"'","\'"),"'"))</f>
        <v>HtmlCardTexts[CardNames.WARLORD]='&lt;div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  <c r="K665" t="str">
        <f t="shared" si="63"/>
        <v>FrenchCardTexts[CardNames.WARLORD]</v>
      </c>
      <c r="L665">
        <f t="shared" si="60"/>
        <v>672</v>
      </c>
      <c r="M665" t="str">
        <f t="shared" si="61"/>
        <v>FrenchCardTexts[CardNames.HERBGATHERER]</v>
      </c>
      <c r="N665">
        <f t="shared" si="64"/>
        <v>658</v>
      </c>
      <c r="O665" t="str">
        <f t="shared" si="62"/>
        <v>FrenchCardTexts[CardNames.HERBGATHERER] = "|+1 Achat|//Placez votre pioche dans//votre défausse. Consultez-la.//Vous pouvez jouer un Trésor//depuis votre défausse. Vous//pouvez tourner les Augures.";</v>
      </c>
      <c r="P665" t="s">
        <v>6071</v>
      </c>
    </row>
    <row r="666" spans="1:16" x14ac:dyDescent="0.25">
      <c r="A666" t="str">
        <f>IF(OR(artwork.xlsx!F666="",artwork.xlsx!F666="t"),UPPER(artwork.xlsx!H666),"")</f>
        <v>TERRITORY</v>
      </c>
      <c r="C666" t="str">
        <f>IF(A666="","",CONCATENATE($L$1,"[",$M$1,".",A666,"]='",SUBSTITUTE(artwork.xlsx!K666,"'","\'"),"'"))</f>
        <v>HtmlCardTexts[CardNames.TERRITORY]='&lt;div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  <c r="K666" t="str">
        <f t="shared" si="63"/>
        <v>FrenchCardTexts[CardNames.TERRITORY]</v>
      </c>
      <c r="L666">
        <f t="shared" si="60"/>
        <v>673</v>
      </c>
      <c r="M666" t="str">
        <f t="shared" si="61"/>
        <v>FrenchCardTexts[CardNames.ACOLYTE]</v>
      </c>
      <c r="N666">
        <f t="shared" si="64"/>
        <v>659</v>
      </c>
      <c r="O666" t="str">
        <f t="shared" si="62"/>
        <v>FrenchCardTexts[CardNames.ACOLYTE] = "Vous pouvez écarter une carte//Action ou Victoire de votre//main pour recevoir un Or.//Vous pouvez écarter cette//carte pour recevoir un Augure.";</v>
      </c>
      <c r="P666" t="s">
        <v>6072</v>
      </c>
    </row>
    <row r="667" spans="1:16" hidden="1" x14ac:dyDescent="0.25">
      <c r="A667" t="str">
        <f>IF(OR(artwork.xlsx!F667="",artwork.xlsx!F667="t"),UPPER(artwork.xlsx!H667),"")</f>
        <v>FORTS</v>
      </c>
      <c r="C667" t="str">
        <f>IF(A667="","",CONCATENATE($L$1,"[",$M$1,".",A667,"]='",SUBSTITUTE(artwork.xlsx!K667,"'","\'"),"'"))</f>
        <v>HtmlCardTexts[CardNames.FORTS]='&lt;div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67" t="str">
        <f t="shared" si="63"/>
        <v>FrenchCardTexts[CardNames.FORTS]</v>
      </c>
      <c r="L667" t="e">
        <f t="shared" si="60"/>
        <v>#N/A</v>
      </c>
      <c r="M667" t="str">
        <f t="shared" si="61"/>
        <v>FrenchCardTexts[CardNames.SORCERESS]</v>
      </c>
      <c r="N667">
        <f t="shared" si="64"/>
        <v>660</v>
      </c>
      <c r="O667" t="str">
        <f t="shared" si="62"/>
        <v>FrenchCardTexts[CardNames.SORCERESS] = "|+1 Action|//Nommez une carte. Dévoilez//et prenez en main la carte//du haut de votre pioche. Si elle//correspond, tous vos adversaires//reçoivent une Malédiction.";</v>
      </c>
      <c r="P667" t="s">
        <v>6073</v>
      </c>
    </row>
    <row r="668" spans="1:16" x14ac:dyDescent="0.25">
      <c r="A668" t="str">
        <f>IF(OR(artwork.xlsx!F668="",artwork.xlsx!F668="t"),UPPER(artwork.xlsx!H668),"")</f>
        <v>TENT</v>
      </c>
      <c r="C668" t="str">
        <f>IF(A668="","",CONCATENATE($L$1,"[",$M$1,".",A668,"]='",SUBSTITUTE(artwork.xlsx!K668,"'","\'"),"'"))</f>
        <v>HtmlCardTexts[CardNames.TENT]='&lt;div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  <c r="K668" t="str">
        <f t="shared" si="63"/>
        <v>FrenchCardTexts[CardNames.TENT]</v>
      </c>
      <c r="L668">
        <f t="shared" si="60"/>
        <v>675</v>
      </c>
      <c r="M668" t="str">
        <f t="shared" si="61"/>
        <v>FrenchCardTexts[CardNames.SIBYL]</v>
      </c>
      <c r="N668">
        <f t="shared" si="64"/>
        <v>661</v>
      </c>
      <c r="O668" t="str">
        <f t="shared" si="62"/>
        <v>FrenchCardTexts[CardNames.SIBYL] = "|+4 Cartes|//|+1 Action|//Placez une carte de votre main//en haut de votre pioche,//et une autre en bas.";</v>
      </c>
      <c r="P668" t="s">
        <v>6074</v>
      </c>
    </row>
    <row r="669" spans="1:16" x14ac:dyDescent="0.25">
      <c r="A669" t="str">
        <f>IF(OR(artwork.xlsx!F669="",artwork.xlsx!F669="t"),UPPER(artwork.xlsx!H669),"")</f>
        <v>GARRISON</v>
      </c>
      <c r="C669" t="str">
        <f>IF(A669="","",CONCATENATE($L$1,"[",$M$1,".",A669,"]='",SUBSTITUTE(artwork.xlsx!K669,"'","\'"),"'"))</f>
        <v>HtmlCardTexts[CardNames.GARRISON]='&lt;div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  <c r="K669" t="str">
        <f t="shared" si="63"/>
        <v>FrenchCardTexts[CardNames.GARRISON]</v>
      </c>
      <c r="L669">
        <f t="shared" si="60"/>
        <v>676</v>
      </c>
      <c r="M669" t="str">
        <f t="shared" si="61"/>
        <v>FrenchCardTexts[CardNames.CLASHPILE]</v>
      </c>
      <c r="N669" t="e">
        <f t="shared" si="64"/>
        <v>#N/A</v>
      </c>
      <c r="O669" t="str">
        <f t="shared" si="62"/>
        <v>FrenchCardTexts[CardNames.CLASHPILE] = "Cette pile commence avec//4 exemplaires de//Tactique, Archère,//Seigneur de Guerre et Territoire,// dans cette ordre. Seule la carte//du haut peut être reçue ou achetée.";</v>
      </c>
      <c r="P669" t="s">
        <v>6075</v>
      </c>
    </row>
    <row r="670" spans="1:16" x14ac:dyDescent="0.25">
      <c r="A670" t="str">
        <f>IF(OR(artwork.xlsx!F670="",artwork.xlsx!F670="t"),UPPER(artwork.xlsx!H670),"")</f>
        <v>HILLFORT</v>
      </c>
      <c r="C670" t="str">
        <f>IF(A670="","",CONCATENATE($L$1,"[",$M$1,".",A670,"]='",SUBSTITUTE(artwork.xlsx!K670,"'","\'"),"'"))</f>
        <v>HtmlCardTexts[CardNames.HILLFORT]='&lt;div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  <c r="K670" t="str">
        <f t="shared" si="63"/>
        <v>FrenchCardTexts[CardNames.HILLFORT]</v>
      </c>
      <c r="L670">
        <f t="shared" si="60"/>
        <v>677</v>
      </c>
      <c r="M670" t="str">
        <f t="shared" si="61"/>
        <v>FrenchCardTexts[CardNames.BATTLEPLAN]</v>
      </c>
      <c r="N670">
        <f t="shared" si="64"/>
        <v>663</v>
      </c>
      <c r="O670" t="str">
        <f t="shared" si="62"/>
        <v>FrenchCardTexts[CardNames.BATTLEPLAN] = "|+1 Carte|//|+1 Action|//Vous pouvez dévoiler une//carte Attaque de votre main//pour |+1 Carte|. Vous pouvez//tourner une pile de la Réserve.";</v>
      </c>
      <c r="P670" t="s">
        <v>6076</v>
      </c>
    </row>
    <row r="671" spans="1:16" x14ac:dyDescent="0.25">
      <c r="A671" t="str">
        <f>IF(OR(artwork.xlsx!F671="",artwork.xlsx!F671="t"),UPPER(artwork.xlsx!H671),"")</f>
        <v>STRONGHOLD</v>
      </c>
      <c r="C671" t="str">
        <f>IF(A671="","",CONCATENATE($L$1,"[",$M$1,".",A671,"]='",SUBSTITUTE(artwork.xlsx!K671,"'","\'"),"'"))</f>
        <v>HtmlCardTexts[CardNames.STRONGHOLD]='&lt;div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  <c r="K671" t="str">
        <f t="shared" si="63"/>
        <v>FrenchCardTexts[CardNames.STRONGHOLD]</v>
      </c>
      <c r="L671">
        <f t="shared" si="60"/>
        <v>678</v>
      </c>
      <c r="M671" t="str">
        <f t="shared" si="61"/>
        <v>FrenchCardTexts[CardNames.ARCHER]</v>
      </c>
      <c r="N671">
        <f t="shared" si="64"/>
        <v>664</v>
      </c>
      <c r="O671" t="str">
        <f t="shared" si="62"/>
        <v>FrenchCardTexts[CardNames.ARCHER] = "|+[2]|//Tous vos adversaires ayant//au moins 5 cartes en main//les dévoilent toutes sauf une,// et défaussent une carte//dévoilée de votre choix.";</v>
      </c>
      <c r="P671" t="s">
        <v>6077</v>
      </c>
    </row>
    <row r="672" spans="1:16" x14ac:dyDescent="0.25">
      <c r="A672" t="str">
        <f>IF(OR(artwork.xlsx!F672="",artwork.xlsx!F672="t"),UPPER(artwork.xlsx!H672),"")</f>
        <v>IMPORTER</v>
      </c>
      <c r="C672" t="str">
        <f>IF(A672="","",CONCATENATE($L$1,"[",$M$1,".",A672,"]='",SUBSTITUTE(artwork.xlsx!K672,"'","\'"),"'"))</f>
        <v>HtmlCardTexts[CardNames.IMPORTER]='&lt;div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  <c r="K672" t="str">
        <f t="shared" si="63"/>
        <v>FrenchCardTexts[CardNames.IMPORTER]</v>
      </c>
      <c r="L672">
        <f t="shared" si="60"/>
        <v>635</v>
      </c>
      <c r="M672" t="str">
        <f t="shared" si="61"/>
        <v>FrenchCardTexts[CardNames.WARLORD]</v>
      </c>
      <c r="N672">
        <f t="shared" si="64"/>
        <v>665</v>
      </c>
      <c r="O672" t="str">
        <f t="shared" si="62"/>
        <v>FrenchCardTexts[CardNames.WARLORD] = "|+1 Action|//Au début de votre prochain tour,//|+2 Cartes|. D'ici là, vos adversaires//ne peuvent pas jouer une carte//Action de leur main dont ils ont//en jeu 2 exemplaires ou plus.";</v>
      </c>
      <c r="P672" t="s">
        <v>6078</v>
      </c>
    </row>
    <row r="673" spans="1:16" hidden="1" x14ac:dyDescent="0.25">
      <c r="A673" t="str">
        <f>IF(OR(artwork.xlsx!F673="",artwork.xlsx!F673="t"),UPPER(artwork.xlsx!H673),"")</f>
        <v>MERCHANTCAMP</v>
      </c>
      <c r="C673" t="str">
        <f>IF(A673="","",CONCATENATE($L$1,"[",$M$1,".",A673,"]='",SUBSTITUTE(artwork.xlsx!K673,"'","\'"),"'"))</f>
        <v>HtmlCardTexts[CardNames.MERCHANTCAMP]='&lt;div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  <c r="K673" t="str">
        <f t="shared" si="63"/>
        <v>FrenchCardTexts[CardNames.MERCHANTCAMP]</v>
      </c>
      <c r="L673" t="e">
        <f t="shared" si="60"/>
        <v>#N/A</v>
      </c>
      <c r="M673" t="str">
        <f t="shared" si="61"/>
        <v>FrenchCardTexts[CardNames.TERRITORY]</v>
      </c>
      <c r="N673">
        <f t="shared" si="64"/>
        <v>666</v>
      </c>
      <c r="O673" t="str">
        <f t="shared" si="62"/>
        <v>FrenchCardTexts[CardNames.TERRITORY] = "Vaut {1} par carte Victoire//de nom différent que vous avez.//---//Quand vous recevez cette carte, recevez//un Or par pile vide de la Réserve.";</v>
      </c>
      <c r="P673" t="s">
        <v>6079</v>
      </c>
    </row>
    <row r="674" spans="1:16" hidden="1" x14ac:dyDescent="0.25">
      <c r="A674" t="str">
        <f>IF(OR(artwork.xlsx!F674="",artwork.xlsx!F674="t"),UPPER(artwork.xlsx!H674),"")</f>
        <v>ODYSSEYS</v>
      </c>
      <c r="C674" t="str">
        <f>IF(A674="","",CONCATENATE($L$1,"[",$M$1,".",A674,"]='",SUBSTITUTE(artwork.xlsx!K674,"'","\'"),"'"))</f>
        <v>HtmlCardTexts[CardNames.ODYSSEYS]='&lt;div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74" t="str">
        <f t="shared" si="63"/>
        <v>FrenchCardTexts[CardNames.ODYSSEYS]</v>
      </c>
      <c r="L674" t="e">
        <f t="shared" si="60"/>
        <v>#N/A</v>
      </c>
      <c r="M674" t="str">
        <f t="shared" si="61"/>
        <v>FrenchCardTexts[CardNames.FORTPILE]</v>
      </c>
      <c r="N674" t="e">
        <f t="shared" si="64"/>
        <v>#N/A</v>
      </c>
      <c r="O674" t="str">
        <f t="shared" si="62"/>
        <v>FrenchCardTexts[CardNames.FORTPILE] = "Cette pile commence avec//4 exemplaires de//Tente, Garnison,//Fort de la Colline et Bastion,// dans cette ordre. Seule la carte//du haut peut être reçue ou achetée.";</v>
      </c>
      <c r="P674" t="s">
        <v>6080</v>
      </c>
    </row>
    <row r="675" spans="1:16" x14ac:dyDescent="0.25">
      <c r="A675" t="str">
        <f>IF(OR(artwork.xlsx!F675="",artwork.xlsx!F675="t"),UPPER(artwork.xlsx!H675),"")</f>
        <v>OLDMAP</v>
      </c>
      <c r="C675" t="str">
        <f>IF(A675="","",CONCATENATE($L$1,"[",$M$1,".",A675,"]='",SUBSTITUTE(artwork.xlsx!K675,"'","\'"),"'"))</f>
        <v>HtmlCardTexts[CardNames.OLDMAP]='&lt;div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  <c r="K675" t="str">
        <f t="shared" si="63"/>
        <v>FrenchCardTexts[CardNames.OLDMAP]</v>
      </c>
      <c r="L675">
        <f t="shared" si="60"/>
        <v>680</v>
      </c>
      <c r="M675" t="str">
        <f t="shared" si="61"/>
        <v>FrenchCardTexts[CardNames.TENT]</v>
      </c>
      <c r="N675">
        <f t="shared" si="64"/>
        <v>668</v>
      </c>
      <c r="O675" t="str">
        <f t="shared" si="62"/>
        <v>FrenchCardTexts[CardNames.TENT] = "|+[2]|//Vous pouvez tourner//les Fortifications.//---//Quand vous défaussez cette carte//de votre zone de jeu, vous pouvez//la placer sur votre pioche.";</v>
      </c>
      <c r="P675" t="s">
        <v>6081</v>
      </c>
    </row>
    <row r="676" spans="1:16" x14ac:dyDescent="0.25">
      <c r="A676" t="str">
        <f>IF(OR(artwork.xlsx!F676="",artwork.xlsx!F676="t"),UPPER(artwork.xlsx!H676),"")</f>
        <v>VOYAGE</v>
      </c>
      <c r="C676" t="str">
        <f>IF(A676="","",CONCATENATE($L$1,"[",$M$1,".",A676,"]='",SUBSTITUTE(artwork.xlsx!K676,"'","\'"),"'"))</f>
        <v>HtmlCardTexts[CardNames.VOYAGE]='&lt;div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  <c r="K676" t="str">
        <f t="shared" si="63"/>
        <v>FrenchCardTexts[CardNames.VOYAGE]</v>
      </c>
      <c r="L676">
        <f t="shared" si="60"/>
        <v>681</v>
      </c>
      <c r="M676" t="str">
        <f t="shared" si="61"/>
        <v>FrenchCardTexts[CardNames.GARRISON]</v>
      </c>
      <c r="N676">
        <f t="shared" si="64"/>
        <v>669</v>
      </c>
      <c r="O676" t="str">
        <f t="shared" si="62"/>
        <v>FrenchCardTexts[CardNames.GARRISON] = "|+[2]|//À ce tour, lorsque vous recevez//une carte, placez un jeton ici.//Au début de votre prochain tour,//retirez-les pour |+1 Carte| chacun.";</v>
      </c>
      <c r="P676" t="s">
        <v>6082</v>
      </c>
    </row>
    <row r="677" spans="1:16" x14ac:dyDescent="0.25">
      <c r="A677" t="str">
        <f>IF(OR(artwork.xlsx!F677="",artwork.xlsx!F677="t"),UPPER(artwork.xlsx!H677),"")</f>
        <v>SUNKENTREASURE</v>
      </c>
      <c r="C677" t="str">
        <f>IF(A677="","",CONCATENATE($L$1,"[",$M$1,".",A677,"]='",SUBSTITUTE(artwork.xlsx!K677,"'","\'"),"'"))</f>
        <v>HtmlCardTexts[CardNames.SUNKENTREASURE]='&lt;div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  <c r="K677" t="str">
        <f t="shared" si="63"/>
        <v>FrenchCardTexts[CardNames.SUNKENTREASURE]</v>
      </c>
      <c r="L677">
        <f t="shared" si="60"/>
        <v>682</v>
      </c>
      <c r="M677" t="str">
        <f t="shared" si="61"/>
        <v>FrenchCardTexts[CardNames.HILLFORT]</v>
      </c>
      <c r="N677">
        <f t="shared" si="64"/>
        <v>670</v>
      </c>
      <c r="O677" t="str">
        <f t="shared" si="62"/>
        <v>FrenchCardTexts[CardNames.HILLFORT] = "Recevez une carte coûtant//jusqu'à [4]. Choisissez ://prenez-la en main;//ou |+1 Carte| et |+1 Action|.";</v>
      </c>
      <c r="P677" t="s">
        <v>6083</v>
      </c>
    </row>
    <row r="678" spans="1:16" x14ac:dyDescent="0.25">
      <c r="A678" t="str">
        <f>IF(OR(artwork.xlsx!F678="",artwork.xlsx!F678="t"),UPPER(artwork.xlsx!H678),"")</f>
        <v>DISTANTSHORE</v>
      </c>
      <c r="C678" t="str">
        <f>IF(A678="","",CONCATENATE($L$1,"[",$M$1,".",A678,"]='",SUBSTITUTE(artwork.xlsx!K678,"'","\'"),"'"))</f>
        <v>HtmlCardTexts[CardNames.DISTANTSHORE]='&lt;div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  <c r="K678" t="str">
        <f t="shared" si="63"/>
        <v>FrenchCardTexts[CardNames.DISTANTSHORE]</v>
      </c>
      <c r="L678">
        <f t="shared" si="60"/>
        <v>683</v>
      </c>
      <c r="M678" t="str">
        <f t="shared" si="61"/>
        <v>FrenchCardTexts[CardNames.STRONGHOLD]</v>
      </c>
      <c r="N678">
        <f t="shared" si="64"/>
        <v>671</v>
      </c>
      <c r="O678" t="str">
        <f t="shared" si="62"/>
        <v>FrenchCardTexts[CardNames.STRONGHOLD] = "Choisissez : |+|[3];//ou au début de votre//prochain tour, |+3 Cartes.|//---//{!2}";</v>
      </c>
      <c r="P678" t="s">
        <v>6084</v>
      </c>
    </row>
    <row r="679" spans="1:16" x14ac:dyDescent="0.25">
      <c r="A679" t="str">
        <f>IF(OR(artwork.xlsx!F679="",artwork.xlsx!F679="t"),UPPER(artwork.xlsx!H679),"")</f>
        <v>SENTINEL</v>
      </c>
      <c r="C679" t="str">
        <f>IF(A679="","",CONCATENATE($L$1,"[",$M$1,".",A679,"]='",SUBSTITUTE(artwork.xlsx!K679,"'","\'"),"'"))</f>
        <v>HtmlCardTexts[CardNames.SENTINEL]='&lt;div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  <c r="K679" t="str">
        <f t="shared" si="63"/>
        <v>FrenchCardTexts[CardNames.SENTINEL]</v>
      </c>
      <c r="L679">
        <f t="shared" si="60"/>
        <v>628</v>
      </c>
      <c r="M679" t="str">
        <f t="shared" si="61"/>
        <v>FrenchCardTexts[CardNames.ODYSSEYPILE]</v>
      </c>
      <c r="N679" t="e">
        <f t="shared" si="64"/>
        <v>#N/A</v>
      </c>
      <c r="O679" t="str">
        <f t="shared" si="62"/>
        <v>FrenchCardTexts[CardNames.ODYSSEYPILE] = "Cette pile commence avec//4 exemplaires de//Vieille Carte, Voyage,//Trésor Englouti et Rivage Lointain,// dans cette ordre. Seule la carte//du haut peut être reçue ou achetée.";</v>
      </c>
      <c r="P679" t="s">
        <v>6085</v>
      </c>
    </row>
    <row r="680" spans="1:16" x14ac:dyDescent="0.25">
      <c r="A680" t="str">
        <f>IF(OR(artwork.xlsx!F680="",artwork.xlsx!F680="t"),UPPER(artwork.xlsx!H680),"")</f>
        <v>UNDERLING</v>
      </c>
      <c r="C680" t="str">
        <f>IF(A680="","",CONCATENATE($L$1,"[",$M$1,".",A680,"]='",SUBSTITUTE(artwork.xlsx!K680,"'","\'"),"'"))</f>
        <v>HtmlCardTexts[CardNames.UNDERLING]='&lt;div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  <c r="K680" t="str">
        <f t="shared" si="63"/>
        <v>FrenchCardTexts[CardNames.UNDERLING]</v>
      </c>
      <c r="L680">
        <f t="shared" si="60"/>
        <v>634</v>
      </c>
      <c r="M680" t="str">
        <f t="shared" si="61"/>
        <v>FrenchCardTexts[CardNames.OLDMAP]</v>
      </c>
      <c r="N680">
        <f t="shared" si="64"/>
        <v>675</v>
      </c>
      <c r="O680" t="str">
        <f t="shared" si="62"/>
        <v>FrenchCardTexts[CardNames.OLDMAP] = "|+1 Carte|//|+1 Action|//Défaussez une carte. |+1 Carte|.//Vous pouvez tourner les Odyssées.";</v>
      </c>
      <c r="P680" t="s">
        <v>6086</v>
      </c>
    </row>
    <row r="681" spans="1:16" hidden="1" x14ac:dyDescent="0.25">
      <c r="A681" t="str">
        <f>IF(OR(artwork.xlsx!F681="",artwork.xlsx!F681="t"),UPPER(artwork.xlsx!H681),"")</f>
        <v>WIZARDS</v>
      </c>
      <c r="C681" t="str">
        <f>IF(A681="","",CONCATENATE($L$1,"[",$M$1,".",A681,"]='",SUBSTITUTE(artwork.xlsx!K681,"'","\'"),"'"))</f>
        <v>HtmlCardTexts[CardNames.WIZARDS]='&lt;div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  <c r="K681" t="str">
        <f t="shared" si="63"/>
        <v>FrenchCardTexts[CardNames.WIZARDS]</v>
      </c>
      <c r="L681" t="e">
        <f t="shared" si="60"/>
        <v>#N/A</v>
      </c>
      <c r="M681" t="str">
        <f t="shared" si="61"/>
        <v>FrenchCardTexts[CardNames.VOYAGE]</v>
      </c>
      <c r="N681">
        <f t="shared" si="64"/>
        <v>676</v>
      </c>
      <c r="O681" t="str">
        <f t="shared" si="62"/>
        <v>FrenchCardTexts[CardNames.VOYAGE] = "|+1 Action|//Jouez un tour supplémentaire//après celui-ci (mais pas un//troisième consécutif) durant//lequel vous ne pouvez jouer//que 3 cartes de votre main.";</v>
      </c>
      <c r="P681" t="s">
        <v>6087</v>
      </c>
    </row>
    <row r="682" spans="1:16" x14ac:dyDescent="0.25">
      <c r="A682" t="str">
        <f>IF(OR(artwork.xlsx!F682="",artwork.xlsx!F682="t"),UPPER(artwork.xlsx!H682),"")</f>
        <v>STUDENT</v>
      </c>
      <c r="C682" t="str">
        <f>IF(A682="","",CONCATENATE($L$1,"[",$M$1,".",A682,"]='",SUBSTITUTE(artwork.xlsx!K682,"'","\'"),"'"))</f>
        <v>HtmlCardTexts[CardNames.STUDENT]='&lt;div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  <c r="K682" t="str">
        <f t="shared" si="63"/>
        <v>FrenchCardTexts[CardNames.STUDENT]</v>
      </c>
      <c r="L682">
        <f t="shared" si="60"/>
        <v>690</v>
      </c>
      <c r="M682" t="str">
        <f t="shared" si="61"/>
        <v>FrenchCardTexts[CardNames.SUNKENTREASURE]</v>
      </c>
      <c r="N682">
        <f t="shared" si="64"/>
        <v>677</v>
      </c>
      <c r="O682" t="str">
        <f t="shared" si="62"/>
        <v>FrenchCardTexts[CardNames.SUNKENTREASURE] = "Recevez une carte Action//dont vous n'avez pas//d'exemplaire en jeu.";</v>
      </c>
      <c r="P682" t="s">
        <v>6088</v>
      </c>
    </row>
    <row r="683" spans="1:16" x14ac:dyDescent="0.25">
      <c r="A683" t="str">
        <f>IF(OR(artwork.xlsx!F683="",artwork.xlsx!F683="t"),UPPER(artwork.xlsx!H683),"")</f>
        <v>CONJURER</v>
      </c>
      <c r="C683" t="str">
        <f>IF(A683="","",CONCATENATE($L$1,"[",$M$1,".",A683,"]='",SUBSTITUTE(artwork.xlsx!K683,"'","\'"),"'"))</f>
        <v>HtmlCardTexts[CardNames.CONJURER]='&lt;div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  <c r="K683" t="str">
        <f t="shared" si="63"/>
        <v>FrenchCardTexts[CardNames.CONJURER]</v>
      </c>
      <c r="L683">
        <f t="shared" si="60"/>
        <v>691</v>
      </c>
      <c r="M683" t="str">
        <f t="shared" si="61"/>
        <v>FrenchCardTexts[CardNames.DISTANTSHORE]</v>
      </c>
      <c r="N683">
        <f t="shared" si="64"/>
        <v>678</v>
      </c>
      <c r="O683" t="str">
        <f t="shared" si="62"/>
        <v>FrenchCardTexts[CardNames.DISTANTSHORE] = "|+2 Cartes|//|+1 Action|//Recevez un Domaine.//---//{!2}";</v>
      </c>
      <c r="P683" t="s">
        <v>6089</v>
      </c>
    </row>
    <row r="684" spans="1:16" x14ac:dyDescent="0.25">
      <c r="A684" t="str">
        <f>IF(OR(artwork.xlsx!F684="",artwork.xlsx!F684="t"),UPPER(artwork.xlsx!H684),"")</f>
        <v>SORCERER</v>
      </c>
      <c r="C684" t="str">
        <f>IF(A684="","",CONCATENATE($L$1,"[",$M$1,".",A684,"]='",SUBSTITUTE(artwork.xlsx!K684,"'","\'"),"'"))</f>
        <v>HtmlCardTexts[CardNames.SORCERER]='&lt;div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  <c r="K684" t="str">
        <f t="shared" si="63"/>
        <v>FrenchCardTexts[CardNames.SORCERER]</v>
      </c>
      <c r="L684">
        <f t="shared" si="60"/>
        <v>692</v>
      </c>
      <c r="M684" t="str">
        <f t="shared" si="61"/>
        <v>FrenchCardTexts[CardNames.TOWNSFOLKPILE]</v>
      </c>
      <c r="N684" t="e">
        <f t="shared" si="64"/>
        <v>#N/A</v>
      </c>
      <c r="O684" t="str">
        <f t="shared" si="62"/>
        <v>FrenchCardTexts[CardNames.TOWNSFOLKPILE] = "Cette pile commence avec//4 exemplaires de//Crieuse Publique, Forgeur,//Meunier et Aînée,// dans cette ordre. Seule la carte//du haut peut être reçue ou achetée.";</v>
      </c>
      <c r="P684" t="s">
        <v>6090</v>
      </c>
    </row>
    <row r="685" spans="1:16" x14ac:dyDescent="0.25">
      <c r="A685" t="str">
        <f>IF(OR(artwork.xlsx!F685="",artwork.xlsx!F685="t"),UPPER(artwork.xlsx!H685),"")</f>
        <v>LICH</v>
      </c>
      <c r="C685" t="str">
        <f>IF(A685="","",CONCATENATE($L$1,"[",$M$1,".",A685,"]='",SUBSTITUTE(artwork.xlsx!K685,"'","\'"),"'"))</f>
        <v>HtmlCardTexts[CardNames.LICH]='&lt;div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  <c r="K685" t="str">
        <f t="shared" si="63"/>
        <v>FrenchCardTexts[CardNames.LICH]</v>
      </c>
      <c r="L685">
        <f t="shared" si="60"/>
        <v>693</v>
      </c>
      <c r="M685" t="str">
        <f t="shared" si="61"/>
        <v>FrenchCardTexts[CardNames.TOWNCRIER]</v>
      </c>
      <c r="N685">
        <f t="shared" si="64"/>
        <v>653</v>
      </c>
      <c r="O685" t="str">
        <f t="shared" si="62"/>
        <v>FrenchCardTexts[CardNames.TOWNCRIER] = "Choisissez une option: |+|[2];// ou recevez un Argent;// ou |+1 Carte| et |+1 Action|.////Vous pouvez tourner//les Citoyens. ";</v>
      </c>
      <c r="P685" t="s">
        <v>6091</v>
      </c>
    </row>
    <row r="686" spans="1:16" x14ac:dyDescent="0.25">
      <c r="A686" t="str">
        <f>IF(OR(artwork.xlsx!F686="",artwork.xlsx!F686="t"),UPPER(artwork.xlsx!H686),"")</f>
        <v>BROKER</v>
      </c>
      <c r="C686" t="str">
        <f>IF(A686="","",CONCATENATE($L$1,"[",$M$1,".",A686,"]='",SUBSTITUTE(artwork.xlsx!K686,"'","\'"),"'"))</f>
        <v>HtmlCardTexts[CardNames.BROKER]='&lt;div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  <c r="K686" t="str">
        <f t="shared" si="63"/>
        <v>FrenchCardTexts[CardNames.BROKER]</v>
      </c>
      <c r="L686">
        <f t="shared" si="60"/>
        <v>639</v>
      </c>
      <c r="M686" t="str">
        <f t="shared" si="61"/>
        <v>FrenchCardTexts[CardNames.BLACKSMITH]</v>
      </c>
      <c r="N686">
        <f t="shared" si="64"/>
        <v>654</v>
      </c>
      <c r="O686" t="str">
        <f t="shared" si="62"/>
        <v>FrenchCardTexts[CardNames.BLACKSMITH] = "Choisissez une option : piochez//jusqu'à avoir 6 cartes en main;//ou |+2 Cartes|; ou//|+1 Carte| et |+1 Action|.";</v>
      </c>
      <c r="P686" t="s">
        <v>6092</v>
      </c>
    </row>
    <row r="687" spans="1:16" x14ac:dyDescent="0.25">
      <c r="A687" t="str">
        <f>IF(OR(artwork.xlsx!F687="",artwork.xlsx!F687="t"),UPPER(artwork.xlsx!H687),"")</f>
        <v>CARPENTER</v>
      </c>
      <c r="C687" t="str">
        <f>IF(A687="","",CONCATENATE($L$1,"[",$M$1,".",A687,"]='",SUBSTITUTE(artwork.xlsx!K687,"'","\'"),"'"))</f>
        <v>HtmlCardTexts[CardNames.CARPENTER]='&lt;div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  <c r="K687" t="str">
        <f t="shared" si="63"/>
        <v>FrenchCardTexts[CardNames.CARPENTER]</v>
      </c>
      <c r="L687">
        <f t="shared" ref="L687:L704" si="65">MATCH(K687,M:M,0)</f>
        <v>625</v>
      </c>
      <c r="M687" t="str">
        <f t="shared" ref="M687:M704" si="66">SUBSTITUTE(LEFT(P687,FIND("=",P687)-2),"_","")</f>
        <v>FrenchCardTexts[CardNames.MILLER]</v>
      </c>
      <c r="N687">
        <f t="shared" si="64"/>
        <v>655</v>
      </c>
      <c r="O687" t="str">
        <f t="shared" si="62"/>
        <v>FrenchCardTexts[CardNames.MILLER] = "|+1 Action|//Consultez les quatre premières//cartes de votre pioche. Prenez-en//une en main et défaussez les autres.";</v>
      </c>
      <c r="P687" t="s">
        <v>6093</v>
      </c>
    </row>
    <row r="688" spans="1:16" x14ac:dyDescent="0.25">
      <c r="A688" t="str">
        <f>IF(OR(artwork.xlsx!F688="",artwork.xlsx!F688="t"),UPPER(artwork.xlsx!H688),"")</f>
        <v>COURIER</v>
      </c>
      <c r="C688" t="str">
        <f>IF(A688="","",CONCATENATE($L$1,"[",$M$1,".",A688,"]='",SUBSTITUTE(artwork.xlsx!K688,"'","\'"),"'"))</f>
        <v>HtmlCardTexts[CardNames.COURIER]='&lt;div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  <c r="K688" t="str">
        <f t="shared" si="63"/>
        <v>FrenchCardTexts[CardNames.COURIER]</v>
      </c>
      <c r="L688">
        <f t="shared" si="65"/>
        <v>629</v>
      </c>
      <c r="M688" t="str">
        <f t="shared" si="66"/>
        <v>FrenchCardTexts[CardNames.ELDER]</v>
      </c>
      <c r="N688">
        <f t="shared" si="64"/>
        <v>656</v>
      </c>
      <c r="O688" t="str">
        <f t="shared" si="62"/>
        <v>FrenchCardTexts[CardNames.ELDER] = "|+[2]|//Vous pouvez jouer une carte Action//de votre main. Si elle offre un choix//entre plusieurs capacités à ce tour//(par exemple à l'aide du mot//« choisissez »), vous pouvez en choisir//une différente supplémentaire.";</v>
      </c>
      <c r="P688" t="s">
        <v>6094</v>
      </c>
    </row>
    <row r="689" spans="1:16" hidden="1" x14ac:dyDescent="0.25">
      <c r="A689" t="str">
        <f>IF(OR(artwork.xlsx!F689="",artwork.xlsx!F689="t"),UPPER(artwork.xlsx!H689),"")</f>
        <v>INNKEEPER</v>
      </c>
      <c r="C689" t="str">
        <f>IF(A689="","",CONCATENATE($L$1,"[",$M$1,".",A689,"]='",SUBSTITUTE(artwork.xlsx!K689,"'","\'"),"'"))</f>
        <v>HtmlCardTexts[CardNames.INNKEEPER]='&lt;div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  <c r="K689" t="str">
        <f t="shared" si="63"/>
        <v>FrenchCardTexts[CardNames.INNKEEPER]</v>
      </c>
      <c r="L689" t="e">
        <f t="shared" si="65"/>
        <v>#N/A</v>
      </c>
      <c r="M689" t="str">
        <f t="shared" si="66"/>
        <v>FrenchCardTexts[CardNames.WIZARDPILE]</v>
      </c>
      <c r="N689" t="e">
        <f t="shared" si="64"/>
        <v>#N/A</v>
      </c>
      <c r="O689" t="str">
        <f t="shared" si="62"/>
        <v>FrenchCardTexts[CardNames.WIZARDPILE] = "Cette pile commence avec//4 exemplaires de//Apprenti Magicien, Illusionniste,//Sorcier et Liche,// dans cette ordre. Seule la carte//du haut peut être reçue ou achetée.";</v>
      </c>
      <c r="P689" t="s">
        <v>6095</v>
      </c>
    </row>
    <row r="690" spans="1:16" x14ac:dyDescent="0.25">
      <c r="A690" t="str">
        <f>IF(OR(artwork.xlsx!F690="",artwork.xlsx!F690="t"),UPPER(artwork.xlsx!H690),"")</f>
        <v>ROYALGALLEY</v>
      </c>
      <c r="C690" t="str">
        <f>IF(A690="","",CONCATENATE($L$1,"[",$M$1,".",A690,"]='",SUBSTITUTE(artwork.xlsx!K690,"'","\'"),"'"))</f>
        <v>HtmlCardTexts[CardNames.ROYALGALLEY]='&lt;div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  <c r="K690" t="str">
        <f t="shared" si="63"/>
        <v>FrenchCardTexts[CardNames.ROYALGALLEY]</v>
      </c>
      <c r="L690">
        <f t="shared" si="65"/>
        <v>626</v>
      </c>
      <c r="M690" t="str">
        <f t="shared" si="66"/>
        <v>FrenchCardTexts[CardNames.STUDENT]</v>
      </c>
      <c r="N690">
        <f t="shared" si="64"/>
        <v>682</v>
      </c>
      <c r="O690" t="str">
        <f t="shared" si="62"/>
        <v>FrenchCardTexts[CardNames.STUDENT] = "|+1 Action|//Vous pouvez tourner les Magiciens.//Écartez une carte de votre main.//Si c'est un Trésor, |+1 Faveur|//et placez cette carte sur votre pioche.";</v>
      </c>
      <c r="P690" t="s">
        <v>6096</v>
      </c>
    </row>
    <row r="691" spans="1:16" hidden="1" x14ac:dyDescent="0.25">
      <c r="A691" t="str">
        <f>IF(OR(artwork.xlsx!F691="",artwork.xlsx!F691="t"),UPPER(artwork.xlsx!H691),"")</f>
        <v>TOWN</v>
      </c>
      <c r="C691" t="str">
        <f>IF(A691="","",CONCATENATE($L$1,"[",$M$1,".",A691,"]='",SUBSTITUTE(artwork.xlsx!K691,"'","\'"),"'"))</f>
        <v>HtmlCardTexts[CardNames.TOWN]='&lt;div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  <c r="K691" t="str">
        <f t="shared" si="63"/>
        <v>FrenchCardTexts[CardNames.TOWN]</v>
      </c>
      <c r="L691" t="e">
        <f t="shared" si="65"/>
        <v>#N/A</v>
      </c>
      <c r="M691" t="str">
        <f t="shared" si="66"/>
        <v>FrenchCardTexts[CardNames.CONJURER]</v>
      </c>
      <c r="N691">
        <f t="shared" si="64"/>
        <v>683</v>
      </c>
      <c r="O691" t="str">
        <f t="shared" si="62"/>
        <v>FrenchCardTexts[CardNames.CONJURER] = "Recevez une carte coûtant//jusqu'à [4]. Au début de//votre prochain tour,//prenez ceci en main.";</v>
      </c>
      <c r="P691" t="s">
        <v>6097</v>
      </c>
    </row>
    <row r="692" spans="1:16" hidden="1" x14ac:dyDescent="0.25">
      <c r="A692" t="str">
        <f>IF(OR(artwork.xlsx!F692="",artwork.xlsx!F692="t"),UPPER(artwork.xlsx!H692),"")</f>
        <v>BARBARIAN</v>
      </c>
      <c r="C692" t="str">
        <f>IF(A692="","",CONCATENATE($L$1,"[",$M$1,".",A692,"]='",SUBSTITUTE(artwork.xlsx!K692,"'","\'"),"'"))</f>
        <v>HtmlCardTexts[CardNames.BARBARIAN]='&lt;div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  <c r="K692" t="str">
        <f t="shared" si="63"/>
        <v>FrenchCardTexts[CardNames.BARBARIAN]</v>
      </c>
      <c r="L692" t="e">
        <f t="shared" si="65"/>
        <v>#N/A</v>
      </c>
      <c r="M692" t="str">
        <f t="shared" si="66"/>
        <v>FrenchCardTexts[CardNames.SORCERER]</v>
      </c>
      <c r="N692">
        <f t="shared" si="64"/>
        <v>684</v>
      </c>
      <c r="O692" t="str">
        <f t="shared" si="62"/>
        <v>FrenchCardTexts[CardNames.SORCERER] = "|+1 Carte|//|+1 Action|//Tous vos adversaires nomment une//carte, puis dévoilent la carte du haut//de leur pioche. En cas d'erreur,//ils reçoivent une Malédiction.";</v>
      </c>
      <c r="P692" t="s">
        <v>6098</v>
      </c>
    </row>
    <row r="693" spans="1:16" x14ac:dyDescent="0.25">
      <c r="A693" t="str">
        <f>IF(OR(artwork.xlsx!F693="",artwork.xlsx!F693="t"),UPPER(artwork.xlsx!H693),"")</f>
        <v>CAPITALCITY</v>
      </c>
      <c r="C693" t="str">
        <f>IF(A693="","",CONCATENATE($L$1,"[",$M$1,".",A693,"]='",SUBSTITUTE(artwork.xlsx!K693,"'","\'"),"'"))</f>
        <v>HtmlCardTexts[CardNames.CAPITALCITY]='&lt;div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  <c r="K693" t="str">
        <f t="shared" si="63"/>
        <v>FrenchCardTexts[CardNames.CAPITALCITY]</v>
      </c>
      <c r="L693">
        <f t="shared" si="65"/>
        <v>623</v>
      </c>
      <c r="M693" t="str">
        <f t="shared" si="66"/>
        <v>FrenchCardTexts[CardNames.LICH]</v>
      </c>
      <c r="N693">
        <f t="shared" si="64"/>
        <v>685</v>
      </c>
      <c r="O693" t="str">
        <f t="shared" si="62"/>
        <v>FrenchCardTexts[CardNames.LICH] = "|+6 Cartes|//|+2 Actions|//Sautez un tour.//---//Quand vous écartez cette carte,//défaussez-la et recevez//une carte moins cher du Rebut.";</v>
      </c>
      <c r="P693" t="s">
        <v>6099</v>
      </c>
    </row>
    <row r="694" spans="1:16" x14ac:dyDescent="0.25">
      <c r="A694" t="str">
        <f>IF(OR(artwork.xlsx!F694="",artwork.xlsx!F694="t"),UPPER(artwork.xlsx!H694),"")</f>
        <v>CONTRACT</v>
      </c>
      <c r="C694" t="str">
        <f>IF(A694="","",CONCATENATE($L$1,"[",$M$1,".",A694,"]='",SUBSTITUTE(artwork.xlsx!K694,"'","\'"),"'"))</f>
        <v>HtmlCardTexts[CardNames.CONTRACT]='&lt;div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  <c r="K694" t="str">
        <f t="shared" si="63"/>
        <v>FrenchCardTexts[CardNames.CONTRACT]</v>
      </c>
      <c r="L694">
        <f t="shared" si="65"/>
        <v>636</v>
      </c>
      <c r="M694" t="e">
        <f t="shared" si="66"/>
        <v>#VALUE!</v>
      </c>
      <c r="N694" t="e">
        <f t="shared" si="64"/>
        <v>#VALUE!</v>
      </c>
      <c r="O694" t="e">
        <f t="shared" si="62"/>
        <v>#VALUE!</v>
      </c>
    </row>
    <row r="695" spans="1:16" x14ac:dyDescent="0.25">
      <c r="A695" t="str">
        <f>IF(OR(artwork.xlsx!F695="",artwork.xlsx!F695="t"),UPPER(artwork.xlsx!H695),"")</f>
        <v>EMISSARY</v>
      </c>
      <c r="C695" t="str">
        <f>IF(A695="","",CONCATENATE($L$1,"[",$M$1,".",A695,"]='",SUBSTITUTE(artwork.xlsx!K695,"'","\'"),"'"))</f>
        <v>HtmlCardTexts[CardNames.EMISSARY]='&lt;div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  <c r="K695" t="str">
        <f t="shared" si="63"/>
        <v>FrenchCardTexts[CardNames.EMISSARY]</v>
      </c>
      <c r="L695">
        <f t="shared" si="65"/>
        <v>637</v>
      </c>
      <c r="M695" t="e">
        <f t="shared" si="66"/>
        <v>#VALUE!</v>
      </c>
      <c r="N695" t="e">
        <f t="shared" si="64"/>
        <v>#VALUE!</v>
      </c>
      <c r="O695" t="e">
        <f t="shared" si="62"/>
        <v>#VALUE!</v>
      </c>
      <c r="P695" t="s">
        <v>6100</v>
      </c>
    </row>
    <row r="696" spans="1:16" x14ac:dyDescent="0.25">
      <c r="A696" t="str">
        <f>IF(OR(artwork.xlsx!F696="",artwork.xlsx!F696="t"),UPPER(artwork.xlsx!H696),"")</f>
        <v>GALLERIA</v>
      </c>
      <c r="C696" t="str">
        <f>IF(A696="","",CONCATENATE($L$1,"[",$M$1,".",A696,"]='",SUBSTITUTE(artwork.xlsx!K696,"'","\'"),"'"))</f>
        <v>HtmlCardTexts[CardNames.GALLERIA]='&lt;div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  <c r="K696" t="str">
        <f t="shared" si="63"/>
        <v>FrenchCardTexts[CardNames.GALLERIA]</v>
      </c>
      <c r="L696">
        <f t="shared" si="65"/>
        <v>630</v>
      </c>
      <c r="M696" t="str">
        <f t="shared" si="66"/>
        <v>FrenchCardTexts[CardNames.MONKEY]</v>
      </c>
      <c r="N696">
        <f t="shared" si="64"/>
        <v>624</v>
      </c>
      <c r="O696" t="str">
        <f t="shared" si="62"/>
        <v>FrenchCardTexts[CardNames.MONKEY] = "Jusqu'à votre prochain tour, quand//le joueur à votre droite reçoit//une carte, |+1 Carte|. Au début//de votre prochain tour, |+1 Carte|.";</v>
      </c>
      <c r="P696" t="s">
        <v>6101</v>
      </c>
    </row>
    <row r="697" spans="1:16" x14ac:dyDescent="0.25">
      <c r="A697" t="str">
        <f>IF(OR(artwork.xlsx!F697="",artwork.xlsx!F697="t"),UPPER(artwork.xlsx!H697),"")</f>
        <v>GUILDMASTER</v>
      </c>
      <c r="C697" t="str">
        <f>IF(A697="","",CONCATENATE($L$1,"[",$M$1,".",A697,"]='",SUBSTITUTE(artwork.xlsx!K697,"'","\'"),"'"))</f>
        <v>HtmlCardTexts[CardNames.GUILDMASTER]='&lt;div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  <c r="K697" t="str">
        <f t="shared" si="63"/>
        <v>FrenchCardTexts[CardNames.GUILDMASTER]</v>
      </c>
      <c r="L697">
        <f t="shared" si="65"/>
        <v>640</v>
      </c>
      <c r="M697" t="str">
        <f t="shared" si="66"/>
        <v>FrenchCardTexts[CardNames.BLOCKADE]</v>
      </c>
      <c r="N697">
        <f t="shared" si="64"/>
        <v>626</v>
      </c>
      <c r="O697" t="str">
        <f t="shared" si="62"/>
        <v>FrenchCardTexts[CardNames.BLOCKADE] = "Recevez une carte coûtant jusqu'à [4],//en la mettant de côté. Au début de votre//prochain tour, prenez-là en main//Tant qu'elle est mise de côté,//quand un autre joueur en reçoit//un exemplaire durant leur tour,//il reçoit une Malédiction.";</v>
      </c>
      <c r="P697" t="s">
        <v>6102</v>
      </c>
    </row>
    <row r="698" spans="1:16" hidden="1" x14ac:dyDescent="0.25">
      <c r="A698" t="str">
        <f>IF(OR(artwork.xlsx!F698="",artwork.xlsx!F698="t"),UPPER(artwork.xlsx!H698),"")</f>
        <v>HIGHWAYMAN</v>
      </c>
      <c r="C698" t="str">
        <f>IF(A698="","",CONCATENATE($L$1,"[",$M$1,".",A698,"]='",SUBSTITUTE(artwork.xlsx!K698,"'","\'"),"'"))</f>
        <v>HtmlCardTexts[CardNames.HIGHWAYMAN]='&lt;div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  <c r="K698" t="str">
        <f t="shared" si="63"/>
        <v>FrenchCardTexts[CardNames.HIGHWAYMAN]</v>
      </c>
      <c r="L698" t="e">
        <f t="shared" si="65"/>
        <v>#N/A</v>
      </c>
      <c r="M698" t="str">
        <f t="shared" si="66"/>
        <v>FrenchCardTexts[CardNames.SAILOR]</v>
      </c>
      <c r="N698">
        <f t="shared" si="64"/>
        <v>627</v>
      </c>
      <c r="O698" t="str">
        <f t="shared" si="62"/>
        <v>FrenchCardTexts[CardNames.SAILOR] = "|+1 Action|//Une fois durant ce tour, quand vous recevez//une carte Durée, vous pouvez la jouer.//Au début de votre prochain tour,//+[2] et vous pouvez écarter//une carte de votre main.";</v>
      </c>
      <c r="P698" t="s">
        <v>6103</v>
      </c>
    </row>
    <row r="699" spans="1:16" x14ac:dyDescent="0.25">
      <c r="A699" t="str">
        <f>IF(OR(artwork.xlsx!F699="",artwork.xlsx!F699="t"),UPPER(artwork.xlsx!H699),"")</f>
        <v>HUNTER</v>
      </c>
      <c r="C699" t="str">
        <f>IF(A699="","",CONCATENATE($L$1,"[",$M$1,".",A699,"]='",SUBSTITUTE(artwork.xlsx!K699,"'","\'"),"'"))</f>
        <v>HtmlCardTexts[CardNames.HUNTER]='&lt;div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  <c r="K699" t="str">
        <f t="shared" si="63"/>
        <v>FrenchCardTexts[CardNames.HUNTER]</v>
      </c>
      <c r="L699">
        <f t="shared" si="65"/>
        <v>631</v>
      </c>
      <c r="M699" t="str">
        <f t="shared" si="66"/>
        <v>FrenchCardTexts[CardNames.PIRATE]</v>
      </c>
      <c r="N699">
        <f t="shared" si="64"/>
        <v>630</v>
      </c>
      <c r="O699" t="str">
        <f t="shared" si="62"/>
        <v>FrenchCardTexts[CardNames.PIRATE] = "Au début de votre prochain tour//recevez en main un Trésor//coûtant jusqu'à [6].//---//Quand un joueur reçoit un Trésor//vous pouvez jouer cette carte//depuis votre main.";</v>
      </c>
      <c r="P699" t="s">
        <v>6104</v>
      </c>
    </row>
    <row r="700" spans="1:16" hidden="1" x14ac:dyDescent="0.25">
      <c r="A700" t="str">
        <f>IF(OR(artwork.xlsx!F700="",artwork.xlsx!F700="t"),UPPER(artwork.xlsx!H700),"")</f>
        <v>MODIFY</v>
      </c>
      <c r="C700" t="str">
        <f>IF(A700="","",CONCATENATE($L$1,"[",$M$1,".",A700,"]='",SUBSTITUTE(artwork.xlsx!K700,"'","\'"),"'"))</f>
        <v>HtmlCardTexts[CardNames.MODIFY]='&lt;div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  <c r="K700" t="str">
        <f t="shared" si="63"/>
        <v>FrenchCardTexts[CardNames.MODIFY]</v>
      </c>
      <c r="L700" t="e">
        <f t="shared" si="65"/>
        <v>#N/A</v>
      </c>
      <c r="M700" t="str">
        <f t="shared" si="66"/>
        <v>FrenchCardTexts[CardNames.CORSAIR]</v>
      </c>
      <c r="N700">
        <f t="shared" si="64"/>
        <v>629</v>
      </c>
      <c r="O700" t="str">
        <f t="shared" si="62"/>
        <v>FrenchCardTexts[CardNames.CORSAIR] = "|+[2]|//Au début de votre prochain tour,//|+1 Carte|. D'ici là, chacun de vos//adversaires écarte le premier Argent//ou Or qu'il joue à chaque tour.";</v>
      </c>
      <c r="P700" t="s">
        <v>6105</v>
      </c>
    </row>
    <row r="701" spans="1:16" hidden="1" x14ac:dyDescent="0.25">
      <c r="A701" t="str">
        <f>IF(OR(artwork.xlsx!F701="",artwork.xlsx!F701="t"),UPPER(artwork.xlsx!H701),"")</f>
        <v>SKIRMISHER</v>
      </c>
      <c r="C701" t="str">
        <f>IF(A701="","",CONCATENATE($L$1,"[",$M$1,".",A701,"]='",SUBSTITUTE(artwork.xlsx!K701,"'","\'"),"'"))</f>
        <v>HtmlCardTexts[CardNames.SKIRMISHER]='&lt;div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  <c r="K701" t="str">
        <f t="shared" si="63"/>
        <v>FrenchCardTexts[CardNames.SKIRMISHER]</v>
      </c>
      <c r="L701" t="e">
        <f t="shared" si="65"/>
        <v>#N/A</v>
      </c>
      <c r="M701" t="str">
        <f t="shared" si="66"/>
        <v>FrenchCardTexts[CardNames.SEACHART]</v>
      </c>
      <c r="N701">
        <f t="shared" si="64"/>
        <v>625</v>
      </c>
      <c r="O701" t="str">
        <f t="shared" si="62"/>
        <v>FrenchCardTexts[CardNames.SEACHART] = "|+1 Carte|//|+1 Action|//Dévoilez la carte du haut de votre pioche.//Si vous en avez un exemplaire//en jeu, prenez-là en main.";</v>
      </c>
      <c r="P701" t="s">
        <v>6106</v>
      </c>
    </row>
    <row r="702" spans="1:16" x14ac:dyDescent="0.25">
      <c r="A702" t="str">
        <f>IF(OR(artwork.xlsx!F702="",artwork.xlsx!F702="t"),UPPER(artwork.xlsx!H702),"")</f>
        <v>SPECIALIST</v>
      </c>
      <c r="C702" t="str">
        <f>IF(A702="","",CONCATENATE($L$1,"[",$M$1,".",A702,"]='",SUBSTITUTE(artwork.xlsx!K702,"'","\'"),"'"))</f>
        <v>HtmlCardTexts[CardNames.SPECIALIST]='&lt;div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  <c r="K702" t="str">
        <f t="shared" si="63"/>
        <v>FrenchCardTexts[CardNames.SPECIALIST]</v>
      </c>
      <c r="L702">
        <f t="shared" si="65"/>
        <v>624</v>
      </c>
      <c r="M702" t="str">
        <f t="shared" si="66"/>
        <v>FrenchCardTexts[CardNames.ASTROLABE]</v>
      </c>
      <c r="N702">
        <f t="shared" si="64"/>
        <v>623</v>
      </c>
      <c r="O702" t="str">
        <f t="shared" si="62"/>
        <v>FrenchCardTexts[CardNames.ASTROLABE] = "Maintenant et au début//de votre prochain tour :////[!1]//|+1 Achat|";</v>
      </c>
      <c r="P702" t="s">
        <v>6107</v>
      </c>
    </row>
    <row r="703" spans="1:16" hidden="1" x14ac:dyDescent="0.25">
      <c r="A703" t="str">
        <f>IF(OR(artwork.xlsx!F703="",artwork.xlsx!F703="t"),UPPER(artwork.xlsx!H703),"")</f>
        <v>SWAP</v>
      </c>
      <c r="C703" t="str">
        <f>IF(A703="","",CONCATENATE($L$1,"[",$M$1,".",A703,"]='",SUBSTITUTE(artwork.xlsx!K703,"'","\'"),"'"))</f>
        <v>HtmlCardTexts[CardNames.SWAP]='&lt;div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  <c r="K703" t="str">
        <f t="shared" si="63"/>
        <v>FrenchCardTexts[CardNames.SWAP]</v>
      </c>
      <c r="L703" t="e">
        <f t="shared" si="65"/>
        <v>#N/A</v>
      </c>
      <c r="M703" t="str">
        <f t="shared" si="66"/>
        <v>FrenchCardTexts[CardNames.TIDEPOOLS]</v>
      </c>
      <c r="N703">
        <f t="shared" si="64"/>
        <v>628</v>
      </c>
      <c r="O703" t="str">
        <f t="shared" si="62"/>
        <v>FrenchCardTexts[CardNames.TIDEPOOLS] = "|+3 Cartes|//|+1 Action|//Au début de votre prochain//tour, défaussez 2 cartes.";</v>
      </c>
      <c r="P703" t="s">
        <v>6108</v>
      </c>
    </row>
    <row r="704" spans="1:16" x14ac:dyDescent="0.25">
      <c r="A704" t="str">
        <f>IF(OR(artwork.xlsx!F704="",artwork.xlsx!F704="t"),UPPER(artwork.xlsx!H704),"")</f>
        <v>MARQUIS</v>
      </c>
      <c r="C704" t="str">
        <f>IF(A704="","",CONCATENATE($L$1,"[",$M$1,".",A704,"]='",SUBSTITUTE(artwork.xlsx!K704,"'","\'"),"'"))</f>
        <v>HtmlCardTexts[CardNames.MARQUIS]='&lt;div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  <c r="K704" t="str">
        <f t="shared" si="63"/>
        <v>FrenchCardTexts[CardNames.MARQUIS]</v>
      </c>
      <c r="L704">
        <f t="shared" si="65"/>
        <v>627</v>
      </c>
      <c r="M704" t="str">
        <f t="shared" si="66"/>
        <v>FrenchCardTexts[CardNames.SEAWITCH]</v>
      </c>
      <c r="N704">
        <f t="shared" si="64"/>
        <v>631</v>
      </c>
      <c r="O704" t="str">
        <f t="shared" si="62"/>
        <v>FrenchCardTexts[CardNames.SEAWITCH] = "|+2 Cartes|//Tous vos adversaires reçoivent//une Malédiction. Au début de votre//prochain tour, |+2 Cartes|,//puis défaussez 2 cartes.";</v>
      </c>
      <c r="P704" t="s">
        <v>6109</v>
      </c>
    </row>
    <row r="705" spans="1:16" hidden="1" x14ac:dyDescent="0.25">
      <c r="A705" t="str">
        <f>IF(OR(artwork.xlsx!F705="",artwork.xlsx!F705="t"),UPPER(artwork.xlsx!H705),"")</f>
        <v/>
      </c>
      <c r="C705" t="str">
        <f>IF(A705="","",CONCATENATE($L$1,"[",$M$1,".",A705,"]='",SUBSTITUTE(artwork.xlsx!K705,"'","\'"),"'"))</f>
        <v/>
      </c>
      <c r="K705" t="str">
        <f t="shared" si="63"/>
        <v/>
      </c>
      <c r="N705" t="e">
        <f t="shared" si="64"/>
        <v>#VALUE!</v>
      </c>
      <c r="O705" t="e">
        <f t="shared" si="62"/>
        <v>#VALUE!</v>
      </c>
    </row>
    <row r="706" spans="1:16" hidden="1" x14ac:dyDescent="0.25">
      <c r="A706" t="str">
        <f>IF(OR(artwork.xlsx!F706="",artwork.xlsx!F706="t"),UPPER(artwork.xlsx!H706),"")</f>
        <v/>
      </c>
      <c r="C706" t="str">
        <f>IF(A706="","",CONCATENATE($L$1,"[",$M$1,".",A706,"]='",SUBSTITUTE(artwork.xlsx!K706,"'","\'"),"'"))</f>
        <v/>
      </c>
      <c r="K706" t="str">
        <f t="shared" si="63"/>
        <v/>
      </c>
      <c r="N706">
        <f t="shared" si="64"/>
        <v>117</v>
      </c>
      <c r="O706" t="str">
        <f t="shared" ref="O706:O769" si="67">SUBSTITUTE(LEFT(P706,FIND("=",P706)),"_","")&amp; RIGHT(P706,LEN(P706) -FIND("=",P706))</f>
        <v>FrenchCardTexts[CardNames.HOARD] = "[!2]//---//\xC0 ce tour, quand vous recevez//une carte Victoire que vous//avez achet\xE9, recevez un Or.";</v>
      </c>
      <c r="P706" t="s">
        <v>6110</v>
      </c>
    </row>
    <row r="707" spans="1:16" hidden="1" x14ac:dyDescent="0.25">
      <c r="A707" t="str">
        <f>IF(OR(artwork.xlsx!F707="",artwork.xlsx!F707="t"),UPPER(artwork.xlsx!H707),"")</f>
        <v/>
      </c>
      <c r="C707" t="str">
        <f>IF(A707="","",CONCATENATE($L$1,"[",$M$1,".",A707,"]='",SUBSTITUTE(artwork.xlsx!K707,"'","\'"),"'"))</f>
        <v/>
      </c>
      <c r="K707" t="str">
        <f t="shared" ref="K707:K770" si="68">IF(A707="","",CONCATENATE("FrenchCardTexts[",$M$1,".",A707,"]"))</f>
        <v/>
      </c>
      <c r="N707">
        <f t="shared" ref="N707:N770" si="69">MATCH(SUBSTITUTE(LEFT(P707,FIND("] = ",P707)),"_",""),K:K,0)</f>
        <v>122</v>
      </c>
      <c r="O707" t="str">
        <f t="shared" si="67"/>
        <v>FrenchCardTexts[CardNames.MINT] = "Vous pouvez d\xE9voiler une carte//Tr\xE9sor de votre main. Recevez-en//un exemplaire.//---//Quand vous achetez cette carte,//\xE9cartez tous vos Tr\xE9sors non-Dur\xE9e en jeu.";</v>
      </c>
      <c r="P707" t="s">
        <v>6111</v>
      </c>
    </row>
    <row r="708" spans="1:16" hidden="1" x14ac:dyDescent="0.25">
      <c r="A708" t="str">
        <f>IF(OR(artwork.xlsx!F708="",artwork.xlsx!F708="t"),UPPER(artwork.xlsx!H708),"")</f>
        <v/>
      </c>
      <c r="C708" t="str">
        <f>IF(A708="","",CONCATENATE($L$1,"[",$M$1,".",A708,"]='",SUBSTITUTE(artwork.xlsx!K708,"'","\'"),"'"))</f>
        <v/>
      </c>
      <c r="K708" t="str">
        <f t="shared" si="68"/>
        <v/>
      </c>
      <c r="N708">
        <f t="shared" si="69"/>
        <v>125</v>
      </c>
      <c r="O708" t="str">
        <f t="shared" si="67"/>
        <v>FrenchCardTexts[CardNames.QUARRY] = "[!1]//---//\xC0 ce tour, les cartes Actions// co\xFBtent [2] de moins.";</v>
      </c>
      <c r="P708" t="s">
        <v>6112</v>
      </c>
    </row>
    <row r="709" spans="1:16" hidden="1" x14ac:dyDescent="0.25">
      <c r="A709" t="str">
        <f>IF(OR(artwork.xlsx!F709="",artwork.xlsx!F709="t"),UPPER(artwork.xlsx!H709),"")</f>
        <v/>
      </c>
      <c r="C709" t="str">
        <f>IF(A709="","",CONCATENATE($L$1,"[",$M$1,".",A709,"]='",SUBSTITUTE(artwork.xlsx!K709,"'","\'"),"'"))</f>
        <v/>
      </c>
      <c r="K709" t="str">
        <f t="shared" si="68"/>
        <v/>
      </c>
      <c r="N709">
        <f t="shared" si="69"/>
        <v>632</v>
      </c>
      <c r="O709" t="str">
        <f t="shared" si="67"/>
        <v>FrenchCardTexts[CardNames.ANVIL] = "[!1]//Vous pouvez défausser un Trésor//pour recevoir une carte//coûtant jusqu'à [4].";</v>
      </c>
      <c r="P709" t="s">
        <v>6113</v>
      </c>
    </row>
    <row r="710" spans="1:16" hidden="1" x14ac:dyDescent="0.25">
      <c r="A710" t="str">
        <f>IF(OR(artwork.xlsx!F710="",artwork.xlsx!F710="t"),UPPER(artwork.xlsx!H710),"")</f>
        <v/>
      </c>
      <c r="C710" t="str">
        <f>IF(A710="","",CONCATENATE($L$1,"[",$M$1,".",A710,"]='",SUBSTITUTE(artwork.xlsx!K710,"'","\'"),"'"))</f>
        <v/>
      </c>
      <c r="K710" t="str">
        <f t="shared" si="68"/>
        <v/>
      </c>
      <c r="N710">
        <f t="shared" si="69"/>
        <v>633</v>
      </c>
      <c r="O710" t="str">
        <f t="shared" si="67"/>
        <v>FrenchCardTexts[CardNames.CLERK] = "|+[2]|//Tous vos adversaires ayant//en main 5 cartes ou plus//en placent une sur leur pioche.//---//Au début de votre tour, vous pouvez//jouer cette carte depuis votre main.";</v>
      </c>
      <c r="P710" t="s">
        <v>6114</v>
      </c>
    </row>
    <row r="711" spans="1:16" hidden="1" x14ac:dyDescent="0.25">
      <c r="A711" t="str">
        <f>IF(OR(artwork.xlsx!F711="",artwork.xlsx!F711="t"),UPPER(artwork.xlsx!H711),"")</f>
        <v/>
      </c>
      <c r="C711" t="str">
        <f>IF(A711="","",CONCATENATE($L$1,"[",$M$1,".",A711,"]='",SUBSTITUTE(artwork.xlsx!K711,"'","\'"),"'"))</f>
        <v/>
      </c>
      <c r="K711" t="str">
        <f t="shared" si="68"/>
        <v/>
      </c>
      <c r="N711">
        <f t="shared" si="69"/>
        <v>634</v>
      </c>
      <c r="O711" t="str">
        <f t="shared" si="67"/>
        <v>FrenchCardTexts[CardNames.INVESTMENT] = "Écartez une carte de votre main.//Choisissez : +[1]; ou écartez//cette carte pour dévoiler votre main//pour +{1} par Trésor révélé//de nom différent.";</v>
      </c>
      <c r="P711" t="s">
        <v>6115</v>
      </c>
    </row>
    <row r="712" spans="1:16" hidden="1" x14ac:dyDescent="0.25">
      <c r="A712" t="str">
        <f>IF(OR(artwork.xlsx!F712="",artwork.xlsx!F712="t"),UPPER(artwork.xlsx!H712),"")</f>
        <v/>
      </c>
      <c r="C712" t="str">
        <f>IF(A712="","",CONCATENATE($L$1,"[",$M$1,".",A712,"]='",SUBSTITUTE(artwork.xlsx!K712,"'","\'"),"'"))</f>
        <v/>
      </c>
      <c r="K712" t="str">
        <f t="shared" si="68"/>
        <v/>
      </c>
      <c r="N712">
        <f t="shared" si="69"/>
        <v>635</v>
      </c>
      <c r="O712" t="str">
        <f t="shared" si="67"/>
        <v>FrenchCardTexts[CardNames.TIARA] = "|+1 Achat|//À ce tour, quand vous recevez//une carte, vous pouvez la placer//sur votre pioche. Vous pouvez jouer//deux fois un Trésor de votre main.";</v>
      </c>
      <c r="P712" t="s">
        <v>6116</v>
      </c>
    </row>
    <row r="713" spans="1:16" hidden="1" x14ac:dyDescent="0.25">
      <c r="A713" t="str">
        <f>IF(OR(artwork.xlsx!F713="",artwork.xlsx!F713="t"),UPPER(artwork.xlsx!H713),"")</f>
        <v/>
      </c>
      <c r="C713" t="str">
        <f>IF(A713="","",CONCATENATE($L$1,"[",$M$1,".",A713,"]='",SUBSTITUTE(artwork.xlsx!K713,"'","\'"),"'"))</f>
        <v/>
      </c>
      <c r="K713" t="str">
        <f t="shared" si="68"/>
        <v/>
      </c>
      <c r="N713">
        <f t="shared" si="69"/>
        <v>636</v>
      </c>
      <c r="O713" t="str">
        <f t="shared" si="67"/>
        <v>FrenchCardTexts[CardNames.CHARLATAN] = "|+[!3]|//Tous vos adversaires//reçoivent une Malédiction.//---//Dans les parties utilisant//cette carte, les Malédictions//sont aussi un Trésor valant [1].";</v>
      </c>
      <c r="P713" t="s">
        <v>6117</v>
      </c>
    </row>
    <row r="714" spans="1:16" hidden="1" x14ac:dyDescent="0.25">
      <c r="A714" t="str">
        <f>IF(OR(artwork.xlsx!F714="",artwork.xlsx!F714="t"),UPPER(artwork.xlsx!H714),"")</f>
        <v/>
      </c>
      <c r="C714" t="str">
        <f>IF(A714="","",CONCATENATE($L$1,"[",$M$1,".",A714,"]='",SUBSTITUTE(artwork.xlsx!K714,"'","\'"),"'"))</f>
        <v/>
      </c>
      <c r="K714" t="str">
        <f t="shared" si="68"/>
        <v/>
      </c>
      <c r="N714">
        <f t="shared" si="69"/>
        <v>637</v>
      </c>
      <c r="O714" t="str">
        <f t="shared" si="67"/>
        <v>FrenchCardTexts[CardNames.COLLECTION] = "[!2]//|+1 Achat|//À ce tour, quand vous recevez//une carte Action, +{1}.";</v>
      </c>
      <c r="P714" t="s">
        <v>6285</v>
      </c>
    </row>
    <row r="715" spans="1:16" hidden="1" x14ac:dyDescent="0.25">
      <c r="A715" t="str">
        <f>IF(OR(artwork.xlsx!F715="",artwork.xlsx!F715="t"),UPPER(artwork.xlsx!H715),"")</f>
        <v/>
      </c>
      <c r="C715" t="str">
        <f>IF(A715="","",CONCATENATE($L$1,"[",$M$1,".",A715,"]='",SUBSTITUTE(artwork.xlsx!K715,"'","\'"),"'"))</f>
        <v/>
      </c>
      <c r="K715" t="str">
        <f t="shared" si="68"/>
        <v/>
      </c>
      <c r="N715">
        <f t="shared" si="69"/>
        <v>638</v>
      </c>
      <c r="O715" t="str">
        <f t="shared" si="67"/>
        <v>FrenchCardTexts[CardNames.CRYSTALBALL] = "[!1]//Consultez la carte du haut de//votre pioche. Vous pouvez l'écarter,//la défausser, ou, si c'est une//Action on un Trésor, la jouer.";</v>
      </c>
      <c r="P715" t="s">
        <v>6118</v>
      </c>
    </row>
    <row r="716" spans="1:16" hidden="1" x14ac:dyDescent="0.25">
      <c r="A716" t="str">
        <f>IF(OR(artwork.xlsx!F716="",artwork.xlsx!F716="t"),UPPER(artwork.xlsx!H716),"")</f>
        <v/>
      </c>
      <c r="C716" t="str">
        <f>IF(A716="","",CONCATENATE($L$1,"[",$M$1,".",A716,"]='",SUBSTITUTE(artwork.xlsx!K716,"'","\'"),"'"))</f>
        <v/>
      </c>
      <c r="K716" t="str">
        <f t="shared" si="68"/>
        <v/>
      </c>
      <c r="N716">
        <f t="shared" si="69"/>
        <v>639</v>
      </c>
      <c r="O716" t="str">
        <f t="shared" si="67"/>
        <v>FrenchCardTexts[CardNames.MAGNATE] = "Dévoilez votre main.//|+1 Carte| par Trésor dévoilé.";</v>
      </c>
      <c r="P716" t="s">
        <v>6119</v>
      </c>
    </row>
    <row r="717" spans="1:16" hidden="1" x14ac:dyDescent="0.25">
      <c r="A717" t="str">
        <f>IF(OR(artwork.xlsx!F717="",artwork.xlsx!F717="t"),UPPER(artwork.xlsx!H717),"")</f>
        <v/>
      </c>
      <c r="C717" t="str">
        <f>IF(A717="","",CONCATENATE($L$1,"[",$M$1,".",A717,"]='",SUBSTITUTE(artwork.xlsx!K717,"'","\'"),"'"))</f>
        <v/>
      </c>
      <c r="K717" t="str">
        <f t="shared" si="68"/>
        <v/>
      </c>
      <c r="N717">
        <f t="shared" si="69"/>
        <v>640</v>
      </c>
      <c r="O717" t="str">
        <f t="shared" si="67"/>
        <v>FrenchCardTexts[CardNames.WARCHEST] = "Le jouer à votre gauche nomme//une carte. Recevez une carte//coûtant jusqu'à [5] qui//n'a pas été nommée à ce tour//pour les Trésors de guerre.";</v>
      </c>
      <c r="P717" t="s">
        <v>6120</v>
      </c>
    </row>
    <row r="718" spans="1:16" hidden="1" x14ac:dyDescent="0.25">
      <c r="A718" t="str">
        <f>IF(OR(artwork.xlsx!F718="",artwork.xlsx!F718="t"),UPPER(artwork.xlsx!H718),"")</f>
        <v/>
      </c>
      <c r="C718" t="str">
        <f>IF(A718="","",CONCATENATE($L$1,"[",$M$1,".",A718,"]='",SUBSTITUTE(artwork.xlsx!K718,"'","\'"),"'"))</f>
        <v/>
      </c>
      <c r="K718" t="str">
        <f t="shared" si="68"/>
        <v/>
      </c>
      <c r="N718" t="e">
        <f t="shared" si="69"/>
        <v>#VALUE!</v>
      </c>
      <c r="O718" t="e">
        <f t="shared" si="67"/>
        <v>#VALUE!</v>
      </c>
    </row>
    <row r="719" spans="1:16" hidden="1" x14ac:dyDescent="0.25">
      <c r="A719" t="str">
        <f>IF(OR(artwork.xlsx!F719="",artwork.xlsx!F719="t"),UPPER(artwork.xlsx!H719),"")</f>
        <v/>
      </c>
      <c r="C719" t="str">
        <f>IF(A719="","",CONCATENATE($L$1,"[",$M$1,".",A719,"]='",SUBSTITUTE(artwork.xlsx!K719,"'","\'"),"'"))</f>
        <v/>
      </c>
      <c r="K719" t="str">
        <f t="shared" si="68"/>
        <v/>
      </c>
      <c r="N719">
        <f t="shared" si="69"/>
        <v>205</v>
      </c>
      <c r="O719" t="str">
        <f t="shared" si="67"/>
        <v>FrenchCardTexts[CardNames.FARMLAND] = "{!2}//---//Lorsque vous recevez cette carte,//\xE9cartez une carte de votre main et//recevez une carte autre//qu'une Terre Agricole co\xFBtant//exactement [2] de plus.";</v>
      </c>
      <c r="P719" t="s">
        <v>6121</v>
      </c>
    </row>
    <row r="720" spans="1:16" hidden="1" x14ac:dyDescent="0.25">
      <c r="A720" t="str">
        <f>IF(OR(artwork.xlsx!F720="",artwork.xlsx!F720="t"),UPPER(artwork.xlsx!H720),"")</f>
        <v/>
      </c>
      <c r="C720" t="str">
        <f>IF(A720="","",CONCATENATE($L$1,"[",$M$1,".",A720,"]='",SUBSTITUTE(artwork.xlsx!K720,"'","\'"),"'"))</f>
        <v/>
      </c>
      <c r="K720" t="str">
        <f t="shared" si="68"/>
        <v/>
      </c>
      <c r="N720">
        <f t="shared" si="69"/>
        <v>208</v>
      </c>
      <c r="O720" t="str">
        <f t="shared" si="67"/>
        <v>FrenchCardTexts[CardNames.HAGGLER] = "|+[2]|//---//\xC0 ce tour, quand vous recevez//une carte que vous avez achet\xE9e,//recevez une carte//non-Victoire moins ch\xE8re.";</v>
      </c>
      <c r="P720" t="s">
        <v>6122</v>
      </c>
    </row>
    <row r="721" spans="1:16" hidden="1" x14ac:dyDescent="0.25">
      <c r="A721" t="str">
        <f>IF(OR(artwork.xlsx!F721="",artwork.xlsx!F721="t"),UPPER(artwork.xlsx!H721),"")</f>
        <v/>
      </c>
      <c r="C721" t="str">
        <f>IF(A721="","",CONCATENATE($L$1,"[",$M$1,".",A721,"]='",SUBSTITUTE(artwork.xlsx!K721,"'","\'"),"'"))</f>
        <v/>
      </c>
      <c r="K721" t="str">
        <f t="shared" si="68"/>
        <v/>
      </c>
      <c r="N721">
        <f t="shared" si="69"/>
        <v>197</v>
      </c>
      <c r="O721" t="str">
        <f t="shared" si="67"/>
        <v>FrenchCardTexts[CardNames.HIGHWAY] = "|+1 Carte|//|+1 Action|//---//\xC0 ce tour, les cartes//co\xFBtent [1] de moins.";</v>
      </c>
      <c r="P721" t="s">
        <v>6123</v>
      </c>
    </row>
    <row r="722" spans="1:16" hidden="1" x14ac:dyDescent="0.25">
      <c r="A722" t="str">
        <f>IF(OR(artwork.xlsx!F722="",artwork.xlsx!F722="t"),UPPER(artwork.xlsx!H722),"")</f>
        <v/>
      </c>
      <c r="C722" t="str">
        <f>IF(A722="","",CONCATENATE($L$1,"[",$M$1,".",A722,"]='",SUBSTITUTE(artwork.xlsx!K722,"'","\'"),"'"))</f>
        <v/>
      </c>
      <c r="K722" t="str">
        <f t="shared" si="68"/>
        <v/>
      </c>
      <c r="N722">
        <f t="shared" si="69"/>
        <v>643</v>
      </c>
      <c r="O722" t="str">
        <f t="shared" si="67"/>
        <v>FrenchCardTexts[CardNames.BERSERKER] = "Recevez une carte coûtant//moins que celle-ci.//Tous vos adversaires défaussent//jusqu'à avoir 3 cartes en main.//---//Quand vous recevez cette carte,//jouez-la si vous avez//une carte Action en jeu.";</v>
      </c>
      <c r="P722" t="s">
        <v>6124</v>
      </c>
    </row>
    <row r="723" spans="1:16" hidden="1" x14ac:dyDescent="0.25">
      <c r="A723" t="str">
        <f>IF(OR(artwork.xlsx!F723="",artwork.xlsx!F723="t"),UPPER(artwork.xlsx!H723),"")</f>
        <v/>
      </c>
      <c r="C723" t="str">
        <f>IF(A723="","",CONCATENATE($L$1,"[",$M$1,".",A723,"]='",SUBSTITUTE(artwork.xlsx!K723,"'","\'"),"'"))</f>
        <v/>
      </c>
      <c r="K723" t="str">
        <f t="shared" si="68"/>
        <v/>
      </c>
      <c r="N723">
        <f t="shared" si="69"/>
        <v>645</v>
      </c>
      <c r="O723" t="str">
        <f t="shared" si="67"/>
        <v>FrenchCardTexts[CardNames.GUARDDOG] = "|+2 Cartes|//Si vous avez en main 5 cartes//ou moins, |+2 Cartes|.//---//Quand un autre joueur joue une//Attaque, vous pouvez d'abord jouer//cette carte depuis votre main.";</v>
      </c>
      <c r="P723" t="s">
        <v>6125</v>
      </c>
    </row>
    <row r="724" spans="1:16" hidden="1" x14ac:dyDescent="0.25">
      <c r="A724" t="str">
        <f>IF(OR(artwork.xlsx!F724="",artwork.xlsx!F724="t"),UPPER(artwork.xlsx!H724),"")</f>
        <v/>
      </c>
      <c r="C724" t="str">
        <f>IF(A724="","",CONCATENATE($L$1,"[",$M$1,".",A724,"]='",SUBSTITUTE(artwork.xlsx!K724,"'","\'"),"'"))</f>
        <v/>
      </c>
      <c r="K724" t="str">
        <f t="shared" si="68"/>
        <v/>
      </c>
      <c r="N724">
        <f t="shared" si="69"/>
        <v>646</v>
      </c>
      <c r="O724" t="str">
        <f t="shared" si="67"/>
        <v>FrenchCardTexts[CardNames.NOMADS] = "|+1 Achat|//|+[2]|//---//Quand vous recevez ou//écartez cette carte, +[2].";</v>
      </c>
      <c r="P724" t="s">
        <v>6126</v>
      </c>
    </row>
    <row r="725" spans="1:16" hidden="1" x14ac:dyDescent="0.25">
      <c r="A725" t="str">
        <f>IF(OR(artwork.xlsx!F725="",artwork.xlsx!F725="t"),UPPER(artwork.xlsx!H725),"")</f>
        <v/>
      </c>
      <c r="C725" t="str">
        <f>IF(A725="","",CONCATENATE($L$1,"[",$M$1,".",A725,"]='",SUBSTITUTE(artwork.xlsx!K725,"'","\'"),"'"))</f>
        <v/>
      </c>
      <c r="K725" t="str">
        <f t="shared" si="68"/>
        <v/>
      </c>
      <c r="N725">
        <f t="shared" si="69"/>
        <v>641</v>
      </c>
      <c r="O725" t="str">
        <f t="shared" si="67"/>
        <v>FrenchCardTexts[CardNames.TRAIL] = "|+1 Carte|//|+1 Action|//---//Quand vous recevez, écartez,//ou défaussez cette carte en//dehors de la phase Ajustement,//vous pouvez la jouer.";</v>
      </c>
      <c r="P725" t="s">
        <v>6127</v>
      </c>
    </row>
    <row r="726" spans="1:16" hidden="1" x14ac:dyDescent="0.25">
      <c r="A726" t="str">
        <f>IF(OR(artwork.xlsx!F726="",artwork.xlsx!F726="t"),UPPER(artwork.xlsx!H726),"")</f>
        <v/>
      </c>
      <c r="C726" t="str">
        <f>IF(A726="","",CONCATENATE($L$1,"[",$M$1,".",A726,"]='",SUBSTITUTE(artwork.xlsx!K726,"'","\'"),"'"))</f>
        <v/>
      </c>
      <c r="K726" t="str">
        <f t="shared" si="68"/>
        <v/>
      </c>
      <c r="N726">
        <f t="shared" si="69"/>
        <v>642</v>
      </c>
      <c r="O726" t="str">
        <f t="shared" si="67"/>
        <v>FrenchCardTexts[CardNames.WEAVER] = "Recevez deux Argents ou//une carte coûtant jusqu'à [4].//---//Quand vous défaussez cette carte//en dehors de la phase Ajustement,//vous pouvez la jouer.";</v>
      </c>
      <c r="P726" t="s">
        <v>6128</v>
      </c>
    </row>
    <row r="727" spans="1:16" hidden="1" x14ac:dyDescent="0.25">
      <c r="A727" t="str">
        <f>IF(OR(artwork.xlsx!F727="",artwork.xlsx!F727="t"),UPPER(artwork.xlsx!H727),"")</f>
        <v/>
      </c>
      <c r="C727" t="str">
        <f>IF(A727="","",CONCATENATE($L$1,"[",$M$1,".",A727,"]='",SUBSTITUTE(artwork.xlsx!K727,"'","\'"),"'"))</f>
        <v/>
      </c>
      <c r="K727" t="str">
        <f t="shared" si="68"/>
        <v/>
      </c>
      <c r="N727">
        <f t="shared" si="69"/>
        <v>647</v>
      </c>
      <c r="O727" t="str">
        <f t="shared" si="67"/>
        <v>FrenchCardTexts[CardNames.SOUK] = "|+1 Achat|//|+[7]|//-[1] par carte en main. (Vous ne pouvez//pas aller en-dessous de [0].)//---//Quand vous recevez cette carte, écartez//jusqu'à 2 cartes de votre main.";</v>
      </c>
      <c r="P727" t="s">
        <v>6129</v>
      </c>
    </row>
    <row r="728" spans="1:16" hidden="1" x14ac:dyDescent="0.25">
      <c r="K728" t="str">
        <f t="shared" si="68"/>
        <v/>
      </c>
      <c r="N728">
        <f t="shared" si="69"/>
        <v>644</v>
      </c>
      <c r="O728" t="str">
        <f t="shared" si="67"/>
        <v>FrenchCardTexts[CardNames.CAULDRON] = "[!2]//|+1 Achat|//La troisième fois que vous//recevez une Action à ce tour,//tous vos adversaires//reçoivent une Malédiction.";</v>
      </c>
      <c r="P728" t="s">
        <v>6130</v>
      </c>
    </row>
    <row r="729" spans="1:16" hidden="1" x14ac:dyDescent="0.25">
      <c r="K729" t="str">
        <f t="shared" si="68"/>
        <v/>
      </c>
      <c r="N729">
        <f t="shared" si="69"/>
        <v>648</v>
      </c>
      <c r="O729" t="str">
        <f t="shared" si="67"/>
        <v>FrenchCardTexts[CardNames.WHEELWRIGHT] = "|+1 Carte|//|+1 Action|//Vous pouvez défausser une carte//pour recevoir une Action//coûtant autant ou moins.";</v>
      </c>
      <c r="P729" t="s">
        <v>6131</v>
      </c>
    </row>
    <row r="730" spans="1:16" hidden="1" x14ac:dyDescent="0.25">
      <c r="K730" t="str">
        <f t="shared" si="68"/>
        <v/>
      </c>
      <c r="N730">
        <f t="shared" si="69"/>
        <v>649</v>
      </c>
      <c r="O730" t="str">
        <f t="shared" si="67"/>
        <v>FrenchCardTexts[CardNames.WITCHSHUT] = "|+4 Cartes|//Défaussez 2 cartes, dévoilées.//Si les deux sont des Actions,//tous vos adversaires//reçoivent une Malédiction.";</v>
      </c>
      <c r="P730" t="s">
        <v>6132</v>
      </c>
    </row>
    <row r="731" spans="1:16" hidden="1" x14ac:dyDescent="0.25">
      <c r="K731" t="str">
        <f t="shared" si="68"/>
        <v/>
      </c>
      <c r="N731" t="e">
        <f t="shared" si="69"/>
        <v>#VALUE!</v>
      </c>
      <c r="O731" t="e">
        <f t="shared" si="67"/>
        <v>#VALUE!</v>
      </c>
      <c r="P731" t="s">
        <v>6133</v>
      </c>
    </row>
    <row r="732" spans="1:16" hidden="1" x14ac:dyDescent="0.25">
      <c r="K732" t="str">
        <f t="shared" si="68"/>
        <v/>
      </c>
      <c r="N732" t="e">
        <f t="shared" si="69"/>
        <v>#N/A</v>
      </c>
      <c r="O732" t="str">
        <f t="shared" si="67"/>
        <v>FrenchCardTexts[CardNames.CAGE] = "Mettez de côté jusqu'à//4 cartes de votre main//face cachée (sous cette carte).//La prochaine fois que vous//recevez une carte Victoire,//écartez cette carte et prenez//en main les cartes mises de côté//à la fin de votre tour.";</v>
      </c>
      <c r="P732" t="s">
        <v>6134</v>
      </c>
    </row>
    <row r="733" spans="1:16" hidden="1" x14ac:dyDescent="0.25">
      <c r="K733" t="str">
        <f t="shared" si="68"/>
        <v/>
      </c>
      <c r="N733" t="e">
        <f t="shared" si="69"/>
        <v>#N/A</v>
      </c>
      <c r="O733" t="str">
        <f t="shared" si="67"/>
        <v>FrenchCardTexts[CardNames.GROTTO] = "|+1 Action|////Mettez de côté jusqu'à//4 cartes de votre main//face cachée (sous cette carte).//Au début de votre//prochain tour, défaussez-les,//puis piochez-en autant.";</v>
      </c>
      <c r="P733" t="s">
        <v>6135</v>
      </c>
    </row>
    <row r="734" spans="1:16" hidden="1" x14ac:dyDescent="0.25">
      <c r="K734" t="str">
        <f t="shared" si="68"/>
        <v/>
      </c>
      <c r="N734" t="e">
        <f t="shared" si="69"/>
        <v>#N/A</v>
      </c>
      <c r="O734" t="str">
        <f t="shared" si="67"/>
        <v>FrenchCardTexts[CardNames.JEWELLEDEGG] = "[!1]//|+1 Achat|//---//Quand vous écartez cette//carte, recevez un Trophée.";</v>
      </c>
      <c r="P734" t="s">
        <v>6136</v>
      </c>
    </row>
    <row r="735" spans="1:16" hidden="1" x14ac:dyDescent="0.25">
      <c r="K735" t="str">
        <f t="shared" si="68"/>
        <v/>
      </c>
      <c r="N735" t="e">
        <f t="shared" si="69"/>
        <v>#N/A</v>
      </c>
      <c r="O735" t="str">
        <f t="shared" si="67"/>
        <v>FrenchCardTexts[CardNames.SEARCH] = "|+[2]|////La prochaine fois qu'une//pile de la Réserve devient vide,//écartez cette carte et//recevez un Trophée.";</v>
      </c>
      <c r="P735" t="s">
        <v>6137</v>
      </c>
    </row>
    <row r="736" spans="1:16" hidden="1" x14ac:dyDescent="0.25">
      <c r="K736" t="str">
        <f t="shared" si="68"/>
        <v/>
      </c>
      <c r="N736" t="e">
        <f t="shared" si="69"/>
        <v>#N/A</v>
      </c>
      <c r="O736" t="str">
        <f t="shared" si="67"/>
        <v>FrenchCardTexts[CardNames.SHAMAN] = "|+1 Action|//|+[1]|////Vous pouvez écarter//une carte de votre main.//---//Dans les parties utilisant//cette carte, au début de//votre tour, recevez une carte//du rebut coûtant jusqu'à [6].";</v>
      </c>
      <c r="P736" t="s">
        <v>6138</v>
      </c>
    </row>
    <row r="737" spans="11:16" hidden="1" x14ac:dyDescent="0.25">
      <c r="K737" t="str">
        <f t="shared" si="68"/>
        <v/>
      </c>
      <c r="N737" t="e">
        <f t="shared" si="69"/>
        <v>#N/A</v>
      </c>
      <c r="O737" t="str">
        <f t="shared" si="67"/>
        <v>FrenchCardTexts[CardNames.SECLUDEDSHRINE] = "|+[1]|////La prochaine fois que vous//recevez un Trésor, écartez//jusqu'à 2 cartes de votre main.";</v>
      </c>
      <c r="P737" t="s">
        <v>6139</v>
      </c>
    </row>
    <row r="738" spans="11:16" hidden="1" x14ac:dyDescent="0.25">
      <c r="K738" t="str">
        <f t="shared" si="68"/>
        <v/>
      </c>
      <c r="N738" t="e">
        <f t="shared" si="69"/>
        <v>#N/A</v>
      </c>
      <c r="O738" t="str">
        <f t="shared" si="67"/>
        <v>FrenchCardTexts[CardNames.SIREN] = "Tous vos adversaires//reçoivent une Malédiction.////Au début de votre prochain tour, piochez//jusqu'à avoir 8 cartes en main.//---//Quand vous recevez cette carte,//écartez-la à moins d'écarter une//Action de votre main.";</v>
      </c>
      <c r="P738" t="s">
        <v>6140</v>
      </c>
    </row>
    <row r="739" spans="11:16" hidden="1" x14ac:dyDescent="0.25">
      <c r="K739" t="str">
        <f t="shared" si="68"/>
        <v/>
      </c>
      <c r="N739" t="e">
        <f t="shared" si="69"/>
        <v>#N/A</v>
      </c>
      <c r="O739" t="str">
        <f t="shared" si="67"/>
        <v>FrenchCardTexts[CardNames.STOWAWAY] = "Au début de votre//prochain tour, |+2 Cartes|.//---//Quand un joueur reçoit//une carte Durée, vous//pouvez jouer cette carte//de votre main.";</v>
      </c>
      <c r="P739" t="s">
        <v>6141</v>
      </c>
    </row>
    <row r="740" spans="11:16" hidden="1" x14ac:dyDescent="0.25">
      <c r="K740" t="str">
        <f t="shared" si="68"/>
        <v/>
      </c>
      <c r="N740" t="e">
        <f t="shared" si="69"/>
        <v>#N/A</v>
      </c>
      <c r="O740" t="str">
        <f t="shared" si="67"/>
        <v>FrenchCardTexts[CardNames.TASKMASTER] = "|+1 Action|, |+|[1], et si à ce tour//vous recevez une carte//coûtant exactement [5],//répétez cette capacité//au début de votre prochain tour.";</v>
      </c>
      <c r="P740" t="s">
        <v>6142</v>
      </c>
    </row>
    <row r="741" spans="11:16" hidden="1" x14ac:dyDescent="0.25">
      <c r="K741" t="str">
        <f t="shared" si="68"/>
        <v/>
      </c>
      <c r="N741" t="e">
        <f t="shared" si="69"/>
        <v>#N/A</v>
      </c>
      <c r="O741" t="str">
        <f t="shared" si="67"/>
        <v>FrenchCardTexts[CardNames.ABUNDANCE] = "La prochaine fois que vous//recevez une carte Action,//|+1 Achat| et |+|[3].";</v>
      </c>
      <c r="P741" t="s">
        <v>6143</v>
      </c>
    </row>
    <row r="742" spans="11:16" hidden="1" x14ac:dyDescent="0.25">
      <c r="K742" t="str">
        <f t="shared" si="68"/>
        <v/>
      </c>
      <c r="N742" t="e">
        <f t="shared" si="69"/>
        <v>#N/A</v>
      </c>
      <c r="O742" t="str">
        <f t="shared" si="67"/>
        <v>FrenchCardTexts[CardNames.CABINBOY] = "|+1 Carte|//|+1 Action|////Au début de votre prochain tour,//choisissez: |+|[2];//ou écartez cette carte pour//recevoir une carte Durée.";</v>
      </c>
      <c r="P742" t="s">
        <v>6144</v>
      </c>
    </row>
    <row r="743" spans="11:16" hidden="1" x14ac:dyDescent="0.25">
      <c r="K743" t="str">
        <f t="shared" si="68"/>
        <v/>
      </c>
      <c r="N743" t="e">
        <f t="shared" si="69"/>
        <v>#N/A</v>
      </c>
      <c r="O743" t="str">
        <f t="shared" si="67"/>
        <v>FrenchCardTexts[CardNames.CRUCIBLE] = "Écartez une carte//de votre main.//|+|[1] par [1] de son coût.";</v>
      </c>
      <c r="P743" t="s">
        <v>6145</v>
      </c>
    </row>
    <row r="744" spans="11:16" hidden="1" x14ac:dyDescent="0.25">
      <c r="K744" t="str">
        <f t="shared" si="68"/>
        <v/>
      </c>
      <c r="N744" t="e">
        <f t="shared" si="69"/>
        <v>#N/A</v>
      </c>
      <c r="O744" t="str">
        <f t="shared" si="67"/>
        <v>FrenchCardTexts[CardNames.FLAGSHIP] = "|+[2]|////La prochaine fois que//vous jouez une carte Action//non-Ordre, rejouez-la.";</v>
      </c>
      <c r="P744" t="s">
        <v>6146</v>
      </c>
    </row>
    <row r="745" spans="11:16" hidden="1" x14ac:dyDescent="0.25">
      <c r="K745" t="str">
        <f t="shared" si="68"/>
        <v/>
      </c>
      <c r="N745" t="e">
        <f t="shared" si="69"/>
        <v>#N/A</v>
      </c>
      <c r="O745" t="str">
        <f t="shared" si="67"/>
        <v>FrenchCardTexts[CardNames.FORTUNEHUNTER] = "|+[2]|////Consultez les 3 premières//cartes de votre pioche.//Vous pouvez en jouer//un Trésor. Replacez les//autres dans l’ordre//de votre choix.";</v>
      </c>
      <c r="P745" t="s">
        <v>6147</v>
      </c>
    </row>
    <row r="746" spans="11:16" hidden="1" x14ac:dyDescent="0.25">
      <c r="K746" t="str">
        <f t="shared" si="68"/>
        <v/>
      </c>
      <c r="N746" t="e">
        <f t="shared" si="69"/>
        <v>#N/A</v>
      </c>
      <c r="O746" t="str">
        <f t="shared" si="67"/>
        <v>FrenchCardTexts[CardNames.GONDOLA] = "Maintenant ou au début//de votre prochain tour: |+|[2].//---//Quand vous recevez cette carte,//vous pouvez jouer//une carte Action de votre main.";</v>
      </c>
      <c r="P746" t="s">
        <v>6148</v>
      </c>
    </row>
    <row r="747" spans="11:16" hidden="1" x14ac:dyDescent="0.25">
      <c r="K747" t="str">
        <f t="shared" si="68"/>
        <v/>
      </c>
      <c r="N747" t="e">
        <f t="shared" si="69"/>
        <v>#VALUE!</v>
      </c>
      <c r="O747" t="e">
        <f t="shared" si="67"/>
        <v>#VALUE!</v>
      </c>
    </row>
    <row r="748" spans="11:16" hidden="1" x14ac:dyDescent="0.25">
      <c r="K748" t="str">
        <f t="shared" si="68"/>
        <v/>
      </c>
      <c r="N748" t="e">
        <f t="shared" si="69"/>
        <v>#N/A</v>
      </c>
      <c r="O748" t="str">
        <f t="shared" si="67"/>
        <v>FrenchCardTexts[CardNames.HARBORVILLAGE] = "|+1 Carte|//|+2 Actions|////Après la prochaine Action//que vous jouez à ce tour//si elle vous a donné//|+|[], |+|[1]."; //TODO</v>
      </c>
      <c r="P748" t="s">
        <v>6149</v>
      </c>
    </row>
    <row r="749" spans="11:16" hidden="1" x14ac:dyDescent="0.25">
      <c r="K749" t="str">
        <f t="shared" si="68"/>
        <v/>
      </c>
      <c r="N749" t="e">
        <f t="shared" si="69"/>
        <v>#N/A</v>
      </c>
      <c r="O749" t="str">
        <f t="shared" si="67"/>
        <v>FrenchCardTexts[CardNames.LANDINGPARTY] = "|+2 Cartes|//|+2 Actions|////La prochaine fois que la première carte//que vous jouez à un tour est un Trésor,//placez ensuite cette carte sur votre pioche."; // TODO</v>
      </c>
      <c r="P749" t="s">
        <v>6150</v>
      </c>
    </row>
    <row r="750" spans="11:16" hidden="1" x14ac:dyDescent="0.25">
      <c r="K750" t="str">
        <f t="shared" si="68"/>
        <v/>
      </c>
      <c r="N750" t="e">
        <f t="shared" si="69"/>
        <v>#VALUE!</v>
      </c>
      <c r="O750" t="e">
        <f t="shared" si="67"/>
        <v>#VALUE!</v>
      </c>
    </row>
    <row r="751" spans="11:16" hidden="1" x14ac:dyDescent="0.25">
      <c r="K751" t="str">
        <f t="shared" si="68"/>
        <v/>
      </c>
      <c r="N751" t="e">
        <f t="shared" si="69"/>
        <v>#N/A</v>
      </c>
      <c r="O751" t="str">
        <f t="shared" si="67"/>
        <v>FrenchCardTexts[CardNames.MAPMAKER] = "Consultez les 4 premières cartes//de votre pioche. Prenez-en 2 en main//et défaussez les autres.//---//Quand un joueur reçoit//une carte Victoire, vous pouvez//jouez cette carte de votre main.";</v>
      </c>
      <c r="P751" t="s">
        <v>6151</v>
      </c>
    </row>
    <row r="752" spans="11:16" hidden="1" x14ac:dyDescent="0.25">
      <c r="K752" t="str">
        <f t="shared" si="68"/>
        <v/>
      </c>
      <c r="N752" t="e">
        <f t="shared" si="69"/>
        <v>#N/A</v>
      </c>
      <c r="O752" t="str">
        <f t="shared" si="67"/>
        <v>FrenchCardTexts[CardNames.MAROON] = "Écartez une carte de votre main.//|+2 Cartes| pour chacun de ses types.//(Action, Attaque, etc.).";</v>
      </c>
      <c r="P752" t="s">
        <v>6152</v>
      </c>
    </row>
    <row r="753" spans="11:16" hidden="1" x14ac:dyDescent="0.25">
      <c r="K753" t="str">
        <f t="shared" si="68"/>
        <v/>
      </c>
      <c r="N753" t="e">
        <f t="shared" si="69"/>
        <v>#N/A</v>
      </c>
      <c r="O753" t="str">
        <f t="shared" si="67"/>
        <v>FrenchCardTexts[CardNames.ROPE] = "[!1]//|+1 Achat|////Au début de votre prochain tour,//|+1 Carte| et vous pouvez écarter//une carte de votre main.";</v>
      </c>
      <c r="P753" t="s">
        <v>6153</v>
      </c>
    </row>
    <row r="754" spans="11:16" hidden="1" x14ac:dyDescent="0.25">
      <c r="K754" t="str">
        <f t="shared" si="68"/>
        <v/>
      </c>
      <c r="N754" t="e">
        <f t="shared" si="69"/>
        <v>#N/A</v>
      </c>
      <c r="O754" t="str">
        <f t="shared" si="67"/>
        <v>FrenchCardTexts[CardNames.SWAMPSHACKS] = "|+2 Actions|////|+1 Carte| pour chaque 3 cartes que//vous avez dans votre zone de jeu//(arrondi à l'unité inférieure).";</v>
      </c>
      <c r="P754" t="s">
        <v>6154</v>
      </c>
    </row>
    <row r="755" spans="11:16" hidden="1" x14ac:dyDescent="0.25">
      <c r="K755" t="str">
        <f t="shared" si="68"/>
        <v/>
      </c>
      <c r="N755" t="e">
        <f t="shared" si="69"/>
        <v>#VALUE!</v>
      </c>
      <c r="O755" t="e">
        <f t="shared" si="67"/>
        <v>#VALUE!</v>
      </c>
    </row>
    <row r="756" spans="11:16" hidden="1" x14ac:dyDescent="0.25">
      <c r="K756" t="str">
        <f t="shared" si="68"/>
        <v/>
      </c>
      <c r="N756" t="e">
        <f t="shared" si="69"/>
        <v>#N/A</v>
      </c>
      <c r="O756" t="str">
        <f t="shared" si="67"/>
        <v>FrenchCardTexts[CardNames.TOOLS] = "Recevez un exemplaire d'une carte//qu'un joueur a en jeu."; //TODO</v>
      </c>
      <c r="P756" t="s">
        <v>6155</v>
      </c>
    </row>
    <row r="757" spans="11:16" hidden="1" x14ac:dyDescent="0.25">
      <c r="K757" t="str">
        <f t="shared" si="68"/>
        <v/>
      </c>
      <c r="N757" t="e">
        <f t="shared" si="69"/>
        <v>#VALUE!</v>
      </c>
      <c r="O757" t="e">
        <f t="shared" si="67"/>
        <v>#VALUE!</v>
      </c>
    </row>
    <row r="758" spans="11:16" hidden="1" x14ac:dyDescent="0.25">
      <c r="K758" t="str">
        <f t="shared" si="68"/>
        <v/>
      </c>
      <c r="N758" t="e">
        <f t="shared" si="69"/>
        <v>#N/A</v>
      </c>
      <c r="O758" t="str">
        <f t="shared" si="67"/>
        <v>FrenchCardTexts[CardNames.BURIEDTREASURE] = "Au début de votre prochain tour,//|+1 Achat| et |+|[3].//---//Lorsque vous recevez cette carte,//jouez-la.";</v>
      </c>
      <c r="P758" t="s">
        <v>6156</v>
      </c>
    </row>
    <row r="759" spans="11:16" hidden="1" x14ac:dyDescent="0.25">
      <c r="K759" t="str">
        <f t="shared" si="68"/>
        <v/>
      </c>
      <c r="N759" t="e">
        <f t="shared" si="69"/>
        <v>#N/A</v>
      </c>
      <c r="O759" t="str">
        <f t="shared" si="67"/>
        <v>FrenchCardTexts[CardNames.CREW] = "|+3 Cartes|////Au début de votre prochain tour,//replacez cette carte sur votre pioche.";</v>
      </c>
      <c r="P759" t="s">
        <v>6157</v>
      </c>
    </row>
    <row r="760" spans="11:16" hidden="1" x14ac:dyDescent="0.25">
      <c r="K760" t="str">
        <f t="shared" si="68"/>
        <v/>
      </c>
      <c r="N760" t="e">
        <f t="shared" si="69"/>
        <v>#N/A</v>
      </c>
      <c r="O760" t="str">
        <f t="shared" si="67"/>
        <v>FrenchCardTexts[CardNames.CUTTHROAT] = "Tous vos adversaires défaussent//jusqu'à avoir 3 cartes en main.//La prochaine fois qu'un joueur//reçoit un Trésor coûtant//[5] ou plus, recevez un Trophée.";</v>
      </c>
      <c r="P760" t="s">
        <v>6158</v>
      </c>
    </row>
    <row r="761" spans="11:16" hidden="1" x14ac:dyDescent="0.25">
      <c r="K761" t="str">
        <f t="shared" si="68"/>
        <v/>
      </c>
      <c r="N761" t="e">
        <f t="shared" si="69"/>
        <v>#N/A</v>
      </c>
      <c r="O761" t="str">
        <f t="shared" si="67"/>
        <v>FrenchCardTexts[CardNames.ENLARGE] = "Maintenant et au début de votre//prochain tour: Écartez une carte//de votre main, et recevez une carte//coûtant jusqu'à [2] de plus.";</v>
      </c>
      <c r="P761" t="s">
        <v>6159</v>
      </c>
    </row>
    <row r="762" spans="11:16" hidden="1" x14ac:dyDescent="0.25">
      <c r="K762" t="str">
        <f t="shared" si="68"/>
        <v/>
      </c>
      <c r="N762" t="e">
        <f t="shared" si="69"/>
        <v>#N/A</v>
      </c>
      <c r="O762" t="str">
        <f t="shared" si="67"/>
        <v>FrenchCardTexts[CardNames.FIGURINE] = "|+2 Cartes|////Vous pouvez défausser//une carte Action pour//|+1 Achat| et |+|[1].";</v>
      </c>
      <c r="P762" t="s">
        <v>6160</v>
      </c>
    </row>
    <row r="763" spans="11:16" hidden="1" x14ac:dyDescent="0.25">
      <c r="K763" t="str">
        <f t="shared" si="68"/>
        <v/>
      </c>
      <c r="N763" t="e">
        <f t="shared" si="69"/>
        <v>#N/A</v>
      </c>
      <c r="O763" t="str">
        <f t="shared" si="67"/>
        <v>FrenchCardTexts[CardNames.FIRSTMATE] = "Jouez autant que souhaité//des cartes Action de même nom//de votre main, puis pioche//jusqu'à avoir 6 cartes en main."; // REVIEW</v>
      </c>
      <c r="P763" t="s">
        <v>6161</v>
      </c>
    </row>
    <row r="764" spans="11:16" hidden="1" x14ac:dyDescent="0.25">
      <c r="K764" t="str">
        <f t="shared" si="68"/>
        <v/>
      </c>
      <c r="N764" t="e">
        <f t="shared" si="69"/>
        <v>#N/A</v>
      </c>
      <c r="O764" t="str">
        <f t="shared" si="67"/>
        <v>FrenchCardTexts[CardNames.FRIGATE] = "|+[3]|////Jusqu'au début de votre prochain//tour, quand un adversaire joue une//carte Action, il défausse jusqu'à avoir//4 cartes en main par la suite."; // REVIEW</v>
      </c>
      <c r="P764" t="s">
        <v>6162</v>
      </c>
    </row>
    <row r="765" spans="11:16" hidden="1" x14ac:dyDescent="0.25">
      <c r="K765" t="str">
        <f t="shared" si="68"/>
        <v/>
      </c>
      <c r="N765" t="e">
        <f t="shared" si="69"/>
        <v>#N/A</v>
      </c>
      <c r="O765" t="str">
        <f t="shared" si="67"/>
        <v>FrenchCardTexts[CardNames.LONGSHIP] = "|+2 Actions|////Au début de votre prochain//tour, |+2 Cartes|.";</v>
      </c>
      <c r="P765" t="s">
        <v>6163</v>
      </c>
    </row>
    <row r="766" spans="11:16" hidden="1" x14ac:dyDescent="0.25">
      <c r="K766" t="str">
        <f t="shared" si="68"/>
        <v/>
      </c>
      <c r="N766" t="e">
        <f t="shared" si="69"/>
        <v>#N/A</v>
      </c>
      <c r="O766" t="str">
        <f t="shared" si="67"/>
        <v>FrenchCardTexts[CardNames.MININGROAD] = "|+1 Action|//|+1 Achat|//|+[2]|////Une fois ce tour, lorsque vous recevez//un Trésor, vous pouvez le jouer.";</v>
      </c>
      <c r="P766" t="s">
        <v>6164</v>
      </c>
    </row>
    <row r="767" spans="11:16" hidden="1" x14ac:dyDescent="0.25">
      <c r="K767" t="str">
        <f t="shared" si="68"/>
        <v/>
      </c>
      <c r="N767" t="e">
        <f t="shared" si="69"/>
        <v>#N/A</v>
      </c>
      <c r="O767" t="str">
        <f t="shared" si="67"/>
        <v>FrenchCardTexts[CardNames.PENDANT] = "|+|[1] par Trésor//de nom différent//que vous avez en jeu.";</v>
      </c>
      <c r="P767" t="s">
        <v>6165</v>
      </c>
    </row>
    <row r="768" spans="11:16" hidden="1" x14ac:dyDescent="0.25">
      <c r="K768" t="str">
        <f t="shared" si="68"/>
        <v/>
      </c>
      <c r="N768" t="e">
        <f t="shared" si="69"/>
        <v>#N/A</v>
      </c>
      <c r="O768" t="str">
        <f t="shared" si="67"/>
        <v>FrenchCardTexts[CardNames.PICKAXE] = "[!1]////Écartez une carte de votre main.//Si elle coûte [3] ou plus,//recevez en main un Trophée.";</v>
      </c>
      <c r="P768" t="s">
        <v>6166</v>
      </c>
    </row>
    <row r="769" spans="11:16" hidden="1" x14ac:dyDescent="0.25">
      <c r="K769" t="str">
        <f t="shared" si="68"/>
        <v/>
      </c>
      <c r="N769" t="e">
        <f t="shared" si="69"/>
        <v>#N/A</v>
      </c>
      <c r="O769" t="str">
        <f t="shared" si="67"/>
        <v>FrenchCardTexts[CardNames.PILGRIM] = "|+4 Cartes|////Placez une carte de votre main//sur votre pioche.";</v>
      </c>
      <c r="P769" t="s">
        <v>6167</v>
      </c>
    </row>
    <row r="770" spans="11:16" hidden="1" x14ac:dyDescent="0.25">
      <c r="K770" t="str">
        <f t="shared" si="68"/>
        <v/>
      </c>
      <c r="N770" t="e">
        <f t="shared" si="69"/>
        <v>#N/A</v>
      </c>
      <c r="O770" t="str">
        <f t="shared" ref="O770:O833" si="70">SUBSTITUTE(LEFT(P770,FIND("=",P770)),"_","")&amp; RIGHT(P770,LEN(P770) -FIND("=",P770))</f>
        <v>FrenchCardTexts[CardNames.QUARTERMASTER] = "Au début de chacun vos tour,//pour la suite de la partie, choisissez ://recevez et mettez de côté ici//une carte coûtant jusqu'à [4];//ou prenez en main une carte//mise ici de côté.";</v>
      </c>
      <c r="P770" t="s">
        <v>6168</v>
      </c>
    </row>
    <row r="771" spans="11:16" hidden="1" x14ac:dyDescent="0.25">
      <c r="K771" t="str">
        <f t="shared" ref="K771:K834" si="71">IF(A771="","",CONCATENATE("FrenchCardTexts[",$M$1,".",A771,"]"))</f>
        <v/>
      </c>
      <c r="N771" t="e">
        <f t="shared" ref="N771:N834" si="72">MATCH(SUBSTITUTE(LEFT(P771,FIND("] = ",P771)),"_",""),K:K,0)</f>
        <v>#N/A</v>
      </c>
      <c r="O771" t="str">
        <f t="shared" si="70"/>
        <v>FrenchCardTexts[CardNames.SILVERMINE] = "Recevez en main un Trésor//coûtant moins que cette carte.";</v>
      </c>
      <c r="P771" t="s">
        <v>6169</v>
      </c>
    </row>
    <row r="772" spans="11:16" hidden="1" x14ac:dyDescent="0.25">
      <c r="K772" t="str">
        <f t="shared" si="71"/>
        <v/>
      </c>
      <c r="N772" t="e">
        <f t="shared" si="72"/>
        <v>#N/A</v>
      </c>
      <c r="O772" t="str">
        <f t="shared" si="70"/>
        <v>FrenchCardTexts[CardNames.TRICKSTER] = "Tous vos adversaires//reçoivent une Malédiction.//Une fois à ce tour,//quand vous défaussez un Trésor//de votre zone de jeu,//vous pouvez le mettre de côté.//Prenez-le en main à la fin du tour.";</v>
      </c>
      <c r="P772" t="s">
        <v>6170</v>
      </c>
    </row>
    <row r="773" spans="11:16" hidden="1" x14ac:dyDescent="0.25">
      <c r="K773" t="str">
        <f t="shared" si="71"/>
        <v/>
      </c>
      <c r="N773" t="e">
        <f t="shared" si="72"/>
        <v>#N/A</v>
      </c>
      <c r="O773" t="str">
        <f t="shared" si="70"/>
        <v>FrenchCardTexts[CardNames.WEALTHYVILLAGE] = "|+1 Carte|//|+2 Actions|//---//Quand vous recevez cette carte,//si vous avez en jeu au moins//3 Trésors de noms différents,//recevez un Trophée.";</v>
      </c>
      <c r="P773" t="s">
        <v>6171</v>
      </c>
    </row>
    <row r="774" spans="11:16" hidden="1" x14ac:dyDescent="0.25">
      <c r="K774" t="str">
        <f t="shared" si="71"/>
        <v/>
      </c>
      <c r="N774" t="e">
        <f t="shared" si="72"/>
        <v>#N/A</v>
      </c>
      <c r="O774" t="str">
        <f t="shared" si="70"/>
        <v>FrenchCardTexts[CardNames.SACKOFLOOT] = "[!1]//|+1 Achat|//Recevez un Trophée.";</v>
      </c>
      <c r="P774" t="s">
        <v>6172</v>
      </c>
    </row>
    <row r="775" spans="11:16" hidden="1" x14ac:dyDescent="0.25">
      <c r="K775" t="str">
        <f t="shared" si="71"/>
        <v/>
      </c>
      <c r="N775" t="e">
        <f t="shared" si="72"/>
        <v>#N/A</v>
      </c>
      <c r="O775" t="str">
        <f t="shared" si="70"/>
        <v>FrenchCardTexts[CardNames.KINGSCACHE] = "Vous pouvez jouer un trésor//depuis votre main 3 fois.";</v>
      </c>
      <c r="P775" t="s">
        <v>6173</v>
      </c>
    </row>
    <row r="776" spans="11:16" hidden="1" x14ac:dyDescent="0.25">
      <c r="K776" t="str">
        <f t="shared" si="71"/>
        <v/>
      </c>
      <c r="N776" t="e">
        <f t="shared" si="72"/>
        <v>#N/A</v>
      </c>
      <c r="O776" t="str">
        <f t="shared" si="70"/>
        <v>FrenchCardTexts[CardNames.BURY] = "|+1 Achat|////Placez n'importe quelle carte de votre défausse//en-dessous de votre pioche.";</v>
      </c>
      <c r="P776" t="s">
        <v>6174</v>
      </c>
    </row>
    <row r="777" spans="11:16" hidden="1" x14ac:dyDescent="0.25">
      <c r="K777" t="str">
        <f t="shared" si="71"/>
        <v/>
      </c>
      <c r="N777" t="e">
        <f t="shared" si="72"/>
        <v>#N/A</v>
      </c>
      <c r="O777" t="str">
        <f t="shared" si="70"/>
        <v>FrenchCardTexts[CardNames.AVOID] = "|+1 Achat|////La prochaine fois que vous mélangez à ce tour,//choisissez jusqu'à 3 cartes à placer dans votre défausse.";</v>
      </c>
      <c r="P777" t="s">
        <v>6175</v>
      </c>
    </row>
    <row r="778" spans="11:16" hidden="1" x14ac:dyDescent="0.25">
      <c r="K778" t="str">
        <f t="shared" si="71"/>
        <v/>
      </c>
      <c r="N778" t="e">
        <f t="shared" si="72"/>
        <v>#N/A</v>
      </c>
      <c r="O778" t="str">
        <f t="shared" si="70"/>
        <v>FrenchCardTexts[CardNames.DELIVER] = "|+1 Achat|////À ce tour, chaque fois que vous recevez une carte,//mettez-la de côté et prenez-la en main à la fin du tour.";</v>
      </c>
      <c r="P778" t="s">
        <v>6176</v>
      </c>
    </row>
    <row r="779" spans="11:16" hidden="1" x14ac:dyDescent="0.25">
      <c r="K779" t="str">
        <f t="shared" si="71"/>
        <v/>
      </c>
      <c r="N779" t="e">
        <f t="shared" si="72"/>
        <v>#N/A</v>
      </c>
      <c r="O779" t="str">
        <f t="shared" si="70"/>
        <v>FrenchCardTexts[CardNames.PERIL] = "Vous pouvez écarter une carte Action de votre main//pour recevoir un Trophée.";</v>
      </c>
      <c r="P779" t="s">
        <v>6177</v>
      </c>
    </row>
    <row r="780" spans="11:16" hidden="1" x14ac:dyDescent="0.25">
      <c r="K780" t="str">
        <f t="shared" si="71"/>
        <v/>
      </c>
      <c r="N780" t="e">
        <f t="shared" si="72"/>
        <v>#N/A</v>
      </c>
      <c r="O780" t="str">
        <f t="shared" si="70"/>
        <v>FrenchCardTexts[CardNames.RUSH] = "|+1 Achat|////La prochaine vous que vous recevez//une carte Action à ce tour, jouez-la.";</v>
      </c>
      <c r="P780" t="s">
        <v>6178</v>
      </c>
    </row>
    <row r="781" spans="11:16" hidden="1" x14ac:dyDescent="0.25">
      <c r="K781" t="str">
        <f t="shared" si="71"/>
        <v/>
      </c>
      <c r="N781" t="e">
        <f t="shared" si="72"/>
        <v>#N/A</v>
      </c>
      <c r="O781" t="str">
        <f t="shared" si="70"/>
        <v>FrenchCardTexts[CardNames.FORAY] = "Défaussez 3 cartez, en les dévoilant. Si elles ont// 3 noms différents, recevez un Trophée.";</v>
      </c>
      <c r="P781" t="s">
        <v>6179</v>
      </c>
    </row>
    <row r="782" spans="11:16" hidden="1" x14ac:dyDescent="0.25">
      <c r="K782" t="str">
        <f t="shared" si="71"/>
        <v/>
      </c>
      <c r="N782" t="e">
        <f t="shared" si="72"/>
        <v>#N/A</v>
      </c>
      <c r="O782" t="str">
        <f t="shared" si="70"/>
        <v>FrenchCardTexts[CardNames.LAUNCH] = "Une fois par tour : retournez à votre phase Action.//|+1 Carte|, |+1 Action|, et |+1 Achat|.";</v>
      </c>
      <c r="P782" t="s">
        <v>6180</v>
      </c>
    </row>
    <row r="783" spans="11:16" hidden="1" x14ac:dyDescent="0.25">
      <c r="K783" t="str">
        <f t="shared" si="71"/>
        <v/>
      </c>
      <c r="N783" t="e">
        <f t="shared" si="72"/>
        <v>#N/A</v>
      </c>
      <c r="O783" t="str">
        <f t="shared" si="70"/>
        <v>FrenchCardTexts[CardNames.MIRROR] = "|+1 Achat|////La prochaine fois que vous recevez une carte Action à ce tour,//recevez-en un exemplaire.";</v>
      </c>
      <c r="P783" t="s">
        <v>6181</v>
      </c>
    </row>
    <row r="784" spans="11:16" hidden="1" x14ac:dyDescent="0.25">
      <c r="K784" t="str">
        <f t="shared" si="71"/>
        <v/>
      </c>
      <c r="N784" t="e">
        <f t="shared" si="72"/>
        <v>#N/A</v>
      </c>
      <c r="O784" t="str">
        <f t="shared" si="70"/>
        <v>FrenchCardTexts[CardNames.PREPARE] = "Mettez de côté votre main face visible. Au début de//votre prochain tour, jouez les Actions et Trésors//dans l'ordre de votre choix, puis défaussez le reste.";</v>
      </c>
      <c r="P784" t="s">
        <v>6182</v>
      </c>
    </row>
    <row r="785" spans="11:16" hidden="1" x14ac:dyDescent="0.25">
      <c r="K785" t="str">
        <f t="shared" si="71"/>
        <v/>
      </c>
      <c r="N785" t="e">
        <f t="shared" si="72"/>
        <v>#N/A</v>
      </c>
      <c r="O785" t="str">
        <f t="shared" si="70"/>
        <v>FrenchCardTexts[CardNames.SCROUNGE] = "Choisissez : écartez une carte de votre main;//ou recevez un Domaine depuis le rebut, et dans ce cas,//recevez une carte coûtant jusqu'à [5].";</v>
      </c>
      <c r="P785" t="s">
        <v>6183</v>
      </c>
    </row>
    <row r="786" spans="11:16" hidden="1" x14ac:dyDescent="0.25">
      <c r="K786" t="str">
        <f t="shared" si="71"/>
        <v/>
      </c>
      <c r="N786" t="e">
        <f t="shared" si="72"/>
        <v>#N/A</v>
      </c>
      <c r="O786" t="str">
        <f t="shared" si="70"/>
        <v>FrenchCardTexts[CardNames.JOURNEY] = "Ne défaussez pas les cartes en jeu en phase d'Ajustement à ce tour.//Jouez un tour supplémentaire après celui-ci//(mais pas un troisième consécutif).";</v>
      </c>
      <c r="P786" t="s">
        <v>6184</v>
      </c>
    </row>
    <row r="787" spans="11:16" hidden="1" x14ac:dyDescent="0.25">
      <c r="K787" t="str">
        <f t="shared" si="71"/>
        <v/>
      </c>
      <c r="N787" t="e">
        <f t="shared" si="72"/>
        <v>#N/A</v>
      </c>
      <c r="O787" t="str">
        <f t="shared" si="70"/>
        <v>FrenchCardTexts[CardNames.MAELSTROM] = "Écartez 3 cartes de votre main. Tous vos adversaires//ayant en main 5 cartes ou plus en écartent une.";</v>
      </c>
      <c r="P787" t="s">
        <v>6185</v>
      </c>
    </row>
    <row r="788" spans="11:16" hidden="1" x14ac:dyDescent="0.25">
      <c r="K788" t="str">
        <f t="shared" si="71"/>
        <v/>
      </c>
      <c r="N788" t="e">
        <f t="shared" si="72"/>
        <v>#N/A</v>
      </c>
      <c r="O788" t="str">
        <f t="shared" si="70"/>
        <v>FrenchCardTexts[CardNames.LOOTING] = "Recevez un Trophée.";</v>
      </c>
      <c r="P788" t="s">
        <v>6186</v>
      </c>
    </row>
    <row r="789" spans="11:16" hidden="1" x14ac:dyDescent="0.25">
      <c r="K789" t="str">
        <f t="shared" si="71"/>
        <v/>
      </c>
      <c r="N789" t="e">
        <f t="shared" si="72"/>
        <v>#N/A</v>
      </c>
      <c r="O789" t="str">
        <f t="shared" si="70"/>
        <v>FrenchCardTexts[CardNames.INVASION] = "Vous pouvez jouer une Attaque depuis votre main. Recevez un Duché.//Recevez une Action sur votre pioche. Recevez un Trophée; jouez-le.";</v>
      </c>
      <c r="P789" t="s">
        <v>6187</v>
      </c>
    </row>
    <row r="790" spans="11:16" hidden="1" x14ac:dyDescent="0.25">
      <c r="K790" t="str">
        <f t="shared" si="71"/>
        <v/>
      </c>
      <c r="N790" t="e">
        <f t="shared" si="72"/>
        <v>#N/A</v>
      </c>
      <c r="O790" t="str">
        <f t="shared" si="70"/>
        <v>FrenchCardTexts[CardNames.PROSPER] = "Recevez un Trophée, ainsi que n'importe quel nombre//de Trésors de noms différents.";</v>
      </c>
      <c r="P790" t="s">
        <v>6188</v>
      </c>
    </row>
    <row r="791" spans="11:16" hidden="1" x14ac:dyDescent="0.25">
      <c r="K791" t="str">
        <f t="shared" si="71"/>
        <v/>
      </c>
      <c r="N791" t="e">
        <f t="shared" si="72"/>
        <v>#N/A</v>
      </c>
      <c r="O791" t="str">
        <f t="shared" si="70"/>
        <v>FrenchCardTexts[CardNames.AMPHORA] = "Maintenant ou au début//de votre prochain tour ://|+1 Achat| et |+|[3].";</v>
      </c>
      <c r="P791" t="s">
        <v>6189</v>
      </c>
    </row>
    <row r="792" spans="11:16" hidden="1" x14ac:dyDescent="0.25">
      <c r="K792" t="str">
        <f t="shared" si="71"/>
        <v/>
      </c>
      <c r="N792" t="e">
        <f t="shared" si="72"/>
        <v>#N/A</v>
      </c>
      <c r="O792" t="str">
        <f t="shared" si="70"/>
        <v>FrenchCardTexts[CardNames.DOUBLOONS] = "[!3]////---//Quand vous recevez cette carte,//recevez un Or.";</v>
      </c>
      <c r="P792" t="s">
        <v>6190</v>
      </c>
    </row>
    <row r="793" spans="11:16" hidden="1" x14ac:dyDescent="0.25">
      <c r="K793" t="str">
        <f t="shared" si="71"/>
        <v/>
      </c>
      <c r="N793" t="e">
        <f t="shared" si="72"/>
        <v>#N/A</v>
      </c>
      <c r="O793" t="str">
        <f t="shared" si="70"/>
        <v>FrenchCardTexts[CardNames.ENDLESSCHALICE] = "Maintenant et au début de tous//vos tours pour la suite de la partie ://[!1]//|+1 Achat|";</v>
      </c>
      <c r="P793" t="s">
        <v>6191</v>
      </c>
    </row>
    <row r="794" spans="11:16" hidden="1" x14ac:dyDescent="0.25">
      <c r="K794" t="str">
        <f t="shared" si="71"/>
        <v/>
      </c>
      <c r="N794" t="e">
        <f t="shared" si="72"/>
        <v>#N/A</v>
      </c>
      <c r="O794" t="str">
        <f t="shared" si="70"/>
        <v>FrenchCardTexts[CardNames.FIGUREHEAD] = "[!3]////Au début de votre//prochain tour, |+2 Cartes|.";</v>
      </c>
      <c r="P794" t="s">
        <v>6192</v>
      </c>
    </row>
    <row r="795" spans="11:16" hidden="1" x14ac:dyDescent="0.25">
      <c r="K795" t="str">
        <f t="shared" si="71"/>
        <v/>
      </c>
      <c r="N795" t="e">
        <f t="shared" si="72"/>
        <v>#N/A</v>
      </c>
      <c r="O795" t="str">
        <f t="shared" si="70"/>
        <v>FrenchCardTexts[CardNames.HAMMER] = "[!3]////Recevez une carte coûtant//jusqu'à [4].";</v>
      </c>
      <c r="P795" t="s">
        <v>6193</v>
      </c>
    </row>
    <row r="796" spans="11:16" hidden="1" x14ac:dyDescent="0.25">
      <c r="K796" t="str">
        <f t="shared" si="71"/>
        <v/>
      </c>
      <c r="N796" t="e">
        <f t="shared" si="72"/>
        <v>#N/A</v>
      </c>
      <c r="O796" t="str">
        <f t="shared" si="70"/>
        <v>FrenchCardTexts[CardNames.INSIGNIA] = "[!3]////À ce tour, quand vous//recevez une carte, vous pouvez//la placer sur votre pioche.";</v>
      </c>
      <c r="P796" t="s">
        <v>6194</v>
      </c>
    </row>
    <row r="797" spans="11:16" hidden="1" x14ac:dyDescent="0.25">
      <c r="K797" t="str">
        <f t="shared" si="71"/>
        <v/>
      </c>
      <c r="N797" t="e">
        <f t="shared" si="72"/>
        <v>#N/A</v>
      </c>
      <c r="O797" t="str">
        <f t="shared" si="70"/>
        <v>FrenchCardTexts[CardNames.JEWELS] = "[!3]//|+1 Achat|////Au début de votre prochain//tour, placez cette carte//en-dessous de votre pioche.";</v>
      </c>
      <c r="P797" t="s">
        <v>6195</v>
      </c>
    </row>
    <row r="798" spans="11:16" hidden="1" x14ac:dyDescent="0.25">
      <c r="K798" t="str">
        <f t="shared" si="71"/>
        <v/>
      </c>
      <c r="N798" t="e">
        <f t="shared" si="72"/>
        <v>#N/A</v>
      </c>
      <c r="O798" t="str">
        <f t="shared" si="70"/>
        <v>FrenchCardTexts[CardNames.ORB] = "Consultez votre défausse. Choisissez ://jouez-en une carte Action ou Trésor,////ou |+1 Achat| et |+|[3].";</v>
      </c>
      <c r="P798" t="s">
        <v>6196</v>
      </c>
    </row>
    <row r="799" spans="11:16" hidden="1" x14ac:dyDescent="0.25">
      <c r="K799" t="str">
        <f t="shared" si="71"/>
        <v/>
      </c>
      <c r="N799" t="e">
        <f t="shared" si="72"/>
        <v>#N/A</v>
      </c>
      <c r="O799" t="str">
        <f t="shared" si="70"/>
        <v>FrenchCardTexts[CardNames.PRIZEGOAT] = "[!3]//|+1 Achat|////Vous pouvez écarter//une carte de votre main.";</v>
      </c>
      <c r="P799" t="s">
        <v>6197</v>
      </c>
    </row>
    <row r="800" spans="11:16" hidden="1" x14ac:dyDescent="0.25">
      <c r="K800" t="str">
        <f t="shared" si="71"/>
        <v/>
      </c>
      <c r="N800" t="e">
        <f t="shared" si="72"/>
        <v>#N/A</v>
      </c>
      <c r="O800" t="str">
        <f t="shared" si="70"/>
        <v>FrenchCardTexts[CardNames.PUZZLEBOX] = "[!3]//|+1 Achat|////Vous pouvez mettre de côté//une carte de cotre main face cachée.//Prenez-la en main//à la fin du tour.";</v>
      </c>
      <c r="P800" t="s">
        <v>6198</v>
      </c>
    </row>
    <row r="801" spans="11:16" hidden="1" x14ac:dyDescent="0.25">
      <c r="K801" t="str">
        <f t="shared" si="71"/>
        <v/>
      </c>
      <c r="N801" t="e">
        <f t="shared" si="72"/>
        <v>#N/A</v>
      </c>
      <c r="O801" t="str">
        <f t="shared" si="70"/>
        <v>FrenchCardTexts[CardNames.SEXTANT] = "[!3]//|+1 Achat|////Consultez les 5 cartes du haut//de votre pioche. Défaussez-en autant//que souhaité, et replacez le reste//dans l'ordre de votre choix.";</v>
      </c>
      <c r="P801" t="s">
        <v>6199</v>
      </c>
    </row>
    <row r="802" spans="11:16" hidden="1" x14ac:dyDescent="0.25">
      <c r="K802" t="str">
        <f t="shared" si="71"/>
        <v/>
      </c>
      <c r="N802" t="e">
        <f t="shared" si="72"/>
        <v>#N/A</v>
      </c>
      <c r="O802" t="str">
        <f t="shared" si="70"/>
        <v>FrenchCardTexts[CardNames.SHIELD] = "[!3]//|+1 Achat|//---//Quand un adversaire joue une Attaque,//vous pouvez d'abord révéler//cette carte de votre main//pour ne pas être affecté.";</v>
      </c>
      <c r="P802" t="s">
        <v>6200</v>
      </c>
    </row>
    <row r="803" spans="11:16" hidden="1" x14ac:dyDescent="0.25">
      <c r="K803" t="str">
        <f t="shared" si="71"/>
        <v/>
      </c>
      <c r="N803" t="e">
        <f t="shared" si="72"/>
        <v>#N/A</v>
      </c>
      <c r="O803" t="str">
        <f t="shared" si="70"/>
        <v>FrenchCardTexts[CardNames.SPELLSCROLL] = "Écartez cette carte pour//recevoir une carte moins chère.//Si c'est une Action ou un Trésor,//vous pouvez la jouer.";</v>
      </c>
      <c r="P803" t="s">
        <v>6201</v>
      </c>
    </row>
    <row r="804" spans="11:16" hidden="1" x14ac:dyDescent="0.25">
      <c r="K804" t="str">
        <f t="shared" si="71"/>
        <v/>
      </c>
      <c r="N804" t="e">
        <f t="shared" si="72"/>
        <v>#N/A</v>
      </c>
      <c r="O804" t="str">
        <f t="shared" si="70"/>
        <v>FrenchCardTexts[CardNames.STAFF] = "[!3]//|+1 Achat|////Vous pouvez jouer une carte Action//depuis votre main.";</v>
      </c>
      <c r="P804" t="s">
        <v>6202</v>
      </c>
    </row>
    <row r="805" spans="11:16" hidden="1" x14ac:dyDescent="0.25">
      <c r="K805" t="str">
        <f t="shared" si="71"/>
        <v/>
      </c>
      <c r="N805" t="e">
        <f t="shared" si="72"/>
        <v>#N/A</v>
      </c>
      <c r="O805" t="str">
        <f t="shared" si="70"/>
        <v>FrenchCardTexts[CardNames.SWORD] = "[!3]//|+1 Achat|////Tous vos adversaires défaussent//jusqu'à avoir 4 cartes en main.";</v>
      </c>
      <c r="P805" t="s">
        <v>6203</v>
      </c>
    </row>
    <row r="806" spans="11:16" hidden="1" x14ac:dyDescent="0.25">
      <c r="K806" t="str">
        <f t="shared" si="71"/>
        <v/>
      </c>
      <c r="N806" t="e">
        <f t="shared" si="72"/>
        <v>#N/A</v>
      </c>
      <c r="O806" t="str">
        <f t="shared" si="70"/>
        <v>FrenchCardTexts[CardNames.CHEAP] = "Les cartes Abordables coûtent [1] de moins.";</v>
      </c>
      <c r="P806" t="s">
        <v>6204</v>
      </c>
    </row>
    <row r="807" spans="11:16" hidden="1" x14ac:dyDescent="0.25">
      <c r="K807" t="str">
        <f t="shared" si="71"/>
        <v/>
      </c>
      <c r="N807" t="e">
        <f t="shared" si="72"/>
        <v>#N/A</v>
      </c>
      <c r="O807" t="str">
        <f t="shared" si="70"/>
        <v>FrenchCardTexts[CardNames.CURSED] = "Quand vous recevez une carte Maudite,//recevez un Trophée et une Malédiction.";</v>
      </c>
      <c r="P807" t="s">
        <v>6205</v>
      </c>
    </row>
    <row r="808" spans="11:16" hidden="1" x14ac:dyDescent="0.25">
      <c r="K808" t="str">
        <f t="shared" si="71"/>
        <v/>
      </c>
      <c r="N808" t="e">
        <f t="shared" si="72"/>
        <v>#N/A</v>
      </c>
      <c r="O808" t="str">
        <f t="shared" si="70"/>
        <v>FrenchCardTexts[CardNames.FAWNING] = "Quand vous recevez une Province,//recevez une carte Servile.";</v>
      </c>
      <c r="P808" t="s">
        <v>6206</v>
      </c>
    </row>
    <row r="809" spans="11:16" hidden="1" x14ac:dyDescent="0.25">
      <c r="K809" t="str">
        <f t="shared" si="71"/>
        <v/>
      </c>
      <c r="N809" t="e">
        <f t="shared" si="72"/>
        <v>#N/A</v>
      </c>
      <c r="O809" t="str">
        <f t="shared" si="70"/>
        <v>FrenchCardTexts[CardNames.FATED] = "Quand vous mélangez, vous pouvez consulter les cartes et dévoiler//des cartes Destinées pour les placer en haut ou en bas.";</v>
      </c>
      <c r="P809" t="s">
        <v>6207</v>
      </c>
    </row>
    <row r="810" spans="11:16" hidden="1" x14ac:dyDescent="0.25">
      <c r="K810" t="str">
        <f t="shared" si="71"/>
        <v/>
      </c>
      <c r="N810" t="e">
        <f t="shared" si="72"/>
        <v>#N/A</v>
      </c>
      <c r="O810" t="str">
        <f t="shared" si="70"/>
        <v>FrenchCardTexts[CardNames.FRIENDLY] = "Au début de votre phase Ajustement//vous pouvez défausser une carte Amicale//pour recevoir une carte Amicale.";</v>
      </c>
      <c r="P810" t="s">
        <v>6208</v>
      </c>
    </row>
    <row r="811" spans="11:16" hidden="1" x14ac:dyDescent="0.25">
      <c r="K811" t="str">
        <f t="shared" si="71"/>
        <v/>
      </c>
      <c r="N811" t="e">
        <f t="shared" si="72"/>
        <v>#N/A</v>
      </c>
      <c r="O811" t="str">
        <f t="shared" si="70"/>
        <v>FrenchCardTexts[CardNames.HASTY] = "Quand vous recevez une carte Impatiente,//mettez-la de côté et jouez-la//au début de votre prochain tour.";</v>
      </c>
      <c r="P811" t="s">
        <v>6209</v>
      </c>
    </row>
    <row r="812" spans="11:16" hidden="1" x14ac:dyDescent="0.25">
      <c r="K812" t="str">
        <f t="shared" si="71"/>
        <v/>
      </c>
      <c r="N812" t="e">
        <f t="shared" si="72"/>
        <v>#N/A</v>
      </c>
      <c r="O812" t="str">
        <f t="shared" si="70"/>
        <v>FrenchCardTexts[CardNames.INHERITED] = "Mise en place : vous commencez la partie avec une carte Héritée//à la place d'une carte de départ de votre choix.";</v>
      </c>
      <c r="P812" t="s">
        <v>6210</v>
      </c>
    </row>
    <row r="813" spans="11:16" hidden="1" x14ac:dyDescent="0.25">
      <c r="K813" t="str">
        <f t="shared" si="71"/>
        <v/>
      </c>
      <c r="N813" t="e">
        <f t="shared" si="72"/>
        <v>#N/A</v>
      </c>
      <c r="O813" t="str">
        <f t="shared" si="70"/>
        <v>FrenchCardTexts[CardNames.INSPIRING] = "Après avoir joué une carte Exaltante à votre tour,//vous pouvez jouer depuis votre main une Action//dont vous n'avez pas d'exemplaire en jeu.";</v>
      </c>
      <c r="P813" t="s">
        <v>6211</v>
      </c>
    </row>
    <row r="814" spans="11:16" hidden="1" x14ac:dyDescent="0.25">
      <c r="K814" t="str">
        <f t="shared" si="71"/>
        <v/>
      </c>
      <c r="N814" t="e">
        <f t="shared" si="72"/>
        <v>#N/A</v>
      </c>
      <c r="O814" t="str">
        <f t="shared" si="70"/>
        <v>FrenchCardTexts[CardNames.NEARBY] = "Quand vous recevez une carte Proche, |+1 Achat|.";</v>
      </c>
      <c r="P814" t="s">
        <v>6212</v>
      </c>
    </row>
    <row r="815" spans="11:16" hidden="1" x14ac:dyDescent="0.25">
      <c r="K815" t="str">
        <f t="shared" si="71"/>
        <v/>
      </c>
      <c r="N815" t="e">
        <f t="shared" si="72"/>
        <v>#N/A</v>
      </c>
      <c r="O815" t="str">
        <f t="shared" si="70"/>
        <v>FrenchCardTexts[CardNames.PATIENT] = "Au début de votre phase Ajustement, vous pouvez//mettre de côté des cartes Patientes depuis votre main//pour les jouer au début de votre prochain tour.";</v>
      </c>
      <c r="P815" t="s">
        <v>6213</v>
      </c>
    </row>
    <row r="816" spans="11:16" hidden="1" x14ac:dyDescent="0.25">
      <c r="K816" t="str">
        <f t="shared" si="71"/>
        <v/>
      </c>
      <c r="N816" t="e">
        <f t="shared" si="72"/>
        <v>#N/A</v>
      </c>
      <c r="O816" t="str">
        <f t="shared" si="70"/>
        <v>FrenchCardTexts[CardNames.PIOUS] = "Quand vous recevez une carte Pieuse, vous pouvez//écarter une carte de votre main.";</v>
      </c>
      <c r="P816" t="s">
        <v>6214</v>
      </c>
    </row>
    <row r="817" spans="11:16" hidden="1" x14ac:dyDescent="0.25">
      <c r="K817" t="str">
        <f t="shared" si="71"/>
        <v/>
      </c>
      <c r="N817" t="e">
        <f t="shared" si="72"/>
        <v>#N/A</v>
      </c>
      <c r="O817" t="str">
        <f t="shared" si="70"/>
        <v>FrenchCardTexts[CardNames.RECKLESS] = "Suivez les instructions des cartes Téméraires jouées deux fois.//Quand vous en défaussez une de votre zone de jeu,//replacez-la dans sa pile.";</v>
      </c>
      <c r="P817" t="s">
        <v>6215</v>
      </c>
    </row>
    <row r="818" spans="11:16" hidden="1" x14ac:dyDescent="0.25">
      <c r="K818" t="str">
        <f t="shared" si="71"/>
        <v/>
      </c>
      <c r="N818" t="e">
        <f t="shared" si="72"/>
        <v>#N/A</v>
      </c>
      <c r="O818" t="str">
        <f t="shared" si="70"/>
        <v>FrenchCardTexts[CardNames.RICH] = "Quand vous recevez une carte Riche, recevez un Argent.";</v>
      </c>
      <c r="P818" t="s">
        <v>6216</v>
      </c>
    </row>
    <row r="819" spans="11:16" hidden="1" x14ac:dyDescent="0.25">
      <c r="K819" t="str">
        <f t="shared" si="71"/>
        <v/>
      </c>
      <c r="N819" t="e">
        <f t="shared" si="72"/>
        <v>#N/A</v>
      </c>
      <c r="O819" t="str">
        <f t="shared" si="70"/>
        <v>FrenchCardTexts[CardNames.SHY] = "Au début de votre tour, vous pouvez défausser//une carte Timide pour |+2 Cartes|.";</v>
      </c>
      <c r="P819" t="s">
        <v>6217</v>
      </c>
    </row>
    <row r="820" spans="11:16" hidden="1" x14ac:dyDescent="0.25">
      <c r="K820" t="str">
        <f t="shared" si="71"/>
        <v/>
      </c>
      <c r="N820" t="e">
        <f t="shared" si="72"/>
        <v>#N/A</v>
      </c>
      <c r="O820" t="str">
        <f t="shared" si="70"/>
        <v>FrenchCardTexts[CardNames.TIRELESS] = "Quand vous défaussez une carte Infatigable//de votre zone de jeu, mettez-la de côté//et placez-la sur votre pioche à la fin de votre tour.";</v>
      </c>
      <c r="P820" t="s">
        <v>6218</v>
      </c>
    </row>
    <row r="821" spans="11:16" hidden="1" x14ac:dyDescent="0.25">
      <c r="K821" t="str">
        <f t="shared" si="71"/>
        <v/>
      </c>
      <c r="N821">
        <f t="shared" si="72"/>
        <v>549</v>
      </c>
      <c r="O821" t="str">
        <f t="shared" si="70"/>
        <v>FrenchCardTexts[CardNames.MARCHLAND] = "Vaut {1} pour chaque//3 cartes Victoire que vous avez.//---//Quand vous recevez ceci, |+1 Achat|,//et défaussez autant de cartes//que souhaité pour +[1] chacune.";</v>
      </c>
      <c r="P821" t="s">
        <v>6219</v>
      </c>
    </row>
    <row r="822" spans="11:16" hidden="1" x14ac:dyDescent="0.25">
      <c r="K822" t="str">
        <f t="shared" si="71"/>
        <v/>
      </c>
      <c r="N822" t="e">
        <f t="shared" si="72"/>
        <v>#VALUE!</v>
      </c>
      <c r="O822" t="e">
        <f t="shared" si="70"/>
        <v>#VALUE!</v>
      </c>
    </row>
    <row r="823" spans="11:16" hidden="1" x14ac:dyDescent="0.25">
      <c r="K823" t="str">
        <f t="shared" si="71"/>
        <v/>
      </c>
      <c r="N823" t="e">
        <f t="shared" si="72"/>
        <v>#N/A</v>
      </c>
      <c r="O823" t="str">
        <f t="shared" si="70"/>
        <v>FrenchCardTexts[CardNames.SHOP] = "|+1 Carte|//|+[1]|//Vous pouvez jouer depuis votre main//une carte Action dont vous//n'avez pas d'exemplaire en jeu.\n";</v>
      </c>
      <c r="P823" t="s">
        <v>6220</v>
      </c>
    </row>
    <row r="824" spans="11:16" hidden="1" x14ac:dyDescent="0.25">
      <c r="K824" t="str">
        <f t="shared" si="71"/>
        <v/>
      </c>
      <c r="N824" t="e">
        <f t="shared" si="72"/>
        <v>#N/A</v>
      </c>
      <c r="O824" t="str">
        <f t="shared" si="70"/>
        <v>FrenchCardTexts[CardNames.CARNIVAL] = "Dévoilez les 4 premières//cartes de votre pioche.//Prenez en main une carte//de chaque nom différent dévoilé//et défaussez les autres.";</v>
      </c>
      <c r="P824" t="s">
        <v>6221</v>
      </c>
    </row>
    <row r="825" spans="11:16" hidden="1" x14ac:dyDescent="0.25">
      <c r="K825" t="str">
        <f t="shared" si="71"/>
        <v/>
      </c>
      <c r="N825" t="e">
        <f t="shared" si="72"/>
        <v>#N/A</v>
      </c>
      <c r="O825" t="str">
        <f t="shared" si="70"/>
        <v>FrenchCardTexts[CardNames.FERRYMAN] = "|+2 Cartes|//|+1 Action|//Défaussez une carte.//---//Mise en place : choisissez une pile//de cartes Royaume non utilisées//coûtant [3] or [4].//Recevez-en un exemplaire//lorsque vous recevez un Passeur.";</v>
      </c>
      <c r="P825" t="s">
        <v>6222</v>
      </c>
    </row>
    <row r="826" spans="11:16" hidden="1" x14ac:dyDescent="0.25">
      <c r="K826" t="str">
        <f t="shared" si="71"/>
        <v/>
      </c>
      <c r="N826" t="e">
        <f t="shared" si="72"/>
        <v>#N/A</v>
      </c>
      <c r="O826" t="str">
        <f t="shared" si="70"/>
        <v>FrenchCardTexts[CardNames.FARMHANDS] = "|+1 Carte|//|+2 Actions|//---//Quand vous recevez cette carte,//vous pouvez mettre de côté//une carte Action ou Trésor//de votre main, et la jouer//au début de votre prochain tour.";</v>
      </c>
      <c r="P826" t="s">
        <v>6223</v>
      </c>
    </row>
    <row r="827" spans="11:16" hidden="1" x14ac:dyDescent="0.25">
      <c r="K827" t="str">
        <f t="shared" si="71"/>
        <v/>
      </c>
      <c r="N827" t="e">
        <f t="shared" si="72"/>
        <v>#N/A</v>
      </c>
      <c r="O827" t="str">
        <f t="shared" si="70"/>
        <v>FrenchCardTexts[CardNames.JOUST] = "|+1 Carte|//|+1 Action|//|+[1]|//Vous pouvez mettre de côté une//Province depuis votre main pour//recevoir en main une Récompense.//Défaussez la Province//en phase d'Ajustement.";</v>
      </c>
      <c r="P827" t="s">
        <v>6224</v>
      </c>
    </row>
    <row r="828" spans="11:16" hidden="1" x14ac:dyDescent="0.25">
      <c r="K828" t="str">
        <f t="shared" si="71"/>
        <v/>
      </c>
      <c r="N828" t="e">
        <f t="shared" si="72"/>
        <v>#N/A</v>
      </c>
      <c r="O828" t="str">
        <f t="shared" si="70"/>
        <v>FrenchCardTexts[CardNames.REWARDSPILE] = "--";</v>
      </c>
      <c r="P828" t="s">
        <v>6225</v>
      </c>
    </row>
    <row r="829" spans="11:16" hidden="1" x14ac:dyDescent="0.25">
      <c r="K829" t="str">
        <f t="shared" si="71"/>
        <v/>
      </c>
      <c r="N829" t="e">
        <f t="shared" si="72"/>
        <v>#N/A</v>
      </c>
      <c r="O829" t="str">
        <f t="shared" si="70"/>
        <v>FrenchCardTexts[CardNames.COURSER] = "Choisissez deux//options différentes ://|+2 Cartes|; |+2 Actions|;//|+|[2]; recevez 4 Argents.////%(Ne fait pas partie de la Réserve.)%";</v>
      </c>
      <c r="P829" t="s">
        <v>6226</v>
      </c>
    </row>
    <row r="830" spans="11:16" hidden="1" x14ac:dyDescent="0.25">
      <c r="K830" t="str">
        <f t="shared" si="71"/>
        <v/>
      </c>
      <c r="N830" t="e">
        <f t="shared" si="72"/>
        <v>#N/A</v>
      </c>
      <c r="O830" t="str">
        <f t="shared" si="70"/>
        <v>FrenchCardTexts[CardNames.RENOWN] = "|+1 Achat|////À ce tour, les cartes//coûtent [2] de moins.////%(Ne fait pas partie de la Réserve.)%";</v>
      </c>
      <c r="P830" t="s">
        <v>6227</v>
      </c>
    </row>
    <row r="831" spans="11:16" hidden="1" x14ac:dyDescent="0.25">
      <c r="K831" t="str">
        <f t="shared" si="71"/>
        <v/>
      </c>
      <c r="N831" t="e">
        <f t="shared" si="72"/>
        <v>#N/A</v>
      </c>
      <c r="O831" t="str">
        <f t="shared" si="70"/>
        <v>FrenchCardTexts[CardNames.CORONET] = "Vous pouvez jouer deux fois//une carte Action non-Récompense//depuis votre main.////Vous pouvez jouer deux fois//une carte Trésor non-Récompense//depuis votre main..////%(Ne fait pas partie de la Réserve.)%";</v>
      </c>
      <c r="P831" t="s">
        <v>6228</v>
      </c>
    </row>
    <row r="832" spans="11:16" hidden="1" x14ac:dyDescent="0.25">
      <c r="K832" t="str">
        <f t="shared" si="71"/>
        <v/>
      </c>
      <c r="N832" t="e">
        <f t="shared" si="72"/>
        <v>#N/A</v>
      </c>
      <c r="O832" t="str">
        <f t="shared" si="70"/>
        <v>FrenchCardTexts[CardNames.DEMESNE] = "|+2 Actions|//|+2 Achats|//Recevez un Or.//---//Vaut {1} par Or que vous avez.////%(Ne fait pas partie de la Réserve.)%";</v>
      </c>
      <c r="P832" t="s">
        <v>6229</v>
      </c>
    </row>
    <row r="833" spans="11:16" hidden="1" x14ac:dyDescent="0.25">
      <c r="K833" t="str">
        <f t="shared" si="71"/>
        <v/>
      </c>
      <c r="N833" t="e">
        <f t="shared" si="72"/>
        <v>#N/A</v>
      </c>
      <c r="O833" t="str">
        <f t="shared" si="70"/>
        <v>FrenchCardTexts[CardNames.HOUSECARL] = "|+1 Carte| par carte Action de nom//différent que vous avez en jeu.////%(Ne fait pas partie de la Réserve.)%";</v>
      </c>
      <c r="P833" t="s">
        <v>6230</v>
      </c>
    </row>
    <row r="834" spans="11:16" hidden="1" x14ac:dyDescent="0.25">
      <c r="K834" t="str">
        <f t="shared" si="71"/>
        <v/>
      </c>
      <c r="N834" t="e">
        <f t="shared" si="72"/>
        <v>#N/A</v>
      </c>
      <c r="O834" t="str">
        <f t="shared" ref="O834:O888" si="73">SUBSTITUTE(LEFT(P834,FIND("=",P834)),"_","")&amp; RIGHT(P834,LEN(P834) -FIND("=",P834))</f>
        <v>FrenchCardTexts[CardNames.HUGETURNIP] = "|+2 Coffres|//|+|[1] par Coffres que vous avez.////%(Ne fait pas partie de la Réserve.)%";</v>
      </c>
      <c r="P834" t="s">
        <v>6231</v>
      </c>
    </row>
    <row r="835" spans="11:16" hidden="1" x14ac:dyDescent="0.25">
      <c r="K835" t="str">
        <f t="shared" ref="K835:K888" si="74">IF(A835="","",CONCATENATE("FrenchCardTexts[",$M$1,".",A835,"]"))</f>
        <v/>
      </c>
      <c r="N835" t="e">
        <f t="shared" ref="N835:N888" si="75">MATCH(SUBSTITUTE(LEFT(P835,FIND("] = ",P835)),"_",""),K:K,0)</f>
        <v>#N/A</v>
      </c>
      <c r="O835" t="str">
        <f t="shared" si="73"/>
        <v>FrenchCardTexts[CardNames.FARRIER] = "|+1 Carte|//|+1 Action|//|+1 Achat|//---//Surpaiement : |+1 Carte| à la fin//de ce tour par [1] surpayé.";</v>
      </c>
      <c r="P835" t="s">
        <v>6232</v>
      </c>
    </row>
    <row r="836" spans="11:16" hidden="1" x14ac:dyDescent="0.25">
      <c r="K836" t="str">
        <f t="shared" si="74"/>
        <v/>
      </c>
      <c r="N836" t="e">
        <f t="shared" si="75"/>
        <v>#N/A</v>
      </c>
      <c r="O836" t="str">
        <f t="shared" si="73"/>
        <v>FrenchCardTexts[CardNames.INFIRMARY] = "|+1 Carte|//Vous pouvez écarter une carte//de votre main.//---//Surpaiement : jouez cette carte//une fois par [1] surpayé.";</v>
      </c>
      <c r="P836" t="s">
        <v>6233</v>
      </c>
    </row>
    <row r="837" spans="11:16" hidden="1" x14ac:dyDescent="0.25">
      <c r="K837" t="str">
        <f t="shared" si="74"/>
        <v/>
      </c>
      <c r="N837" t="e">
        <f t="shared" si="75"/>
        <v>#N/A</v>
      </c>
      <c r="O837" t="str">
        <f t="shared" si="73"/>
        <v>FrenchCardTexts[CardNames.FOOTPAD] = "|+2 Coffres|//Tous vos adversaires défaussent//jusqu'à avoir 3 cartes en main.//---//Si le Gredin est dans le Royaume,//quand vos recevez une carte//pendant une phase Action, |+1 Carte|.\n";</v>
      </c>
      <c r="P837" t="s">
        <v>6234</v>
      </c>
    </row>
    <row r="838" spans="11:16" hidden="1" x14ac:dyDescent="0.25">
      <c r="K838" t="str">
        <f t="shared" si="74"/>
        <v/>
      </c>
      <c r="N838" t="e">
        <f t="shared" si="75"/>
        <v>#VALUE!</v>
      </c>
      <c r="O838" t="e">
        <f t="shared" si="73"/>
        <v>#VALUE!</v>
      </c>
    </row>
    <row r="839" spans="11:16" hidden="1" x14ac:dyDescent="0.25">
      <c r="K839" t="str">
        <f t="shared" si="74"/>
        <v/>
      </c>
      <c r="N839" t="e">
        <f t="shared" si="75"/>
        <v>#N/A</v>
      </c>
      <c r="O839" t="str">
        <f t="shared" si="73"/>
        <v>FrenchCardTexts[CardNames.FISHMONGER] = "|+1 Achat|//|+[1]|//---//Vous pouvez jouer cette carte//depuis votre pioche comme si//elle était en main.";</v>
      </c>
      <c r="P839" t="s">
        <v>6235</v>
      </c>
    </row>
    <row r="840" spans="11:16" hidden="1" x14ac:dyDescent="0.25">
      <c r="K840" t="str">
        <f t="shared" si="74"/>
        <v/>
      </c>
      <c r="N840" t="e">
        <f t="shared" si="75"/>
        <v>#N/A</v>
      </c>
      <c r="O840" t="str">
        <f t="shared" si="73"/>
        <v>FrenchCardTexts[CardNames.SNAKEWITCH] = "|+1 Carte|//|+1 Action|//Si les cartes de votre main ont//des noms différents, vous pouvez//la dévoiler et retourner cette carte//sur sa pile pour que tous vos//adversaires reçoivent une Malédiction.";</v>
      </c>
      <c r="P840" t="s">
        <v>6236</v>
      </c>
    </row>
    <row r="841" spans="11:16" hidden="1" x14ac:dyDescent="0.25">
      <c r="K841" t="str">
        <f t="shared" si="74"/>
        <v/>
      </c>
      <c r="N841" t="e">
        <f t="shared" si="75"/>
        <v>#N/A</v>
      </c>
      <c r="O841" t="str">
        <f t="shared" si="73"/>
        <v>FrenchCardTexts[CardNames.ARISTOCRAT] = "Si le nombre d'Aristocrates//que vous avez en jeu vaut:////1 ou 5 : |+3 Actions|;//2 ou 6 : |+3 Cartes|;//3 ou 7 : |+|[3];//4 ou 8 : |+3 Achats|.";</v>
      </c>
      <c r="P841" t="s">
        <v>6237</v>
      </c>
    </row>
    <row r="842" spans="11:16" hidden="1" x14ac:dyDescent="0.25">
      <c r="K842" t="str">
        <f t="shared" si="74"/>
        <v/>
      </c>
      <c r="N842" t="e">
        <f t="shared" si="75"/>
        <v>#N/A</v>
      </c>
      <c r="O842" t="str">
        <f t="shared" si="73"/>
        <v>FrenchCardTexts[CardNames.CRAFTSMAN] = "|+[2D]|////Recevez une carte//coûtant jusqu'à [5].";</v>
      </c>
      <c r="P842" t="s">
        <v>6238</v>
      </c>
    </row>
    <row r="843" spans="11:16" hidden="1" x14ac:dyDescent="0.25">
      <c r="K843" t="str">
        <f t="shared" si="74"/>
        <v/>
      </c>
      <c r="N843" t="e">
        <f t="shared" si="75"/>
        <v>#N/A</v>
      </c>
      <c r="O843" t="str">
        <f t="shared" si="73"/>
        <v>FrenchCardTexts[CardNames.RIVERBOAT] = "Au début de votre prochain tour,//jouez la carte mise de côté,//sans la déplacer.//---//Mise en place : mettez de côté//une carte Action non-Durée//non utilisée coûtant [5].";</v>
      </c>
      <c r="P843" t="s">
        <v>6239</v>
      </c>
    </row>
    <row r="844" spans="11:16" hidden="1" x14ac:dyDescent="0.25">
      <c r="K844" t="str">
        <f t="shared" si="74"/>
        <v/>
      </c>
      <c r="N844" t="e">
        <f t="shared" si="75"/>
        <v>#N/A</v>
      </c>
      <c r="O844" t="str">
        <f t="shared" si="73"/>
        <v>FrenchCardTexts[CardNames.ROOTCELLAR] = "|+3 Cartes|//|+1 Action|//|+[3D]|";</v>
      </c>
      <c r="P844" t="s">
        <v>6240</v>
      </c>
    </row>
    <row r="845" spans="11:16" hidden="1" x14ac:dyDescent="0.25">
      <c r="K845" t="str">
        <f t="shared" si="74"/>
        <v/>
      </c>
      <c r="N845" t="e">
        <f t="shared" si="75"/>
        <v>#N/A</v>
      </c>
      <c r="O845" t="str">
        <f t="shared" si="73"/>
        <v>FrenchCardTexts[CardNames.ALLEY] = "|+1 Carte|//|+1 Action|//Défaussez une carte.//---//Vous pouvez jouer cette carte//depuis votre pioche comme si//elle était en main.";</v>
      </c>
      <c r="P845" t="s">
        <v>6241</v>
      </c>
    </row>
    <row r="846" spans="11:16" hidden="1" x14ac:dyDescent="0.25">
      <c r="K846" t="str">
        <f t="shared" si="74"/>
        <v/>
      </c>
      <c r="N846" t="e">
        <f t="shared" si="75"/>
        <v>#N/A</v>
      </c>
      <c r="O846" t="str">
        <f t="shared" si="73"/>
        <v>FrenchCardTexts[CardNames.CHANGE] = "Si vous avez [D], |+|[3].////Sinon, écartez une carte//de votre main et recevez//une carte coûtant plus en [].// +[D] égal à la différence en [].";</v>
      </c>
      <c r="P846" t="s">
        <v>6242</v>
      </c>
    </row>
    <row r="847" spans="11:16" hidden="1" x14ac:dyDescent="0.25">
      <c r="K847" t="str">
        <f t="shared" si="74"/>
        <v/>
      </c>
      <c r="N847" t="e">
        <f t="shared" si="75"/>
        <v>#N/A</v>
      </c>
      <c r="O847" t="str">
        <f t="shared" si="73"/>
        <v>FrenchCardTexts[CardNames.NINJA] = "|+1 Carte|//Tous vos adversaires défaussent//jusqu'à avoir 3 cartes en main.//---//Vous pouvez jouer cette carte//depuis votre pioche comme si//elle était en main.";</v>
      </c>
      <c r="P847" t="s">
        <v>6243</v>
      </c>
    </row>
    <row r="848" spans="11:16" hidden="1" x14ac:dyDescent="0.25">
      <c r="K848" t="str">
        <f t="shared" si="74"/>
        <v/>
      </c>
      <c r="N848" t="e">
        <f t="shared" si="75"/>
        <v>#N/A</v>
      </c>
      <c r="O848" t="str">
        <f t="shared" si="73"/>
        <v>FrenchCardTexts[CardNames.POET] = "|+1 &lt;&gt;|//|+1 Carte|//|+1 Action|//Dévoilez la carte du haut//de votre pioche. Si elle coûte//[3] ou moins, prenez-la en main.";</v>
      </c>
      <c r="P848" t="s">
        <v>6244</v>
      </c>
    </row>
    <row r="849" spans="11:16" hidden="1" x14ac:dyDescent="0.25">
      <c r="K849" t="str">
        <f t="shared" si="74"/>
        <v/>
      </c>
      <c r="N849" t="e">
        <f t="shared" si="75"/>
        <v>#N/A</v>
      </c>
      <c r="O849" t="str">
        <f t="shared" si="73"/>
        <v>FrenchCardTexts[CardNames.RIVERSHRINE] = "|+1 &lt;&gt;|////Écartez jusqu'à 2 cartes//de votre main. Au début de la//phase Ajustement, si vous n'avez//pas reçu de carte pendant votre//phase Achat à ce tour, recevez//une carte coûtant jusqu'à [4].";</v>
      </c>
      <c r="P849" t="s">
        <v>6245</v>
      </c>
    </row>
    <row r="850" spans="11:16" hidden="1" x14ac:dyDescent="0.25">
      <c r="K850" t="str">
        <f t="shared" si="74"/>
        <v/>
      </c>
      <c r="N850" t="e">
        <f t="shared" si="75"/>
        <v>#N/A</v>
      </c>
      <c r="O850" t="str">
        <f t="shared" si="73"/>
        <v>FrenchCardTexts[CardNames.RUSTICVILLAGE] = "|+1 &lt;&gt;|//|+1 Carte|//|+2 Actions|//Vous pouvez défausser//2 cartes pour |+1 Carte|.";</v>
      </c>
      <c r="P850" t="s">
        <v>6246</v>
      </c>
    </row>
    <row r="851" spans="11:16" hidden="1" x14ac:dyDescent="0.25">
      <c r="K851" t="str">
        <f t="shared" si="74"/>
        <v/>
      </c>
      <c r="N851" t="e">
        <f t="shared" si="75"/>
        <v>#N/A</v>
      </c>
      <c r="O851" t="str">
        <f t="shared" si="73"/>
        <v>FrenchCardTexts[CardNames.GOLDMINE] = "|+1 Carte|//|+1 Action|//|+1 Achat|//Vous pouvez recevoir//un Or et obtenir +[4D].";</v>
      </c>
      <c r="P851" t="s">
        <v>6247</v>
      </c>
    </row>
    <row r="852" spans="11:16" hidden="1" x14ac:dyDescent="0.25">
      <c r="K852" t="str">
        <f t="shared" si="74"/>
        <v/>
      </c>
      <c r="N852" t="e">
        <f t="shared" si="75"/>
        <v>#N/A</v>
      </c>
      <c r="O852" t="str">
        <f t="shared" si="73"/>
        <v>FrenchCardTexts[CardNames.IMPERIALENVOY] = "|+5 Cartes|//|+1 Achat|//|+[2D]|";</v>
      </c>
      <c r="P852" t="s">
        <v>6248</v>
      </c>
    </row>
    <row r="853" spans="11:16" hidden="1" x14ac:dyDescent="0.25">
      <c r="K853" t="str">
        <f t="shared" si="74"/>
        <v/>
      </c>
      <c r="N853" t="e">
        <f t="shared" si="75"/>
        <v>#N/A</v>
      </c>
      <c r="O853" t="str">
        <f t="shared" si="73"/>
        <v>FrenchCardTexts[CardNames.KITSUNE] = "|+1 &lt;&gt;|//Choisissez deux options//différentes : |+|[2]; |+2 Actions|;//tous vos adversaires//reçoivent une Malédiction;//recevez un Argent.";</v>
      </c>
      <c r="P853" t="s">
        <v>6249</v>
      </c>
    </row>
    <row r="854" spans="11:16" hidden="1" x14ac:dyDescent="0.25">
      <c r="K854" t="str">
        <f t="shared" si="74"/>
        <v/>
      </c>
      <c r="N854" t="e">
        <f t="shared" si="75"/>
        <v>#N/A</v>
      </c>
      <c r="O854" t="str">
        <f t="shared" si="73"/>
        <v>FrenchCardTexts[CardNames.LITTER] = "|+2 Cartes|//|+2 Actions|//|+[1D]|";</v>
      </c>
      <c r="P854" t="s">
        <v>6250</v>
      </c>
    </row>
    <row r="855" spans="11:16" hidden="1" x14ac:dyDescent="0.25">
      <c r="K855" t="str">
        <f t="shared" si="74"/>
        <v/>
      </c>
      <c r="N855" t="e">
        <f t="shared" si="75"/>
        <v>#N/A</v>
      </c>
      <c r="O855" t="str">
        <f t="shared" si="73"/>
        <v>FrenchCardTexts[CardNames.RICEBROKER] = "|+1 Action|//Écartez une carte de votre main.//Si c'est un Trésor, |+2 Cartes|.//Si c'est une Action, |+5 Cartes|.";</v>
      </c>
      <c r="P855" t="s">
        <v>6251</v>
      </c>
    </row>
    <row r="856" spans="11:16" hidden="1" x14ac:dyDescent="0.25">
      <c r="K856" t="str">
        <f t="shared" si="74"/>
        <v/>
      </c>
      <c r="N856" t="e">
        <f t="shared" si="75"/>
        <v>#N/A</v>
      </c>
      <c r="O856" t="str">
        <f t="shared" si="73"/>
        <v>FrenchCardTexts[CardNames.RONIN] = "Piochez jusqu'à//avoir 7 cartes en main.//---//Vous pouvez jouer cette carte//depuis votre pioche comme si//elle était en main.";</v>
      </c>
      <c r="P856" t="s">
        <v>6252</v>
      </c>
    </row>
    <row r="857" spans="11:16" hidden="1" x14ac:dyDescent="0.25">
      <c r="K857" t="str">
        <f t="shared" si="74"/>
        <v/>
      </c>
      <c r="N857" t="e">
        <f t="shared" si="75"/>
        <v>#N/A</v>
      </c>
      <c r="O857" t="str">
        <f t="shared" si="73"/>
        <v>FrenchCardTexts[CardNames.TANUKI] = "Écartez une carte de votre main.//Recevez une carte coûtant//jusqu'à [2] de plus.//---//Vous pouvez jouer cette carte//depuis votre pioche comme si//elle était en main.";</v>
      </c>
      <c r="P857" t="s">
        <v>6253</v>
      </c>
    </row>
    <row r="858" spans="11:16" hidden="1" x14ac:dyDescent="0.25">
      <c r="K858" t="str">
        <f t="shared" si="74"/>
        <v/>
      </c>
      <c r="N858" t="e">
        <f t="shared" si="75"/>
        <v>#N/A</v>
      </c>
      <c r="O858" t="str">
        <f t="shared" si="73"/>
        <v>FrenchCardTexts[CardNames.TEAHOUSE] = "|+1 &lt;&gt;|//|+1 Carte|//|+1 Action|//|+[2]|";</v>
      </c>
      <c r="P858" t="s">
        <v>6254</v>
      </c>
    </row>
    <row r="859" spans="11:16" hidden="1" x14ac:dyDescent="0.25">
      <c r="K859" t="str">
        <f t="shared" si="74"/>
        <v/>
      </c>
      <c r="N859" t="e">
        <f t="shared" si="75"/>
        <v>#N/A</v>
      </c>
      <c r="O859" t="str">
        <f t="shared" si="73"/>
        <v>FrenchCardTexts[CardNames.SAMURAI] = "Tous vos adversaires défaussent//jusqu'à avoir 3 cartes en main//(une seule fois).//Au début de chacun de vos tours,//+[1].//%(Cette carte reste en jeu.)%";</v>
      </c>
      <c r="P859" t="s">
        <v>6255</v>
      </c>
    </row>
    <row r="860" spans="11:16" hidden="1" x14ac:dyDescent="0.25">
      <c r="K860" t="str">
        <f t="shared" si="74"/>
        <v/>
      </c>
      <c r="N860" t="e">
        <f t="shared" si="75"/>
        <v>#N/A</v>
      </c>
      <c r="O860" t="str">
        <f t="shared" si="73"/>
        <v>FrenchCardTexts[CardNames.RICE] = "|+1 Achat|//|+|[1] par type de carte différent//que vous avez en jeu.";</v>
      </c>
      <c r="P860" t="s">
        <v>6256</v>
      </c>
    </row>
    <row r="861" spans="11:16" hidden="1" x14ac:dyDescent="0.25">
      <c r="K861" t="str">
        <f t="shared" si="74"/>
        <v/>
      </c>
      <c r="N861" t="e">
        <f t="shared" si="75"/>
        <v>#N/A</v>
      </c>
      <c r="O861" t="str">
        <f t="shared" si="73"/>
        <v>FrenchCardTexts[CardNames.MOUNTAINSHRINE] = "|+1 &lt;&gt;|//+[2]//Vous pouvez écarter//une carte de votre main.//Ensuite, s'il y a au moins une//carte Action dans le Rebut,//|+2 Cartes|";</v>
      </c>
      <c r="P861" t="s">
        <v>6257</v>
      </c>
    </row>
    <row r="862" spans="11:16" hidden="1" x14ac:dyDescent="0.25">
      <c r="K862" t="str">
        <f t="shared" si="74"/>
        <v/>
      </c>
      <c r="N862" t="e">
        <f t="shared" si="75"/>
        <v>#N/A</v>
      </c>
      <c r="O862" t="str">
        <f t="shared" si="73"/>
        <v>FrenchCardTexts[CardNames.DAIMYO] = "|+1 Carte|//|+1 Action|//La prochaine fois que vous//jouez une carte Action non-Ordre//à ce tour, rejouez-la ensuite.";</v>
      </c>
      <c r="P862" t="s">
        <v>6258</v>
      </c>
    </row>
    <row r="863" spans="11:16" hidden="1" x14ac:dyDescent="0.25">
      <c r="K863" t="str">
        <f t="shared" si="74"/>
        <v/>
      </c>
      <c r="N863" t="e">
        <f t="shared" si="75"/>
        <v>#N/A</v>
      </c>
      <c r="O863" t="str">
        <f t="shared" si="73"/>
        <v>FrenchCardTexts[CardNames.ARTIST] = "|+1 Action|////|+1 Carte| par carte dont//vous avez exactement//un exemplaire en jeu.";</v>
      </c>
      <c r="P863" t="s">
        <v>6259</v>
      </c>
    </row>
    <row r="864" spans="11:16" hidden="1" x14ac:dyDescent="0.25">
      <c r="K864" t="str">
        <f t="shared" si="74"/>
        <v/>
      </c>
      <c r="N864" t="e">
        <f t="shared" si="75"/>
        <v>#N/A</v>
      </c>
      <c r="O864" t="str">
        <f t="shared" si="73"/>
        <v>FrenchCardTexts[CardNames.APPROACHINGARMY] = "Après que vous avez joué une carte Attaque, +[1].//---//Mise en place : ajoutez une Attaque à la partie.";</v>
      </c>
      <c r="P864" t="s">
        <v>6260</v>
      </c>
    </row>
    <row r="865" spans="11:16" hidden="1" x14ac:dyDescent="0.25">
      <c r="K865" t="str">
        <f t="shared" si="74"/>
        <v/>
      </c>
      <c r="N865" t="e">
        <f t="shared" si="75"/>
        <v>#N/A</v>
      </c>
      <c r="O865" t="str">
        <f t="shared" si="73"/>
        <v>FrenchCardTexts[CardNames.BIDINGTIME] = "Au début de votre phase Ajustement, mettez de côte votre main face cachée.//Au début de votre prochain tour, prenez en main ces cartes.";</v>
      </c>
      <c r="P865" t="s">
        <v>6261</v>
      </c>
    </row>
    <row r="866" spans="11:16" hidden="1" x14ac:dyDescent="0.25">
      <c r="K866" t="str">
        <f t="shared" si="74"/>
        <v/>
      </c>
      <c r="N866" t="e">
        <f t="shared" si="75"/>
        <v>#N/A</v>
      </c>
      <c r="O866" t="str">
        <f t="shared" si="73"/>
        <v>FrenchCardTexts[CardNames.BUREAUCRACY] = "Quand vous recevez une carte qui// ne coûte pas [0], recevez un Cuivre.";</v>
      </c>
      <c r="P866" t="s">
        <v>6262</v>
      </c>
    </row>
    <row r="867" spans="11:16" hidden="1" x14ac:dyDescent="0.25">
      <c r="K867" t="str">
        <f t="shared" si="74"/>
        <v/>
      </c>
      <c r="N867" t="e">
        <f t="shared" si="75"/>
        <v>#N/A</v>
      </c>
      <c r="O867" t="str">
        <f t="shared" si="73"/>
        <v>FrenchCardTexts[CardNames.DIVINEWIND] = "Quand vous retirez le dernier| |&lt;&gt;, retirez//toutes les cartes Royaume de la réserve et mettez//en place 10 nouvelles piles choisies au hasard.";</v>
      </c>
      <c r="P867" t="s">
        <v>6263</v>
      </c>
    </row>
    <row r="868" spans="11:16" hidden="1" x14ac:dyDescent="0.25">
      <c r="K868" t="str">
        <f t="shared" si="74"/>
        <v/>
      </c>
      <c r="N868" t="e">
        <f t="shared" si="75"/>
        <v>#N/A</v>
      </c>
      <c r="O868" t="str">
        <f t="shared" si="73"/>
        <v>FrenchCardTexts[CardNames.ENLIGHTENMENT] = "Les Trésors sont aussi des Actions. Quand vous//jouez un Trésor dans une phase Action, au lieu de//suivre ses instructions, |+1 Carte| et |+1 Action|.";</v>
      </c>
      <c r="P868" t="s">
        <v>6264</v>
      </c>
    </row>
    <row r="869" spans="11:16" hidden="1" x14ac:dyDescent="0.25">
      <c r="K869" t="str">
        <f t="shared" si="74"/>
        <v/>
      </c>
      <c r="N869" t="e">
        <f t="shared" si="75"/>
        <v>#N/A</v>
      </c>
      <c r="O869" t="str">
        <f t="shared" si="73"/>
        <v>FrenchCardTexts[CardNames.GOODHARVEST] = "La première fois que vous jouez un Trésor de nom différent//à chaque tour, d'abord, |+1 Achat| et +[1].";</v>
      </c>
      <c r="P869" t="s">
        <v>6265</v>
      </c>
    </row>
    <row r="870" spans="11:16" hidden="1" x14ac:dyDescent="0.25">
      <c r="K870" t="str">
        <f t="shared" si="74"/>
        <v/>
      </c>
      <c r="N870" t="e">
        <f t="shared" si="75"/>
        <v>#N/A</v>
      </c>
      <c r="O870" t="str">
        <f t="shared" si="73"/>
        <v>FrenchCardTexts[CardNames.FLOURISHINGTRADE] = "Les cartes coûtent [1] de moins.//Vous pouvez utiliser les Actions comme des Achats.";</v>
      </c>
      <c r="P870" t="s">
        <v>6266</v>
      </c>
    </row>
    <row r="871" spans="11:16" hidden="1" x14ac:dyDescent="0.25">
      <c r="K871" t="str">
        <f t="shared" si="74"/>
        <v/>
      </c>
      <c r="N871" t="e">
        <f t="shared" si="75"/>
        <v>#N/A</v>
      </c>
      <c r="O871" t="str">
        <f t="shared" si="73"/>
        <v>FrenchCardTexts[CardNames.GREATLEADER] = "Après chaque carte Action que vous jouez, |+1 Action|.";</v>
      </c>
      <c r="P871" t="s">
        <v>6267</v>
      </c>
    </row>
    <row r="872" spans="11:16" hidden="1" x14ac:dyDescent="0.25">
      <c r="K872" t="str">
        <f t="shared" si="74"/>
        <v/>
      </c>
      <c r="N872" t="e">
        <f t="shared" si="75"/>
        <v>#N/A</v>
      </c>
      <c r="O872" t="str">
        <f t="shared" si="73"/>
        <v>FrenchCardTexts[CardNames.GROWTH] = "Quand vous recevez un Trésor,//recevez une carte moins chère.";</v>
      </c>
      <c r="P872" t="s">
        <v>6268</v>
      </c>
    </row>
    <row r="873" spans="11:16" hidden="1" x14ac:dyDescent="0.25">
      <c r="K873" t="str">
        <f t="shared" si="74"/>
        <v/>
      </c>
      <c r="N873" t="e">
        <f t="shared" si="75"/>
        <v>#N/A</v>
      </c>
      <c r="O873" t="str">
        <f t="shared" si="73"/>
        <v>FrenchCardTexts[CardNames.HARSHWINTER] = "Quand vous recevez une carte à votre tour,//s'il y a [D] sur sa pile, prenez-le;//sinon placez [2D] sur sa pile.";</v>
      </c>
      <c r="P873" t="s">
        <v>6269</v>
      </c>
    </row>
    <row r="874" spans="11:16" hidden="1" x14ac:dyDescent="0.25">
      <c r="K874" t="str">
        <f t="shared" si="74"/>
        <v/>
      </c>
      <c r="N874" t="e">
        <f t="shared" si="75"/>
        <v>#N/A</v>
      </c>
      <c r="O874" t="str">
        <f t="shared" si="73"/>
        <v>FrenchCardTexts[CardNames.KINDEMPEROR] = "Au début de votre tour, et quand vous retirez//le dernier| |&lt;&gt; : recevez en main une carte Action.";</v>
      </c>
      <c r="P874" t="s">
        <v>6270</v>
      </c>
    </row>
    <row r="875" spans="11:16" hidden="1" x14ac:dyDescent="0.25">
      <c r="K875" t="str">
        <f t="shared" si="74"/>
        <v/>
      </c>
      <c r="N875" t="e">
        <f t="shared" si="75"/>
        <v>#N/A</v>
      </c>
      <c r="O875" t="str">
        <f t="shared" si="73"/>
        <v>FrenchCardTexts[CardNames.PANIC] = "Quand vous jouez un Trésor, |+2 Achats|. Quand vous en//défaussez un de votre zone de jeu, retournez-le sur sa pile.";</v>
      </c>
      <c r="P875" t="s">
        <v>6271</v>
      </c>
    </row>
    <row r="876" spans="11:16" hidden="1" x14ac:dyDescent="0.25">
      <c r="K876" t="str">
        <f t="shared" si="74"/>
        <v/>
      </c>
      <c r="N876" t="e">
        <f t="shared" si="75"/>
        <v>#N/A</v>
      </c>
      <c r="O876" t="str">
        <f t="shared" si="73"/>
        <v>FrenchCardTexts[CardNames.PROGRESS] = "Quand vous recevez une carte,//placez-la sur votre pioche.";</v>
      </c>
      <c r="P876" t="s">
        <v>6272</v>
      </c>
    </row>
    <row r="877" spans="11:16" hidden="1" x14ac:dyDescent="0.25">
      <c r="K877" t="str">
        <f t="shared" si="74"/>
        <v/>
      </c>
      <c r="N877" t="e">
        <f t="shared" si="75"/>
        <v>#N/A</v>
      </c>
      <c r="O877" t="str">
        <f t="shared" si="73"/>
        <v>FrenchCardTexts[CardNames.RAPIDEXPANSION] = "Quand vous recevez une Action ou un Trésor,//mettez-le de côté et jouez-le au début de votre prochain tour.";</v>
      </c>
      <c r="P877" t="s">
        <v>6273</v>
      </c>
    </row>
    <row r="878" spans="11:16" hidden="1" x14ac:dyDescent="0.25">
      <c r="K878" t="str">
        <f t="shared" si="74"/>
        <v/>
      </c>
      <c r="N878" t="e">
        <f t="shared" si="75"/>
        <v>#N/A</v>
      </c>
      <c r="O878" t="str">
        <f t="shared" si="73"/>
        <v>FrenchCardTexts[CardNames.SICKNESS] = "Au début de votre tour, choisissez://recevez une Malédiction sur votre pioche ; ou défaussez 3 cartes.";</v>
      </c>
      <c r="P878" t="s">
        <v>6274</v>
      </c>
    </row>
    <row r="879" spans="11:16" hidden="1" x14ac:dyDescent="0.25">
      <c r="K879" t="str">
        <f t="shared" si="74"/>
        <v/>
      </c>
      <c r="N879" t="e">
        <f t="shared" si="75"/>
        <v>#N/A</v>
      </c>
      <c r="O879" t="str">
        <f t="shared" si="73"/>
        <v>FrenchCardTexts[CardNames.AMASS] = "Si vous n'avez pas de carte Action en jeu,//recevez une carte Action coûtant jusqu'à [5].";</v>
      </c>
      <c r="P879" t="s">
        <v>6275</v>
      </c>
    </row>
    <row r="880" spans="11:16" hidden="1" x14ac:dyDescent="0.25">
      <c r="K880" t="str">
        <f t="shared" si="74"/>
        <v/>
      </c>
      <c r="N880" t="e">
        <f t="shared" si="75"/>
        <v>#N/A</v>
      </c>
      <c r="O880" t="str">
        <f t="shared" si="73"/>
        <v>FrenchCardTexts[CardNames.ASCETICISM] = "Payez un montant quelconque de []//pour écarter autant de cartes de votre main.";</v>
      </c>
      <c r="P880" t="s">
        <v>6276</v>
      </c>
    </row>
    <row r="881" spans="11:16" hidden="1" x14ac:dyDescent="0.25">
      <c r="K881" t="str">
        <f t="shared" si="74"/>
        <v/>
      </c>
      <c r="N881" t="e">
        <f t="shared" si="75"/>
        <v>#N/A</v>
      </c>
      <c r="O881" t="str">
        <f t="shared" si="73"/>
        <v>FrenchCardTexts[CardNames.CREDIT] = "Recevez une Action ou un Trésor coûtant//jusqu'à [8]. +[D] égal à son coût.";</v>
      </c>
      <c r="P881" t="s">
        <v>6277</v>
      </c>
    </row>
    <row r="882" spans="11:16" hidden="1" x14ac:dyDescent="0.25">
      <c r="K882" t="str">
        <f t="shared" si="74"/>
        <v/>
      </c>
      <c r="N882" t="e">
        <f t="shared" si="75"/>
        <v>#N/A</v>
      </c>
      <c r="O882" t="str">
        <f t="shared" si="73"/>
        <v>FrenchCardTexts[CardNames.FORESIGHT] = "Dévoilez des cartes de votre pioche jusqu'à dévoiler une Action.//Mettez-la de côté de défaussez le reste.//Prenez-la à la fin de votre tour.";</v>
      </c>
      <c r="P882" t="s">
        <v>6278</v>
      </c>
    </row>
    <row r="883" spans="11:16" hidden="1" x14ac:dyDescent="0.25">
      <c r="K883" t="str">
        <f t="shared" si="74"/>
        <v/>
      </c>
      <c r="N883" t="e">
        <f t="shared" si="75"/>
        <v>#N/A</v>
      </c>
      <c r="O883" t="str">
        <f t="shared" si="73"/>
        <v>FrenchCardTexts[CardNames.KINTSUGI] = "Écartez une carte de votre main. Si vous avez reçu un Or pendant cette partie,//recevez une carte coûtant jusqu'à [2] de plus que la carte écartée.";</v>
      </c>
      <c r="P883" t="s">
        <v>6279</v>
      </c>
    </row>
    <row r="884" spans="11:16" hidden="1" x14ac:dyDescent="0.25">
      <c r="K884" t="str">
        <f t="shared" si="74"/>
        <v/>
      </c>
      <c r="N884" t="e">
        <f t="shared" si="75"/>
        <v>#N/A</v>
      </c>
      <c r="O884" t="str">
        <f t="shared" si="73"/>
        <v>FrenchCardTexts[CardNames.PRACTICE] = "Vous pouvez jouer deux fois une carte Action de votre main.";</v>
      </c>
      <c r="P884" t="s">
        <v>6280</v>
      </c>
    </row>
    <row r="885" spans="11:16" hidden="1" x14ac:dyDescent="0.25">
      <c r="K885" t="str">
        <f t="shared" si="74"/>
        <v/>
      </c>
      <c r="N885" t="e">
        <f t="shared" si="75"/>
        <v>#N/A</v>
      </c>
      <c r="O885" t="str">
        <f t="shared" si="73"/>
        <v>FrenchCardTexts[CardNames.SEATRADE] = "|+1 Carte| par carte Action que vous avez en jeu.//Écartez jusqu'à ce nombre de cartes depuis votre main.";</v>
      </c>
      <c r="P885" t="s">
        <v>6281</v>
      </c>
    </row>
    <row r="886" spans="11:16" hidden="1" x14ac:dyDescent="0.25">
      <c r="K886" t="str">
        <f t="shared" si="74"/>
        <v/>
      </c>
      <c r="N886" t="e">
        <f t="shared" si="75"/>
        <v>#N/A</v>
      </c>
      <c r="O886" t="str">
        <f t="shared" si="73"/>
        <v>FrenchCardTexts[CardNames.RECEIVETRIBUTE] = "Si vous avez reçu au moins 3 cartes à ce tour,//recevez jusqu'à 3 cartes Action de noms différents//dont vous n'avez pas d'exemplaire en jeu.";</v>
      </c>
      <c r="P886" t="s">
        <v>6282</v>
      </c>
    </row>
    <row r="887" spans="11:16" hidden="1" x14ac:dyDescent="0.25">
      <c r="K887" t="str">
        <f t="shared" si="74"/>
        <v/>
      </c>
      <c r="N887" t="e">
        <f t="shared" si="75"/>
        <v>#N/A</v>
      </c>
      <c r="O887" t="str">
        <f t="shared" si="73"/>
        <v>FrenchCardTexts[CardNames.GATHER] = "Recevez une carte coûtant exactement [3],//une carte coûtant exactement [4],//et une carte coûtant exactement [5].";</v>
      </c>
      <c r="P887" t="s">
        <v>6283</v>
      </c>
    </row>
    <row r="888" spans="11:16" hidden="1" x14ac:dyDescent="0.25">
      <c r="K888" t="str">
        <f t="shared" si="74"/>
        <v/>
      </c>
      <c r="N888" t="e">
        <f t="shared" si="75"/>
        <v>#N/A</v>
      </c>
      <c r="O888" t="str">
        <f t="shared" si="73"/>
        <v>FrenchCardTexts[CardNames.CONTINUE] = "Une fois par tour : recevez une carte Action non-Attaque coûtant jusqu'à [4].//Retournez à votre phase Action et jouez la carte reçue. |+1 Action| et |+1 Achat|.";</v>
      </c>
      <c r="P888" t="s">
        <v>6284</v>
      </c>
    </row>
  </sheetData>
  <autoFilter ref="A1:Q888" xr:uid="{F753CB52-2096-475D-8774-C7786FFF010E}">
    <filterColumn colId="11">
      <filters>
        <filter val="10"/>
        <filter val="100"/>
        <filter val="101"/>
        <filter val="102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9"/>
        <filter val="13"/>
        <filter val="130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7"/>
        <filter val="168"/>
        <filter val="169"/>
        <filter val="17"/>
        <filter val="170"/>
        <filter val="171"/>
        <filter val="172"/>
        <filter val="18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4"/>
        <filter val="245"/>
        <filter val="249"/>
        <filter val="25"/>
        <filter val="250"/>
        <filter val="251"/>
        <filter val="252"/>
        <filter val="253"/>
        <filter val="254"/>
        <filter val="255"/>
        <filter val="256"/>
        <filter val="259"/>
        <filter val="26"/>
        <filter val="260"/>
        <filter val="261"/>
        <filter val="262"/>
        <filter val="263"/>
        <filter val="264"/>
        <filter val="265"/>
        <filter val="268"/>
        <filter val="269"/>
        <filter val="27"/>
        <filter val="270"/>
        <filter val="271"/>
        <filter val="274"/>
        <filter val="275"/>
        <filter val="278"/>
        <filter val="280"/>
        <filter val="282"/>
        <filter val="283"/>
        <filter val="284"/>
        <filter val="285"/>
        <filter val="289"/>
        <filter val="290"/>
        <filter val="291"/>
        <filter val="292"/>
        <filter val="296"/>
        <filter val="297"/>
        <filter val="298"/>
        <filter val="299"/>
        <filter val="300"/>
        <filter val="301"/>
        <filter val="302"/>
        <filter val="303"/>
        <filter val="304"/>
        <filter val="305"/>
        <filter val="330"/>
        <filter val="331"/>
        <filter val="332"/>
        <filter val="333"/>
        <filter val="336"/>
        <filter val="341"/>
        <filter val="342"/>
        <filter val="343"/>
        <filter val="344"/>
        <filter val="346"/>
        <filter val="349"/>
        <filter val="35"/>
        <filter val="354"/>
        <filter val="357"/>
        <filter val="358"/>
        <filter val="36"/>
        <filter val="361"/>
        <filter val="366"/>
        <filter val="37"/>
        <filter val="38"/>
        <filter val="39"/>
        <filter val="40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0"/>
        <filter val="441"/>
        <filter val="442"/>
        <filter val="455"/>
        <filter val="456"/>
        <filter val="457"/>
        <filter val="458"/>
        <filter val="459"/>
        <filter val="460"/>
        <filter val="461"/>
        <filter val="462"/>
        <filter val="463"/>
        <filter val="464"/>
        <filter val="465"/>
        <filter val="466"/>
        <filter val="467"/>
        <filter val="468"/>
        <filter val="469"/>
        <filter val="48"/>
        <filter val="49"/>
        <filter val="50"/>
        <filter val="508"/>
        <filter val="509"/>
        <filter val="51"/>
        <filter val="510"/>
        <filter val="511"/>
        <filter val="52"/>
        <filter val="53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6"/>
        <filter val="57"/>
        <filter val="58"/>
        <filter val="59"/>
        <filter val="6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3"/>
        <filter val="634"/>
        <filter val="635"/>
        <filter val="636"/>
        <filter val="637"/>
        <filter val="638"/>
        <filter val="639"/>
        <filter val="64"/>
        <filter val="640"/>
        <filter val="65"/>
        <filter val="66"/>
        <filter val="665"/>
        <filter val="666"/>
        <filter val="667"/>
        <filter val="668"/>
        <filter val="67"/>
        <filter val="670"/>
        <filter val="671"/>
        <filter val="672"/>
        <filter val="673"/>
        <filter val="675"/>
        <filter val="676"/>
        <filter val="677"/>
        <filter val="678"/>
        <filter val="68"/>
        <filter val="680"/>
        <filter val="681"/>
        <filter val="682"/>
        <filter val="683"/>
        <filter val="685"/>
        <filter val="686"/>
        <filter val="687"/>
        <filter val="688"/>
        <filter val="69"/>
        <filter val="690"/>
        <filter val="691"/>
        <filter val="692"/>
        <filter val="693"/>
        <filter val="696"/>
        <filter val="697"/>
        <filter val="698"/>
        <filter val="699"/>
        <filter val="70"/>
        <filter val="700"/>
        <filter val="701"/>
        <filter val="702"/>
        <filter val="703"/>
        <filter val="704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7"/>
        <filter val="98"/>
        <filter val="99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8DF-A3CF-45BB-970F-ACC4571C65CF}">
  <dimension ref="A2:A521"/>
  <sheetViews>
    <sheetView workbookViewId="0">
      <selection activeCell="A2" sqref="A2:A1048209"/>
    </sheetView>
  </sheetViews>
  <sheetFormatPr baseColWidth="10" defaultRowHeight="15" x14ac:dyDescent="0.25"/>
  <sheetData>
    <row r="2" spans="1:1" x14ac:dyDescent="0.25">
      <c r="A2" t="s">
        <v>6286</v>
      </c>
    </row>
    <row r="3" spans="1:1" x14ac:dyDescent="0.25">
      <c r="A3" t="s">
        <v>6287</v>
      </c>
    </row>
    <row r="4" spans="1:1" x14ac:dyDescent="0.25">
      <c r="A4" t="s">
        <v>6288</v>
      </c>
    </row>
    <row r="5" spans="1:1" x14ac:dyDescent="0.25">
      <c r="A5" t="s">
        <v>6289</v>
      </c>
    </row>
    <row r="6" spans="1:1" x14ac:dyDescent="0.25">
      <c r="A6" t="s">
        <v>6290</v>
      </c>
    </row>
    <row r="7" spans="1:1" x14ac:dyDescent="0.25">
      <c r="A7" t="s">
        <v>6291</v>
      </c>
    </row>
    <row r="8" spans="1:1" x14ac:dyDescent="0.25">
      <c r="A8" t="s">
        <v>6292</v>
      </c>
    </row>
    <row r="9" spans="1:1" x14ac:dyDescent="0.25">
      <c r="A9" t="s">
        <v>6293</v>
      </c>
    </row>
    <row r="10" spans="1:1" x14ac:dyDescent="0.25">
      <c r="A10" t="s">
        <v>6294</v>
      </c>
    </row>
    <row r="11" spans="1:1" x14ac:dyDescent="0.25">
      <c r="A11" t="s">
        <v>6295</v>
      </c>
    </row>
    <row r="12" spans="1:1" x14ac:dyDescent="0.25">
      <c r="A12" t="s">
        <v>6296</v>
      </c>
    </row>
    <row r="13" spans="1:1" x14ac:dyDescent="0.25">
      <c r="A13" t="s">
        <v>6297</v>
      </c>
    </row>
    <row r="14" spans="1:1" x14ac:dyDescent="0.25">
      <c r="A14" t="s">
        <v>6298</v>
      </c>
    </row>
    <row r="15" spans="1:1" x14ac:dyDescent="0.25">
      <c r="A15" t="s">
        <v>6299</v>
      </c>
    </row>
    <row r="16" spans="1:1" x14ac:dyDescent="0.25">
      <c r="A16" t="s">
        <v>6300</v>
      </c>
    </row>
    <row r="17" spans="1:1" x14ac:dyDescent="0.25">
      <c r="A17" t="s">
        <v>6301</v>
      </c>
    </row>
    <row r="18" spans="1:1" x14ac:dyDescent="0.25">
      <c r="A18" t="s">
        <v>6302</v>
      </c>
    </row>
    <row r="19" spans="1:1" x14ac:dyDescent="0.25">
      <c r="A19" t="s">
        <v>6303</v>
      </c>
    </row>
    <row r="20" spans="1:1" x14ac:dyDescent="0.25">
      <c r="A20" t="s">
        <v>6304</v>
      </c>
    </row>
    <row r="21" spans="1:1" x14ac:dyDescent="0.25">
      <c r="A21" t="s">
        <v>6305</v>
      </c>
    </row>
    <row r="22" spans="1:1" x14ac:dyDescent="0.25">
      <c r="A22" t="s">
        <v>6306</v>
      </c>
    </row>
    <row r="23" spans="1:1" x14ac:dyDescent="0.25">
      <c r="A23" t="s">
        <v>6307</v>
      </c>
    </row>
    <row r="24" spans="1:1" x14ac:dyDescent="0.25">
      <c r="A24" t="s">
        <v>6308</v>
      </c>
    </row>
    <row r="25" spans="1:1" x14ac:dyDescent="0.25">
      <c r="A25" t="s">
        <v>6309</v>
      </c>
    </row>
    <row r="26" spans="1:1" x14ac:dyDescent="0.25">
      <c r="A26" t="s">
        <v>6310</v>
      </c>
    </row>
    <row r="27" spans="1:1" x14ac:dyDescent="0.25">
      <c r="A27" t="s">
        <v>6311</v>
      </c>
    </row>
    <row r="28" spans="1:1" x14ac:dyDescent="0.25">
      <c r="A28" t="s">
        <v>6312</v>
      </c>
    </row>
    <row r="29" spans="1:1" x14ac:dyDescent="0.25">
      <c r="A29" t="s">
        <v>6313</v>
      </c>
    </row>
    <row r="30" spans="1:1" x14ac:dyDescent="0.25">
      <c r="A30" t="s">
        <v>6314</v>
      </c>
    </row>
    <row r="31" spans="1:1" x14ac:dyDescent="0.25">
      <c r="A31" t="s">
        <v>6315</v>
      </c>
    </row>
    <row r="32" spans="1:1" x14ac:dyDescent="0.25">
      <c r="A32" t="s">
        <v>6316</v>
      </c>
    </row>
    <row r="33" spans="1:1" x14ac:dyDescent="0.25">
      <c r="A33" t="s">
        <v>6317</v>
      </c>
    </row>
    <row r="34" spans="1:1" x14ac:dyDescent="0.25">
      <c r="A34" t="s">
        <v>6318</v>
      </c>
    </row>
    <row r="35" spans="1:1" x14ac:dyDescent="0.25">
      <c r="A35" t="s">
        <v>6319</v>
      </c>
    </row>
    <row r="36" spans="1:1" x14ac:dyDescent="0.25">
      <c r="A36" t="s">
        <v>6320</v>
      </c>
    </row>
    <row r="37" spans="1:1" x14ac:dyDescent="0.25">
      <c r="A37" t="s">
        <v>6321</v>
      </c>
    </row>
    <row r="38" spans="1:1" x14ac:dyDescent="0.25">
      <c r="A38" t="s">
        <v>6322</v>
      </c>
    </row>
    <row r="39" spans="1:1" x14ac:dyDescent="0.25">
      <c r="A39" t="s">
        <v>6323</v>
      </c>
    </row>
    <row r="40" spans="1:1" x14ac:dyDescent="0.25">
      <c r="A40" t="s">
        <v>6324</v>
      </c>
    </row>
    <row r="41" spans="1:1" x14ac:dyDescent="0.25">
      <c r="A41" t="s">
        <v>6325</v>
      </c>
    </row>
    <row r="42" spans="1:1" x14ac:dyDescent="0.25">
      <c r="A42" t="s">
        <v>6326</v>
      </c>
    </row>
    <row r="43" spans="1:1" x14ac:dyDescent="0.25">
      <c r="A43" t="s">
        <v>6327</v>
      </c>
    </row>
    <row r="44" spans="1:1" x14ac:dyDescent="0.25">
      <c r="A44" t="s">
        <v>6328</v>
      </c>
    </row>
    <row r="45" spans="1:1" x14ac:dyDescent="0.25">
      <c r="A45" t="s">
        <v>6329</v>
      </c>
    </row>
    <row r="46" spans="1:1" x14ac:dyDescent="0.25">
      <c r="A46" t="s">
        <v>6330</v>
      </c>
    </row>
    <row r="47" spans="1:1" x14ac:dyDescent="0.25">
      <c r="A47" t="s">
        <v>6331</v>
      </c>
    </row>
    <row r="48" spans="1:1" x14ac:dyDescent="0.25">
      <c r="A48" t="s">
        <v>6332</v>
      </c>
    </row>
    <row r="49" spans="1:1" x14ac:dyDescent="0.25">
      <c r="A49" t="s">
        <v>6333</v>
      </c>
    </row>
    <row r="50" spans="1:1" x14ac:dyDescent="0.25">
      <c r="A50" t="s">
        <v>6334</v>
      </c>
    </row>
    <row r="51" spans="1:1" x14ac:dyDescent="0.25">
      <c r="A51" t="s">
        <v>6335</v>
      </c>
    </row>
    <row r="52" spans="1:1" x14ac:dyDescent="0.25">
      <c r="A52" t="s">
        <v>6336</v>
      </c>
    </row>
    <row r="53" spans="1:1" x14ac:dyDescent="0.25">
      <c r="A53" t="s">
        <v>6337</v>
      </c>
    </row>
    <row r="54" spans="1:1" x14ac:dyDescent="0.25">
      <c r="A54" t="s">
        <v>6338</v>
      </c>
    </row>
    <row r="55" spans="1:1" x14ac:dyDescent="0.25">
      <c r="A55" t="s">
        <v>6339</v>
      </c>
    </row>
    <row r="56" spans="1:1" x14ac:dyDescent="0.25">
      <c r="A56" t="s">
        <v>6340</v>
      </c>
    </row>
    <row r="57" spans="1:1" x14ac:dyDescent="0.25">
      <c r="A57" t="s">
        <v>6341</v>
      </c>
    </row>
    <row r="58" spans="1:1" x14ac:dyDescent="0.25">
      <c r="A58" t="s">
        <v>6342</v>
      </c>
    </row>
    <row r="59" spans="1:1" x14ac:dyDescent="0.25">
      <c r="A59" t="s">
        <v>6343</v>
      </c>
    </row>
    <row r="60" spans="1:1" x14ac:dyDescent="0.25">
      <c r="A60" t="s">
        <v>6344</v>
      </c>
    </row>
    <row r="61" spans="1:1" x14ac:dyDescent="0.25">
      <c r="A61" t="s">
        <v>6345</v>
      </c>
    </row>
    <row r="62" spans="1:1" x14ac:dyDescent="0.25">
      <c r="A62" t="s">
        <v>6346</v>
      </c>
    </row>
    <row r="63" spans="1:1" x14ac:dyDescent="0.25">
      <c r="A63" t="s">
        <v>6347</v>
      </c>
    </row>
    <row r="64" spans="1:1" x14ac:dyDescent="0.25">
      <c r="A64" t="s">
        <v>6348</v>
      </c>
    </row>
    <row r="65" spans="1:1" x14ac:dyDescent="0.25">
      <c r="A65" t="s">
        <v>6349</v>
      </c>
    </row>
    <row r="66" spans="1:1" x14ac:dyDescent="0.25">
      <c r="A66" t="s">
        <v>6350</v>
      </c>
    </row>
    <row r="67" spans="1:1" x14ac:dyDescent="0.25">
      <c r="A67" t="s">
        <v>6351</v>
      </c>
    </row>
    <row r="68" spans="1:1" x14ac:dyDescent="0.25">
      <c r="A68" t="s">
        <v>6352</v>
      </c>
    </row>
    <row r="69" spans="1:1" x14ac:dyDescent="0.25">
      <c r="A69" t="s">
        <v>6353</v>
      </c>
    </row>
    <row r="70" spans="1:1" x14ac:dyDescent="0.25">
      <c r="A70" t="s">
        <v>6354</v>
      </c>
    </row>
    <row r="71" spans="1:1" x14ac:dyDescent="0.25">
      <c r="A71" t="s">
        <v>6355</v>
      </c>
    </row>
    <row r="72" spans="1:1" x14ac:dyDescent="0.25">
      <c r="A72" t="s">
        <v>6356</v>
      </c>
    </row>
    <row r="73" spans="1:1" x14ac:dyDescent="0.25">
      <c r="A73" t="s">
        <v>6357</v>
      </c>
    </row>
    <row r="74" spans="1:1" x14ac:dyDescent="0.25">
      <c r="A74" t="s">
        <v>6358</v>
      </c>
    </row>
    <row r="75" spans="1:1" x14ac:dyDescent="0.25">
      <c r="A75" t="s">
        <v>6359</v>
      </c>
    </row>
    <row r="76" spans="1:1" x14ac:dyDescent="0.25">
      <c r="A76" t="s">
        <v>6360</v>
      </c>
    </row>
    <row r="77" spans="1:1" x14ac:dyDescent="0.25">
      <c r="A77" t="s">
        <v>6361</v>
      </c>
    </row>
    <row r="78" spans="1:1" x14ac:dyDescent="0.25">
      <c r="A78" t="s">
        <v>6362</v>
      </c>
    </row>
    <row r="79" spans="1:1" x14ac:dyDescent="0.25">
      <c r="A79" t="s">
        <v>6363</v>
      </c>
    </row>
    <row r="80" spans="1:1" x14ac:dyDescent="0.25">
      <c r="A80" t="s">
        <v>6364</v>
      </c>
    </row>
    <row r="81" spans="1:1" x14ac:dyDescent="0.25">
      <c r="A81" t="s">
        <v>6365</v>
      </c>
    </row>
    <row r="82" spans="1:1" x14ac:dyDescent="0.25">
      <c r="A82" t="s">
        <v>6366</v>
      </c>
    </row>
    <row r="83" spans="1:1" x14ac:dyDescent="0.25">
      <c r="A83" t="s">
        <v>6367</v>
      </c>
    </row>
    <row r="84" spans="1:1" x14ac:dyDescent="0.25">
      <c r="A84" t="s">
        <v>6368</v>
      </c>
    </row>
    <row r="85" spans="1:1" x14ac:dyDescent="0.25">
      <c r="A85" t="s">
        <v>6369</v>
      </c>
    </row>
    <row r="86" spans="1:1" x14ac:dyDescent="0.25">
      <c r="A86" t="s">
        <v>6370</v>
      </c>
    </row>
    <row r="87" spans="1:1" x14ac:dyDescent="0.25">
      <c r="A87" t="s">
        <v>6371</v>
      </c>
    </row>
    <row r="88" spans="1:1" x14ac:dyDescent="0.25">
      <c r="A88" t="s">
        <v>6372</v>
      </c>
    </row>
    <row r="89" spans="1:1" x14ac:dyDescent="0.25">
      <c r="A89" t="s">
        <v>6373</v>
      </c>
    </row>
    <row r="90" spans="1:1" x14ac:dyDescent="0.25">
      <c r="A90" t="s">
        <v>6374</v>
      </c>
    </row>
    <row r="91" spans="1:1" x14ac:dyDescent="0.25">
      <c r="A91" t="s">
        <v>6375</v>
      </c>
    </row>
    <row r="92" spans="1:1" x14ac:dyDescent="0.25">
      <c r="A92" t="s">
        <v>6376</v>
      </c>
    </row>
    <row r="93" spans="1:1" x14ac:dyDescent="0.25">
      <c r="A93" t="s">
        <v>6377</v>
      </c>
    </row>
    <row r="94" spans="1:1" x14ac:dyDescent="0.25">
      <c r="A94" t="s">
        <v>6378</v>
      </c>
    </row>
    <row r="95" spans="1:1" x14ac:dyDescent="0.25">
      <c r="A95" t="s">
        <v>6379</v>
      </c>
    </row>
    <row r="96" spans="1:1" x14ac:dyDescent="0.25">
      <c r="A96" t="s">
        <v>6380</v>
      </c>
    </row>
    <row r="97" spans="1:1" x14ac:dyDescent="0.25">
      <c r="A97" t="s">
        <v>6381</v>
      </c>
    </row>
    <row r="98" spans="1:1" x14ac:dyDescent="0.25">
      <c r="A98" t="s">
        <v>6382</v>
      </c>
    </row>
    <row r="99" spans="1:1" x14ac:dyDescent="0.25">
      <c r="A99" t="s">
        <v>6383</v>
      </c>
    </row>
    <row r="100" spans="1:1" x14ac:dyDescent="0.25">
      <c r="A100" t="s">
        <v>6384</v>
      </c>
    </row>
    <row r="101" spans="1:1" x14ac:dyDescent="0.25">
      <c r="A101" t="s">
        <v>6385</v>
      </c>
    </row>
    <row r="102" spans="1:1" x14ac:dyDescent="0.25">
      <c r="A102" t="s">
        <v>6386</v>
      </c>
    </row>
    <row r="103" spans="1:1" x14ac:dyDescent="0.25">
      <c r="A103" t="s">
        <v>6387</v>
      </c>
    </row>
    <row r="104" spans="1:1" x14ac:dyDescent="0.25">
      <c r="A104" t="s">
        <v>6388</v>
      </c>
    </row>
    <row r="105" spans="1:1" x14ac:dyDescent="0.25">
      <c r="A105" t="s">
        <v>6389</v>
      </c>
    </row>
    <row r="106" spans="1:1" x14ac:dyDescent="0.25">
      <c r="A106" t="s">
        <v>6390</v>
      </c>
    </row>
    <row r="107" spans="1:1" x14ac:dyDescent="0.25">
      <c r="A107" t="s">
        <v>6391</v>
      </c>
    </row>
    <row r="108" spans="1:1" x14ac:dyDescent="0.25">
      <c r="A108" t="s">
        <v>6392</v>
      </c>
    </row>
    <row r="109" spans="1:1" x14ac:dyDescent="0.25">
      <c r="A109" t="s">
        <v>6393</v>
      </c>
    </row>
    <row r="110" spans="1:1" x14ac:dyDescent="0.25">
      <c r="A110" t="s">
        <v>6394</v>
      </c>
    </row>
    <row r="111" spans="1:1" x14ac:dyDescent="0.25">
      <c r="A111" t="s">
        <v>6395</v>
      </c>
    </row>
    <row r="112" spans="1:1" x14ac:dyDescent="0.25">
      <c r="A112" t="s">
        <v>6396</v>
      </c>
    </row>
    <row r="113" spans="1:1" x14ac:dyDescent="0.25">
      <c r="A113" t="s">
        <v>6397</v>
      </c>
    </row>
    <row r="114" spans="1:1" x14ac:dyDescent="0.25">
      <c r="A114" t="s">
        <v>6398</v>
      </c>
    </row>
    <row r="115" spans="1:1" x14ac:dyDescent="0.25">
      <c r="A115" t="s">
        <v>6399</v>
      </c>
    </row>
    <row r="116" spans="1:1" x14ac:dyDescent="0.25">
      <c r="A116" t="s">
        <v>6400</v>
      </c>
    </row>
    <row r="117" spans="1:1" x14ac:dyDescent="0.25">
      <c r="A117" t="s">
        <v>6401</v>
      </c>
    </row>
    <row r="118" spans="1:1" x14ac:dyDescent="0.25">
      <c r="A118" t="s">
        <v>6402</v>
      </c>
    </row>
    <row r="119" spans="1:1" x14ac:dyDescent="0.25">
      <c r="A119" t="s">
        <v>6403</v>
      </c>
    </row>
    <row r="120" spans="1:1" x14ac:dyDescent="0.25">
      <c r="A120" t="s">
        <v>6404</v>
      </c>
    </row>
    <row r="121" spans="1:1" x14ac:dyDescent="0.25">
      <c r="A121" t="s">
        <v>6405</v>
      </c>
    </row>
    <row r="122" spans="1:1" x14ac:dyDescent="0.25">
      <c r="A122" t="s">
        <v>6406</v>
      </c>
    </row>
    <row r="123" spans="1:1" x14ac:dyDescent="0.25">
      <c r="A123" t="s">
        <v>6407</v>
      </c>
    </row>
    <row r="124" spans="1:1" x14ac:dyDescent="0.25">
      <c r="A124" t="s">
        <v>6408</v>
      </c>
    </row>
    <row r="125" spans="1:1" x14ac:dyDescent="0.25">
      <c r="A125" t="s">
        <v>6409</v>
      </c>
    </row>
    <row r="126" spans="1:1" x14ac:dyDescent="0.25">
      <c r="A126" t="s">
        <v>6410</v>
      </c>
    </row>
    <row r="127" spans="1:1" x14ac:dyDescent="0.25">
      <c r="A127" t="s">
        <v>6411</v>
      </c>
    </row>
    <row r="128" spans="1:1" x14ac:dyDescent="0.25">
      <c r="A128" t="s">
        <v>6412</v>
      </c>
    </row>
    <row r="129" spans="1:1" x14ac:dyDescent="0.25">
      <c r="A129" t="s">
        <v>6413</v>
      </c>
    </row>
    <row r="130" spans="1:1" x14ac:dyDescent="0.25">
      <c r="A130" t="s">
        <v>6414</v>
      </c>
    </row>
    <row r="131" spans="1:1" x14ac:dyDescent="0.25">
      <c r="A131" t="s">
        <v>6415</v>
      </c>
    </row>
    <row r="132" spans="1:1" x14ac:dyDescent="0.25">
      <c r="A132" t="s">
        <v>6416</v>
      </c>
    </row>
    <row r="133" spans="1:1" x14ac:dyDescent="0.25">
      <c r="A133" t="s">
        <v>6417</v>
      </c>
    </row>
    <row r="134" spans="1:1" x14ac:dyDescent="0.25">
      <c r="A134" t="s">
        <v>6418</v>
      </c>
    </row>
    <row r="135" spans="1:1" x14ac:dyDescent="0.25">
      <c r="A135" t="s">
        <v>6419</v>
      </c>
    </row>
    <row r="136" spans="1:1" x14ac:dyDescent="0.25">
      <c r="A136" t="s">
        <v>6420</v>
      </c>
    </row>
    <row r="137" spans="1:1" x14ac:dyDescent="0.25">
      <c r="A137" t="s">
        <v>6421</v>
      </c>
    </row>
    <row r="138" spans="1:1" x14ac:dyDescent="0.25">
      <c r="A138" t="s">
        <v>6422</v>
      </c>
    </row>
    <row r="139" spans="1:1" x14ac:dyDescent="0.25">
      <c r="A139" t="s">
        <v>6423</v>
      </c>
    </row>
    <row r="140" spans="1:1" x14ac:dyDescent="0.25">
      <c r="A140" t="s">
        <v>6424</v>
      </c>
    </row>
    <row r="141" spans="1:1" x14ac:dyDescent="0.25">
      <c r="A141" t="s">
        <v>6425</v>
      </c>
    </row>
    <row r="142" spans="1:1" x14ac:dyDescent="0.25">
      <c r="A142" t="s">
        <v>6426</v>
      </c>
    </row>
    <row r="143" spans="1:1" x14ac:dyDescent="0.25">
      <c r="A143" t="s">
        <v>6427</v>
      </c>
    </row>
    <row r="144" spans="1:1" x14ac:dyDescent="0.25">
      <c r="A144" t="s">
        <v>6428</v>
      </c>
    </row>
    <row r="145" spans="1:1" x14ac:dyDescent="0.25">
      <c r="A145" t="s">
        <v>6429</v>
      </c>
    </row>
    <row r="146" spans="1:1" x14ac:dyDescent="0.25">
      <c r="A146" t="s">
        <v>6430</v>
      </c>
    </row>
    <row r="147" spans="1:1" x14ac:dyDescent="0.25">
      <c r="A147" t="s">
        <v>6431</v>
      </c>
    </row>
    <row r="148" spans="1:1" x14ac:dyDescent="0.25">
      <c r="A148" t="s">
        <v>6432</v>
      </c>
    </row>
    <row r="149" spans="1:1" x14ac:dyDescent="0.25">
      <c r="A149" t="s">
        <v>6433</v>
      </c>
    </row>
    <row r="150" spans="1:1" x14ac:dyDescent="0.25">
      <c r="A150" t="s">
        <v>6434</v>
      </c>
    </row>
    <row r="151" spans="1:1" x14ac:dyDescent="0.25">
      <c r="A151" t="s">
        <v>6435</v>
      </c>
    </row>
    <row r="152" spans="1:1" x14ac:dyDescent="0.25">
      <c r="A152" t="s">
        <v>6436</v>
      </c>
    </row>
    <row r="153" spans="1:1" x14ac:dyDescent="0.25">
      <c r="A153" t="s">
        <v>6437</v>
      </c>
    </row>
    <row r="154" spans="1:1" x14ac:dyDescent="0.25">
      <c r="A154" t="s">
        <v>6438</v>
      </c>
    </row>
    <row r="155" spans="1:1" x14ac:dyDescent="0.25">
      <c r="A155" t="s">
        <v>6439</v>
      </c>
    </row>
    <row r="156" spans="1:1" x14ac:dyDescent="0.25">
      <c r="A156" t="s">
        <v>6440</v>
      </c>
    </row>
    <row r="157" spans="1:1" x14ac:dyDescent="0.25">
      <c r="A157" t="s">
        <v>6441</v>
      </c>
    </row>
    <row r="158" spans="1:1" x14ac:dyDescent="0.25">
      <c r="A158" t="s">
        <v>6442</v>
      </c>
    </row>
    <row r="159" spans="1:1" x14ac:dyDescent="0.25">
      <c r="A159" t="s">
        <v>6443</v>
      </c>
    </row>
    <row r="160" spans="1:1" x14ac:dyDescent="0.25">
      <c r="A160" t="s">
        <v>6444</v>
      </c>
    </row>
    <row r="161" spans="1:1" x14ac:dyDescent="0.25">
      <c r="A161" t="s">
        <v>6445</v>
      </c>
    </row>
    <row r="162" spans="1:1" x14ac:dyDescent="0.25">
      <c r="A162" t="s">
        <v>6446</v>
      </c>
    </row>
    <row r="163" spans="1:1" x14ac:dyDescent="0.25">
      <c r="A163" t="s">
        <v>6447</v>
      </c>
    </row>
    <row r="164" spans="1:1" x14ac:dyDescent="0.25">
      <c r="A164" t="s">
        <v>6448</v>
      </c>
    </row>
    <row r="165" spans="1:1" x14ac:dyDescent="0.25">
      <c r="A165" t="s">
        <v>6449</v>
      </c>
    </row>
    <row r="166" spans="1:1" x14ac:dyDescent="0.25">
      <c r="A166" t="s">
        <v>6450</v>
      </c>
    </row>
    <row r="167" spans="1:1" x14ac:dyDescent="0.25">
      <c r="A167" t="s">
        <v>6451</v>
      </c>
    </row>
    <row r="168" spans="1:1" x14ac:dyDescent="0.25">
      <c r="A168" t="s">
        <v>6452</v>
      </c>
    </row>
    <row r="169" spans="1:1" x14ac:dyDescent="0.25">
      <c r="A169" t="s">
        <v>6453</v>
      </c>
    </row>
    <row r="170" spans="1:1" x14ac:dyDescent="0.25">
      <c r="A170" t="s">
        <v>6454</v>
      </c>
    </row>
    <row r="171" spans="1:1" x14ac:dyDescent="0.25">
      <c r="A171" t="s">
        <v>6455</v>
      </c>
    </row>
    <row r="172" spans="1:1" x14ac:dyDescent="0.25">
      <c r="A172" t="s">
        <v>6456</v>
      </c>
    </row>
    <row r="173" spans="1:1" x14ac:dyDescent="0.25">
      <c r="A173" t="s">
        <v>6457</v>
      </c>
    </row>
    <row r="174" spans="1:1" x14ac:dyDescent="0.25">
      <c r="A174" t="s">
        <v>6458</v>
      </c>
    </row>
    <row r="175" spans="1:1" x14ac:dyDescent="0.25">
      <c r="A175" t="s">
        <v>6459</v>
      </c>
    </row>
    <row r="176" spans="1:1" x14ac:dyDescent="0.25">
      <c r="A176" t="s">
        <v>6460</v>
      </c>
    </row>
    <row r="177" spans="1:1" x14ac:dyDescent="0.25">
      <c r="A177" t="s">
        <v>6461</v>
      </c>
    </row>
    <row r="178" spans="1:1" x14ac:dyDescent="0.25">
      <c r="A178" t="s">
        <v>6462</v>
      </c>
    </row>
    <row r="179" spans="1:1" x14ac:dyDescent="0.25">
      <c r="A179" t="s">
        <v>6463</v>
      </c>
    </row>
    <row r="180" spans="1:1" x14ac:dyDescent="0.25">
      <c r="A180" t="s">
        <v>6464</v>
      </c>
    </row>
    <row r="181" spans="1:1" x14ac:dyDescent="0.25">
      <c r="A181" t="s">
        <v>6465</v>
      </c>
    </row>
    <row r="182" spans="1:1" x14ac:dyDescent="0.25">
      <c r="A182" t="s">
        <v>6466</v>
      </c>
    </row>
    <row r="183" spans="1:1" x14ac:dyDescent="0.25">
      <c r="A183" t="s">
        <v>6467</v>
      </c>
    </row>
    <row r="184" spans="1:1" x14ac:dyDescent="0.25">
      <c r="A184" t="s">
        <v>6468</v>
      </c>
    </row>
    <row r="185" spans="1:1" x14ac:dyDescent="0.25">
      <c r="A185" t="s">
        <v>6469</v>
      </c>
    </row>
    <row r="186" spans="1:1" x14ac:dyDescent="0.25">
      <c r="A186" t="s">
        <v>6470</v>
      </c>
    </row>
    <row r="187" spans="1:1" x14ac:dyDescent="0.25">
      <c r="A187" t="s">
        <v>6471</v>
      </c>
    </row>
    <row r="188" spans="1:1" x14ac:dyDescent="0.25">
      <c r="A188" t="s">
        <v>6472</v>
      </c>
    </row>
    <row r="189" spans="1:1" x14ac:dyDescent="0.25">
      <c r="A189" t="s">
        <v>6473</v>
      </c>
    </row>
    <row r="190" spans="1:1" x14ac:dyDescent="0.25">
      <c r="A190" t="s">
        <v>6474</v>
      </c>
    </row>
    <row r="191" spans="1:1" x14ac:dyDescent="0.25">
      <c r="A191" t="s">
        <v>6475</v>
      </c>
    </row>
    <row r="192" spans="1:1" x14ac:dyDescent="0.25">
      <c r="A192" t="s">
        <v>6476</v>
      </c>
    </row>
    <row r="193" spans="1:1" x14ac:dyDescent="0.25">
      <c r="A193" t="s">
        <v>6477</v>
      </c>
    </row>
    <row r="194" spans="1:1" x14ac:dyDescent="0.25">
      <c r="A194" t="s">
        <v>6478</v>
      </c>
    </row>
    <row r="195" spans="1:1" x14ac:dyDescent="0.25">
      <c r="A195" t="s">
        <v>6479</v>
      </c>
    </row>
    <row r="196" spans="1:1" x14ac:dyDescent="0.25">
      <c r="A196" t="s">
        <v>6480</v>
      </c>
    </row>
    <row r="197" spans="1:1" x14ac:dyDescent="0.25">
      <c r="A197" t="s">
        <v>6481</v>
      </c>
    </row>
    <row r="198" spans="1:1" x14ac:dyDescent="0.25">
      <c r="A198" t="s">
        <v>6482</v>
      </c>
    </row>
    <row r="199" spans="1:1" x14ac:dyDescent="0.25">
      <c r="A199" t="s">
        <v>6483</v>
      </c>
    </row>
    <row r="200" spans="1:1" x14ac:dyDescent="0.25">
      <c r="A200" t="s">
        <v>6484</v>
      </c>
    </row>
    <row r="201" spans="1:1" x14ac:dyDescent="0.25">
      <c r="A201" t="s">
        <v>6485</v>
      </c>
    </row>
    <row r="202" spans="1:1" x14ac:dyDescent="0.25">
      <c r="A202" t="s">
        <v>6486</v>
      </c>
    </row>
    <row r="203" spans="1:1" x14ac:dyDescent="0.25">
      <c r="A203" t="s">
        <v>6487</v>
      </c>
    </row>
    <row r="204" spans="1:1" x14ac:dyDescent="0.25">
      <c r="A204" t="s">
        <v>6488</v>
      </c>
    </row>
    <row r="205" spans="1:1" x14ac:dyDescent="0.25">
      <c r="A205" t="s">
        <v>6489</v>
      </c>
    </row>
    <row r="206" spans="1:1" x14ac:dyDescent="0.25">
      <c r="A206" t="s">
        <v>6490</v>
      </c>
    </row>
    <row r="207" spans="1:1" x14ac:dyDescent="0.25">
      <c r="A207" t="s">
        <v>6491</v>
      </c>
    </row>
    <row r="208" spans="1:1" x14ac:dyDescent="0.25">
      <c r="A208" t="s">
        <v>6492</v>
      </c>
    </row>
    <row r="209" spans="1:1" x14ac:dyDescent="0.25">
      <c r="A209" t="s">
        <v>6493</v>
      </c>
    </row>
    <row r="210" spans="1:1" x14ac:dyDescent="0.25">
      <c r="A210" t="s">
        <v>6494</v>
      </c>
    </row>
    <row r="211" spans="1:1" x14ac:dyDescent="0.25">
      <c r="A211" t="s">
        <v>6495</v>
      </c>
    </row>
    <row r="212" spans="1:1" x14ac:dyDescent="0.25">
      <c r="A212" t="s">
        <v>6496</v>
      </c>
    </row>
    <row r="213" spans="1:1" x14ac:dyDescent="0.25">
      <c r="A213" t="s">
        <v>6497</v>
      </c>
    </row>
    <row r="214" spans="1:1" x14ac:dyDescent="0.25">
      <c r="A214" t="s">
        <v>6498</v>
      </c>
    </row>
    <row r="215" spans="1:1" x14ac:dyDescent="0.25">
      <c r="A215" t="s">
        <v>6499</v>
      </c>
    </row>
    <row r="216" spans="1:1" x14ac:dyDescent="0.25">
      <c r="A216" t="s">
        <v>6500</v>
      </c>
    </row>
    <row r="217" spans="1:1" x14ac:dyDescent="0.25">
      <c r="A217" t="s">
        <v>6501</v>
      </c>
    </row>
    <row r="218" spans="1:1" x14ac:dyDescent="0.25">
      <c r="A218" t="s">
        <v>6502</v>
      </c>
    </row>
    <row r="219" spans="1:1" x14ac:dyDescent="0.25">
      <c r="A219" t="s">
        <v>6503</v>
      </c>
    </row>
    <row r="220" spans="1:1" x14ac:dyDescent="0.25">
      <c r="A220" t="s">
        <v>6504</v>
      </c>
    </row>
    <row r="221" spans="1:1" x14ac:dyDescent="0.25">
      <c r="A221" t="s">
        <v>6505</v>
      </c>
    </row>
    <row r="222" spans="1:1" x14ac:dyDescent="0.25">
      <c r="A222" t="s">
        <v>6506</v>
      </c>
    </row>
    <row r="223" spans="1:1" x14ac:dyDescent="0.25">
      <c r="A223" t="s">
        <v>6507</v>
      </c>
    </row>
    <row r="224" spans="1:1" x14ac:dyDescent="0.25">
      <c r="A224" t="s">
        <v>6508</v>
      </c>
    </row>
    <row r="225" spans="1:1" x14ac:dyDescent="0.25">
      <c r="A225" t="s">
        <v>6509</v>
      </c>
    </row>
    <row r="226" spans="1:1" x14ac:dyDescent="0.25">
      <c r="A226" t="s">
        <v>6510</v>
      </c>
    </row>
    <row r="227" spans="1:1" x14ac:dyDescent="0.25">
      <c r="A227" t="s">
        <v>6511</v>
      </c>
    </row>
    <row r="228" spans="1:1" x14ac:dyDescent="0.25">
      <c r="A228" t="s">
        <v>6512</v>
      </c>
    </row>
    <row r="229" spans="1:1" x14ac:dyDescent="0.25">
      <c r="A229" t="s">
        <v>6513</v>
      </c>
    </row>
    <row r="230" spans="1:1" x14ac:dyDescent="0.25">
      <c r="A230" t="s">
        <v>6514</v>
      </c>
    </row>
    <row r="231" spans="1:1" x14ac:dyDescent="0.25">
      <c r="A231" t="s">
        <v>6515</v>
      </c>
    </row>
    <row r="232" spans="1:1" x14ac:dyDescent="0.25">
      <c r="A232" t="s">
        <v>6516</v>
      </c>
    </row>
    <row r="233" spans="1:1" x14ac:dyDescent="0.25">
      <c r="A233" t="s">
        <v>6517</v>
      </c>
    </row>
    <row r="234" spans="1:1" x14ac:dyDescent="0.25">
      <c r="A234" t="s">
        <v>6518</v>
      </c>
    </row>
    <row r="235" spans="1:1" x14ac:dyDescent="0.25">
      <c r="A235" t="s">
        <v>6519</v>
      </c>
    </row>
    <row r="236" spans="1:1" x14ac:dyDescent="0.25">
      <c r="A236" t="s">
        <v>6520</v>
      </c>
    </row>
    <row r="237" spans="1:1" x14ac:dyDescent="0.25">
      <c r="A237" t="s">
        <v>6521</v>
      </c>
    </row>
    <row r="238" spans="1:1" x14ac:dyDescent="0.25">
      <c r="A238" t="s">
        <v>6522</v>
      </c>
    </row>
    <row r="239" spans="1:1" x14ac:dyDescent="0.25">
      <c r="A239" t="s">
        <v>6523</v>
      </c>
    </row>
    <row r="240" spans="1:1" x14ac:dyDescent="0.25">
      <c r="A240" t="s">
        <v>6524</v>
      </c>
    </row>
    <row r="241" spans="1:1" x14ac:dyDescent="0.25">
      <c r="A241" t="s">
        <v>6525</v>
      </c>
    </row>
    <row r="242" spans="1:1" x14ac:dyDescent="0.25">
      <c r="A242" t="s">
        <v>6526</v>
      </c>
    </row>
    <row r="243" spans="1:1" x14ac:dyDescent="0.25">
      <c r="A243" t="s">
        <v>6527</v>
      </c>
    </row>
    <row r="244" spans="1:1" x14ac:dyDescent="0.25">
      <c r="A244" t="s">
        <v>6528</v>
      </c>
    </row>
    <row r="245" spans="1:1" x14ac:dyDescent="0.25">
      <c r="A245" t="s">
        <v>6529</v>
      </c>
    </row>
    <row r="246" spans="1:1" x14ac:dyDescent="0.25">
      <c r="A246" t="s">
        <v>6530</v>
      </c>
    </row>
    <row r="247" spans="1:1" x14ac:dyDescent="0.25">
      <c r="A247" t="s">
        <v>6531</v>
      </c>
    </row>
    <row r="248" spans="1:1" x14ac:dyDescent="0.25">
      <c r="A248" t="s">
        <v>6532</v>
      </c>
    </row>
    <row r="249" spans="1:1" x14ac:dyDescent="0.25">
      <c r="A249" t="s">
        <v>6533</v>
      </c>
    </row>
    <row r="250" spans="1:1" x14ac:dyDescent="0.25">
      <c r="A250" t="s">
        <v>6534</v>
      </c>
    </row>
    <row r="251" spans="1:1" x14ac:dyDescent="0.25">
      <c r="A251" t="s">
        <v>6535</v>
      </c>
    </row>
    <row r="252" spans="1:1" x14ac:dyDescent="0.25">
      <c r="A252" t="s">
        <v>6536</v>
      </c>
    </row>
    <row r="253" spans="1:1" x14ac:dyDescent="0.25">
      <c r="A253" t="s">
        <v>6537</v>
      </c>
    </row>
    <row r="254" spans="1:1" x14ac:dyDescent="0.25">
      <c r="A254" t="s">
        <v>6538</v>
      </c>
    </row>
    <row r="255" spans="1:1" x14ac:dyDescent="0.25">
      <c r="A255" t="s">
        <v>6539</v>
      </c>
    </row>
    <row r="256" spans="1:1" x14ac:dyDescent="0.25">
      <c r="A256" t="s">
        <v>6540</v>
      </c>
    </row>
    <row r="257" spans="1:1" x14ac:dyDescent="0.25">
      <c r="A257" t="s">
        <v>6541</v>
      </c>
    </row>
    <row r="258" spans="1:1" x14ac:dyDescent="0.25">
      <c r="A258" t="s">
        <v>6542</v>
      </c>
    </row>
    <row r="259" spans="1:1" x14ac:dyDescent="0.25">
      <c r="A259" t="s">
        <v>6543</v>
      </c>
    </row>
    <row r="260" spans="1:1" x14ac:dyDescent="0.25">
      <c r="A260" t="s">
        <v>6544</v>
      </c>
    </row>
    <row r="261" spans="1:1" x14ac:dyDescent="0.25">
      <c r="A261" t="s">
        <v>6545</v>
      </c>
    </row>
    <row r="262" spans="1:1" x14ac:dyDescent="0.25">
      <c r="A262" t="s">
        <v>6546</v>
      </c>
    </row>
    <row r="263" spans="1:1" x14ac:dyDescent="0.25">
      <c r="A263" t="s">
        <v>6547</v>
      </c>
    </row>
    <row r="264" spans="1:1" x14ac:dyDescent="0.25">
      <c r="A264" t="s">
        <v>6548</v>
      </c>
    </row>
    <row r="265" spans="1:1" x14ac:dyDescent="0.25">
      <c r="A265" t="s">
        <v>6549</v>
      </c>
    </row>
    <row r="266" spans="1:1" x14ac:dyDescent="0.25">
      <c r="A266" t="s">
        <v>6550</v>
      </c>
    </row>
    <row r="267" spans="1:1" x14ac:dyDescent="0.25">
      <c r="A267" t="s">
        <v>6551</v>
      </c>
    </row>
    <row r="268" spans="1:1" x14ac:dyDescent="0.25">
      <c r="A268" t="s">
        <v>6552</v>
      </c>
    </row>
    <row r="269" spans="1:1" x14ac:dyDescent="0.25">
      <c r="A269" t="s">
        <v>6553</v>
      </c>
    </row>
    <row r="270" spans="1:1" x14ac:dyDescent="0.25">
      <c r="A270" t="s">
        <v>6554</v>
      </c>
    </row>
    <row r="271" spans="1:1" x14ac:dyDescent="0.25">
      <c r="A271" t="s">
        <v>6555</v>
      </c>
    </row>
    <row r="272" spans="1:1" x14ac:dyDescent="0.25">
      <c r="A272" t="s">
        <v>6556</v>
      </c>
    </row>
    <row r="273" spans="1:1" x14ac:dyDescent="0.25">
      <c r="A273" t="s">
        <v>6557</v>
      </c>
    </row>
    <row r="274" spans="1:1" x14ac:dyDescent="0.25">
      <c r="A274" t="s">
        <v>6558</v>
      </c>
    </row>
    <row r="275" spans="1:1" x14ac:dyDescent="0.25">
      <c r="A275" t="s">
        <v>6559</v>
      </c>
    </row>
    <row r="276" spans="1:1" x14ac:dyDescent="0.25">
      <c r="A276" t="s">
        <v>6560</v>
      </c>
    </row>
    <row r="277" spans="1:1" x14ac:dyDescent="0.25">
      <c r="A277" t="s">
        <v>6561</v>
      </c>
    </row>
    <row r="278" spans="1:1" x14ac:dyDescent="0.25">
      <c r="A278" t="s">
        <v>6562</v>
      </c>
    </row>
    <row r="279" spans="1:1" x14ac:dyDescent="0.25">
      <c r="A279" t="s">
        <v>6563</v>
      </c>
    </row>
    <row r="280" spans="1:1" x14ac:dyDescent="0.25">
      <c r="A280" t="s">
        <v>6564</v>
      </c>
    </row>
    <row r="281" spans="1:1" x14ac:dyDescent="0.25">
      <c r="A281" t="s">
        <v>6565</v>
      </c>
    </row>
    <row r="282" spans="1:1" x14ac:dyDescent="0.25">
      <c r="A282" t="s">
        <v>6566</v>
      </c>
    </row>
    <row r="283" spans="1:1" x14ac:dyDescent="0.25">
      <c r="A283" t="s">
        <v>6567</v>
      </c>
    </row>
    <row r="284" spans="1:1" x14ac:dyDescent="0.25">
      <c r="A284" t="s">
        <v>6568</v>
      </c>
    </row>
    <row r="285" spans="1:1" x14ac:dyDescent="0.25">
      <c r="A285" t="s">
        <v>6569</v>
      </c>
    </row>
    <row r="286" spans="1:1" x14ac:dyDescent="0.25">
      <c r="A286" t="s">
        <v>6570</v>
      </c>
    </row>
    <row r="287" spans="1:1" x14ac:dyDescent="0.25">
      <c r="A287" t="s">
        <v>6571</v>
      </c>
    </row>
    <row r="288" spans="1:1" x14ac:dyDescent="0.25">
      <c r="A288" t="s">
        <v>6572</v>
      </c>
    </row>
    <row r="289" spans="1:1" x14ac:dyDescent="0.25">
      <c r="A289" t="s">
        <v>6573</v>
      </c>
    </row>
    <row r="290" spans="1:1" x14ac:dyDescent="0.25">
      <c r="A290" t="s">
        <v>6574</v>
      </c>
    </row>
    <row r="291" spans="1:1" x14ac:dyDescent="0.25">
      <c r="A291" t="s">
        <v>6575</v>
      </c>
    </row>
    <row r="292" spans="1:1" x14ac:dyDescent="0.25">
      <c r="A292" t="s">
        <v>6576</v>
      </c>
    </row>
    <row r="293" spans="1:1" x14ac:dyDescent="0.25">
      <c r="A293" t="s">
        <v>6577</v>
      </c>
    </row>
    <row r="294" spans="1:1" x14ac:dyDescent="0.25">
      <c r="A294" t="s">
        <v>6578</v>
      </c>
    </row>
    <row r="295" spans="1:1" x14ac:dyDescent="0.25">
      <c r="A295" t="s">
        <v>6579</v>
      </c>
    </row>
    <row r="296" spans="1:1" x14ac:dyDescent="0.25">
      <c r="A296" t="s">
        <v>6580</v>
      </c>
    </row>
    <row r="297" spans="1:1" x14ac:dyDescent="0.25">
      <c r="A297" t="s">
        <v>6581</v>
      </c>
    </row>
    <row r="298" spans="1:1" x14ac:dyDescent="0.25">
      <c r="A298" t="s">
        <v>6582</v>
      </c>
    </row>
    <row r="299" spans="1:1" x14ac:dyDescent="0.25">
      <c r="A299" t="s">
        <v>6583</v>
      </c>
    </row>
    <row r="300" spans="1:1" x14ac:dyDescent="0.25">
      <c r="A300" t="s">
        <v>6584</v>
      </c>
    </row>
    <row r="301" spans="1:1" x14ac:dyDescent="0.25">
      <c r="A301" t="s">
        <v>6585</v>
      </c>
    </row>
    <row r="302" spans="1:1" x14ac:dyDescent="0.25">
      <c r="A302" t="s">
        <v>6586</v>
      </c>
    </row>
    <row r="303" spans="1:1" x14ac:dyDescent="0.25">
      <c r="A303" t="s">
        <v>6587</v>
      </c>
    </row>
    <row r="304" spans="1:1" x14ac:dyDescent="0.25">
      <c r="A304" t="s">
        <v>6588</v>
      </c>
    </row>
    <row r="305" spans="1:1" x14ac:dyDescent="0.25">
      <c r="A305" t="s">
        <v>6589</v>
      </c>
    </row>
    <row r="306" spans="1:1" x14ac:dyDescent="0.25">
      <c r="A306" t="s">
        <v>6590</v>
      </c>
    </row>
    <row r="307" spans="1:1" x14ac:dyDescent="0.25">
      <c r="A307" t="s">
        <v>6591</v>
      </c>
    </row>
    <row r="308" spans="1:1" x14ac:dyDescent="0.25">
      <c r="A308" t="s">
        <v>6592</v>
      </c>
    </row>
    <row r="309" spans="1:1" x14ac:dyDescent="0.25">
      <c r="A309" t="s">
        <v>6593</v>
      </c>
    </row>
    <row r="310" spans="1:1" x14ac:dyDescent="0.25">
      <c r="A310" t="s">
        <v>6594</v>
      </c>
    </row>
    <row r="311" spans="1:1" x14ac:dyDescent="0.25">
      <c r="A311" t="s">
        <v>6595</v>
      </c>
    </row>
    <row r="312" spans="1:1" x14ac:dyDescent="0.25">
      <c r="A312" t="s">
        <v>6596</v>
      </c>
    </row>
    <row r="313" spans="1:1" x14ac:dyDescent="0.25">
      <c r="A313" t="s">
        <v>6597</v>
      </c>
    </row>
    <row r="314" spans="1:1" x14ac:dyDescent="0.25">
      <c r="A314" t="s">
        <v>6598</v>
      </c>
    </row>
    <row r="315" spans="1:1" x14ac:dyDescent="0.25">
      <c r="A315" t="s">
        <v>6599</v>
      </c>
    </row>
    <row r="316" spans="1:1" x14ac:dyDescent="0.25">
      <c r="A316" t="s">
        <v>6600</v>
      </c>
    </row>
    <row r="317" spans="1:1" x14ac:dyDescent="0.25">
      <c r="A317" t="s">
        <v>6601</v>
      </c>
    </row>
    <row r="318" spans="1:1" x14ac:dyDescent="0.25">
      <c r="A318" t="s">
        <v>6602</v>
      </c>
    </row>
    <row r="319" spans="1:1" x14ac:dyDescent="0.25">
      <c r="A319" t="s">
        <v>6603</v>
      </c>
    </row>
    <row r="320" spans="1:1" x14ac:dyDescent="0.25">
      <c r="A320" t="s">
        <v>6604</v>
      </c>
    </row>
    <row r="321" spans="1:1" x14ac:dyDescent="0.25">
      <c r="A321" t="s">
        <v>6605</v>
      </c>
    </row>
    <row r="322" spans="1:1" x14ac:dyDescent="0.25">
      <c r="A322" t="s">
        <v>6606</v>
      </c>
    </row>
    <row r="323" spans="1:1" x14ac:dyDescent="0.25">
      <c r="A323" t="s">
        <v>6607</v>
      </c>
    </row>
    <row r="324" spans="1:1" x14ac:dyDescent="0.25">
      <c r="A324" t="s">
        <v>6608</v>
      </c>
    </row>
    <row r="325" spans="1:1" x14ac:dyDescent="0.25">
      <c r="A325" t="s">
        <v>6609</v>
      </c>
    </row>
    <row r="326" spans="1:1" x14ac:dyDescent="0.25">
      <c r="A326" t="s">
        <v>6610</v>
      </c>
    </row>
    <row r="327" spans="1:1" x14ac:dyDescent="0.25">
      <c r="A327" t="s">
        <v>6611</v>
      </c>
    </row>
    <row r="328" spans="1:1" x14ac:dyDescent="0.25">
      <c r="A328" t="s">
        <v>6612</v>
      </c>
    </row>
    <row r="329" spans="1:1" x14ac:dyDescent="0.25">
      <c r="A329" t="s">
        <v>6613</v>
      </c>
    </row>
    <row r="330" spans="1:1" x14ac:dyDescent="0.25">
      <c r="A330" t="s">
        <v>6614</v>
      </c>
    </row>
    <row r="331" spans="1:1" x14ac:dyDescent="0.25">
      <c r="A331" t="s">
        <v>6615</v>
      </c>
    </row>
    <row r="332" spans="1:1" x14ac:dyDescent="0.25">
      <c r="A332" t="s">
        <v>6616</v>
      </c>
    </row>
    <row r="333" spans="1:1" x14ac:dyDescent="0.25">
      <c r="A333" t="s">
        <v>6617</v>
      </c>
    </row>
    <row r="334" spans="1:1" x14ac:dyDescent="0.25">
      <c r="A334" t="s">
        <v>6618</v>
      </c>
    </row>
    <row r="335" spans="1:1" x14ac:dyDescent="0.25">
      <c r="A335" t="s">
        <v>6619</v>
      </c>
    </row>
    <row r="336" spans="1:1" x14ac:dyDescent="0.25">
      <c r="A336" t="s">
        <v>6620</v>
      </c>
    </row>
    <row r="337" spans="1:1" x14ac:dyDescent="0.25">
      <c r="A337" t="s">
        <v>6621</v>
      </c>
    </row>
    <row r="338" spans="1:1" x14ac:dyDescent="0.25">
      <c r="A338" t="s">
        <v>6622</v>
      </c>
    </row>
    <row r="339" spans="1:1" x14ac:dyDescent="0.25">
      <c r="A339" t="s">
        <v>6623</v>
      </c>
    </row>
    <row r="340" spans="1:1" x14ac:dyDescent="0.25">
      <c r="A340" t="s">
        <v>6624</v>
      </c>
    </row>
    <row r="341" spans="1:1" x14ac:dyDescent="0.25">
      <c r="A341" t="s">
        <v>6625</v>
      </c>
    </row>
    <row r="342" spans="1:1" x14ac:dyDescent="0.25">
      <c r="A342" t="s">
        <v>6626</v>
      </c>
    </row>
    <row r="343" spans="1:1" x14ac:dyDescent="0.25">
      <c r="A343" t="s">
        <v>6627</v>
      </c>
    </row>
    <row r="344" spans="1:1" x14ac:dyDescent="0.25">
      <c r="A344" t="s">
        <v>6628</v>
      </c>
    </row>
    <row r="345" spans="1:1" x14ac:dyDescent="0.25">
      <c r="A345" t="s">
        <v>6629</v>
      </c>
    </row>
    <row r="346" spans="1:1" x14ac:dyDescent="0.25">
      <c r="A346" t="s">
        <v>6630</v>
      </c>
    </row>
    <row r="347" spans="1:1" x14ac:dyDescent="0.25">
      <c r="A347" t="s">
        <v>6631</v>
      </c>
    </row>
    <row r="348" spans="1:1" x14ac:dyDescent="0.25">
      <c r="A348" t="s">
        <v>6632</v>
      </c>
    </row>
    <row r="349" spans="1:1" x14ac:dyDescent="0.25">
      <c r="A349" t="s">
        <v>6633</v>
      </c>
    </row>
    <row r="350" spans="1:1" x14ac:dyDescent="0.25">
      <c r="A350" t="s">
        <v>6634</v>
      </c>
    </row>
    <row r="351" spans="1:1" x14ac:dyDescent="0.25">
      <c r="A351" t="s">
        <v>6635</v>
      </c>
    </row>
    <row r="352" spans="1:1" x14ac:dyDescent="0.25">
      <c r="A352" t="s">
        <v>6636</v>
      </c>
    </row>
    <row r="353" spans="1:1" x14ac:dyDescent="0.25">
      <c r="A353" t="s">
        <v>6637</v>
      </c>
    </row>
    <row r="354" spans="1:1" x14ac:dyDescent="0.25">
      <c r="A354" t="s">
        <v>6638</v>
      </c>
    </row>
    <row r="355" spans="1:1" x14ac:dyDescent="0.25">
      <c r="A355" t="s">
        <v>6639</v>
      </c>
    </row>
    <row r="356" spans="1:1" x14ac:dyDescent="0.25">
      <c r="A356" t="s">
        <v>6640</v>
      </c>
    </row>
    <row r="357" spans="1:1" x14ac:dyDescent="0.25">
      <c r="A357" t="s">
        <v>6641</v>
      </c>
    </row>
    <row r="358" spans="1:1" x14ac:dyDescent="0.25">
      <c r="A358" t="s">
        <v>6642</v>
      </c>
    </row>
    <row r="359" spans="1:1" x14ac:dyDescent="0.25">
      <c r="A359" t="s">
        <v>6643</v>
      </c>
    </row>
    <row r="360" spans="1:1" x14ac:dyDescent="0.25">
      <c r="A360" t="s">
        <v>6644</v>
      </c>
    </row>
    <row r="361" spans="1:1" x14ac:dyDescent="0.25">
      <c r="A361" t="s">
        <v>6645</v>
      </c>
    </row>
    <row r="362" spans="1:1" x14ac:dyDescent="0.25">
      <c r="A362" t="s">
        <v>6646</v>
      </c>
    </row>
    <row r="363" spans="1:1" x14ac:dyDescent="0.25">
      <c r="A363" t="s">
        <v>6647</v>
      </c>
    </row>
    <row r="364" spans="1:1" x14ac:dyDescent="0.25">
      <c r="A364" t="s">
        <v>6648</v>
      </c>
    </row>
    <row r="365" spans="1:1" x14ac:dyDescent="0.25">
      <c r="A365" t="s">
        <v>6649</v>
      </c>
    </row>
    <row r="366" spans="1:1" x14ac:dyDescent="0.25">
      <c r="A366" t="s">
        <v>6650</v>
      </c>
    </row>
    <row r="367" spans="1:1" x14ac:dyDescent="0.25">
      <c r="A367" t="s">
        <v>6651</v>
      </c>
    </row>
    <row r="368" spans="1:1" x14ac:dyDescent="0.25">
      <c r="A368" t="s">
        <v>6652</v>
      </c>
    </row>
    <row r="369" spans="1:1" x14ac:dyDescent="0.25">
      <c r="A369" t="s">
        <v>6653</v>
      </c>
    </row>
    <row r="370" spans="1:1" x14ac:dyDescent="0.25">
      <c r="A370" t="s">
        <v>6654</v>
      </c>
    </row>
    <row r="371" spans="1:1" x14ac:dyDescent="0.25">
      <c r="A371" t="s">
        <v>6655</v>
      </c>
    </row>
    <row r="372" spans="1:1" x14ac:dyDescent="0.25">
      <c r="A372" t="s">
        <v>6656</v>
      </c>
    </row>
    <row r="373" spans="1:1" x14ac:dyDescent="0.25">
      <c r="A373" t="s">
        <v>6657</v>
      </c>
    </row>
    <row r="374" spans="1:1" x14ac:dyDescent="0.25">
      <c r="A374" t="s">
        <v>6658</v>
      </c>
    </row>
    <row r="375" spans="1:1" x14ac:dyDescent="0.25">
      <c r="A375" t="s">
        <v>6659</v>
      </c>
    </row>
    <row r="376" spans="1:1" x14ac:dyDescent="0.25">
      <c r="A376" t="s">
        <v>6660</v>
      </c>
    </row>
    <row r="377" spans="1:1" x14ac:dyDescent="0.25">
      <c r="A377" t="s">
        <v>6661</v>
      </c>
    </row>
    <row r="378" spans="1:1" x14ac:dyDescent="0.25">
      <c r="A378" t="s">
        <v>6662</v>
      </c>
    </row>
    <row r="379" spans="1:1" x14ac:dyDescent="0.25">
      <c r="A379" t="s">
        <v>6663</v>
      </c>
    </row>
    <row r="380" spans="1:1" x14ac:dyDescent="0.25">
      <c r="A380" t="s">
        <v>6664</v>
      </c>
    </row>
    <row r="381" spans="1:1" x14ac:dyDescent="0.25">
      <c r="A381" t="s">
        <v>6665</v>
      </c>
    </row>
    <row r="382" spans="1:1" x14ac:dyDescent="0.25">
      <c r="A382" t="s">
        <v>6666</v>
      </c>
    </row>
    <row r="383" spans="1:1" x14ac:dyDescent="0.25">
      <c r="A383" t="s">
        <v>6667</v>
      </c>
    </row>
    <row r="384" spans="1:1" x14ac:dyDescent="0.25">
      <c r="A384" t="s">
        <v>6668</v>
      </c>
    </row>
    <row r="385" spans="1:1" x14ac:dyDescent="0.25">
      <c r="A385" t="s">
        <v>6669</v>
      </c>
    </row>
    <row r="386" spans="1:1" x14ac:dyDescent="0.25">
      <c r="A386" t="s">
        <v>6670</v>
      </c>
    </row>
    <row r="387" spans="1:1" x14ac:dyDescent="0.25">
      <c r="A387" t="s">
        <v>6671</v>
      </c>
    </row>
    <row r="388" spans="1:1" x14ac:dyDescent="0.25">
      <c r="A388" t="s">
        <v>6672</v>
      </c>
    </row>
    <row r="389" spans="1:1" x14ac:dyDescent="0.25">
      <c r="A389" t="s">
        <v>6673</v>
      </c>
    </row>
    <row r="390" spans="1:1" x14ac:dyDescent="0.25">
      <c r="A390" t="s">
        <v>6674</v>
      </c>
    </row>
    <row r="391" spans="1:1" x14ac:dyDescent="0.25">
      <c r="A391" t="s">
        <v>6675</v>
      </c>
    </row>
    <row r="392" spans="1:1" x14ac:dyDescent="0.25">
      <c r="A392" t="s">
        <v>6676</v>
      </c>
    </row>
    <row r="393" spans="1:1" x14ac:dyDescent="0.25">
      <c r="A393" t="s">
        <v>6677</v>
      </c>
    </row>
    <row r="394" spans="1:1" x14ac:dyDescent="0.25">
      <c r="A394" t="s">
        <v>6678</v>
      </c>
    </row>
    <row r="395" spans="1:1" x14ac:dyDescent="0.25">
      <c r="A395" t="s">
        <v>6679</v>
      </c>
    </row>
    <row r="396" spans="1:1" x14ac:dyDescent="0.25">
      <c r="A396" t="s">
        <v>6680</v>
      </c>
    </row>
    <row r="397" spans="1:1" x14ac:dyDescent="0.25">
      <c r="A397" t="s">
        <v>6681</v>
      </c>
    </row>
    <row r="398" spans="1:1" x14ac:dyDescent="0.25">
      <c r="A398" t="s">
        <v>6682</v>
      </c>
    </row>
    <row r="399" spans="1:1" x14ac:dyDescent="0.25">
      <c r="A399" t="s">
        <v>6683</v>
      </c>
    </row>
    <row r="400" spans="1:1" x14ac:dyDescent="0.25">
      <c r="A400" t="s">
        <v>6684</v>
      </c>
    </row>
    <row r="401" spans="1:1" x14ac:dyDescent="0.25">
      <c r="A401" t="s">
        <v>6685</v>
      </c>
    </row>
    <row r="402" spans="1:1" x14ac:dyDescent="0.25">
      <c r="A402" t="s">
        <v>6686</v>
      </c>
    </row>
    <row r="403" spans="1:1" x14ac:dyDescent="0.25">
      <c r="A403" t="s">
        <v>6687</v>
      </c>
    </row>
    <row r="404" spans="1:1" x14ac:dyDescent="0.25">
      <c r="A404" t="s">
        <v>6688</v>
      </c>
    </row>
    <row r="405" spans="1:1" x14ac:dyDescent="0.25">
      <c r="A405" t="s">
        <v>6689</v>
      </c>
    </row>
    <row r="406" spans="1:1" x14ac:dyDescent="0.25">
      <c r="A406" t="s">
        <v>6690</v>
      </c>
    </row>
    <row r="407" spans="1:1" x14ac:dyDescent="0.25">
      <c r="A407" t="s">
        <v>6691</v>
      </c>
    </row>
    <row r="408" spans="1:1" x14ac:dyDescent="0.25">
      <c r="A408" t="s">
        <v>6692</v>
      </c>
    </row>
    <row r="409" spans="1:1" x14ac:dyDescent="0.25">
      <c r="A409" t="s">
        <v>6693</v>
      </c>
    </row>
    <row r="410" spans="1:1" x14ac:dyDescent="0.25">
      <c r="A410" t="s">
        <v>6694</v>
      </c>
    </row>
    <row r="411" spans="1:1" x14ac:dyDescent="0.25">
      <c r="A411" t="s">
        <v>6695</v>
      </c>
    </row>
    <row r="412" spans="1:1" x14ac:dyDescent="0.25">
      <c r="A412" t="s">
        <v>6696</v>
      </c>
    </row>
    <row r="413" spans="1:1" x14ac:dyDescent="0.25">
      <c r="A413" t="s">
        <v>6697</v>
      </c>
    </row>
    <row r="414" spans="1:1" x14ac:dyDescent="0.25">
      <c r="A414" t="s">
        <v>6698</v>
      </c>
    </row>
    <row r="415" spans="1:1" x14ac:dyDescent="0.25">
      <c r="A415" t="s">
        <v>6699</v>
      </c>
    </row>
    <row r="416" spans="1:1" x14ac:dyDescent="0.25">
      <c r="A416" t="s">
        <v>6700</v>
      </c>
    </row>
    <row r="417" spans="1:1" x14ac:dyDescent="0.25">
      <c r="A417" t="s">
        <v>6701</v>
      </c>
    </row>
    <row r="418" spans="1:1" x14ac:dyDescent="0.25">
      <c r="A418" t="s">
        <v>6702</v>
      </c>
    </row>
    <row r="419" spans="1:1" x14ac:dyDescent="0.25">
      <c r="A419" t="s">
        <v>6703</v>
      </c>
    </row>
    <row r="420" spans="1:1" x14ac:dyDescent="0.25">
      <c r="A420" t="s">
        <v>6704</v>
      </c>
    </row>
    <row r="421" spans="1:1" x14ac:dyDescent="0.25">
      <c r="A421" t="s">
        <v>6705</v>
      </c>
    </row>
    <row r="422" spans="1:1" x14ac:dyDescent="0.25">
      <c r="A422" t="s">
        <v>6706</v>
      </c>
    </row>
    <row r="423" spans="1:1" x14ac:dyDescent="0.25">
      <c r="A423" t="s">
        <v>6707</v>
      </c>
    </row>
    <row r="424" spans="1:1" x14ac:dyDescent="0.25">
      <c r="A424" t="s">
        <v>6708</v>
      </c>
    </row>
    <row r="425" spans="1:1" x14ac:dyDescent="0.25">
      <c r="A425" t="s">
        <v>6709</v>
      </c>
    </row>
    <row r="426" spans="1:1" x14ac:dyDescent="0.25">
      <c r="A426" t="s">
        <v>6710</v>
      </c>
    </row>
    <row r="427" spans="1:1" x14ac:dyDescent="0.25">
      <c r="A427" t="s">
        <v>6711</v>
      </c>
    </row>
    <row r="428" spans="1:1" x14ac:dyDescent="0.25">
      <c r="A428" t="s">
        <v>6712</v>
      </c>
    </row>
    <row r="429" spans="1:1" x14ac:dyDescent="0.25">
      <c r="A429" t="s">
        <v>6713</v>
      </c>
    </row>
    <row r="430" spans="1:1" x14ac:dyDescent="0.25">
      <c r="A430" t="s">
        <v>6714</v>
      </c>
    </row>
    <row r="431" spans="1:1" x14ac:dyDescent="0.25">
      <c r="A431" t="s">
        <v>6715</v>
      </c>
    </row>
    <row r="432" spans="1:1" x14ac:dyDescent="0.25">
      <c r="A432" t="s">
        <v>6716</v>
      </c>
    </row>
    <row r="433" spans="1:1" x14ac:dyDescent="0.25">
      <c r="A433" t="s">
        <v>6717</v>
      </c>
    </row>
    <row r="434" spans="1:1" x14ac:dyDescent="0.25">
      <c r="A434" t="s">
        <v>6718</v>
      </c>
    </row>
    <row r="435" spans="1:1" x14ac:dyDescent="0.25">
      <c r="A435" t="s">
        <v>6719</v>
      </c>
    </row>
    <row r="436" spans="1:1" x14ac:dyDescent="0.25">
      <c r="A436" t="s">
        <v>6720</v>
      </c>
    </row>
    <row r="437" spans="1:1" x14ac:dyDescent="0.25">
      <c r="A437" t="s">
        <v>6721</v>
      </c>
    </row>
    <row r="438" spans="1:1" x14ac:dyDescent="0.25">
      <c r="A438" t="s">
        <v>6722</v>
      </c>
    </row>
    <row r="439" spans="1:1" x14ac:dyDescent="0.25">
      <c r="A439" t="s">
        <v>6723</v>
      </c>
    </row>
    <row r="440" spans="1:1" x14ac:dyDescent="0.25">
      <c r="A440" t="s">
        <v>6724</v>
      </c>
    </row>
    <row r="441" spans="1:1" x14ac:dyDescent="0.25">
      <c r="A441" t="s">
        <v>6725</v>
      </c>
    </row>
    <row r="442" spans="1:1" x14ac:dyDescent="0.25">
      <c r="A442" t="s">
        <v>6726</v>
      </c>
    </row>
    <row r="443" spans="1:1" x14ac:dyDescent="0.25">
      <c r="A443" t="s">
        <v>6727</v>
      </c>
    </row>
    <row r="444" spans="1:1" x14ac:dyDescent="0.25">
      <c r="A444" t="s">
        <v>6728</v>
      </c>
    </row>
    <row r="445" spans="1:1" x14ac:dyDescent="0.25">
      <c r="A445" t="s">
        <v>6729</v>
      </c>
    </row>
    <row r="446" spans="1:1" x14ac:dyDescent="0.25">
      <c r="A446" t="s">
        <v>6730</v>
      </c>
    </row>
    <row r="447" spans="1:1" x14ac:dyDescent="0.25">
      <c r="A447" t="s">
        <v>6731</v>
      </c>
    </row>
    <row r="448" spans="1:1" x14ac:dyDescent="0.25">
      <c r="A448" t="s">
        <v>6732</v>
      </c>
    </row>
    <row r="449" spans="1:1" x14ac:dyDescent="0.25">
      <c r="A449" t="s">
        <v>6733</v>
      </c>
    </row>
    <row r="450" spans="1:1" x14ac:dyDescent="0.25">
      <c r="A450" t="s">
        <v>6734</v>
      </c>
    </row>
    <row r="451" spans="1:1" x14ac:dyDescent="0.25">
      <c r="A451" t="s">
        <v>6735</v>
      </c>
    </row>
    <row r="452" spans="1:1" x14ac:dyDescent="0.25">
      <c r="A452" t="s">
        <v>6736</v>
      </c>
    </row>
    <row r="453" spans="1:1" x14ac:dyDescent="0.25">
      <c r="A453" t="s">
        <v>6737</v>
      </c>
    </row>
    <row r="454" spans="1:1" x14ac:dyDescent="0.25">
      <c r="A454" t="s">
        <v>6738</v>
      </c>
    </row>
    <row r="455" spans="1:1" x14ac:dyDescent="0.25">
      <c r="A455" t="s">
        <v>6739</v>
      </c>
    </row>
    <row r="456" spans="1:1" x14ac:dyDescent="0.25">
      <c r="A456" t="s">
        <v>6740</v>
      </c>
    </row>
    <row r="457" spans="1:1" x14ac:dyDescent="0.25">
      <c r="A457" t="s">
        <v>6741</v>
      </c>
    </row>
    <row r="458" spans="1:1" x14ac:dyDescent="0.25">
      <c r="A458" t="s">
        <v>6742</v>
      </c>
    </row>
    <row r="459" spans="1:1" x14ac:dyDescent="0.25">
      <c r="A459" t="s">
        <v>6743</v>
      </c>
    </row>
    <row r="460" spans="1:1" x14ac:dyDescent="0.25">
      <c r="A460" t="s">
        <v>6744</v>
      </c>
    </row>
    <row r="461" spans="1:1" x14ac:dyDescent="0.25">
      <c r="A461" t="s">
        <v>6745</v>
      </c>
    </row>
    <row r="462" spans="1:1" x14ac:dyDescent="0.25">
      <c r="A462" t="s">
        <v>6746</v>
      </c>
    </row>
    <row r="463" spans="1:1" x14ac:dyDescent="0.25">
      <c r="A463" t="s">
        <v>6747</v>
      </c>
    </row>
    <row r="464" spans="1:1" x14ac:dyDescent="0.25">
      <c r="A464" t="s">
        <v>6748</v>
      </c>
    </row>
    <row r="465" spans="1:1" x14ac:dyDescent="0.25">
      <c r="A465" t="s">
        <v>6749</v>
      </c>
    </row>
    <row r="466" spans="1:1" x14ac:dyDescent="0.25">
      <c r="A466" t="s">
        <v>6750</v>
      </c>
    </row>
    <row r="467" spans="1:1" x14ac:dyDescent="0.25">
      <c r="A467" t="s">
        <v>6751</v>
      </c>
    </row>
    <row r="468" spans="1:1" x14ac:dyDescent="0.25">
      <c r="A468" t="s">
        <v>6752</v>
      </c>
    </row>
    <row r="469" spans="1:1" x14ac:dyDescent="0.25">
      <c r="A469" t="s">
        <v>6753</v>
      </c>
    </row>
    <row r="470" spans="1:1" x14ac:dyDescent="0.25">
      <c r="A470" t="s">
        <v>6754</v>
      </c>
    </row>
    <row r="471" spans="1:1" x14ac:dyDescent="0.25">
      <c r="A471" t="s">
        <v>6755</v>
      </c>
    </row>
    <row r="472" spans="1:1" x14ac:dyDescent="0.25">
      <c r="A472" t="s">
        <v>6756</v>
      </c>
    </row>
    <row r="473" spans="1:1" x14ac:dyDescent="0.25">
      <c r="A473" t="s">
        <v>6757</v>
      </c>
    </row>
    <row r="474" spans="1:1" x14ac:dyDescent="0.25">
      <c r="A474" t="s">
        <v>6758</v>
      </c>
    </row>
    <row r="475" spans="1:1" x14ac:dyDescent="0.25">
      <c r="A475" t="s">
        <v>6759</v>
      </c>
    </row>
    <row r="476" spans="1:1" x14ac:dyDescent="0.25">
      <c r="A476" t="s">
        <v>6760</v>
      </c>
    </row>
    <row r="477" spans="1:1" x14ac:dyDescent="0.25">
      <c r="A477" t="s">
        <v>6761</v>
      </c>
    </row>
    <row r="478" spans="1:1" x14ac:dyDescent="0.25">
      <c r="A478" t="s">
        <v>6762</v>
      </c>
    </row>
    <row r="479" spans="1:1" x14ac:dyDescent="0.25">
      <c r="A479" t="s">
        <v>6763</v>
      </c>
    </row>
    <row r="480" spans="1:1" x14ac:dyDescent="0.25">
      <c r="A480" t="s">
        <v>6764</v>
      </c>
    </row>
    <row r="481" spans="1:1" x14ac:dyDescent="0.25">
      <c r="A481" t="s">
        <v>6765</v>
      </c>
    </row>
    <row r="482" spans="1:1" x14ac:dyDescent="0.25">
      <c r="A482" t="s">
        <v>6766</v>
      </c>
    </row>
    <row r="483" spans="1:1" x14ac:dyDescent="0.25">
      <c r="A483" t="s">
        <v>6767</v>
      </c>
    </row>
    <row r="484" spans="1:1" x14ac:dyDescent="0.25">
      <c r="A484" t="s">
        <v>6768</v>
      </c>
    </row>
    <row r="485" spans="1:1" x14ac:dyDescent="0.25">
      <c r="A485" t="s">
        <v>6769</v>
      </c>
    </row>
    <row r="486" spans="1:1" x14ac:dyDescent="0.25">
      <c r="A486" t="s">
        <v>6770</v>
      </c>
    </row>
    <row r="487" spans="1:1" x14ac:dyDescent="0.25">
      <c r="A487" t="s">
        <v>6771</v>
      </c>
    </row>
    <row r="488" spans="1:1" x14ac:dyDescent="0.25">
      <c r="A488" t="s">
        <v>6772</v>
      </c>
    </row>
    <row r="489" spans="1:1" x14ac:dyDescent="0.25">
      <c r="A489" t="s">
        <v>6773</v>
      </c>
    </row>
    <row r="490" spans="1:1" x14ac:dyDescent="0.25">
      <c r="A490" t="s">
        <v>6774</v>
      </c>
    </row>
    <row r="491" spans="1:1" x14ac:dyDescent="0.25">
      <c r="A491" t="s">
        <v>6775</v>
      </c>
    </row>
    <row r="492" spans="1:1" x14ac:dyDescent="0.25">
      <c r="A492" t="s">
        <v>6776</v>
      </c>
    </row>
    <row r="493" spans="1:1" x14ac:dyDescent="0.25">
      <c r="A493" t="s">
        <v>6777</v>
      </c>
    </row>
    <row r="494" spans="1:1" x14ac:dyDescent="0.25">
      <c r="A494" t="s">
        <v>6778</v>
      </c>
    </row>
    <row r="495" spans="1:1" x14ac:dyDescent="0.25">
      <c r="A495" t="s">
        <v>6779</v>
      </c>
    </row>
    <row r="496" spans="1:1" x14ac:dyDescent="0.25">
      <c r="A496" t="s">
        <v>6780</v>
      </c>
    </row>
    <row r="497" spans="1:1" x14ac:dyDescent="0.25">
      <c r="A497" t="s">
        <v>6781</v>
      </c>
    </row>
    <row r="498" spans="1:1" x14ac:dyDescent="0.25">
      <c r="A498" t="s">
        <v>6782</v>
      </c>
    </row>
    <row r="499" spans="1:1" x14ac:dyDescent="0.25">
      <c r="A499" t="s">
        <v>6783</v>
      </c>
    </row>
    <row r="500" spans="1:1" x14ac:dyDescent="0.25">
      <c r="A500" t="s">
        <v>6784</v>
      </c>
    </row>
    <row r="501" spans="1:1" x14ac:dyDescent="0.25">
      <c r="A501" t="s">
        <v>6785</v>
      </c>
    </row>
    <row r="502" spans="1:1" x14ac:dyDescent="0.25">
      <c r="A502" t="s">
        <v>6786</v>
      </c>
    </row>
    <row r="503" spans="1:1" x14ac:dyDescent="0.25">
      <c r="A503" t="s">
        <v>6787</v>
      </c>
    </row>
    <row r="504" spans="1:1" x14ac:dyDescent="0.25">
      <c r="A504" t="s">
        <v>6788</v>
      </c>
    </row>
    <row r="505" spans="1:1" x14ac:dyDescent="0.25">
      <c r="A505" t="s">
        <v>6789</v>
      </c>
    </row>
    <row r="506" spans="1:1" x14ac:dyDescent="0.25">
      <c r="A506" t="s">
        <v>6790</v>
      </c>
    </row>
    <row r="507" spans="1:1" x14ac:dyDescent="0.25">
      <c r="A507" t="s">
        <v>6791</v>
      </c>
    </row>
    <row r="508" spans="1:1" x14ac:dyDescent="0.25">
      <c r="A508" t="s">
        <v>6792</v>
      </c>
    </row>
    <row r="509" spans="1:1" x14ac:dyDescent="0.25">
      <c r="A509" t="s">
        <v>6793</v>
      </c>
    </row>
    <row r="510" spans="1:1" x14ac:dyDescent="0.25">
      <c r="A510" t="s">
        <v>6794</v>
      </c>
    </row>
    <row r="511" spans="1:1" x14ac:dyDescent="0.25">
      <c r="A511" t="s">
        <v>6795</v>
      </c>
    </row>
    <row r="512" spans="1:1" x14ac:dyDescent="0.25">
      <c r="A512" t="s">
        <v>6796</v>
      </c>
    </row>
    <row r="513" spans="1:1" x14ac:dyDescent="0.25">
      <c r="A513" t="s">
        <v>6797</v>
      </c>
    </row>
    <row r="514" spans="1:1" x14ac:dyDescent="0.25">
      <c r="A514" t="s">
        <v>6798</v>
      </c>
    </row>
    <row r="515" spans="1:1" x14ac:dyDescent="0.25">
      <c r="A515" t="s">
        <v>6799</v>
      </c>
    </row>
    <row r="516" spans="1:1" x14ac:dyDescent="0.25">
      <c r="A516" t="s">
        <v>6800</v>
      </c>
    </row>
    <row r="517" spans="1:1" x14ac:dyDescent="0.25">
      <c r="A517" t="s">
        <v>6801</v>
      </c>
    </row>
    <row r="518" spans="1:1" x14ac:dyDescent="0.25">
      <c r="A518" t="s">
        <v>6802</v>
      </c>
    </row>
    <row r="519" spans="1:1" x14ac:dyDescent="0.25">
      <c r="A519" t="s">
        <v>6803</v>
      </c>
    </row>
    <row r="520" spans="1:1" x14ac:dyDescent="0.25">
      <c r="A520" t="s">
        <v>6804</v>
      </c>
    </row>
    <row r="521" spans="1:1" x14ac:dyDescent="0.25">
      <c r="A521" t="s">
        <v>6805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input digital-cards</vt:lpstr>
      <vt:lpstr>artwork.xlsx</vt:lpstr>
      <vt:lpstr>To get image link</vt:lpstr>
      <vt:lpstr>Illustrators</vt:lpstr>
      <vt:lpstr>Year expansion</vt:lpstr>
      <vt:lpstr>digital_cards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2024-11-06T13:14:49Z</dcterms:modified>
</cp:coreProperties>
</file>