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olobov\Desktop\Лабораторные ИКС\Лабораторная работа 5\"/>
    </mc:Choice>
  </mc:AlternateContent>
  <xr:revisionPtr revIDLastSave="0" documentId="8_{3246AF50-A283-42C4-8443-A8FB0D667945}" xr6:coauthVersionLast="45" xr6:coauthVersionMax="45" xr10:uidLastSave="{00000000-0000-0000-0000-000000000000}"/>
  <bookViews>
    <workbookView xWindow="-120" yWindow="-120" windowWidth="28110" windowHeight="16440" xr2:uid="{66611DE1-4462-4C93-A916-C9AE46AFD3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9" i="1" l="1"/>
  <c r="M39" i="1"/>
  <c r="N38" i="1"/>
  <c r="M38" i="1"/>
  <c r="N36" i="1"/>
  <c r="M36" i="1"/>
  <c r="N35" i="1"/>
  <c r="M35" i="1"/>
  <c r="N33" i="1"/>
  <c r="M33" i="1"/>
  <c r="N32" i="1"/>
  <c r="M32" i="1"/>
  <c r="N31" i="1"/>
  <c r="N34" i="1" s="1"/>
  <c r="M31" i="1"/>
  <c r="N30" i="1"/>
  <c r="M30" i="1"/>
  <c r="M34" i="1" s="1"/>
  <c r="N29" i="1"/>
  <c r="M29" i="1"/>
  <c r="N28" i="1"/>
  <c r="M28" i="1"/>
  <c r="N27" i="1"/>
  <c r="N37" i="1" s="1"/>
  <c r="M27" i="1"/>
  <c r="M37" i="1" l="1"/>
</calcChain>
</file>

<file path=xl/sharedStrings.xml><?xml version="1.0" encoding="utf-8"?>
<sst xmlns="http://schemas.openxmlformats.org/spreadsheetml/2006/main" count="57" uniqueCount="35">
  <si>
    <t>Барнули</t>
  </si>
  <si>
    <t>Биноминальное</t>
  </si>
  <si>
    <t>Нормальное</t>
  </si>
  <si>
    <t>Систематическа Бернули</t>
  </si>
  <si>
    <t>Случайная Бернули</t>
  </si>
  <si>
    <t>Систематическое Биноминальное</t>
  </si>
  <si>
    <t>Случайное Биноминальное</t>
  </si>
  <si>
    <t>Систематическое Нормальное</t>
  </si>
  <si>
    <t>Случайное нормальное</t>
  </si>
  <si>
    <t>Карман</t>
  </si>
  <si>
    <t>Еще</t>
  </si>
  <si>
    <t>Частота</t>
  </si>
  <si>
    <t>Среднее арифм</t>
  </si>
  <si>
    <t>Среднее геометр</t>
  </si>
  <si>
    <t>Медиана</t>
  </si>
  <si>
    <t>Минимум</t>
  </si>
  <si>
    <t>Максимум</t>
  </si>
  <si>
    <t>Ранг</t>
  </si>
  <si>
    <t>Персентиль</t>
  </si>
  <si>
    <t>Размах</t>
  </si>
  <si>
    <t>Среднее линейное откл</t>
  </si>
  <si>
    <t>Среднее квадратичн откл</t>
  </si>
  <si>
    <t>Дисперсия</t>
  </si>
  <si>
    <t>Эксцесс</t>
  </si>
  <si>
    <t>Ассиметрия</t>
  </si>
  <si>
    <t>Столбец1</t>
  </si>
  <si>
    <t>Столбец2</t>
  </si>
  <si>
    <t>Среднее</t>
  </si>
  <si>
    <t>Стандартная ошибка</t>
  </si>
  <si>
    <t>Стандартное отклонение</t>
  </si>
  <si>
    <t>Дисперсия выборки</t>
  </si>
  <si>
    <t>Асимметричность</t>
  </si>
  <si>
    <t>Интервал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</si>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</sst>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4558-67E0-4404-9043-F303C372844E}">
  <dimension ref="A2:R103"/>
  <sheetViews>
    <sheetView tabSelected="1" topLeftCell="D1" workbookViewId="0">
      <selection activeCell="P19" sqref="P19"/>
    </sheetView>
  </sheetViews>
  <sheetFormatPr defaultRowHeight="15" x14ac:dyDescent="0.25"/>
  <cols>
    <col min="3" max="3" width="18.140625" customWidth="1"/>
    <col min="5" max="5" width="12.28515625" customWidth="1"/>
    <col min="7" max="7" width="23.140625" customWidth="1"/>
    <col min="8" max="8" width="18" customWidth="1"/>
    <col min="9" max="9" width="32.140625" customWidth="1"/>
    <col min="10" max="10" width="26.28515625" customWidth="1"/>
    <col min="11" max="11" width="28" customWidth="1"/>
    <col min="12" max="12" width="27.7109375" customWidth="1"/>
    <col min="15" max="15" width="12.28515625" customWidth="1"/>
    <col min="16" max="16" width="13.140625" customWidth="1"/>
    <col min="17" max="17" width="13.7109375" customWidth="1"/>
  </cols>
  <sheetData>
    <row r="2" spans="1:18" ht="15.75" thickBot="1" x14ac:dyDescent="0.3"/>
    <row r="3" spans="1:18" x14ac:dyDescent="0.25">
      <c r="A3" t="s">
        <v>0</v>
      </c>
      <c r="C3" t="s">
        <v>1</v>
      </c>
      <c r="E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O3" s="3" t="s">
        <v>25</v>
      </c>
      <c r="P3" s="3"/>
      <c r="Q3" s="3" t="s">
        <v>26</v>
      </c>
      <c r="R3" s="3"/>
    </row>
    <row r="4" spans="1:18" x14ac:dyDescent="0.25">
      <c r="A4">
        <v>0</v>
      </c>
      <c r="C4">
        <v>19</v>
      </c>
      <c r="E4">
        <v>89.543402989511378</v>
      </c>
      <c r="G4">
        <v>0</v>
      </c>
      <c r="H4">
        <v>1</v>
      </c>
      <c r="I4">
        <v>22</v>
      </c>
      <c r="J4">
        <v>20</v>
      </c>
      <c r="K4">
        <v>101.81935320142657</v>
      </c>
      <c r="L4">
        <v>134.19154381845146</v>
      </c>
      <c r="O4" s="1"/>
      <c r="P4" s="1"/>
      <c r="Q4" s="1"/>
      <c r="R4" s="1"/>
    </row>
    <row r="5" spans="1:18" x14ac:dyDescent="0.25">
      <c r="A5">
        <v>1</v>
      </c>
      <c r="C5">
        <v>23</v>
      </c>
      <c r="E5">
        <v>116.01870280865114</v>
      </c>
      <c r="G5">
        <v>0</v>
      </c>
      <c r="H5">
        <v>1</v>
      </c>
      <c r="I5">
        <v>19</v>
      </c>
      <c r="J5">
        <v>23</v>
      </c>
      <c r="K5">
        <v>103.1858235161053</v>
      </c>
      <c r="L5">
        <v>124.84312062733807</v>
      </c>
      <c r="O5" s="1" t="s">
        <v>27</v>
      </c>
      <c r="P5" s="1">
        <v>102.98468080472958</v>
      </c>
      <c r="Q5" s="1" t="s">
        <v>27</v>
      </c>
      <c r="R5" s="1">
        <v>103.32857780449558</v>
      </c>
    </row>
    <row r="6" spans="1:18" x14ac:dyDescent="0.25">
      <c r="A6">
        <v>0</v>
      </c>
      <c r="C6">
        <v>24</v>
      </c>
      <c r="E6">
        <v>84.839587341411971</v>
      </c>
      <c r="G6">
        <v>0</v>
      </c>
      <c r="H6">
        <v>0</v>
      </c>
      <c r="I6">
        <v>23</v>
      </c>
      <c r="J6">
        <v>21</v>
      </c>
      <c r="K6">
        <v>109.71467670751736</v>
      </c>
      <c r="L6">
        <v>75.013906805543229</v>
      </c>
      <c r="O6" s="1" t="s">
        <v>28</v>
      </c>
      <c r="P6" s="1">
        <v>3.96799061844087</v>
      </c>
      <c r="Q6" s="1" t="s">
        <v>28</v>
      </c>
      <c r="R6" s="1">
        <v>4.2831681964780861</v>
      </c>
    </row>
    <row r="7" spans="1:18" x14ac:dyDescent="0.25">
      <c r="A7">
        <v>0</v>
      </c>
      <c r="C7">
        <v>23</v>
      </c>
      <c r="E7">
        <v>93.908886608551256</v>
      </c>
      <c r="G7">
        <v>0</v>
      </c>
      <c r="H7">
        <v>0</v>
      </c>
      <c r="I7">
        <v>23</v>
      </c>
      <c r="J7">
        <v>19</v>
      </c>
      <c r="K7">
        <v>98.653379407187458</v>
      </c>
      <c r="L7">
        <v>106.26605469733477</v>
      </c>
      <c r="O7" s="1" t="s">
        <v>14</v>
      </c>
      <c r="P7" s="1">
        <v>102.50258835876593</v>
      </c>
      <c r="Q7" s="1" t="s">
        <v>14</v>
      </c>
      <c r="R7" s="1">
        <v>101.52564325617277</v>
      </c>
    </row>
    <row r="8" spans="1:18" x14ac:dyDescent="0.25">
      <c r="A8">
        <v>0</v>
      </c>
      <c r="C8">
        <v>22</v>
      </c>
      <c r="E8">
        <v>101.81935320142657</v>
      </c>
      <c r="G8">
        <v>0</v>
      </c>
      <c r="H8">
        <v>0</v>
      </c>
      <c r="I8">
        <v>22</v>
      </c>
      <c r="J8">
        <v>21</v>
      </c>
      <c r="K8">
        <v>111.60024112323299</v>
      </c>
      <c r="L8">
        <v>106.26605469733477</v>
      </c>
      <c r="O8" s="1" t="s">
        <v>29</v>
      </c>
      <c r="P8" s="1">
        <v>17.745393513830432</v>
      </c>
      <c r="Q8" s="1" t="s">
        <v>29</v>
      </c>
      <c r="R8" s="1">
        <v>19.154910492780353</v>
      </c>
    </row>
    <row r="9" spans="1:18" x14ac:dyDescent="0.25">
      <c r="A9">
        <v>0</v>
      </c>
      <c r="C9">
        <v>19</v>
      </c>
      <c r="E9">
        <v>107.72529347159434</v>
      </c>
      <c r="G9">
        <v>0</v>
      </c>
      <c r="H9">
        <v>0</v>
      </c>
      <c r="I9">
        <v>22</v>
      </c>
      <c r="J9">
        <v>21</v>
      </c>
      <c r="K9">
        <v>130.83687261096202</v>
      </c>
      <c r="L9">
        <v>124.84312062733807</v>
      </c>
      <c r="O9" s="1" t="s">
        <v>30</v>
      </c>
      <c r="P9" s="1">
        <v>314.89899096069519</v>
      </c>
      <c r="Q9" s="1" t="s">
        <v>30</v>
      </c>
      <c r="R9" s="1">
        <v>366.91059598642687</v>
      </c>
    </row>
    <row r="10" spans="1:18" x14ac:dyDescent="0.25">
      <c r="A10">
        <v>0</v>
      </c>
      <c r="C10">
        <v>20</v>
      </c>
      <c r="E10">
        <v>110.43731572281104</v>
      </c>
      <c r="G10">
        <v>0</v>
      </c>
      <c r="H10">
        <v>0</v>
      </c>
      <c r="I10">
        <v>22</v>
      </c>
      <c r="J10">
        <v>19</v>
      </c>
      <c r="K10">
        <v>96.70258148398716</v>
      </c>
      <c r="L10">
        <v>98.653379407187458</v>
      </c>
      <c r="O10" s="1" t="s">
        <v>23</v>
      </c>
      <c r="P10" s="1">
        <v>-0.29083040554051021</v>
      </c>
      <c r="Q10" s="1" t="s">
        <v>23</v>
      </c>
      <c r="R10" s="1">
        <v>-1.2972881852796623</v>
      </c>
    </row>
    <row r="11" spans="1:18" x14ac:dyDescent="0.25">
      <c r="A11">
        <v>0</v>
      </c>
      <c r="C11">
        <v>19</v>
      </c>
      <c r="E11">
        <v>98.536804923787713</v>
      </c>
      <c r="G11">
        <v>0</v>
      </c>
      <c r="H11">
        <v>0</v>
      </c>
      <c r="I11">
        <v>24</v>
      </c>
      <c r="J11">
        <v>22</v>
      </c>
      <c r="K11">
        <v>72.169553075218573</v>
      </c>
      <c r="L11">
        <v>84.230998961720616</v>
      </c>
      <c r="O11" s="1" t="s">
        <v>31</v>
      </c>
      <c r="P11" s="1">
        <v>-0.33014439401796553</v>
      </c>
      <c r="Q11" s="1" t="s">
        <v>31</v>
      </c>
      <c r="R11" s="1">
        <v>0.19175443517416857</v>
      </c>
    </row>
    <row r="12" spans="1:18" x14ac:dyDescent="0.25">
      <c r="A12">
        <v>0</v>
      </c>
      <c r="C12">
        <v>23</v>
      </c>
      <c r="E12">
        <v>106.50916263111867</v>
      </c>
      <c r="G12">
        <v>1</v>
      </c>
      <c r="H12">
        <v>0</v>
      </c>
      <c r="I12">
        <v>24</v>
      </c>
      <c r="J12">
        <v>25</v>
      </c>
      <c r="K12">
        <v>129.07172529376112</v>
      </c>
      <c r="L12">
        <v>104.39790710515808</v>
      </c>
      <c r="O12" s="1" t="s">
        <v>32</v>
      </c>
      <c r="P12" s="1">
        <v>59.948251873720437</v>
      </c>
      <c r="Q12" s="1" t="s">
        <v>32</v>
      </c>
      <c r="R12" s="1">
        <v>59.177637012908235</v>
      </c>
    </row>
    <row r="13" spans="1:18" x14ac:dyDescent="0.25">
      <c r="A13">
        <v>0</v>
      </c>
      <c r="C13">
        <v>19</v>
      </c>
      <c r="E13">
        <v>103.1858235161053</v>
      </c>
      <c r="G13">
        <v>0</v>
      </c>
      <c r="H13">
        <v>0</v>
      </c>
      <c r="I13">
        <v>24</v>
      </c>
      <c r="J13">
        <v>22</v>
      </c>
      <c r="K13">
        <v>107.42775227990933</v>
      </c>
      <c r="L13">
        <v>124.84312062733807</v>
      </c>
      <c r="O13" s="1" t="s">
        <v>15</v>
      </c>
      <c r="P13" s="1">
        <v>70.888620737241581</v>
      </c>
      <c r="Q13" s="1" t="s">
        <v>15</v>
      </c>
      <c r="R13" s="1">
        <v>75.013906805543229</v>
      </c>
    </row>
    <row r="14" spans="1:18" x14ac:dyDescent="0.25">
      <c r="A14">
        <v>0</v>
      </c>
      <c r="C14">
        <v>21</v>
      </c>
      <c r="E14">
        <v>103.67958818969782</v>
      </c>
      <c r="G14">
        <v>0</v>
      </c>
      <c r="H14">
        <v>1</v>
      </c>
      <c r="I14">
        <v>21</v>
      </c>
      <c r="J14">
        <v>21</v>
      </c>
      <c r="K14">
        <v>105.62158675165847</v>
      </c>
      <c r="L14">
        <v>86.506850291334558</v>
      </c>
      <c r="O14" s="1" t="s">
        <v>16</v>
      </c>
      <c r="P14" s="1">
        <v>130.83687261096202</v>
      </c>
      <c r="Q14" s="1" t="s">
        <v>16</v>
      </c>
      <c r="R14" s="1">
        <v>134.19154381845146</v>
      </c>
    </row>
    <row r="15" spans="1:18" x14ac:dyDescent="0.25">
      <c r="A15">
        <v>0</v>
      </c>
      <c r="C15">
        <v>23</v>
      </c>
      <c r="E15">
        <v>99.472856870852411</v>
      </c>
      <c r="G15">
        <v>1</v>
      </c>
      <c r="H15">
        <v>0</v>
      </c>
      <c r="I15">
        <v>22</v>
      </c>
      <c r="J15">
        <v>20</v>
      </c>
      <c r="K15">
        <v>70.888620737241581</v>
      </c>
      <c r="L15">
        <v>84.243504513869993</v>
      </c>
      <c r="O15" s="1" t="s">
        <v>33</v>
      </c>
      <c r="P15" s="1">
        <v>2059.6936160945916</v>
      </c>
      <c r="Q15" s="1" t="s">
        <v>33</v>
      </c>
      <c r="R15" s="1">
        <v>2066.5715560899116</v>
      </c>
    </row>
    <row r="16" spans="1:18" ht="15.75" thickBot="1" x14ac:dyDescent="0.3">
      <c r="A16">
        <v>0</v>
      </c>
      <c r="C16">
        <v>23</v>
      </c>
      <c r="E16">
        <v>84.230998961720616</v>
      </c>
      <c r="G16">
        <v>1</v>
      </c>
      <c r="H16">
        <v>0</v>
      </c>
      <c r="I16">
        <v>21</v>
      </c>
      <c r="J16">
        <v>22</v>
      </c>
      <c r="K16">
        <v>89.199795891181566</v>
      </c>
      <c r="L16">
        <v>95.772782312997151</v>
      </c>
      <c r="O16" s="2" t="s">
        <v>34</v>
      </c>
      <c r="P16" s="2">
        <v>20</v>
      </c>
      <c r="Q16" s="2" t="s">
        <v>34</v>
      </c>
      <c r="R16" s="2">
        <v>20</v>
      </c>
    </row>
    <row r="17" spans="1:14" x14ac:dyDescent="0.25">
      <c r="A17">
        <v>0</v>
      </c>
      <c r="C17">
        <v>22</v>
      </c>
      <c r="E17">
        <v>81.406926963245496</v>
      </c>
      <c r="G17">
        <v>1</v>
      </c>
      <c r="H17">
        <v>0</v>
      </c>
      <c r="I17">
        <v>22</v>
      </c>
      <c r="J17">
        <v>20</v>
      </c>
      <c r="K17">
        <v>127.02718120417558</v>
      </c>
      <c r="L17">
        <v>130.83687261096202</v>
      </c>
    </row>
    <row r="18" spans="1:14" x14ac:dyDescent="0.25">
      <c r="A18">
        <v>0</v>
      </c>
      <c r="C18">
        <v>23</v>
      </c>
      <c r="E18">
        <v>109.71467670751736</v>
      </c>
      <c r="G18">
        <v>1</v>
      </c>
      <c r="H18">
        <v>1</v>
      </c>
      <c r="I18">
        <v>24</v>
      </c>
      <c r="J18">
        <v>24</v>
      </c>
      <c r="K18">
        <v>72.269961290294304</v>
      </c>
      <c r="L18">
        <v>90.674268701695837</v>
      </c>
    </row>
    <row r="19" spans="1:14" x14ac:dyDescent="0.25">
      <c r="A19">
        <v>1</v>
      </c>
      <c r="C19">
        <v>23</v>
      </c>
      <c r="E19">
        <v>67.456642480101436</v>
      </c>
      <c r="G19">
        <v>1</v>
      </c>
      <c r="H19">
        <v>1</v>
      </c>
      <c r="I19">
        <v>20</v>
      </c>
      <c r="J19">
        <v>24</v>
      </c>
      <c r="K19">
        <v>117.16703081910964</v>
      </c>
      <c r="L19">
        <v>127.53140506683849</v>
      </c>
    </row>
    <row r="20" spans="1:14" x14ac:dyDescent="0.25">
      <c r="A20">
        <v>1</v>
      </c>
      <c r="C20">
        <v>22</v>
      </c>
      <c r="E20">
        <v>102.05145624931902</v>
      </c>
      <c r="G20">
        <v>1</v>
      </c>
      <c r="H20">
        <v>0</v>
      </c>
      <c r="I20">
        <v>25</v>
      </c>
      <c r="J20">
        <v>22</v>
      </c>
      <c r="K20">
        <v>94.319477991666645</v>
      </c>
      <c r="L20">
        <v>96.70258148398716</v>
      </c>
    </row>
    <row r="21" spans="1:14" x14ac:dyDescent="0.25">
      <c r="A21">
        <v>0</v>
      </c>
      <c r="C21">
        <v>20</v>
      </c>
      <c r="E21">
        <v>162.13376764208078</v>
      </c>
      <c r="G21">
        <v>0</v>
      </c>
      <c r="H21">
        <v>0</v>
      </c>
      <c r="I21">
        <v>20</v>
      </c>
      <c r="J21">
        <v>23</v>
      </c>
      <c r="K21">
        <v>100.78430275607388</v>
      </c>
      <c r="L21">
        <v>110.74358806363307</v>
      </c>
    </row>
    <row r="22" spans="1:14" x14ac:dyDescent="0.25">
      <c r="A22">
        <v>0</v>
      </c>
      <c r="C22">
        <v>23</v>
      </c>
      <c r="E22">
        <v>89.829984770040028</v>
      </c>
      <c r="G22">
        <v>1</v>
      </c>
      <c r="H22">
        <v>1</v>
      </c>
      <c r="I22">
        <v>20</v>
      </c>
      <c r="J22">
        <v>24</v>
      </c>
      <c r="K22">
        <v>99.841656972421333</v>
      </c>
      <c r="L22">
        <v>76.15177562693134</v>
      </c>
    </row>
    <row r="23" spans="1:14" x14ac:dyDescent="0.25">
      <c r="A23">
        <v>0</v>
      </c>
      <c r="C23">
        <v>23</v>
      </c>
      <c r="E23">
        <v>98.653379407187458</v>
      </c>
      <c r="G23">
        <v>0</v>
      </c>
      <c r="H23">
        <v>0</v>
      </c>
      <c r="I23">
        <v>20</v>
      </c>
      <c r="J23">
        <v>24</v>
      </c>
      <c r="K23">
        <v>121.39204298146069</v>
      </c>
      <c r="L23">
        <v>83.858720042917412</v>
      </c>
    </row>
    <row r="24" spans="1:14" x14ac:dyDescent="0.25">
      <c r="A24">
        <v>1</v>
      </c>
      <c r="C24">
        <v>20</v>
      </c>
      <c r="E24">
        <v>118.12213668017648</v>
      </c>
    </row>
    <row r="25" spans="1:14" x14ac:dyDescent="0.25">
      <c r="A25">
        <v>0</v>
      </c>
      <c r="C25">
        <v>19</v>
      </c>
      <c r="E25">
        <v>95.772782312997151</v>
      </c>
    </row>
    <row r="26" spans="1:14" ht="15.75" thickBot="1" x14ac:dyDescent="0.3">
      <c r="A26">
        <v>0</v>
      </c>
      <c r="C26">
        <v>21</v>
      </c>
      <c r="E26">
        <v>110.74358806363307</v>
      </c>
      <c r="M26">
        <v>1</v>
      </c>
      <c r="N26">
        <v>2</v>
      </c>
    </row>
    <row r="27" spans="1:14" x14ac:dyDescent="0.25">
      <c r="A27">
        <v>1</v>
      </c>
      <c r="C27">
        <v>22</v>
      </c>
      <c r="E27">
        <v>78.99699337722268</v>
      </c>
      <c r="G27" s="3" t="s">
        <v>9</v>
      </c>
      <c r="H27" s="3" t="s">
        <v>11</v>
      </c>
      <c r="I27" s="3" t="s">
        <v>9</v>
      </c>
      <c r="J27" s="3" t="s">
        <v>11</v>
      </c>
      <c r="L27" s="4" t="s">
        <v>12</v>
      </c>
      <c r="M27">
        <f>AVERAGE(K4:K23)</f>
        <v>102.98468080472958</v>
      </c>
      <c r="N27">
        <f>AVERAGE(L4:L23)</f>
        <v>103.32857780449558</v>
      </c>
    </row>
    <row r="28" spans="1:14" x14ac:dyDescent="0.25">
      <c r="A28">
        <v>0</v>
      </c>
      <c r="C28">
        <v>22</v>
      </c>
      <c r="E28">
        <v>111.60024112323299</v>
      </c>
      <c r="G28" s="1">
        <v>61.944558890536427</v>
      </c>
      <c r="H28" s="1">
        <v>1</v>
      </c>
      <c r="I28" s="1">
        <v>70.888620737241581</v>
      </c>
      <c r="J28" s="1">
        <v>1</v>
      </c>
      <c r="L28" s="5" t="s">
        <v>13</v>
      </c>
      <c r="M28">
        <f>GEOMEAN(K4:K23)</f>
        <v>101.43563803079678</v>
      </c>
      <c r="N28">
        <f>GEOMEAN(L4:L23)</f>
        <v>101.64442089830219</v>
      </c>
    </row>
    <row r="29" spans="1:14" x14ac:dyDescent="0.25">
      <c r="A29">
        <v>0</v>
      </c>
      <c r="C29">
        <v>21</v>
      </c>
      <c r="E29">
        <v>92.006951288203709</v>
      </c>
      <c r="G29" s="1">
        <v>71.963479765690863</v>
      </c>
      <c r="H29" s="1">
        <v>6</v>
      </c>
      <c r="I29" s="1">
        <v>85.87568370567169</v>
      </c>
      <c r="J29" s="1">
        <v>2</v>
      </c>
      <c r="L29" s="6" t="s">
        <v>14</v>
      </c>
      <c r="M29">
        <f>MEDIAN(K4:K23)</f>
        <v>102.50258835876593</v>
      </c>
      <c r="N29">
        <f>MEDIAN(L4:L23)</f>
        <v>101.52564325617277</v>
      </c>
    </row>
    <row r="30" spans="1:14" x14ac:dyDescent="0.25">
      <c r="A30">
        <v>1</v>
      </c>
      <c r="C30">
        <v>20</v>
      </c>
      <c r="E30">
        <v>118.24705577746499</v>
      </c>
      <c r="G30" s="1">
        <v>81.982400640845299</v>
      </c>
      <c r="H30" s="1">
        <v>10</v>
      </c>
      <c r="I30" s="1">
        <v>100.8627466741018</v>
      </c>
      <c r="J30" s="1">
        <v>6</v>
      </c>
      <c r="L30" s="6" t="s">
        <v>15</v>
      </c>
      <c r="M30">
        <f>MIN(K4:K23)</f>
        <v>70.888620737241581</v>
      </c>
      <c r="N30">
        <f>MIN(L4:L23)</f>
        <v>75.013906805543229</v>
      </c>
    </row>
    <row r="31" spans="1:14" x14ac:dyDescent="0.25">
      <c r="A31">
        <v>1</v>
      </c>
      <c r="C31">
        <v>23</v>
      </c>
      <c r="E31">
        <v>110.84447376342723</v>
      </c>
      <c r="G31" s="1">
        <v>92.001321515999734</v>
      </c>
      <c r="H31" s="1">
        <v>17</v>
      </c>
      <c r="I31" s="1">
        <v>115.84980964253191</v>
      </c>
      <c r="J31" s="1">
        <v>6</v>
      </c>
      <c r="L31" s="6" t="s">
        <v>16</v>
      </c>
      <c r="M31">
        <f>MAX(K4:K23)</f>
        <v>130.83687261096202</v>
      </c>
      <c r="N31">
        <f>MAX(L4:L23)</f>
        <v>134.19154381845146</v>
      </c>
    </row>
    <row r="32" spans="1:14" ht="15.75" thickBot="1" x14ac:dyDescent="0.3">
      <c r="A32">
        <v>1</v>
      </c>
      <c r="C32">
        <v>22</v>
      </c>
      <c r="E32">
        <v>100.98798409453593</v>
      </c>
      <c r="G32" s="1">
        <v>102.02024239115417</v>
      </c>
      <c r="H32" s="1">
        <v>20</v>
      </c>
      <c r="I32" s="2" t="s">
        <v>10</v>
      </c>
      <c r="J32" s="2">
        <v>5</v>
      </c>
      <c r="L32" s="6" t="s">
        <v>17</v>
      </c>
      <c r="M32">
        <f>RANK(K10,K4:K23)</f>
        <v>15</v>
      </c>
      <c r="N32">
        <f>RANK(L10,L4:L23)</f>
        <v>11</v>
      </c>
    </row>
    <row r="33" spans="1:14" x14ac:dyDescent="0.25">
      <c r="A33">
        <v>0</v>
      </c>
      <c r="C33">
        <v>22</v>
      </c>
      <c r="E33">
        <v>130.83687261096202</v>
      </c>
      <c r="G33" s="1">
        <v>112.03916326630861</v>
      </c>
      <c r="H33" s="1">
        <v>24</v>
      </c>
      <c r="I33" s="3" t="s">
        <v>9</v>
      </c>
      <c r="J33" s="3" t="s">
        <v>11</v>
      </c>
      <c r="L33" s="6" t="s">
        <v>18</v>
      </c>
      <c r="M33">
        <f>PERCENTILE(K4:K23,0.6)</f>
        <v>106.34405296295881</v>
      </c>
      <c r="N33">
        <f>PERCENTILE(L4:L23,0.6)</f>
        <v>106.26605469733477</v>
      </c>
    </row>
    <row r="34" spans="1:14" x14ac:dyDescent="0.25">
      <c r="A34">
        <v>0</v>
      </c>
      <c r="C34">
        <v>20</v>
      </c>
      <c r="E34">
        <v>113.87988959322684</v>
      </c>
      <c r="G34" s="1">
        <v>122.05808414146304</v>
      </c>
      <c r="H34" s="1">
        <v>11</v>
      </c>
      <c r="I34" s="1">
        <v>75.013906805543229</v>
      </c>
      <c r="J34" s="1">
        <v>1</v>
      </c>
      <c r="L34" s="6" t="s">
        <v>19</v>
      </c>
      <c r="M34">
        <f>M31-M30</f>
        <v>59.948251873720437</v>
      </c>
      <c r="N34">
        <f>N31-N30</f>
        <v>59.177637012908235</v>
      </c>
    </row>
    <row r="35" spans="1:14" x14ac:dyDescent="0.25">
      <c r="A35">
        <v>0</v>
      </c>
      <c r="C35">
        <v>22</v>
      </c>
      <c r="E35">
        <v>106.40761754766572</v>
      </c>
      <c r="G35" s="1">
        <v>132.07700501661748</v>
      </c>
      <c r="H35" s="1">
        <v>5</v>
      </c>
      <c r="I35" s="1">
        <v>89.808316058770288</v>
      </c>
      <c r="J35" s="1">
        <v>5</v>
      </c>
      <c r="L35" s="6" t="s">
        <v>20</v>
      </c>
      <c r="M35">
        <f>AVEDEV(K4:K23)</f>
        <v>13.319812524059671</v>
      </c>
      <c r="N35">
        <f>AVEDEV(L4:L23)</f>
        <v>16.147700989677105</v>
      </c>
    </row>
    <row r="36" spans="1:14" x14ac:dyDescent="0.25">
      <c r="A36">
        <v>1</v>
      </c>
      <c r="C36">
        <v>23</v>
      </c>
      <c r="E36">
        <v>127.53140506683849</v>
      </c>
      <c r="G36" s="1">
        <v>142.09592589177191</v>
      </c>
      <c r="H36" s="1">
        <v>5</v>
      </c>
      <c r="I36" s="1">
        <v>104.60272531199735</v>
      </c>
      <c r="J36" s="1">
        <v>5</v>
      </c>
      <c r="L36" s="6" t="s">
        <v>21</v>
      </c>
      <c r="M36">
        <f>STDEV(K4:K23)</f>
        <v>17.745393513830432</v>
      </c>
      <c r="N36">
        <f>STDEV(L4:L23)</f>
        <v>19.154910492780353</v>
      </c>
    </row>
    <row r="37" spans="1:14" x14ac:dyDescent="0.25">
      <c r="A37">
        <v>0</v>
      </c>
      <c r="C37">
        <v>23</v>
      </c>
      <c r="E37">
        <v>86.506850291334558</v>
      </c>
      <c r="G37" s="1">
        <v>152.11484676692635</v>
      </c>
      <c r="H37" s="1">
        <v>0</v>
      </c>
      <c r="I37" s="1">
        <v>119.39713456522441</v>
      </c>
      <c r="J37" s="1">
        <v>3</v>
      </c>
      <c r="L37" s="6" t="s">
        <v>22</v>
      </c>
      <c r="M37">
        <f>VAR(M27:M36)</f>
        <v>1908.9457797960204</v>
      </c>
      <c r="N37">
        <f>VAR(N27:N36)</f>
        <v>1952.7793656922586</v>
      </c>
    </row>
    <row r="38" spans="1:14" ht="15.75" thickBot="1" x14ac:dyDescent="0.3">
      <c r="A38">
        <v>0</v>
      </c>
      <c r="C38">
        <v>22</v>
      </c>
      <c r="E38">
        <v>96.70258148398716</v>
      </c>
      <c r="G38" s="2" t="s">
        <v>10</v>
      </c>
      <c r="H38" s="2">
        <v>1</v>
      </c>
      <c r="I38" s="2" t="s">
        <v>10</v>
      </c>
      <c r="J38" s="2">
        <v>6</v>
      </c>
      <c r="L38" s="6" t="s">
        <v>23</v>
      </c>
      <c r="M38">
        <f>KURT(K4:K23)</f>
        <v>-0.29083040554051021</v>
      </c>
      <c r="N38">
        <f>KURT(L4:L23)</f>
        <v>-1.2972881852796623</v>
      </c>
    </row>
    <row r="39" spans="1:14" x14ac:dyDescent="0.25">
      <c r="A39">
        <v>1</v>
      </c>
      <c r="C39">
        <v>19</v>
      </c>
      <c r="E39">
        <v>95.850976119982079</v>
      </c>
      <c r="L39" s="6" t="s">
        <v>24</v>
      </c>
      <c r="M39">
        <f>SKEW(K4:K23)</f>
        <v>-0.33014439401796553</v>
      </c>
      <c r="N39">
        <f>SKEW(L4:L23)</f>
        <v>0.19175443517416857</v>
      </c>
    </row>
    <row r="40" spans="1:14" x14ac:dyDescent="0.25">
      <c r="A40">
        <v>0</v>
      </c>
      <c r="C40">
        <v>20</v>
      </c>
      <c r="E40">
        <v>68.806696415413171</v>
      </c>
    </row>
    <row r="41" spans="1:14" x14ac:dyDescent="0.25">
      <c r="A41">
        <v>0</v>
      </c>
      <c r="C41">
        <v>23</v>
      </c>
      <c r="E41">
        <v>86.646753313834779</v>
      </c>
    </row>
    <row r="42" spans="1:14" x14ac:dyDescent="0.25">
      <c r="A42">
        <v>1</v>
      </c>
      <c r="C42">
        <v>22</v>
      </c>
      <c r="E42">
        <v>78.836967784445733</v>
      </c>
    </row>
    <row r="43" spans="1:14" x14ac:dyDescent="0.25">
      <c r="A43">
        <v>0</v>
      </c>
      <c r="C43">
        <v>24</v>
      </c>
      <c r="E43">
        <v>72.169553075218573</v>
      </c>
    </row>
    <row r="44" spans="1:14" x14ac:dyDescent="0.25">
      <c r="A44">
        <v>0</v>
      </c>
      <c r="C44">
        <v>23</v>
      </c>
      <c r="E44">
        <v>119.72607606148813</v>
      </c>
    </row>
    <row r="45" spans="1:14" x14ac:dyDescent="0.25">
      <c r="A45">
        <v>0</v>
      </c>
      <c r="C45">
        <v>21</v>
      </c>
      <c r="E45">
        <v>77.296147335437126</v>
      </c>
    </row>
    <row r="46" spans="1:14" x14ac:dyDescent="0.25">
      <c r="A46">
        <v>1</v>
      </c>
      <c r="C46">
        <v>20</v>
      </c>
      <c r="E46">
        <v>89.847401593578979</v>
      </c>
    </row>
    <row r="47" spans="1:14" x14ac:dyDescent="0.25">
      <c r="A47">
        <v>0</v>
      </c>
      <c r="C47">
        <v>19</v>
      </c>
      <c r="E47">
        <v>135.40772013366222</v>
      </c>
    </row>
    <row r="48" spans="1:14" x14ac:dyDescent="0.25">
      <c r="A48">
        <v>1</v>
      </c>
      <c r="C48">
        <v>24</v>
      </c>
      <c r="E48">
        <v>129.07172529376112</v>
      </c>
    </row>
    <row r="49" spans="1:5" x14ac:dyDescent="0.25">
      <c r="A49">
        <v>0</v>
      </c>
      <c r="C49">
        <v>18</v>
      </c>
      <c r="E49">
        <v>85.512158673373051</v>
      </c>
    </row>
    <row r="50" spans="1:5" x14ac:dyDescent="0.25">
      <c r="A50">
        <v>1</v>
      </c>
      <c r="C50">
        <v>21</v>
      </c>
      <c r="E50">
        <v>82.982853907742538</v>
      </c>
    </row>
    <row r="51" spans="1:5" x14ac:dyDescent="0.25">
      <c r="A51">
        <v>0</v>
      </c>
      <c r="C51">
        <v>20</v>
      </c>
      <c r="E51">
        <v>108.54802237881813</v>
      </c>
    </row>
    <row r="52" spans="1:5" x14ac:dyDescent="0.25">
      <c r="A52">
        <v>0</v>
      </c>
      <c r="C52">
        <v>19</v>
      </c>
      <c r="E52">
        <v>107.75496573623968</v>
      </c>
    </row>
    <row r="53" spans="1:5" x14ac:dyDescent="0.25">
      <c r="A53">
        <v>0</v>
      </c>
      <c r="C53">
        <v>24</v>
      </c>
      <c r="E53">
        <v>107.42775227990933</v>
      </c>
    </row>
    <row r="54" spans="1:5" x14ac:dyDescent="0.25">
      <c r="A54">
        <v>1</v>
      </c>
      <c r="C54">
        <v>19</v>
      </c>
      <c r="E54">
        <v>134.19154381845146</v>
      </c>
    </row>
    <row r="55" spans="1:5" x14ac:dyDescent="0.25">
      <c r="A55">
        <v>1</v>
      </c>
      <c r="C55">
        <v>21</v>
      </c>
      <c r="E55">
        <v>83.858720042917412</v>
      </c>
    </row>
    <row r="56" spans="1:5" x14ac:dyDescent="0.25">
      <c r="A56">
        <v>0</v>
      </c>
      <c r="C56">
        <v>22</v>
      </c>
      <c r="E56">
        <v>81.813198246527463</v>
      </c>
    </row>
    <row r="57" spans="1:5" x14ac:dyDescent="0.25">
      <c r="A57">
        <v>0</v>
      </c>
      <c r="C57">
        <v>21</v>
      </c>
      <c r="E57">
        <v>109.36156538955402</v>
      </c>
    </row>
    <row r="58" spans="1:5" x14ac:dyDescent="0.25">
      <c r="A58">
        <v>0</v>
      </c>
      <c r="C58">
        <v>21</v>
      </c>
      <c r="E58">
        <v>105.62158675165847</v>
      </c>
    </row>
    <row r="59" spans="1:5" x14ac:dyDescent="0.25">
      <c r="A59">
        <v>0</v>
      </c>
      <c r="C59">
        <v>24</v>
      </c>
      <c r="E59">
        <v>64.540802466217428</v>
      </c>
    </row>
    <row r="60" spans="1:5" x14ac:dyDescent="0.25">
      <c r="A60">
        <v>1</v>
      </c>
      <c r="C60">
        <v>23</v>
      </c>
      <c r="E60">
        <v>75.013906805543229</v>
      </c>
    </row>
    <row r="61" spans="1:5" x14ac:dyDescent="0.25">
      <c r="A61">
        <v>0</v>
      </c>
      <c r="C61">
        <v>21</v>
      </c>
      <c r="E61">
        <v>91.243657859740779</v>
      </c>
    </row>
    <row r="62" spans="1:5" x14ac:dyDescent="0.25">
      <c r="A62">
        <v>0</v>
      </c>
      <c r="C62">
        <v>19</v>
      </c>
      <c r="E62">
        <v>96.871497387473937</v>
      </c>
    </row>
    <row r="63" spans="1:5" x14ac:dyDescent="0.25">
      <c r="A63">
        <v>1</v>
      </c>
      <c r="C63">
        <v>22</v>
      </c>
      <c r="E63">
        <v>70.888620737241581</v>
      </c>
    </row>
    <row r="64" spans="1:5" x14ac:dyDescent="0.25">
      <c r="A64">
        <v>0</v>
      </c>
      <c r="C64">
        <v>22</v>
      </c>
      <c r="E64">
        <v>124.84312062733807</v>
      </c>
    </row>
    <row r="65" spans="1:5" x14ac:dyDescent="0.25">
      <c r="A65">
        <v>0</v>
      </c>
      <c r="C65">
        <v>18</v>
      </c>
      <c r="E65">
        <v>140.30371201224625</v>
      </c>
    </row>
    <row r="66" spans="1:5" x14ac:dyDescent="0.25">
      <c r="A66">
        <v>0</v>
      </c>
      <c r="C66">
        <v>22</v>
      </c>
      <c r="E66">
        <v>96.23323674313724</v>
      </c>
    </row>
    <row r="67" spans="1:5" x14ac:dyDescent="0.25">
      <c r="A67">
        <v>0</v>
      </c>
      <c r="C67">
        <v>22</v>
      </c>
      <c r="E67">
        <v>97.851637090207078</v>
      </c>
    </row>
    <row r="68" spans="1:5" x14ac:dyDescent="0.25">
      <c r="A68">
        <v>1</v>
      </c>
      <c r="C68">
        <v>21</v>
      </c>
      <c r="E68">
        <v>89.199795891181566</v>
      </c>
    </row>
    <row r="69" spans="1:5" x14ac:dyDescent="0.25">
      <c r="A69">
        <v>0</v>
      </c>
      <c r="C69">
        <v>24</v>
      </c>
      <c r="E69">
        <v>90.674268701695837</v>
      </c>
    </row>
    <row r="70" spans="1:5" x14ac:dyDescent="0.25">
      <c r="A70">
        <v>0</v>
      </c>
      <c r="C70">
        <v>23</v>
      </c>
      <c r="E70">
        <v>76.15177562693134</v>
      </c>
    </row>
    <row r="71" spans="1:5" x14ac:dyDescent="0.25">
      <c r="A71">
        <v>1</v>
      </c>
      <c r="C71">
        <v>23</v>
      </c>
      <c r="E71">
        <v>78.708001435734332</v>
      </c>
    </row>
    <row r="72" spans="1:5" x14ac:dyDescent="0.25">
      <c r="A72">
        <v>0</v>
      </c>
      <c r="C72">
        <v>24</v>
      </c>
      <c r="E72">
        <v>83.680072546121664</v>
      </c>
    </row>
    <row r="73" spans="1:5" x14ac:dyDescent="0.25">
      <c r="A73">
        <v>1</v>
      </c>
      <c r="C73">
        <v>22</v>
      </c>
      <c r="E73">
        <v>127.02718120417558</v>
      </c>
    </row>
    <row r="74" spans="1:5" x14ac:dyDescent="0.25">
      <c r="A74">
        <v>0</v>
      </c>
      <c r="C74">
        <v>23</v>
      </c>
      <c r="E74">
        <v>106.26605469733477</v>
      </c>
    </row>
    <row r="75" spans="1:5" x14ac:dyDescent="0.25">
      <c r="A75">
        <v>0</v>
      </c>
      <c r="C75">
        <v>21</v>
      </c>
      <c r="E75">
        <v>141.83984856354073</v>
      </c>
    </row>
    <row r="76" spans="1:5" x14ac:dyDescent="0.25">
      <c r="A76">
        <v>0</v>
      </c>
      <c r="C76">
        <v>22</v>
      </c>
      <c r="E76">
        <v>61.944558890536427</v>
      </c>
    </row>
    <row r="77" spans="1:5" x14ac:dyDescent="0.25">
      <c r="A77">
        <v>1</v>
      </c>
      <c r="C77">
        <v>19</v>
      </c>
      <c r="E77">
        <v>84.243504513869993</v>
      </c>
    </row>
    <row r="78" spans="1:5" x14ac:dyDescent="0.25">
      <c r="A78">
        <v>1</v>
      </c>
      <c r="C78">
        <v>24</v>
      </c>
      <c r="E78">
        <v>72.269961290294304</v>
      </c>
    </row>
    <row r="79" spans="1:5" x14ac:dyDescent="0.25">
      <c r="A79">
        <v>0</v>
      </c>
      <c r="C79">
        <v>22</v>
      </c>
      <c r="E79">
        <v>98.374141796375625</v>
      </c>
    </row>
    <row r="80" spans="1:5" x14ac:dyDescent="0.25">
      <c r="A80">
        <v>1</v>
      </c>
      <c r="C80">
        <v>21</v>
      </c>
      <c r="E80">
        <v>64.817288855556399</v>
      </c>
    </row>
    <row r="81" spans="1:5" x14ac:dyDescent="0.25">
      <c r="A81">
        <v>0</v>
      </c>
      <c r="C81">
        <v>22</v>
      </c>
      <c r="E81">
        <v>104.29138253821293</v>
      </c>
    </row>
    <row r="82" spans="1:5" x14ac:dyDescent="0.25">
      <c r="A82">
        <v>0</v>
      </c>
      <c r="C82">
        <v>22</v>
      </c>
      <c r="E82">
        <v>92.238440427172463</v>
      </c>
    </row>
    <row r="83" spans="1:5" x14ac:dyDescent="0.25">
      <c r="A83">
        <v>1</v>
      </c>
      <c r="C83">
        <v>20</v>
      </c>
      <c r="E83">
        <v>117.16703081910964</v>
      </c>
    </row>
    <row r="84" spans="1:5" x14ac:dyDescent="0.25">
      <c r="A84">
        <v>0</v>
      </c>
      <c r="C84">
        <v>21</v>
      </c>
      <c r="E84">
        <v>120.06991053349338</v>
      </c>
    </row>
    <row r="85" spans="1:5" x14ac:dyDescent="0.25">
      <c r="A85">
        <v>0</v>
      </c>
      <c r="C85">
        <v>20</v>
      </c>
      <c r="E85">
        <v>70.7912138546817</v>
      </c>
    </row>
    <row r="86" spans="1:5" x14ac:dyDescent="0.25">
      <c r="A86">
        <v>0</v>
      </c>
      <c r="C86">
        <v>22</v>
      </c>
      <c r="E86">
        <v>82.168901624390855</v>
      </c>
    </row>
    <row r="87" spans="1:5" x14ac:dyDescent="0.25">
      <c r="A87">
        <v>0</v>
      </c>
      <c r="C87">
        <v>21</v>
      </c>
      <c r="E87">
        <v>96.835867932531983</v>
      </c>
    </row>
    <row r="88" spans="1:5" x14ac:dyDescent="0.25">
      <c r="A88">
        <v>1</v>
      </c>
      <c r="C88">
        <v>25</v>
      </c>
      <c r="E88">
        <v>94.319477991666645</v>
      </c>
    </row>
    <row r="89" spans="1:5" x14ac:dyDescent="0.25">
      <c r="A89">
        <v>0</v>
      </c>
      <c r="C89">
        <v>20</v>
      </c>
      <c r="E89">
        <v>98.641123966081068</v>
      </c>
    </row>
    <row r="90" spans="1:5" x14ac:dyDescent="0.25">
      <c r="A90">
        <v>1</v>
      </c>
      <c r="C90">
        <v>19</v>
      </c>
      <c r="E90">
        <v>114.13013706041966</v>
      </c>
    </row>
    <row r="91" spans="1:5" x14ac:dyDescent="0.25">
      <c r="A91">
        <v>1</v>
      </c>
      <c r="C91">
        <v>25</v>
      </c>
      <c r="E91">
        <v>111.05418050428852</v>
      </c>
    </row>
    <row r="92" spans="1:5" x14ac:dyDescent="0.25">
      <c r="A92">
        <v>1</v>
      </c>
      <c r="C92">
        <v>21</v>
      </c>
      <c r="E92">
        <v>106.22587776888395</v>
      </c>
    </row>
    <row r="93" spans="1:5" x14ac:dyDescent="0.25">
      <c r="A93">
        <v>0</v>
      </c>
      <c r="C93">
        <v>20</v>
      </c>
      <c r="E93">
        <v>100.78430275607388</v>
      </c>
    </row>
    <row r="94" spans="1:5" x14ac:dyDescent="0.25">
      <c r="A94">
        <v>0</v>
      </c>
      <c r="C94">
        <v>24</v>
      </c>
      <c r="E94">
        <v>110.28161022986751</v>
      </c>
    </row>
    <row r="95" spans="1:5" x14ac:dyDescent="0.25">
      <c r="A95">
        <v>0</v>
      </c>
      <c r="C95">
        <v>21</v>
      </c>
      <c r="E95">
        <v>117.60686245688703</v>
      </c>
    </row>
    <row r="96" spans="1:5" x14ac:dyDescent="0.25">
      <c r="A96">
        <v>1</v>
      </c>
      <c r="C96">
        <v>20</v>
      </c>
      <c r="E96">
        <v>88.289164321031421</v>
      </c>
    </row>
    <row r="97" spans="1:5" x14ac:dyDescent="0.25">
      <c r="A97">
        <v>1</v>
      </c>
      <c r="C97">
        <v>20</v>
      </c>
      <c r="E97">
        <v>104.94981122756144</v>
      </c>
    </row>
    <row r="98" spans="1:5" x14ac:dyDescent="0.25">
      <c r="A98">
        <v>1</v>
      </c>
      <c r="C98">
        <v>20</v>
      </c>
      <c r="E98">
        <v>99.841656972421333</v>
      </c>
    </row>
    <row r="99" spans="1:5" x14ac:dyDescent="0.25">
      <c r="A99">
        <v>0</v>
      </c>
      <c r="C99">
        <v>20</v>
      </c>
      <c r="E99">
        <v>107.918515620986</v>
      </c>
    </row>
    <row r="100" spans="1:5" x14ac:dyDescent="0.25">
      <c r="A100">
        <v>0</v>
      </c>
      <c r="C100">
        <v>23</v>
      </c>
      <c r="E100">
        <v>121.72851054638159</v>
      </c>
    </row>
    <row r="101" spans="1:5" x14ac:dyDescent="0.25">
      <c r="A101">
        <v>0</v>
      </c>
      <c r="C101">
        <v>23</v>
      </c>
      <c r="E101">
        <v>140.24550435133278</v>
      </c>
    </row>
    <row r="102" spans="1:5" x14ac:dyDescent="0.25">
      <c r="A102">
        <v>0</v>
      </c>
      <c r="C102">
        <v>22</v>
      </c>
      <c r="E102">
        <v>104.39790710515808</v>
      </c>
    </row>
    <row r="103" spans="1:5" x14ac:dyDescent="0.25">
      <c r="A103">
        <v>0</v>
      </c>
      <c r="C103">
        <v>20</v>
      </c>
      <c r="E103">
        <v>121.39204298146069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Gololobov Vladimir</dc:creator>
  <cp:lastModifiedBy>Gololobov Vladimir</cp:lastModifiedBy>
  <dcterms:created xsi:type="dcterms:W3CDTF">2020-03-21T07:18:18Z</dcterms:created>
  <dcterms:modified xsi:type="dcterms:W3CDTF">2020-03-21T09:47:50Z</dcterms:modified>
</cp:coreProperties>
</file>