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drawings/drawing2.xml" ContentType="application/vnd.openxmlformats-officedocument.drawing+xml"/>
  <Override PartName="/xl/customProperty4.bin" ContentType="application/vnd.openxmlformats-officedocument.spreadsheetml.customProperty"/>
  <Override PartName="/xl/drawings/drawing3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customProperty5.bin" ContentType="application/vnd.openxmlformats-officedocument.spreadsheetml.customProperty"/>
  <Override PartName="/xl/drawings/drawing4.xml" ContentType="application/vnd.openxmlformats-officedocument.drawing+xml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omments1.xml" ContentType="application/vnd.openxmlformats-officedocument.spreadsheetml.comments+xml"/>
  <Override PartName="/xl/customProperty8.bin" ContentType="application/vnd.openxmlformats-officedocument.spreadsheetml.customProperty"/>
  <Override PartName="/xl/comments2.xml" ContentType="application/vnd.openxmlformats-officedocument.spreadsheetml.comments+xml"/>
  <Override PartName="/xl/customProperty9.bin" ContentType="application/vnd.openxmlformats-officedocument.spreadsheetml.customProperty"/>
  <Override PartName="/xl/drawings/drawing5.xml" ContentType="application/vnd.openxmlformats-officedocument.drawing+xml"/>
  <Override PartName="/xl/customProperty10.bin" ContentType="application/vnd.openxmlformats-officedocument.spreadsheetml.customProperty"/>
  <Override PartName="/xl/drawings/drawing6.xml" ContentType="application/vnd.openxmlformats-officedocument.drawing+xml"/>
  <Override PartName="/xl/customProperty11.bin" ContentType="application/vnd.openxmlformats-officedocument.spreadsheetml.customProperty"/>
  <Override PartName="/xl/drawings/drawing7.xml" ContentType="application/vnd.openxmlformats-officedocument.drawing+xml"/>
  <Override PartName="/xl/customProperty12.bin" ContentType="application/vnd.openxmlformats-officedocument.spreadsheetml.customProperty"/>
  <Override PartName="/xl/drawings/drawing8.xml" ContentType="application/vnd.openxmlformats-officedocument.drawing+xml"/>
  <Override PartName="/xl/customProperty13.bin" ContentType="application/vnd.openxmlformats-officedocument.spreadsheetml.customProperty"/>
  <Override PartName="/xl/drawings/drawing9.xml" ContentType="application/vnd.openxmlformats-officedocument.drawing+xml"/>
  <Override PartName="/xl/customProperty14.bin" ContentType="application/vnd.openxmlformats-officedocument.spreadsheetml.customProperty"/>
  <Override PartName="/xl/drawings/drawing10.xml" ContentType="application/vnd.openxmlformats-officedocument.drawing+xml"/>
  <Override PartName="/xl/customProperty15.bin" ContentType="application/vnd.openxmlformats-officedocument.spreadsheetml.customProperty"/>
  <Override PartName="/xl/drawings/drawing11.xml" ContentType="application/vnd.openxmlformats-officedocument.drawing+xml"/>
  <Override PartName="/xl/customProperty16.bin" ContentType="application/vnd.openxmlformats-officedocument.spreadsheetml.customProperty"/>
  <Override PartName="/xl/drawings/drawing12.xml" ContentType="application/vnd.openxmlformats-officedocument.drawing+xml"/>
  <Override PartName="/xl/customProperty17.bin" ContentType="application/vnd.openxmlformats-officedocument.spreadsheetml.customProperty"/>
  <Override PartName="/xl/drawings/drawing13.xml" ContentType="application/vnd.openxmlformats-officedocument.drawing+xml"/>
  <Override PartName="/xl/customProperty18.bin" ContentType="application/vnd.openxmlformats-officedocument.spreadsheetml.customProperty"/>
  <Override PartName="/xl/drawings/drawing14.xml" ContentType="application/vnd.openxmlformats-officedocument.drawing+xml"/>
  <Override PartName="/xl/customProperty19.bin" ContentType="application/vnd.openxmlformats-officedocument.spreadsheetml.customProperty"/>
  <Override PartName="/xl/drawings/drawing15.xml" ContentType="application/vnd.openxmlformats-officedocument.drawing+xml"/>
  <Override PartName="/xl/customProperty20.bin" ContentType="application/vnd.openxmlformats-officedocument.spreadsheetml.customProperty"/>
  <Override PartName="/xl/drawings/drawing16.xml" ContentType="application/vnd.openxmlformats-officedocument.drawing+xml"/>
  <Override PartName="/xl/customProperty21.bin" ContentType="application/vnd.openxmlformats-officedocument.spreadsheetml.customProperty"/>
  <Override PartName="/xl/drawings/drawing17.xml" ContentType="application/vnd.openxmlformats-officedocument.drawing+xml"/>
  <Override PartName="/xl/customProperty22.bin" ContentType="application/vnd.openxmlformats-officedocument.spreadsheetml.customProperty"/>
  <Override PartName="/xl/drawings/drawing18.xml" ContentType="application/vnd.openxmlformats-officedocument.drawing+xml"/>
  <Override PartName="/xl/customProperty23.bin" ContentType="application/vnd.openxmlformats-officedocument.spreadsheetml.customProperty"/>
  <Override PartName="/xl/drawings/drawing19.xml" ContentType="application/vnd.openxmlformats-officedocument.drawing+xml"/>
  <Override PartName="/xl/customProperty24.bin" ContentType="application/vnd.openxmlformats-officedocument.spreadsheetml.customProperty"/>
  <Override PartName="/xl/drawings/drawing20.xml" ContentType="application/vnd.openxmlformats-officedocument.drawing+xml"/>
  <Override PartName="/xl/customProperty25.bin" ContentType="application/vnd.openxmlformats-officedocument.spreadsheetml.customProperty"/>
  <Override PartName="/xl/drawings/drawing21.xml" ContentType="application/vnd.openxmlformats-officedocument.drawing+xml"/>
  <Override PartName="/xl/customProperty26.bin" ContentType="application/vnd.openxmlformats-officedocument.spreadsheetml.customProperty"/>
  <Override PartName="/xl/drawings/drawing22.xml" ContentType="application/vnd.openxmlformats-officedocument.drawing+xml"/>
  <Override PartName="/xl/customProperty27.bin" ContentType="application/vnd.openxmlformats-officedocument.spreadsheetml.customProperty"/>
  <Override PartName="/xl/drawings/drawing23.xml" ContentType="application/vnd.openxmlformats-officedocument.drawing+xml"/>
  <Override PartName="/xl/customProperty28.bin" ContentType="application/vnd.openxmlformats-officedocument.spreadsheetml.customProperty"/>
  <Override PartName="/xl/drawings/drawing24.xml" ContentType="application/vnd.openxmlformats-officedocument.drawing+xml"/>
  <Override PartName="/xl/customProperty29.bin" ContentType="application/vnd.openxmlformats-officedocument.spreadsheetml.customProperty"/>
  <Override PartName="/xl/drawings/drawing25.xml" ContentType="application/vnd.openxmlformats-officedocument.drawing+xml"/>
  <Override PartName="/xl/customProperty30.bin" ContentType="application/vnd.openxmlformats-officedocument.spreadsheetml.customProperty"/>
  <Override PartName="/xl/drawings/drawing26.xml" ContentType="application/vnd.openxmlformats-officedocument.drawing+xml"/>
  <Override PartName="/xl/customProperty31.bin" ContentType="application/vnd.openxmlformats-officedocument.spreadsheetml.customProperty"/>
  <Override PartName="/xl/drawings/drawing2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santandernet-my.sharepoint.com/personal/x499148_gruposantander_com/Documents/Escritorio/Cambios GF/Nuevas y viejas plantillas/"/>
    </mc:Choice>
  </mc:AlternateContent>
  <xr:revisionPtr revIDLastSave="3" documentId="13_ncr:1_{1087FB17-43F9-4F87-84B2-096B089E50CF}" xr6:coauthVersionLast="47" xr6:coauthVersionMax="47" xr10:uidLastSave="{B4CFE288-D12F-4A41-89B5-240BBEA5C5A8}"/>
  <workbookProtection workbookAlgorithmName="SHA-512" workbookHashValue="VihGWkeDk4FYB54LIhIJ3gEM/lxO7MdfZ42LRHbpBvyY6zE3u+E/37FM4NSPcfS0yeyyPe2PzeT1F6OcYqyfNQ==" workbookSaltValue="9PSn9FJCntpg0HZKFJPOCw==" workbookSpinCount="100000" lockStructure="1"/>
  <bookViews>
    <workbookView xWindow="-28920" yWindow="-120" windowWidth="29040" windowHeight="15840" tabRatio="746" firstSheet="1" activeTab="13" xr2:uid="{049E1649-576D-416A-A0CE-17359CA7D892}"/>
  </bookViews>
  <sheets>
    <sheet name="MENU" sheetId="52" r:id="rId1"/>
    <sheet name="INSTRUCTIONS" sheetId="36" r:id="rId2"/>
    <sheet name="ÁREAS" sheetId="18" r:id="rId3"/>
    <sheet name="VIEWER Metrics" sheetId="46" r:id="rId4"/>
    <sheet name="VIEWER Customers" sheetId="47" r:id="rId5"/>
    <sheet name="TOTAL" sheetId="49" state="hidden" r:id="rId6"/>
    <sheet name="IDIOMA" sheetId="51" state="hidden" r:id="rId7"/>
    <sheet name="DATOS" sheetId="50" state="hidden" r:id="rId8"/>
    <sheet name="IDIOMA MATRIZ" sheetId="21" state="hidden" r:id="rId9"/>
    <sheet name="BP" sheetId="75" r:id="rId10"/>
    <sheet name="AN01010500" sheetId="76" r:id="rId11"/>
    <sheet name="AN01020200" sheetId="77" r:id="rId12"/>
    <sheet name="AN01020210" sheetId="78" r:id="rId13"/>
    <sheet name="AN01040220" sheetId="79" r:id="rId14"/>
    <sheet name="FC" sheetId="80" r:id="rId15"/>
    <sheet name="AN02050600" sheetId="81" r:id="rId16"/>
    <sheet name="AN02050500" sheetId="82" r:id="rId17"/>
    <sheet name="AN02050800" sheetId="83" r:id="rId18"/>
    <sheet name="AN02030600" sheetId="84" r:id="rId19"/>
    <sheet name="AN02030300" sheetId="85" r:id="rId20"/>
    <sheet name="AN02030400" sheetId="86" r:id="rId21"/>
    <sheet name="AN02030200" sheetId="87" r:id="rId22"/>
    <sheet name="AN02010200" sheetId="88" r:id="rId23"/>
    <sheet name="AN02020100" sheetId="89" r:id="rId24"/>
    <sheet name="AN02020300" sheetId="90" r:id="rId25"/>
    <sheet name="AN02020200" sheetId="91" r:id="rId26"/>
    <sheet name="AN02020400" sheetId="92" r:id="rId27"/>
    <sheet name="AN02080000" sheetId="93" r:id="rId28"/>
    <sheet name="GB45" sheetId="94" r:id="rId29"/>
    <sheet name="AC05" sheetId="95" r:id="rId30"/>
    <sheet name="AN04030000" sheetId="96" r:id="rId31"/>
  </sheets>
  <definedNames>
    <definedName name="_xlnm._FilterDatabase" localSheetId="29" hidden="1">'AC05'!$B$8:$X$362</definedName>
    <definedName name="_xlnm._FilterDatabase" localSheetId="10" hidden="1">'AN01010500'!$B$8:$X$362</definedName>
    <definedName name="_xlnm._FilterDatabase" localSheetId="11" hidden="1">'AN01020200'!$B$8:$X$362</definedName>
    <definedName name="_xlnm._FilterDatabase" localSheetId="12" hidden="1">'AN01020210'!$B$8:$X$362</definedName>
    <definedName name="_xlnm._FilterDatabase" localSheetId="13" hidden="1">'AN01040220'!$B$8:$X$362</definedName>
    <definedName name="_xlnm._FilterDatabase" localSheetId="22" hidden="1">AN02010200!$B$8:$X$362</definedName>
    <definedName name="_xlnm._FilterDatabase" localSheetId="23" hidden="1">AN02020100!$B$8:$X$362</definedName>
    <definedName name="_xlnm._FilterDatabase" localSheetId="25" hidden="1">AN02020200!$B$8:$X$362</definedName>
    <definedName name="_xlnm._FilterDatabase" localSheetId="24" hidden="1">AN02020300!$B$8:$X$362</definedName>
    <definedName name="_xlnm._FilterDatabase" localSheetId="26" hidden="1">AN02020400!$B$8:$X$362</definedName>
    <definedName name="_xlnm._FilterDatabase" localSheetId="21" hidden="1">AN02030200!$B$8:$X$362</definedName>
    <definedName name="_xlnm._FilterDatabase" localSheetId="19" hidden="1">AN02030300!$B$8:$X$362</definedName>
    <definedName name="_xlnm._FilterDatabase" localSheetId="20" hidden="1">AN02030400!$B$8:$X$362</definedName>
    <definedName name="_xlnm._FilterDatabase" localSheetId="18" hidden="1">AN02030600!$B$8:$X$362</definedName>
    <definedName name="_xlnm._FilterDatabase" localSheetId="16" hidden="1">AN02050500!$B$8:$X$362</definedName>
    <definedName name="_xlnm._FilterDatabase" localSheetId="15" hidden="1">AN02050600!$B$8:$X$362</definedName>
    <definedName name="_xlnm._FilterDatabase" localSheetId="17" hidden="1">AN02050800!$B$8:$X$362</definedName>
    <definedName name="_xlnm._FilterDatabase" localSheetId="27" hidden="1">AN02080000!$B$8:$X$362</definedName>
    <definedName name="_xlnm._FilterDatabase" localSheetId="30" hidden="1">AN04030000!$B$8:$X$362</definedName>
    <definedName name="_xlnm._FilterDatabase" localSheetId="9" hidden="1">BP!$B$8:$X$362</definedName>
    <definedName name="_xlnm._FilterDatabase" localSheetId="7" hidden="1">DATOS!$G$7:$AQ$23</definedName>
    <definedName name="_xlnm._FilterDatabase" localSheetId="14" hidden="1">FC!$B$8:$X$362</definedName>
    <definedName name="_xlnm._FilterDatabase" localSheetId="28" hidden="1">'GB45'!$B$8:$X$362</definedName>
    <definedName name="_xlnm._FilterDatabase" localSheetId="6" hidden="1">IDIOMA!$A$7:$AU$371</definedName>
    <definedName name="_xlnm._FilterDatabase" localSheetId="8" hidden="1">'IDIOMA MATRIZ'!$B$8:$X$362</definedName>
    <definedName name="ADN">DATOS!$M$7:$AH$7</definedName>
    <definedName name="_xlnm.Print_Area" localSheetId="7">DATOS!$I$7:$U$43</definedName>
    <definedName name="CALCULAR">TOTAL!$F$9</definedName>
    <definedName name="IDIOMA">IDIOMA!$B$3</definedName>
    <definedName name="PROD">DATOS!#REF!</definedName>
    <definedName name="Sangría">IDIOMA!$G$8:$G$370</definedName>
    <definedName name="TOT">DATOS!$M$7:$AH$7</definedName>
    <definedName name="Total_Pais_AANN">DATOS!$F$9:$G$40,DATOS!$I$9:$I$40,DATOS!$H$9:$H$40</definedName>
    <definedName name="VERSION" localSheetId="0">MENU!$N$38</definedName>
    <definedName name="Z_78576AE9_B626_45C8_8617_66BEC9FA6268_.wvu.Cols" localSheetId="6" hidden="1">IDIOMA!$L:$XFD</definedName>
    <definedName name="Z_78576AE9_B626_45C8_8617_66BEC9FA6268_.wvu.Cols" localSheetId="0" hidden="1">MENU!$P:$XFD</definedName>
    <definedName name="Z_78576AE9_B626_45C8_8617_66BEC9FA6268_.wvu.FilterData" localSheetId="7" hidden="1">DATOS!$G$7:$AQ$23</definedName>
    <definedName name="Z_78576AE9_B626_45C8_8617_66BEC9FA6268_.wvu.FilterData" localSheetId="6" hidden="1">IDIOMA!$A$1:$J$68</definedName>
    <definedName name="Z_78576AE9_B626_45C8_8617_66BEC9FA6268_.wvu.PrintArea" localSheetId="7" hidden="1">DATOS!$I$7:$AT$22</definedName>
    <definedName name="Z_78576AE9_B626_45C8_8617_66BEC9FA6268_.wvu.Rows" localSheetId="0" hidden="1">MENU!$39:$1048576</definedName>
    <definedName name="Z_D26277FC_13CF_4462_8C1D_6E02221ABF55_.wvu.Cols" localSheetId="6" hidden="1">IDIOMA!$L:$XFD</definedName>
    <definedName name="Z_D26277FC_13CF_4462_8C1D_6E02221ABF55_.wvu.Cols" localSheetId="0" hidden="1">MENU!$P:$XFD</definedName>
    <definedName name="Z_D26277FC_13CF_4462_8C1D_6E02221ABF55_.wvu.FilterData" localSheetId="7" hidden="1">DATOS!$G$7:$AQ$23</definedName>
    <definedName name="Z_D26277FC_13CF_4462_8C1D_6E02221ABF55_.wvu.FilterData" localSheetId="6" hidden="1">IDIOMA!$A$1:$J$68</definedName>
    <definedName name="Z_D26277FC_13CF_4462_8C1D_6E02221ABF55_.wvu.PrintArea" localSheetId="7" hidden="1">DATOS!$I$7:$AT$22</definedName>
    <definedName name="Z_D26277FC_13CF_4462_8C1D_6E02221ABF55_.wvu.Rows" localSheetId="0" hidden="1">MENU!$39:$1048576</definedName>
    <definedName name="Z_E0BA9300_590B_4901_B01F_125C35FCDD82_.wvu.FilterData" localSheetId="6" hidden="1">IDIOMA!$A$1:$J$68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73" i="76" l="1"/>
  <c r="E380" i="76"/>
  <c r="E59" i="76"/>
  <c r="E5" i="96" l="1"/>
  <c r="X334" i="96"/>
  <c r="W334" i="96"/>
  <c r="V334" i="96"/>
  <c r="U334" i="96"/>
  <c r="S334" i="96"/>
  <c r="R334" i="96"/>
  <c r="Q334" i="96"/>
  <c r="P334" i="96"/>
  <c r="N334" i="96"/>
  <c r="M334" i="96"/>
  <c r="L334" i="96"/>
  <c r="K334" i="96"/>
  <c r="I334" i="96"/>
  <c r="H334" i="96"/>
  <c r="G334" i="96"/>
  <c r="F334" i="96"/>
  <c r="X309" i="96"/>
  <c r="W309" i="96"/>
  <c r="V309" i="96"/>
  <c r="U309" i="96"/>
  <c r="S309" i="96"/>
  <c r="R309" i="96"/>
  <c r="Q309" i="96"/>
  <c r="P309" i="96"/>
  <c r="N309" i="96"/>
  <c r="M309" i="96"/>
  <c r="L309" i="96"/>
  <c r="K309" i="96"/>
  <c r="I309" i="96"/>
  <c r="H309" i="96"/>
  <c r="G309" i="96"/>
  <c r="F309" i="96"/>
  <c r="X284" i="96"/>
  <c r="W284" i="96"/>
  <c r="V284" i="96"/>
  <c r="U284" i="96"/>
  <c r="S284" i="96"/>
  <c r="R284" i="96"/>
  <c r="Q284" i="96"/>
  <c r="P284" i="96"/>
  <c r="N284" i="96"/>
  <c r="M284" i="96"/>
  <c r="L284" i="96"/>
  <c r="K284" i="96"/>
  <c r="I284" i="96"/>
  <c r="H284" i="96"/>
  <c r="G284" i="96"/>
  <c r="F284" i="96"/>
  <c r="X8" i="96"/>
  <c r="W8" i="96"/>
  <c r="V8" i="96"/>
  <c r="U8" i="96"/>
  <c r="S8" i="96"/>
  <c r="R8" i="96"/>
  <c r="Q8" i="96"/>
  <c r="P8" i="96"/>
  <c r="N8" i="96"/>
  <c r="M8" i="96"/>
  <c r="L8" i="96"/>
  <c r="K8" i="96"/>
  <c r="I8" i="96"/>
  <c r="H8" i="96"/>
  <c r="G8" i="96"/>
  <c r="F8" i="96"/>
  <c r="E5" i="95"/>
  <c r="X334" i="95"/>
  <c r="W334" i="95"/>
  <c r="V334" i="95"/>
  <c r="U334" i="95"/>
  <c r="S334" i="95"/>
  <c r="R334" i="95"/>
  <c r="Q334" i="95"/>
  <c r="P334" i="95"/>
  <c r="N334" i="95"/>
  <c r="M334" i="95"/>
  <c r="L334" i="95"/>
  <c r="K334" i="95"/>
  <c r="I334" i="95"/>
  <c r="H334" i="95"/>
  <c r="G334" i="95"/>
  <c r="F334" i="95"/>
  <c r="X309" i="95"/>
  <c r="W309" i="95"/>
  <c r="V309" i="95"/>
  <c r="U309" i="95"/>
  <c r="S309" i="95"/>
  <c r="R309" i="95"/>
  <c r="Q309" i="95"/>
  <c r="P309" i="95"/>
  <c r="N309" i="95"/>
  <c r="M309" i="95"/>
  <c r="L309" i="95"/>
  <c r="K309" i="95"/>
  <c r="I309" i="95"/>
  <c r="H309" i="95"/>
  <c r="G309" i="95"/>
  <c r="F309" i="95"/>
  <c r="X284" i="95"/>
  <c r="W284" i="95"/>
  <c r="V284" i="95"/>
  <c r="U284" i="95"/>
  <c r="S284" i="95"/>
  <c r="R284" i="95"/>
  <c r="Q284" i="95"/>
  <c r="P284" i="95"/>
  <c r="N284" i="95"/>
  <c r="M284" i="95"/>
  <c r="L284" i="95"/>
  <c r="K284" i="95"/>
  <c r="I284" i="95"/>
  <c r="H284" i="95"/>
  <c r="G284" i="95"/>
  <c r="F284" i="95"/>
  <c r="X8" i="95"/>
  <c r="W8" i="95"/>
  <c r="V8" i="95"/>
  <c r="U8" i="95"/>
  <c r="S8" i="95"/>
  <c r="R8" i="95"/>
  <c r="Q8" i="95"/>
  <c r="P8" i="95"/>
  <c r="N8" i="95"/>
  <c r="M8" i="95"/>
  <c r="L8" i="95"/>
  <c r="K8" i="95"/>
  <c r="I8" i="95"/>
  <c r="H8" i="95"/>
  <c r="G8" i="95"/>
  <c r="F8" i="95"/>
  <c r="E5" i="94"/>
  <c r="X334" i="94"/>
  <c r="W334" i="94"/>
  <c r="V334" i="94"/>
  <c r="U334" i="94"/>
  <c r="S334" i="94"/>
  <c r="R334" i="94"/>
  <c r="Q334" i="94"/>
  <c r="P334" i="94"/>
  <c r="N334" i="94"/>
  <c r="M334" i="94"/>
  <c r="L334" i="94"/>
  <c r="K334" i="94"/>
  <c r="I334" i="94"/>
  <c r="H334" i="94"/>
  <c r="G334" i="94"/>
  <c r="F334" i="94"/>
  <c r="X309" i="94"/>
  <c r="W309" i="94"/>
  <c r="V309" i="94"/>
  <c r="U309" i="94"/>
  <c r="S309" i="94"/>
  <c r="R309" i="94"/>
  <c r="Q309" i="94"/>
  <c r="P309" i="94"/>
  <c r="N309" i="94"/>
  <c r="M309" i="94"/>
  <c r="L309" i="94"/>
  <c r="K309" i="94"/>
  <c r="I309" i="94"/>
  <c r="H309" i="94"/>
  <c r="G309" i="94"/>
  <c r="F309" i="94"/>
  <c r="X284" i="94"/>
  <c r="W284" i="94"/>
  <c r="V284" i="94"/>
  <c r="U284" i="94"/>
  <c r="S284" i="94"/>
  <c r="R284" i="94"/>
  <c r="Q284" i="94"/>
  <c r="P284" i="94"/>
  <c r="N284" i="94"/>
  <c r="M284" i="94"/>
  <c r="L284" i="94"/>
  <c r="K284" i="94"/>
  <c r="I284" i="94"/>
  <c r="H284" i="94"/>
  <c r="G284" i="94"/>
  <c r="F284" i="94"/>
  <c r="X8" i="94"/>
  <c r="W8" i="94"/>
  <c r="V8" i="94"/>
  <c r="U8" i="94"/>
  <c r="S8" i="94"/>
  <c r="R8" i="94"/>
  <c r="Q8" i="94"/>
  <c r="P8" i="94"/>
  <c r="N8" i="94"/>
  <c r="M8" i="94"/>
  <c r="L8" i="94"/>
  <c r="K8" i="94"/>
  <c r="I8" i="94"/>
  <c r="H8" i="94"/>
  <c r="G8" i="94"/>
  <c r="F8" i="94"/>
  <c r="E5" i="93"/>
  <c r="X334" i="93"/>
  <c r="W334" i="93"/>
  <c r="V334" i="93"/>
  <c r="U334" i="93"/>
  <c r="S334" i="93"/>
  <c r="R334" i="93"/>
  <c r="Q334" i="93"/>
  <c r="P334" i="93"/>
  <c r="N334" i="93"/>
  <c r="M334" i="93"/>
  <c r="L334" i="93"/>
  <c r="K334" i="93"/>
  <c r="I334" i="93"/>
  <c r="H334" i="93"/>
  <c r="G334" i="93"/>
  <c r="F334" i="93"/>
  <c r="X309" i="93"/>
  <c r="W309" i="93"/>
  <c r="V309" i="93"/>
  <c r="U309" i="93"/>
  <c r="S309" i="93"/>
  <c r="R309" i="93"/>
  <c r="Q309" i="93"/>
  <c r="P309" i="93"/>
  <c r="N309" i="93"/>
  <c r="M309" i="93"/>
  <c r="L309" i="93"/>
  <c r="K309" i="93"/>
  <c r="I309" i="93"/>
  <c r="H309" i="93"/>
  <c r="G309" i="93"/>
  <c r="F309" i="93"/>
  <c r="X284" i="93"/>
  <c r="W284" i="93"/>
  <c r="V284" i="93"/>
  <c r="U284" i="93"/>
  <c r="S284" i="93"/>
  <c r="R284" i="93"/>
  <c r="Q284" i="93"/>
  <c r="P284" i="93"/>
  <c r="N284" i="93"/>
  <c r="M284" i="93"/>
  <c r="L284" i="93"/>
  <c r="K284" i="93"/>
  <c r="I284" i="93"/>
  <c r="H284" i="93"/>
  <c r="G284" i="93"/>
  <c r="F284" i="93"/>
  <c r="X8" i="93"/>
  <c r="W8" i="93"/>
  <c r="V8" i="93"/>
  <c r="U8" i="93"/>
  <c r="S8" i="93"/>
  <c r="R8" i="93"/>
  <c r="Q8" i="93"/>
  <c r="P8" i="93"/>
  <c r="N8" i="93"/>
  <c r="M8" i="93"/>
  <c r="L8" i="93"/>
  <c r="K8" i="93"/>
  <c r="I8" i="93"/>
  <c r="H8" i="93"/>
  <c r="G8" i="93"/>
  <c r="F8" i="93"/>
  <c r="E5" i="92"/>
  <c r="X334" i="92"/>
  <c r="W334" i="92"/>
  <c r="V334" i="92"/>
  <c r="U334" i="92"/>
  <c r="S334" i="92"/>
  <c r="R334" i="92"/>
  <c r="Q334" i="92"/>
  <c r="P334" i="92"/>
  <c r="N334" i="92"/>
  <c r="M334" i="92"/>
  <c r="L334" i="92"/>
  <c r="K334" i="92"/>
  <c r="I334" i="92"/>
  <c r="H334" i="92"/>
  <c r="G334" i="92"/>
  <c r="F334" i="92"/>
  <c r="X309" i="92"/>
  <c r="W309" i="92"/>
  <c r="V309" i="92"/>
  <c r="U309" i="92"/>
  <c r="S309" i="92"/>
  <c r="R309" i="92"/>
  <c r="Q309" i="92"/>
  <c r="P309" i="92"/>
  <c r="N309" i="92"/>
  <c r="M309" i="92"/>
  <c r="L309" i="92"/>
  <c r="K309" i="92"/>
  <c r="I309" i="92"/>
  <c r="H309" i="92"/>
  <c r="G309" i="92"/>
  <c r="F309" i="92"/>
  <c r="X284" i="92"/>
  <c r="W284" i="92"/>
  <c r="V284" i="92"/>
  <c r="U284" i="92"/>
  <c r="S284" i="92"/>
  <c r="R284" i="92"/>
  <c r="Q284" i="92"/>
  <c r="P284" i="92"/>
  <c r="N284" i="92"/>
  <c r="M284" i="92"/>
  <c r="L284" i="92"/>
  <c r="K284" i="92"/>
  <c r="I284" i="92"/>
  <c r="H284" i="92"/>
  <c r="G284" i="92"/>
  <c r="F284" i="92"/>
  <c r="X8" i="92"/>
  <c r="W8" i="92"/>
  <c r="V8" i="92"/>
  <c r="U8" i="92"/>
  <c r="S8" i="92"/>
  <c r="R8" i="92"/>
  <c r="Q8" i="92"/>
  <c r="P8" i="92"/>
  <c r="N8" i="92"/>
  <c r="M8" i="92"/>
  <c r="L8" i="92"/>
  <c r="K8" i="92"/>
  <c r="I8" i="92"/>
  <c r="H8" i="92"/>
  <c r="G8" i="92"/>
  <c r="F8" i="92"/>
  <c r="E5" i="91"/>
  <c r="X334" i="91"/>
  <c r="W334" i="91"/>
  <c r="V334" i="91"/>
  <c r="U334" i="91"/>
  <c r="S334" i="91"/>
  <c r="R334" i="91"/>
  <c r="Q334" i="91"/>
  <c r="P334" i="91"/>
  <c r="N334" i="91"/>
  <c r="M334" i="91"/>
  <c r="L334" i="91"/>
  <c r="K334" i="91"/>
  <c r="I334" i="91"/>
  <c r="H334" i="91"/>
  <c r="G334" i="91"/>
  <c r="F334" i="91"/>
  <c r="X309" i="91"/>
  <c r="W309" i="91"/>
  <c r="V309" i="91"/>
  <c r="U309" i="91"/>
  <c r="S309" i="91"/>
  <c r="R309" i="91"/>
  <c r="Q309" i="91"/>
  <c r="P309" i="91"/>
  <c r="N309" i="91"/>
  <c r="M309" i="91"/>
  <c r="L309" i="91"/>
  <c r="K309" i="91"/>
  <c r="I309" i="91"/>
  <c r="H309" i="91"/>
  <c r="G309" i="91"/>
  <c r="F309" i="91"/>
  <c r="X284" i="91"/>
  <c r="W284" i="91"/>
  <c r="V284" i="91"/>
  <c r="U284" i="91"/>
  <c r="S284" i="91"/>
  <c r="R284" i="91"/>
  <c r="Q284" i="91"/>
  <c r="P284" i="91"/>
  <c r="N284" i="91"/>
  <c r="M284" i="91"/>
  <c r="L284" i="91"/>
  <c r="K284" i="91"/>
  <c r="I284" i="91"/>
  <c r="H284" i="91"/>
  <c r="G284" i="91"/>
  <c r="F284" i="91"/>
  <c r="X8" i="91"/>
  <c r="W8" i="91"/>
  <c r="V8" i="91"/>
  <c r="U8" i="91"/>
  <c r="S8" i="91"/>
  <c r="R8" i="91"/>
  <c r="Q8" i="91"/>
  <c r="P8" i="91"/>
  <c r="N8" i="91"/>
  <c r="M8" i="91"/>
  <c r="L8" i="91"/>
  <c r="K8" i="91"/>
  <c r="I8" i="91"/>
  <c r="H8" i="91"/>
  <c r="G8" i="91"/>
  <c r="F8" i="91"/>
  <c r="E5" i="90"/>
  <c r="X334" i="90"/>
  <c r="W334" i="90"/>
  <c r="V334" i="90"/>
  <c r="U334" i="90"/>
  <c r="S334" i="90"/>
  <c r="R334" i="90"/>
  <c r="Q334" i="90"/>
  <c r="P334" i="90"/>
  <c r="N334" i="90"/>
  <c r="M334" i="90"/>
  <c r="L334" i="90"/>
  <c r="K334" i="90"/>
  <c r="I334" i="90"/>
  <c r="H334" i="90"/>
  <c r="G334" i="90"/>
  <c r="F334" i="90"/>
  <c r="X309" i="90"/>
  <c r="W309" i="90"/>
  <c r="V309" i="90"/>
  <c r="U309" i="90"/>
  <c r="S309" i="90"/>
  <c r="R309" i="90"/>
  <c r="Q309" i="90"/>
  <c r="P309" i="90"/>
  <c r="N309" i="90"/>
  <c r="M309" i="90"/>
  <c r="L309" i="90"/>
  <c r="K309" i="90"/>
  <c r="I309" i="90"/>
  <c r="H309" i="90"/>
  <c r="G309" i="90"/>
  <c r="F309" i="90"/>
  <c r="X284" i="90"/>
  <c r="W284" i="90"/>
  <c r="V284" i="90"/>
  <c r="U284" i="90"/>
  <c r="S284" i="90"/>
  <c r="R284" i="90"/>
  <c r="Q284" i="90"/>
  <c r="P284" i="90"/>
  <c r="N284" i="90"/>
  <c r="M284" i="90"/>
  <c r="L284" i="90"/>
  <c r="K284" i="90"/>
  <c r="I284" i="90"/>
  <c r="H284" i="90"/>
  <c r="G284" i="90"/>
  <c r="F284" i="90"/>
  <c r="X8" i="90"/>
  <c r="W8" i="90"/>
  <c r="V8" i="90"/>
  <c r="U8" i="90"/>
  <c r="S8" i="90"/>
  <c r="R8" i="90"/>
  <c r="Q8" i="90"/>
  <c r="P8" i="90"/>
  <c r="N8" i="90"/>
  <c r="M8" i="90"/>
  <c r="L8" i="90"/>
  <c r="K8" i="90"/>
  <c r="I8" i="90"/>
  <c r="H8" i="90"/>
  <c r="G8" i="90"/>
  <c r="F8" i="90"/>
  <c r="E5" i="89"/>
  <c r="X334" i="89"/>
  <c r="W334" i="89"/>
  <c r="V334" i="89"/>
  <c r="U334" i="89"/>
  <c r="S334" i="89"/>
  <c r="R334" i="89"/>
  <c r="Q334" i="89"/>
  <c r="P334" i="89"/>
  <c r="N334" i="89"/>
  <c r="M334" i="89"/>
  <c r="L334" i="89"/>
  <c r="K334" i="89"/>
  <c r="I334" i="89"/>
  <c r="H334" i="89"/>
  <c r="G334" i="89"/>
  <c r="F334" i="89"/>
  <c r="X309" i="89"/>
  <c r="W309" i="89"/>
  <c r="V309" i="89"/>
  <c r="U309" i="89"/>
  <c r="S309" i="89"/>
  <c r="R309" i="89"/>
  <c r="Q309" i="89"/>
  <c r="P309" i="89"/>
  <c r="N309" i="89"/>
  <c r="M309" i="89"/>
  <c r="L309" i="89"/>
  <c r="K309" i="89"/>
  <c r="I309" i="89"/>
  <c r="H309" i="89"/>
  <c r="G309" i="89"/>
  <c r="F309" i="89"/>
  <c r="X284" i="89"/>
  <c r="W284" i="89"/>
  <c r="V284" i="89"/>
  <c r="U284" i="89"/>
  <c r="S284" i="89"/>
  <c r="R284" i="89"/>
  <c r="Q284" i="89"/>
  <c r="P284" i="89"/>
  <c r="N284" i="89"/>
  <c r="M284" i="89"/>
  <c r="L284" i="89"/>
  <c r="K284" i="89"/>
  <c r="I284" i="89"/>
  <c r="H284" i="89"/>
  <c r="G284" i="89"/>
  <c r="F284" i="89"/>
  <c r="X8" i="89"/>
  <c r="W8" i="89"/>
  <c r="V8" i="89"/>
  <c r="U8" i="89"/>
  <c r="S8" i="89"/>
  <c r="R8" i="89"/>
  <c r="Q8" i="89"/>
  <c r="P8" i="89"/>
  <c r="N8" i="89"/>
  <c r="M8" i="89"/>
  <c r="L8" i="89"/>
  <c r="K8" i="89"/>
  <c r="I8" i="89"/>
  <c r="H8" i="89"/>
  <c r="G8" i="89"/>
  <c r="F8" i="89"/>
  <c r="E5" i="88"/>
  <c r="X334" i="88"/>
  <c r="W334" i="88"/>
  <c r="V334" i="88"/>
  <c r="U334" i="88"/>
  <c r="S334" i="88"/>
  <c r="R334" i="88"/>
  <c r="Q334" i="88"/>
  <c r="P334" i="88"/>
  <c r="N334" i="88"/>
  <c r="M334" i="88"/>
  <c r="L334" i="88"/>
  <c r="K334" i="88"/>
  <c r="I334" i="88"/>
  <c r="H334" i="88"/>
  <c r="G334" i="88"/>
  <c r="F334" i="88"/>
  <c r="X309" i="88"/>
  <c r="W309" i="88"/>
  <c r="V309" i="88"/>
  <c r="U309" i="88"/>
  <c r="S309" i="88"/>
  <c r="R309" i="88"/>
  <c r="Q309" i="88"/>
  <c r="P309" i="88"/>
  <c r="N309" i="88"/>
  <c r="M309" i="88"/>
  <c r="L309" i="88"/>
  <c r="K309" i="88"/>
  <c r="I309" i="88"/>
  <c r="H309" i="88"/>
  <c r="G309" i="88"/>
  <c r="F309" i="88"/>
  <c r="X284" i="88"/>
  <c r="W284" i="88"/>
  <c r="V284" i="88"/>
  <c r="U284" i="88"/>
  <c r="S284" i="88"/>
  <c r="R284" i="88"/>
  <c r="Q284" i="88"/>
  <c r="P284" i="88"/>
  <c r="N284" i="88"/>
  <c r="M284" i="88"/>
  <c r="L284" i="88"/>
  <c r="K284" i="88"/>
  <c r="I284" i="88"/>
  <c r="H284" i="88"/>
  <c r="G284" i="88"/>
  <c r="F284" i="88"/>
  <c r="X8" i="88"/>
  <c r="W8" i="88"/>
  <c r="V8" i="88"/>
  <c r="U8" i="88"/>
  <c r="S8" i="88"/>
  <c r="R8" i="88"/>
  <c r="Q8" i="88"/>
  <c r="P8" i="88"/>
  <c r="N8" i="88"/>
  <c r="M8" i="88"/>
  <c r="L8" i="88"/>
  <c r="K8" i="88"/>
  <c r="I8" i="88"/>
  <c r="H8" i="88"/>
  <c r="G8" i="88"/>
  <c r="F8" i="88"/>
  <c r="E5" i="87"/>
  <c r="X334" i="87"/>
  <c r="W334" i="87"/>
  <c r="V334" i="87"/>
  <c r="U334" i="87"/>
  <c r="S334" i="87"/>
  <c r="R334" i="87"/>
  <c r="Q334" i="87"/>
  <c r="P334" i="87"/>
  <c r="N334" i="87"/>
  <c r="M334" i="87"/>
  <c r="L334" i="87"/>
  <c r="K334" i="87"/>
  <c r="I334" i="87"/>
  <c r="H334" i="87"/>
  <c r="G334" i="87"/>
  <c r="F334" i="87"/>
  <c r="X309" i="87"/>
  <c r="W309" i="87"/>
  <c r="V309" i="87"/>
  <c r="U309" i="87"/>
  <c r="S309" i="87"/>
  <c r="R309" i="87"/>
  <c r="Q309" i="87"/>
  <c r="P309" i="87"/>
  <c r="N309" i="87"/>
  <c r="M309" i="87"/>
  <c r="L309" i="87"/>
  <c r="K309" i="87"/>
  <c r="I309" i="87"/>
  <c r="H309" i="87"/>
  <c r="G309" i="87"/>
  <c r="F309" i="87"/>
  <c r="X284" i="87"/>
  <c r="W284" i="87"/>
  <c r="V284" i="87"/>
  <c r="U284" i="87"/>
  <c r="S284" i="87"/>
  <c r="R284" i="87"/>
  <c r="Q284" i="87"/>
  <c r="P284" i="87"/>
  <c r="N284" i="87"/>
  <c r="M284" i="87"/>
  <c r="L284" i="87"/>
  <c r="K284" i="87"/>
  <c r="I284" i="87"/>
  <c r="H284" i="87"/>
  <c r="G284" i="87"/>
  <c r="F284" i="87"/>
  <c r="X8" i="87"/>
  <c r="W8" i="87"/>
  <c r="V8" i="87"/>
  <c r="U8" i="87"/>
  <c r="S8" i="87"/>
  <c r="R8" i="87"/>
  <c r="Q8" i="87"/>
  <c r="P8" i="87"/>
  <c r="N8" i="87"/>
  <c r="M8" i="87"/>
  <c r="L8" i="87"/>
  <c r="K8" i="87"/>
  <c r="I8" i="87"/>
  <c r="H8" i="87"/>
  <c r="G8" i="87"/>
  <c r="F8" i="87"/>
  <c r="E5" i="86"/>
  <c r="X334" i="86"/>
  <c r="W334" i="86"/>
  <c r="V334" i="86"/>
  <c r="U334" i="86"/>
  <c r="S334" i="86"/>
  <c r="R334" i="86"/>
  <c r="Q334" i="86"/>
  <c r="P334" i="86"/>
  <c r="N334" i="86"/>
  <c r="M334" i="86"/>
  <c r="L334" i="86"/>
  <c r="K334" i="86"/>
  <c r="I334" i="86"/>
  <c r="H334" i="86"/>
  <c r="G334" i="86"/>
  <c r="F334" i="86"/>
  <c r="X309" i="86"/>
  <c r="W309" i="86"/>
  <c r="V309" i="86"/>
  <c r="U309" i="86"/>
  <c r="S309" i="86"/>
  <c r="R309" i="86"/>
  <c r="Q309" i="86"/>
  <c r="P309" i="86"/>
  <c r="N309" i="86"/>
  <c r="M309" i="86"/>
  <c r="L309" i="86"/>
  <c r="K309" i="86"/>
  <c r="I309" i="86"/>
  <c r="H309" i="86"/>
  <c r="G309" i="86"/>
  <c r="F309" i="86"/>
  <c r="X284" i="86"/>
  <c r="W284" i="86"/>
  <c r="V284" i="86"/>
  <c r="U284" i="86"/>
  <c r="S284" i="86"/>
  <c r="R284" i="86"/>
  <c r="Q284" i="86"/>
  <c r="P284" i="86"/>
  <c r="N284" i="86"/>
  <c r="M284" i="86"/>
  <c r="L284" i="86"/>
  <c r="K284" i="86"/>
  <c r="I284" i="86"/>
  <c r="H284" i="86"/>
  <c r="G284" i="86"/>
  <c r="F284" i="86"/>
  <c r="X8" i="86"/>
  <c r="W8" i="86"/>
  <c r="V8" i="86"/>
  <c r="U8" i="86"/>
  <c r="S8" i="86"/>
  <c r="R8" i="86"/>
  <c r="Q8" i="86"/>
  <c r="P8" i="86"/>
  <c r="N8" i="86"/>
  <c r="M8" i="86"/>
  <c r="L8" i="86"/>
  <c r="K8" i="86"/>
  <c r="I8" i="86"/>
  <c r="H8" i="86"/>
  <c r="G8" i="86"/>
  <c r="F8" i="86"/>
  <c r="E5" i="85"/>
  <c r="X334" i="85"/>
  <c r="W334" i="85"/>
  <c r="V334" i="85"/>
  <c r="U334" i="85"/>
  <c r="S334" i="85"/>
  <c r="R334" i="85"/>
  <c r="Q334" i="85"/>
  <c r="P334" i="85"/>
  <c r="N334" i="85"/>
  <c r="M334" i="85"/>
  <c r="L334" i="85"/>
  <c r="K334" i="85"/>
  <c r="I334" i="85"/>
  <c r="H334" i="85"/>
  <c r="G334" i="85"/>
  <c r="F334" i="85"/>
  <c r="X309" i="85"/>
  <c r="W309" i="85"/>
  <c r="V309" i="85"/>
  <c r="U309" i="85"/>
  <c r="S309" i="85"/>
  <c r="R309" i="85"/>
  <c r="Q309" i="85"/>
  <c r="P309" i="85"/>
  <c r="N309" i="85"/>
  <c r="M309" i="85"/>
  <c r="L309" i="85"/>
  <c r="K309" i="85"/>
  <c r="I309" i="85"/>
  <c r="H309" i="85"/>
  <c r="G309" i="85"/>
  <c r="F309" i="85"/>
  <c r="X284" i="85"/>
  <c r="W284" i="85"/>
  <c r="V284" i="85"/>
  <c r="U284" i="85"/>
  <c r="S284" i="85"/>
  <c r="R284" i="85"/>
  <c r="Q284" i="85"/>
  <c r="P284" i="85"/>
  <c r="N284" i="85"/>
  <c r="M284" i="85"/>
  <c r="L284" i="85"/>
  <c r="K284" i="85"/>
  <c r="I284" i="85"/>
  <c r="H284" i="85"/>
  <c r="G284" i="85"/>
  <c r="F284" i="85"/>
  <c r="X8" i="85"/>
  <c r="W8" i="85"/>
  <c r="V8" i="85"/>
  <c r="U8" i="85"/>
  <c r="S8" i="85"/>
  <c r="R8" i="85"/>
  <c r="Q8" i="85"/>
  <c r="P8" i="85"/>
  <c r="N8" i="85"/>
  <c r="M8" i="85"/>
  <c r="L8" i="85"/>
  <c r="K8" i="85"/>
  <c r="I8" i="85"/>
  <c r="H8" i="85"/>
  <c r="G8" i="85"/>
  <c r="F8" i="85"/>
  <c r="E5" i="84"/>
  <c r="X334" i="84"/>
  <c r="W334" i="84"/>
  <c r="V334" i="84"/>
  <c r="U334" i="84"/>
  <c r="S334" i="84"/>
  <c r="R334" i="84"/>
  <c r="Q334" i="84"/>
  <c r="P334" i="84"/>
  <c r="N334" i="84"/>
  <c r="M334" i="84"/>
  <c r="L334" i="84"/>
  <c r="K334" i="84"/>
  <c r="I334" i="84"/>
  <c r="H334" i="84"/>
  <c r="G334" i="84"/>
  <c r="F334" i="84"/>
  <c r="X309" i="84"/>
  <c r="W309" i="84"/>
  <c r="V309" i="84"/>
  <c r="U309" i="84"/>
  <c r="S309" i="84"/>
  <c r="R309" i="84"/>
  <c r="Q309" i="84"/>
  <c r="P309" i="84"/>
  <c r="N309" i="84"/>
  <c r="M309" i="84"/>
  <c r="L309" i="84"/>
  <c r="K309" i="84"/>
  <c r="I309" i="84"/>
  <c r="H309" i="84"/>
  <c r="G309" i="84"/>
  <c r="F309" i="84"/>
  <c r="X284" i="84"/>
  <c r="W284" i="84"/>
  <c r="V284" i="84"/>
  <c r="U284" i="84"/>
  <c r="S284" i="84"/>
  <c r="R284" i="84"/>
  <c r="Q284" i="84"/>
  <c r="P284" i="84"/>
  <c r="N284" i="84"/>
  <c r="M284" i="84"/>
  <c r="L284" i="84"/>
  <c r="K284" i="84"/>
  <c r="I284" i="84"/>
  <c r="H284" i="84"/>
  <c r="G284" i="84"/>
  <c r="F284" i="84"/>
  <c r="X8" i="84"/>
  <c r="W8" i="84"/>
  <c r="V8" i="84"/>
  <c r="U8" i="84"/>
  <c r="S8" i="84"/>
  <c r="R8" i="84"/>
  <c r="Q8" i="84"/>
  <c r="P8" i="84"/>
  <c r="N8" i="84"/>
  <c r="M8" i="84"/>
  <c r="L8" i="84"/>
  <c r="K8" i="84"/>
  <c r="I8" i="84"/>
  <c r="H8" i="84"/>
  <c r="G8" i="84"/>
  <c r="F8" i="84"/>
  <c r="E5" i="83"/>
  <c r="X334" i="83"/>
  <c r="W334" i="83"/>
  <c r="V334" i="83"/>
  <c r="U334" i="83"/>
  <c r="S334" i="83"/>
  <c r="R334" i="83"/>
  <c r="Q334" i="83"/>
  <c r="P334" i="83"/>
  <c r="N334" i="83"/>
  <c r="M334" i="83"/>
  <c r="L334" i="83"/>
  <c r="K334" i="83"/>
  <c r="I334" i="83"/>
  <c r="H334" i="83"/>
  <c r="G334" i="83"/>
  <c r="F334" i="83"/>
  <c r="X309" i="83"/>
  <c r="W309" i="83"/>
  <c r="V309" i="83"/>
  <c r="U309" i="83"/>
  <c r="S309" i="83"/>
  <c r="R309" i="83"/>
  <c r="Q309" i="83"/>
  <c r="P309" i="83"/>
  <c r="N309" i="83"/>
  <c r="M309" i="83"/>
  <c r="L309" i="83"/>
  <c r="K309" i="83"/>
  <c r="I309" i="83"/>
  <c r="H309" i="83"/>
  <c r="G309" i="83"/>
  <c r="F309" i="83"/>
  <c r="X284" i="83"/>
  <c r="W284" i="83"/>
  <c r="V284" i="83"/>
  <c r="U284" i="83"/>
  <c r="S284" i="83"/>
  <c r="R284" i="83"/>
  <c r="Q284" i="83"/>
  <c r="P284" i="83"/>
  <c r="N284" i="83"/>
  <c r="M284" i="83"/>
  <c r="L284" i="83"/>
  <c r="K284" i="83"/>
  <c r="I284" i="83"/>
  <c r="H284" i="83"/>
  <c r="G284" i="83"/>
  <c r="F284" i="83"/>
  <c r="X8" i="83"/>
  <c r="W8" i="83"/>
  <c r="V8" i="83"/>
  <c r="U8" i="83"/>
  <c r="S8" i="83"/>
  <c r="R8" i="83"/>
  <c r="Q8" i="83"/>
  <c r="P8" i="83"/>
  <c r="N8" i="83"/>
  <c r="M8" i="83"/>
  <c r="L8" i="83"/>
  <c r="K8" i="83"/>
  <c r="I8" i="83"/>
  <c r="H8" i="83"/>
  <c r="G8" i="83"/>
  <c r="F8" i="83"/>
  <c r="E5" i="82"/>
  <c r="X334" i="82"/>
  <c r="W334" i="82"/>
  <c r="V334" i="82"/>
  <c r="U334" i="82"/>
  <c r="S334" i="82"/>
  <c r="R334" i="82"/>
  <c r="Q334" i="82"/>
  <c r="P334" i="82"/>
  <c r="N334" i="82"/>
  <c r="M334" i="82"/>
  <c r="L334" i="82"/>
  <c r="K334" i="82"/>
  <c r="I334" i="82"/>
  <c r="H334" i="82"/>
  <c r="G334" i="82"/>
  <c r="F334" i="82"/>
  <c r="X309" i="82"/>
  <c r="W309" i="82"/>
  <c r="V309" i="82"/>
  <c r="U309" i="82"/>
  <c r="S309" i="82"/>
  <c r="R309" i="82"/>
  <c r="Q309" i="82"/>
  <c r="P309" i="82"/>
  <c r="N309" i="82"/>
  <c r="M309" i="82"/>
  <c r="L309" i="82"/>
  <c r="K309" i="82"/>
  <c r="I309" i="82"/>
  <c r="H309" i="82"/>
  <c r="G309" i="82"/>
  <c r="F309" i="82"/>
  <c r="X284" i="82"/>
  <c r="W284" i="82"/>
  <c r="V284" i="82"/>
  <c r="U284" i="82"/>
  <c r="S284" i="82"/>
  <c r="R284" i="82"/>
  <c r="Q284" i="82"/>
  <c r="P284" i="82"/>
  <c r="N284" i="82"/>
  <c r="M284" i="82"/>
  <c r="L284" i="82"/>
  <c r="K284" i="82"/>
  <c r="I284" i="82"/>
  <c r="H284" i="82"/>
  <c r="G284" i="82"/>
  <c r="F284" i="82"/>
  <c r="X8" i="82"/>
  <c r="W8" i="82"/>
  <c r="V8" i="82"/>
  <c r="U8" i="82"/>
  <c r="S8" i="82"/>
  <c r="R8" i="82"/>
  <c r="Q8" i="82"/>
  <c r="P8" i="82"/>
  <c r="N8" i="82"/>
  <c r="M8" i="82"/>
  <c r="L8" i="82"/>
  <c r="K8" i="82"/>
  <c r="I8" i="82"/>
  <c r="H8" i="82"/>
  <c r="G8" i="82"/>
  <c r="F8" i="82"/>
  <c r="E5" i="81"/>
  <c r="X334" i="81"/>
  <c r="W334" i="81"/>
  <c r="V334" i="81"/>
  <c r="U334" i="81"/>
  <c r="S334" i="81"/>
  <c r="R334" i="81"/>
  <c r="Q334" i="81"/>
  <c r="P334" i="81"/>
  <c r="N334" i="81"/>
  <c r="M334" i="81"/>
  <c r="L334" i="81"/>
  <c r="K334" i="81"/>
  <c r="I334" i="81"/>
  <c r="H334" i="81"/>
  <c r="G334" i="81"/>
  <c r="F334" i="81"/>
  <c r="X309" i="81"/>
  <c r="W309" i="81"/>
  <c r="V309" i="81"/>
  <c r="U309" i="81"/>
  <c r="S309" i="81"/>
  <c r="R309" i="81"/>
  <c r="Q309" i="81"/>
  <c r="P309" i="81"/>
  <c r="N309" i="81"/>
  <c r="M309" i="81"/>
  <c r="L309" i="81"/>
  <c r="K309" i="81"/>
  <c r="I309" i="81"/>
  <c r="H309" i="81"/>
  <c r="G309" i="81"/>
  <c r="F309" i="81"/>
  <c r="X284" i="81"/>
  <c r="W284" i="81"/>
  <c r="V284" i="81"/>
  <c r="U284" i="81"/>
  <c r="S284" i="81"/>
  <c r="R284" i="81"/>
  <c r="Q284" i="81"/>
  <c r="P284" i="81"/>
  <c r="N284" i="81"/>
  <c r="M284" i="81"/>
  <c r="L284" i="81"/>
  <c r="K284" i="81"/>
  <c r="I284" i="81"/>
  <c r="H284" i="81"/>
  <c r="G284" i="81"/>
  <c r="F284" i="81"/>
  <c r="X8" i="81"/>
  <c r="W8" i="81"/>
  <c r="V8" i="81"/>
  <c r="U8" i="81"/>
  <c r="S8" i="81"/>
  <c r="R8" i="81"/>
  <c r="Q8" i="81"/>
  <c r="P8" i="81"/>
  <c r="N8" i="81"/>
  <c r="M8" i="81"/>
  <c r="L8" i="81"/>
  <c r="K8" i="81"/>
  <c r="I8" i="81"/>
  <c r="H8" i="81"/>
  <c r="G8" i="81"/>
  <c r="F8" i="81"/>
  <c r="E5" i="80"/>
  <c r="X334" i="80"/>
  <c r="W334" i="80"/>
  <c r="V334" i="80"/>
  <c r="U334" i="80"/>
  <c r="S334" i="80"/>
  <c r="R334" i="80"/>
  <c r="Q334" i="80"/>
  <c r="P334" i="80"/>
  <c r="N334" i="80"/>
  <c r="M334" i="80"/>
  <c r="L334" i="80"/>
  <c r="K334" i="80"/>
  <c r="I334" i="80"/>
  <c r="H334" i="80"/>
  <c r="G334" i="80"/>
  <c r="F334" i="80"/>
  <c r="X309" i="80"/>
  <c r="W309" i="80"/>
  <c r="V309" i="80"/>
  <c r="U309" i="80"/>
  <c r="S309" i="80"/>
  <c r="R309" i="80"/>
  <c r="Q309" i="80"/>
  <c r="P309" i="80"/>
  <c r="N309" i="80"/>
  <c r="M309" i="80"/>
  <c r="L309" i="80"/>
  <c r="K309" i="80"/>
  <c r="I309" i="80"/>
  <c r="H309" i="80"/>
  <c r="G309" i="80"/>
  <c r="F309" i="80"/>
  <c r="X284" i="80"/>
  <c r="W284" i="80"/>
  <c r="V284" i="80"/>
  <c r="U284" i="80"/>
  <c r="S284" i="80"/>
  <c r="R284" i="80"/>
  <c r="Q284" i="80"/>
  <c r="P284" i="80"/>
  <c r="N284" i="80"/>
  <c r="M284" i="80"/>
  <c r="L284" i="80"/>
  <c r="K284" i="80"/>
  <c r="I284" i="80"/>
  <c r="H284" i="80"/>
  <c r="G284" i="80"/>
  <c r="F284" i="80"/>
  <c r="X8" i="80"/>
  <c r="W8" i="80"/>
  <c r="V8" i="80"/>
  <c r="U8" i="80"/>
  <c r="S8" i="80"/>
  <c r="R8" i="80"/>
  <c r="Q8" i="80"/>
  <c r="P8" i="80"/>
  <c r="N8" i="80"/>
  <c r="M8" i="80"/>
  <c r="L8" i="80"/>
  <c r="K8" i="80"/>
  <c r="I8" i="80"/>
  <c r="H8" i="80"/>
  <c r="G8" i="80"/>
  <c r="F8" i="80"/>
  <c r="E5" i="79"/>
  <c r="X334" i="79"/>
  <c r="W334" i="79"/>
  <c r="V334" i="79"/>
  <c r="U334" i="79"/>
  <c r="S334" i="79"/>
  <c r="R334" i="79"/>
  <c r="Q334" i="79"/>
  <c r="P334" i="79"/>
  <c r="N334" i="79"/>
  <c r="M334" i="79"/>
  <c r="L334" i="79"/>
  <c r="K334" i="79"/>
  <c r="I334" i="79"/>
  <c r="H334" i="79"/>
  <c r="G334" i="79"/>
  <c r="F334" i="79"/>
  <c r="X309" i="79"/>
  <c r="W309" i="79"/>
  <c r="V309" i="79"/>
  <c r="U309" i="79"/>
  <c r="S309" i="79"/>
  <c r="R309" i="79"/>
  <c r="Q309" i="79"/>
  <c r="P309" i="79"/>
  <c r="N309" i="79"/>
  <c r="M309" i="79"/>
  <c r="L309" i="79"/>
  <c r="K309" i="79"/>
  <c r="I309" i="79"/>
  <c r="H309" i="79"/>
  <c r="G309" i="79"/>
  <c r="F309" i="79"/>
  <c r="X284" i="79"/>
  <c r="W284" i="79"/>
  <c r="V284" i="79"/>
  <c r="U284" i="79"/>
  <c r="S284" i="79"/>
  <c r="R284" i="79"/>
  <c r="Q284" i="79"/>
  <c r="P284" i="79"/>
  <c r="N284" i="79"/>
  <c r="M284" i="79"/>
  <c r="L284" i="79"/>
  <c r="K284" i="79"/>
  <c r="I284" i="79"/>
  <c r="H284" i="79"/>
  <c r="G284" i="79"/>
  <c r="F284" i="79"/>
  <c r="X8" i="79"/>
  <c r="W8" i="79"/>
  <c r="V8" i="79"/>
  <c r="U8" i="79"/>
  <c r="S8" i="79"/>
  <c r="R8" i="79"/>
  <c r="Q8" i="79"/>
  <c r="P8" i="79"/>
  <c r="N8" i="79"/>
  <c r="M8" i="79"/>
  <c r="L8" i="79"/>
  <c r="K8" i="79"/>
  <c r="I8" i="79"/>
  <c r="H8" i="79"/>
  <c r="G8" i="79"/>
  <c r="F8" i="79"/>
  <c r="E5" i="78"/>
  <c r="X334" i="78"/>
  <c r="W334" i="78"/>
  <c r="V334" i="78"/>
  <c r="U334" i="78"/>
  <c r="S334" i="78"/>
  <c r="R334" i="78"/>
  <c r="Q334" i="78"/>
  <c r="P334" i="78"/>
  <c r="N334" i="78"/>
  <c r="M334" i="78"/>
  <c r="L334" i="78"/>
  <c r="K334" i="78"/>
  <c r="I334" i="78"/>
  <c r="H334" i="78"/>
  <c r="G334" i="78"/>
  <c r="F334" i="78"/>
  <c r="X309" i="78"/>
  <c r="W309" i="78"/>
  <c r="V309" i="78"/>
  <c r="U309" i="78"/>
  <c r="S309" i="78"/>
  <c r="R309" i="78"/>
  <c r="Q309" i="78"/>
  <c r="P309" i="78"/>
  <c r="N309" i="78"/>
  <c r="M309" i="78"/>
  <c r="L309" i="78"/>
  <c r="K309" i="78"/>
  <c r="I309" i="78"/>
  <c r="H309" i="78"/>
  <c r="G309" i="78"/>
  <c r="F309" i="78"/>
  <c r="X284" i="78"/>
  <c r="W284" i="78"/>
  <c r="V284" i="78"/>
  <c r="U284" i="78"/>
  <c r="S284" i="78"/>
  <c r="R284" i="78"/>
  <c r="Q284" i="78"/>
  <c r="P284" i="78"/>
  <c r="N284" i="78"/>
  <c r="M284" i="78"/>
  <c r="L284" i="78"/>
  <c r="K284" i="78"/>
  <c r="I284" i="78"/>
  <c r="H284" i="78"/>
  <c r="G284" i="78"/>
  <c r="F284" i="78"/>
  <c r="X8" i="78"/>
  <c r="W8" i="78"/>
  <c r="V8" i="78"/>
  <c r="U8" i="78"/>
  <c r="S8" i="78"/>
  <c r="R8" i="78"/>
  <c r="Q8" i="78"/>
  <c r="P8" i="78"/>
  <c r="N8" i="78"/>
  <c r="M8" i="78"/>
  <c r="L8" i="78"/>
  <c r="K8" i="78"/>
  <c r="I8" i="78"/>
  <c r="H8" i="78"/>
  <c r="G8" i="78"/>
  <c r="F8" i="78"/>
  <c r="E5" i="77"/>
  <c r="X334" i="77"/>
  <c r="W334" i="77"/>
  <c r="V334" i="77"/>
  <c r="U334" i="77"/>
  <c r="S334" i="77"/>
  <c r="R334" i="77"/>
  <c r="Q334" i="77"/>
  <c r="P334" i="77"/>
  <c r="N334" i="77"/>
  <c r="M334" i="77"/>
  <c r="L334" i="77"/>
  <c r="K334" i="77"/>
  <c r="I334" i="77"/>
  <c r="H334" i="77"/>
  <c r="G334" i="77"/>
  <c r="F334" i="77"/>
  <c r="X309" i="77"/>
  <c r="W309" i="77"/>
  <c r="V309" i="77"/>
  <c r="U309" i="77"/>
  <c r="S309" i="77"/>
  <c r="R309" i="77"/>
  <c r="Q309" i="77"/>
  <c r="P309" i="77"/>
  <c r="N309" i="77"/>
  <c r="M309" i="77"/>
  <c r="L309" i="77"/>
  <c r="K309" i="77"/>
  <c r="I309" i="77"/>
  <c r="H309" i="77"/>
  <c r="G309" i="77"/>
  <c r="F309" i="77"/>
  <c r="X284" i="77"/>
  <c r="W284" i="77"/>
  <c r="V284" i="77"/>
  <c r="U284" i="77"/>
  <c r="S284" i="77"/>
  <c r="R284" i="77"/>
  <c r="Q284" i="77"/>
  <c r="P284" i="77"/>
  <c r="N284" i="77"/>
  <c r="M284" i="77"/>
  <c r="L284" i="77"/>
  <c r="K284" i="77"/>
  <c r="I284" i="77"/>
  <c r="H284" i="77"/>
  <c r="G284" i="77"/>
  <c r="F284" i="77"/>
  <c r="X8" i="77"/>
  <c r="W8" i="77"/>
  <c r="V8" i="77"/>
  <c r="U8" i="77"/>
  <c r="S8" i="77"/>
  <c r="R8" i="77"/>
  <c r="Q8" i="77"/>
  <c r="P8" i="77"/>
  <c r="N8" i="77"/>
  <c r="M8" i="77"/>
  <c r="L8" i="77"/>
  <c r="K8" i="77"/>
  <c r="I8" i="77"/>
  <c r="H8" i="77"/>
  <c r="G8" i="77"/>
  <c r="F8" i="77"/>
  <c r="E5" i="76"/>
  <c r="X334" i="76"/>
  <c r="W334" i="76"/>
  <c r="V334" i="76"/>
  <c r="U334" i="76"/>
  <c r="S334" i="76"/>
  <c r="R334" i="76"/>
  <c r="Q334" i="76"/>
  <c r="P334" i="76"/>
  <c r="N334" i="76"/>
  <c r="M334" i="76"/>
  <c r="L334" i="76"/>
  <c r="K334" i="76"/>
  <c r="I334" i="76"/>
  <c r="H334" i="76"/>
  <c r="G334" i="76"/>
  <c r="F334" i="76"/>
  <c r="X309" i="76"/>
  <c r="W309" i="76"/>
  <c r="V309" i="76"/>
  <c r="U309" i="76"/>
  <c r="S309" i="76"/>
  <c r="R309" i="76"/>
  <c r="Q309" i="76"/>
  <c r="P309" i="76"/>
  <c r="N309" i="76"/>
  <c r="M309" i="76"/>
  <c r="L309" i="76"/>
  <c r="K309" i="76"/>
  <c r="I309" i="76"/>
  <c r="H309" i="76"/>
  <c r="G309" i="76"/>
  <c r="F309" i="76"/>
  <c r="X284" i="76"/>
  <c r="W284" i="76"/>
  <c r="V284" i="76"/>
  <c r="U284" i="76"/>
  <c r="S284" i="76"/>
  <c r="R284" i="76"/>
  <c r="Q284" i="76"/>
  <c r="P284" i="76"/>
  <c r="N284" i="76"/>
  <c r="M284" i="76"/>
  <c r="L284" i="76"/>
  <c r="K284" i="76"/>
  <c r="I284" i="76"/>
  <c r="H284" i="76"/>
  <c r="G284" i="76"/>
  <c r="F284" i="76"/>
  <c r="X8" i="76"/>
  <c r="W8" i="76"/>
  <c r="V8" i="76"/>
  <c r="U8" i="76"/>
  <c r="S8" i="76"/>
  <c r="R8" i="76"/>
  <c r="Q8" i="76"/>
  <c r="P8" i="76"/>
  <c r="N8" i="76"/>
  <c r="M8" i="76"/>
  <c r="L8" i="76"/>
  <c r="K8" i="76"/>
  <c r="I8" i="76"/>
  <c r="H8" i="76"/>
  <c r="G8" i="76"/>
  <c r="F8" i="76"/>
  <c r="E5" i="75"/>
  <c r="X334" i="75"/>
  <c r="W334" i="75"/>
  <c r="V334" i="75"/>
  <c r="U334" i="75"/>
  <c r="S334" i="75"/>
  <c r="R334" i="75"/>
  <c r="Q334" i="75"/>
  <c r="P334" i="75"/>
  <c r="N334" i="75"/>
  <c r="M334" i="75"/>
  <c r="L334" i="75"/>
  <c r="K334" i="75"/>
  <c r="I334" i="75"/>
  <c r="H334" i="75"/>
  <c r="G334" i="75"/>
  <c r="F334" i="75"/>
  <c r="X309" i="75"/>
  <c r="W309" i="75"/>
  <c r="V309" i="75"/>
  <c r="U309" i="75"/>
  <c r="S309" i="75"/>
  <c r="R309" i="75"/>
  <c r="Q309" i="75"/>
  <c r="P309" i="75"/>
  <c r="N309" i="75"/>
  <c r="M309" i="75"/>
  <c r="L309" i="75"/>
  <c r="K309" i="75"/>
  <c r="I309" i="75"/>
  <c r="H309" i="75"/>
  <c r="G309" i="75"/>
  <c r="F309" i="75"/>
  <c r="X284" i="75"/>
  <c r="W284" i="75"/>
  <c r="V284" i="75"/>
  <c r="U284" i="75"/>
  <c r="S284" i="75"/>
  <c r="R284" i="75"/>
  <c r="Q284" i="75"/>
  <c r="P284" i="75"/>
  <c r="N284" i="75"/>
  <c r="M284" i="75"/>
  <c r="L284" i="75"/>
  <c r="K284" i="75"/>
  <c r="I284" i="75"/>
  <c r="H284" i="75"/>
  <c r="G284" i="75"/>
  <c r="F284" i="75"/>
  <c r="X8" i="75"/>
  <c r="W8" i="75"/>
  <c r="V8" i="75"/>
  <c r="U8" i="75"/>
  <c r="S8" i="75"/>
  <c r="R8" i="75"/>
  <c r="Q8" i="75"/>
  <c r="P8" i="75"/>
  <c r="N8" i="75"/>
  <c r="M8" i="75"/>
  <c r="L8" i="75"/>
  <c r="K8" i="75"/>
  <c r="I8" i="75"/>
  <c r="H8" i="75"/>
  <c r="G8" i="75"/>
  <c r="F8" i="75"/>
  <c r="D38" i="18"/>
  <c r="B38" i="18"/>
  <c r="D37" i="18"/>
  <c r="B37" i="18"/>
  <c r="D36" i="18"/>
  <c r="B36" i="18"/>
  <c r="D35" i="18"/>
  <c r="B35" i="18"/>
  <c r="D34" i="18"/>
  <c r="B34" i="18"/>
  <c r="D33" i="18"/>
  <c r="B33" i="18"/>
  <c r="D32" i="18"/>
  <c r="B32" i="18"/>
  <c r="D31" i="18"/>
  <c r="B31" i="18"/>
  <c r="D30" i="18"/>
  <c r="B30" i="18"/>
  <c r="D29" i="18"/>
  <c r="B29" i="18"/>
  <c r="D28" i="18"/>
  <c r="B28" i="18"/>
  <c r="D27" i="18"/>
  <c r="B27" i="18"/>
  <c r="D26" i="18"/>
  <c r="B26" i="18"/>
  <c r="D25" i="18"/>
  <c r="B25" i="18"/>
  <c r="D24" i="18"/>
  <c r="B24" i="18"/>
  <c r="D23" i="18"/>
  <c r="B23" i="18"/>
  <c r="D22" i="18"/>
  <c r="B22" i="18"/>
  <c r="D21" i="18"/>
  <c r="B21" i="18"/>
  <c r="D20" i="18"/>
  <c r="B20" i="18"/>
  <c r="D19" i="18"/>
  <c r="B19" i="18"/>
  <c r="D18" i="18"/>
  <c r="B18" i="18"/>
  <c r="D17" i="18"/>
  <c r="B17" i="18"/>
  <c r="D16" i="18"/>
  <c r="B16" i="18"/>
  <c r="D15" i="18"/>
  <c r="B15" i="18"/>
  <c r="D14" i="18"/>
  <c r="B14" i="18"/>
  <c r="D13" i="18"/>
  <c r="B13" i="18"/>
  <c r="D12" i="18"/>
  <c r="B12" i="18"/>
  <c r="D11" i="18"/>
  <c r="B11" i="18"/>
  <c r="D10" i="18"/>
  <c r="B10" i="18"/>
  <c r="D9" i="18"/>
  <c r="B9" i="18"/>
  <c r="D8" i="18"/>
  <c r="B8" i="18"/>
  <c r="D7" i="18"/>
  <c r="B7" i="18"/>
  <c r="D421" i="51"/>
  <c r="D422" i="51"/>
  <c r="D423" i="51"/>
  <c r="D424" i="51"/>
  <c r="D425" i="51"/>
  <c r="D426" i="51"/>
  <c r="D427" i="51"/>
  <c r="D428" i="51"/>
  <c r="D429" i="51"/>
  <c r="D430" i="51"/>
  <c r="D431" i="51"/>
  <c r="D432" i="51"/>
  <c r="F284" i="21"/>
  <c r="X334" i="21" l="1"/>
  <c r="W334" i="21"/>
  <c r="V334" i="21"/>
  <c r="U334" i="21"/>
  <c r="S334" i="21"/>
  <c r="R334" i="21"/>
  <c r="Q334" i="21"/>
  <c r="P334" i="21"/>
  <c r="N334" i="21"/>
  <c r="M334" i="21"/>
  <c r="L334" i="21"/>
  <c r="K334" i="21"/>
  <c r="I334" i="21"/>
  <c r="H334" i="21"/>
  <c r="G334" i="21"/>
  <c r="F334" i="21"/>
  <c r="F8" i="21"/>
  <c r="B10" i="47" l="1"/>
  <c r="B11" i="47"/>
  <c r="B12" i="47"/>
  <c r="B13" i="47"/>
  <c r="B9" i="47"/>
  <c r="G51" i="49" a="1"/>
  <c r="G51" i="49" s="1"/>
  <c r="G13" i="47" s="1"/>
  <c r="F51" i="49" a="1"/>
  <c r="F51" i="49" s="1"/>
  <c r="F13" i="47" s="1"/>
  <c r="E51" i="49" a="1"/>
  <c r="E51" i="49" s="1"/>
  <c r="E13" i="47" s="1"/>
  <c r="D51" i="49" a="1"/>
  <c r="D51" i="49" s="1"/>
  <c r="D13" i="47" s="1"/>
  <c r="D414" i="51"/>
  <c r="C51" i="49" s="1"/>
  <c r="C13" i="47" s="1"/>
  <c r="D413" i="51"/>
  <c r="C50" i="49" s="1"/>
  <c r="C12" i="47" s="1"/>
  <c r="D412" i="51"/>
  <c r="C49" i="49" s="1"/>
  <c r="C11" i="47" s="1"/>
  <c r="D411" i="51"/>
  <c r="C48" i="49" s="1"/>
  <c r="C10" i="47" s="1"/>
  <c r="D410" i="51"/>
  <c r="C47" i="49" s="1"/>
  <c r="C9" i="47" s="1"/>
  <c r="D409" i="51"/>
  <c r="C46" i="49" s="1"/>
  <c r="C8" i="47" s="1"/>
  <c r="F28" i="46" l="1"/>
  <c r="E28" i="46"/>
  <c r="D28" i="46"/>
  <c r="C28" i="46"/>
  <c r="F27" i="46"/>
  <c r="E27" i="46"/>
  <c r="D27" i="46"/>
  <c r="C27" i="46"/>
  <c r="G35" i="49" a="1"/>
  <c r="G35" i="49" s="1"/>
  <c r="F29" i="46" s="1"/>
  <c r="F35" i="49" a="1"/>
  <c r="F35" i="49" s="1"/>
  <c r="E29" i="46" s="1"/>
  <c r="E35" i="49" a="1"/>
  <c r="E35" i="49" s="1"/>
  <c r="D29" i="46" s="1"/>
  <c r="D35" i="49" a="1"/>
  <c r="D35" i="49" s="1"/>
  <c r="C29" i="46" s="1"/>
  <c r="G31" i="49" a="1"/>
  <c r="G31" i="49" s="1"/>
  <c r="F25" i="46" s="1"/>
  <c r="F31" i="49" a="1"/>
  <c r="F31" i="49" s="1"/>
  <c r="E25" i="46" s="1"/>
  <c r="E31" i="49" a="1"/>
  <c r="E31" i="49" s="1"/>
  <c r="D25" i="46" s="1"/>
  <c r="D31" i="49" a="1"/>
  <c r="D31" i="49" s="1"/>
  <c r="C25" i="46" s="1"/>
  <c r="G30" i="49" a="1"/>
  <c r="G30" i="49" s="1"/>
  <c r="F24" i="46" s="1"/>
  <c r="F30" i="49" a="1"/>
  <c r="F30" i="49" s="1"/>
  <c r="E24" i="46" s="1"/>
  <c r="E30" i="49" a="1"/>
  <c r="E30" i="49" s="1"/>
  <c r="D24" i="46" s="1"/>
  <c r="D30" i="49" a="1"/>
  <c r="D30" i="49" s="1"/>
  <c r="C24" i="46" s="1"/>
  <c r="A29" i="46"/>
  <c r="A28" i="46"/>
  <c r="A27" i="46"/>
  <c r="A26" i="46"/>
  <c r="A25" i="46"/>
  <c r="A24" i="46"/>
  <c r="A23" i="46"/>
  <c r="A22" i="46"/>
  <c r="A21" i="46"/>
  <c r="A20" i="46"/>
  <c r="A19" i="46"/>
  <c r="A18" i="46"/>
  <c r="A17" i="46"/>
  <c r="A16" i="46"/>
  <c r="A15" i="46"/>
  <c r="A14" i="46"/>
  <c r="A13" i="46"/>
  <c r="A12" i="46"/>
  <c r="A11" i="46"/>
  <c r="A10" i="46"/>
  <c r="A9" i="46"/>
  <c r="D405" i="51"/>
  <c r="C35" i="49" s="1"/>
  <c r="B29" i="46" s="1"/>
  <c r="D404" i="51"/>
  <c r="C34" i="49" s="1"/>
  <c r="B28" i="46" s="1"/>
  <c r="D403" i="51"/>
  <c r="C33" i="49" s="1"/>
  <c r="B27" i="46" s="1"/>
  <c r="D402" i="51"/>
  <c r="C32" i="49" s="1"/>
  <c r="B26" i="46" s="1"/>
  <c r="D401" i="51"/>
  <c r="C31" i="49" s="1"/>
  <c r="B25" i="46" s="1"/>
  <c r="D400" i="51"/>
  <c r="C30" i="49" s="1"/>
  <c r="B24" i="46" s="1"/>
  <c r="D399" i="51"/>
  <c r="C29" i="49" s="1"/>
  <c r="B23" i="46" s="1"/>
  <c r="D398" i="51"/>
  <c r="C28" i="49" s="1"/>
  <c r="B22" i="46" s="1"/>
  <c r="D397" i="51"/>
  <c r="C27" i="49" s="1"/>
  <c r="B21" i="46" s="1"/>
  <c r="D396" i="51"/>
  <c r="C26" i="49" s="1"/>
  <c r="B20" i="46" s="1"/>
  <c r="D395" i="51"/>
  <c r="C25" i="49" s="1"/>
  <c r="B19" i="46" s="1"/>
  <c r="D394" i="51"/>
  <c r="C24" i="49" s="1"/>
  <c r="B18" i="46" s="1"/>
  <c r="D393" i="51"/>
  <c r="C23" i="49" s="1"/>
  <c r="B17" i="46" s="1"/>
  <c r="D392" i="51"/>
  <c r="C22" i="49" s="1"/>
  <c r="B16" i="46" s="1"/>
  <c r="D391" i="51"/>
  <c r="C21" i="49" s="1"/>
  <c r="B15" i="46" s="1"/>
  <c r="D390" i="51"/>
  <c r="C20" i="49" s="1"/>
  <c r="B14" i="46" s="1"/>
  <c r="D389" i="51"/>
  <c r="C19" i="49" s="1"/>
  <c r="B13" i="46" s="1"/>
  <c r="D388" i="51"/>
  <c r="C18" i="49" s="1"/>
  <c r="B12" i="46" s="1"/>
  <c r="D387" i="51"/>
  <c r="C17" i="49" s="1"/>
  <c r="B11" i="46" s="1"/>
  <c r="D386" i="51"/>
  <c r="C16" i="49" s="1"/>
  <c r="B10" i="46" s="1"/>
  <c r="D385" i="51"/>
  <c r="C15" i="49" s="1"/>
  <c r="B9" i="46" s="1"/>
  <c r="K8" i="51" l="1"/>
  <c r="H22" i="51"/>
  <c r="H21" i="51"/>
  <c r="D381" i="51"/>
  <c r="D380" i="51"/>
  <c r="D379" i="51"/>
  <c r="E379" i="21" s="1"/>
  <c r="D378" i="51"/>
  <c r="E378" i="21" s="1"/>
  <c r="D377" i="51"/>
  <c r="E377" i="21" s="1"/>
  <c r="D372" i="51"/>
  <c r="E372" i="21" s="1"/>
  <c r="D373" i="51"/>
  <c r="E373" i="21" s="1"/>
  <c r="D374" i="51"/>
  <c r="E374" i="21" s="1"/>
  <c r="D375" i="51"/>
  <c r="D376" i="51"/>
  <c r="D371" i="51"/>
  <c r="D358" i="51"/>
  <c r="D357" i="51"/>
  <c r="D356" i="51"/>
  <c r="D355" i="51"/>
  <c r="D354" i="51"/>
  <c r="D353" i="51"/>
  <c r="D352" i="51"/>
  <c r="D351" i="51"/>
  <c r="D350" i="51"/>
  <c r="D349" i="51"/>
  <c r="D348" i="51"/>
  <c r="D347" i="51"/>
  <c r="D346" i="51"/>
  <c r="D345" i="51"/>
  <c r="D344" i="51"/>
  <c r="D343" i="51"/>
  <c r="D342" i="51"/>
  <c r="D341" i="51"/>
  <c r="D340" i="51"/>
  <c r="D339" i="51"/>
  <c r="D338" i="51"/>
  <c r="D337" i="51"/>
  <c r="D336" i="51"/>
  <c r="D335" i="51"/>
  <c r="E375" i="96" l="1"/>
  <c r="E375" i="95"/>
  <c r="E375" i="94"/>
  <c r="E375" i="92"/>
  <c r="E375" i="93"/>
  <c r="E375" i="91"/>
  <c r="E375" i="90"/>
  <c r="E375" i="89"/>
  <c r="E375" i="88"/>
  <c r="E375" i="86"/>
  <c r="E375" i="87"/>
  <c r="E375" i="85"/>
  <c r="E375" i="84"/>
  <c r="E375" i="83"/>
  <c r="E375" i="82"/>
  <c r="E375" i="81"/>
  <c r="E375" i="80"/>
  <c r="E375" i="79"/>
  <c r="E375" i="78"/>
  <c r="E375" i="77"/>
  <c r="E375" i="76"/>
  <c r="E375" i="75"/>
  <c r="E338" i="96"/>
  <c r="E338" i="95"/>
  <c r="E338" i="94"/>
  <c r="E338" i="93"/>
  <c r="E338" i="92"/>
  <c r="E338" i="91"/>
  <c r="E338" i="90"/>
  <c r="E338" i="89"/>
  <c r="E338" i="88"/>
  <c r="E338" i="86"/>
  <c r="E338" i="87"/>
  <c r="E338" i="85"/>
  <c r="E338" i="84"/>
  <c r="E338" i="83"/>
  <c r="E338" i="82"/>
  <c r="E338" i="81"/>
  <c r="E338" i="80"/>
  <c r="E338" i="79"/>
  <c r="E338" i="78"/>
  <c r="E338" i="77"/>
  <c r="E338" i="76"/>
  <c r="E338" i="75"/>
  <c r="E354" i="96"/>
  <c r="E354" i="95"/>
  <c r="E354" i="94"/>
  <c r="E354" i="93"/>
  <c r="E354" i="90"/>
  <c r="E354" i="92"/>
  <c r="E354" i="91"/>
  <c r="E354" i="88"/>
  <c r="E354" i="87"/>
  <c r="E354" i="86"/>
  <c r="E354" i="85"/>
  <c r="E354" i="84"/>
  <c r="E354" i="89"/>
  <c r="E354" i="83"/>
  <c r="E354" i="82"/>
  <c r="E354" i="78"/>
  <c r="E354" i="77"/>
  <c r="E354" i="81"/>
  <c r="E354" i="79"/>
  <c r="E354" i="80"/>
  <c r="E354" i="76"/>
  <c r="E354" i="75"/>
  <c r="E340" i="96"/>
  <c r="E340" i="95"/>
  <c r="E340" i="94"/>
  <c r="E340" i="92"/>
  <c r="E340" i="91"/>
  <c r="E340" i="90"/>
  <c r="E340" i="93"/>
  <c r="E340" i="89"/>
  <c r="E340" i="88"/>
  <c r="E340" i="85"/>
  <c r="E340" i="84"/>
  <c r="E340" i="87"/>
  <c r="E340" i="86"/>
  <c r="E340" i="83"/>
  <c r="E340" i="82"/>
  <c r="E340" i="81"/>
  <c r="E340" i="80"/>
  <c r="E340" i="79"/>
  <c r="E340" i="78"/>
  <c r="E340" i="77"/>
  <c r="E340" i="76"/>
  <c r="E340" i="75"/>
  <c r="E342" i="96"/>
  <c r="E342" i="95"/>
  <c r="E342" i="94"/>
  <c r="E342" i="93"/>
  <c r="E342" i="90"/>
  <c r="E342" i="92"/>
  <c r="E342" i="91"/>
  <c r="E342" i="88"/>
  <c r="E342" i="87"/>
  <c r="E342" i="86"/>
  <c r="E342" i="89"/>
  <c r="E342" i="85"/>
  <c r="E342" i="84"/>
  <c r="E342" i="83"/>
  <c r="E342" i="82"/>
  <c r="E342" i="81"/>
  <c r="E342" i="78"/>
  <c r="E342" i="77"/>
  <c r="E342" i="79"/>
  <c r="E342" i="80"/>
  <c r="E342" i="76"/>
  <c r="E342" i="75"/>
  <c r="E356" i="96"/>
  <c r="E356" i="95"/>
  <c r="E356" i="94"/>
  <c r="E356" i="93"/>
  <c r="E356" i="92"/>
  <c r="E356" i="91"/>
  <c r="E356" i="89"/>
  <c r="E356" i="90"/>
  <c r="E356" i="88"/>
  <c r="E356" i="87"/>
  <c r="E356" i="86"/>
  <c r="E356" i="84"/>
  <c r="E356" i="83"/>
  <c r="E356" i="85"/>
  <c r="E356" i="82"/>
  <c r="E356" i="81"/>
  <c r="E356" i="80"/>
  <c r="E356" i="77"/>
  <c r="E356" i="75"/>
  <c r="E356" i="78"/>
  <c r="E356" i="79"/>
  <c r="E356" i="76"/>
  <c r="E380" i="96"/>
  <c r="E380" i="95"/>
  <c r="E380" i="94"/>
  <c r="E380" i="93"/>
  <c r="E380" i="90"/>
  <c r="E380" i="92"/>
  <c r="E380" i="91"/>
  <c r="E380" i="88"/>
  <c r="E380" i="89"/>
  <c r="E380" i="87"/>
  <c r="E380" i="86"/>
  <c r="E380" i="85"/>
  <c r="E380" i="84"/>
  <c r="E380" i="83"/>
  <c r="E380" i="82"/>
  <c r="E380" i="78"/>
  <c r="E380" i="81"/>
  <c r="E380" i="77"/>
  <c r="E380" i="79"/>
  <c r="E380" i="80"/>
  <c r="E380" i="75"/>
  <c r="E341" i="96"/>
  <c r="E341" i="95"/>
  <c r="E341" i="94"/>
  <c r="E341" i="91"/>
  <c r="E341" i="90"/>
  <c r="E341" i="93"/>
  <c r="E341" i="92"/>
  <c r="E341" i="88"/>
  <c r="E341" i="89"/>
  <c r="E341" i="87"/>
  <c r="E341" i="85"/>
  <c r="E341" i="84"/>
  <c r="E341" i="86"/>
  <c r="E341" i="83"/>
  <c r="E341" i="82"/>
  <c r="E341" i="81"/>
  <c r="E341" i="79"/>
  <c r="E341" i="78"/>
  <c r="E341" i="77"/>
  <c r="E341" i="80"/>
  <c r="E341" i="75"/>
  <c r="E341" i="76"/>
  <c r="E355" i="96"/>
  <c r="E355" i="95"/>
  <c r="E355" i="94"/>
  <c r="E355" i="93"/>
  <c r="E355" i="92"/>
  <c r="E355" i="90"/>
  <c r="E355" i="91"/>
  <c r="E355" i="88"/>
  <c r="E355" i="87"/>
  <c r="E355" i="86"/>
  <c r="E355" i="89"/>
  <c r="E355" i="84"/>
  <c r="E355" i="85"/>
  <c r="E355" i="83"/>
  <c r="E355" i="82"/>
  <c r="E355" i="77"/>
  <c r="E355" i="81"/>
  <c r="E355" i="78"/>
  <c r="E355" i="76"/>
  <c r="E355" i="75"/>
  <c r="E355" i="79"/>
  <c r="E355" i="80"/>
  <c r="E345" i="95"/>
  <c r="E345" i="94"/>
  <c r="E345" i="96"/>
  <c r="E345" i="93"/>
  <c r="E345" i="92"/>
  <c r="E345" i="91"/>
  <c r="E345" i="90"/>
  <c r="E345" i="89"/>
  <c r="E345" i="88"/>
  <c r="E345" i="87"/>
  <c r="E345" i="86"/>
  <c r="E345" i="84"/>
  <c r="E345" i="82"/>
  <c r="E345" i="85"/>
  <c r="E345" i="83"/>
  <c r="E345" i="80"/>
  <c r="E345" i="79"/>
  <c r="E345" i="81"/>
  <c r="E345" i="77"/>
  <c r="E345" i="78"/>
  <c r="E345" i="75"/>
  <c r="E345" i="76"/>
  <c r="E357" i="95"/>
  <c r="E357" i="94"/>
  <c r="E357" i="96"/>
  <c r="E357" i="93"/>
  <c r="E357" i="92"/>
  <c r="E357" i="91"/>
  <c r="E357" i="89"/>
  <c r="E357" i="88"/>
  <c r="E357" i="90"/>
  <c r="E357" i="87"/>
  <c r="E357" i="86"/>
  <c r="E357" i="85"/>
  <c r="E357" i="82"/>
  <c r="E357" i="83"/>
  <c r="E357" i="81"/>
  <c r="E357" i="84"/>
  <c r="E357" i="80"/>
  <c r="E357" i="79"/>
  <c r="E357" i="77"/>
  <c r="E357" i="78"/>
  <c r="E357" i="76"/>
  <c r="E357" i="75"/>
  <c r="E381" i="96"/>
  <c r="E381" i="95"/>
  <c r="E381" i="94"/>
  <c r="E381" i="93"/>
  <c r="E381" i="92"/>
  <c r="E381" i="90"/>
  <c r="E381" i="91"/>
  <c r="E381" i="88"/>
  <c r="E381" i="89"/>
  <c r="E381" i="87"/>
  <c r="E381" i="86"/>
  <c r="E381" i="84"/>
  <c r="E381" i="85"/>
  <c r="E381" i="83"/>
  <c r="E381" i="82"/>
  <c r="E381" i="81"/>
  <c r="E381" i="77"/>
  <c r="E381" i="78"/>
  <c r="E381" i="75"/>
  <c r="E381" i="76"/>
  <c r="E381" i="79"/>
  <c r="E381" i="80"/>
  <c r="E337" i="96"/>
  <c r="E337" i="95"/>
  <c r="E337" i="93"/>
  <c r="E337" i="92"/>
  <c r="E337" i="94"/>
  <c r="E337" i="91"/>
  <c r="E337" i="90"/>
  <c r="E337" i="89"/>
  <c r="E337" i="88"/>
  <c r="E337" i="87"/>
  <c r="E337" i="86"/>
  <c r="E337" i="85"/>
  <c r="E337" i="84"/>
  <c r="E337" i="83"/>
  <c r="E337" i="81"/>
  <c r="E337" i="80"/>
  <c r="E337" i="79"/>
  <c r="E337" i="78"/>
  <c r="E337" i="77"/>
  <c r="E337" i="82"/>
  <c r="E337" i="76"/>
  <c r="E337" i="75"/>
  <c r="E339" i="96"/>
  <c r="E339" i="95"/>
  <c r="E339" i="94"/>
  <c r="E339" i="92"/>
  <c r="E339" i="93"/>
  <c r="E339" i="91"/>
  <c r="E339" i="90"/>
  <c r="E339" i="89"/>
  <c r="E339" i="88"/>
  <c r="E339" i="86"/>
  <c r="E339" i="85"/>
  <c r="E339" i="84"/>
  <c r="E339" i="83"/>
  <c r="E339" i="82"/>
  <c r="E339" i="81"/>
  <c r="E339" i="87"/>
  <c r="E339" i="80"/>
  <c r="E339" i="79"/>
  <c r="E339" i="78"/>
  <c r="E339" i="77"/>
  <c r="E339" i="76"/>
  <c r="E339" i="75"/>
  <c r="E353" i="96"/>
  <c r="E353" i="95"/>
  <c r="E353" i="94"/>
  <c r="E353" i="91"/>
  <c r="E353" i="93"/>
  <c r="E353" i="90"/>
  <c r="E353" i="92"/>
  <c r="E353" i="88"/>
  <c r="E353" i="89"/>
  <c r="E353" i="87"/>
  <c r="E353" i="85"/>
  <c r="E353" i="84"/>
  <c r="E353" i="86"/>
  <c r="E353" i="83"/>
  <c r="E353" i="82"/>
  <c r="E353" i="81"/>
  <c r="E353" i="79"/>
  <c r="E353" i="78"/>
  <c r="E353" i="77"/>
  <c r="E353" i="80"/>
  <c r="E353" i="75"/>
  <c r="E353" i="76"/>
  <c r="E344" i="96"/>
  <c r="E344" i="95"/>
  <c r="E344" i="94"/>
  <c r="E344" i="93"/>
  <c r="E344" i="92"/>
  <c r="E344" i="90"/>
  <c r="E344" i="91"/>
  <c r="E344" i="89"/>
  <c r="E344" i="87"/>
  <c r="E344" i="86"/>
  <c r="E344" i="88"/>
  <c r="E344" i="84"/>
  <c r="E344" i="83"/>
  <c r="E344" i="82"/>
  <c r="E344" i="85"/>
  <c r="E344" i="80"/>
  <c r="E344" i="77"/>
  <c r="E344" i="81"/>
  <c r="E344" i="76"/>
  <c r="E344" i="75"/>
  <c r="E344" i="78"/>
  <c r="E344" i="79"/>
  <c r="E346" i="94"/>
  <c r="E346" i="95"/>
  <c r="E346" i="93"/>
  <c r="E346" i="92"/>
  <c r="E346" i="96"/>
  <c r="E346" i="91"/>
  <c r="E346" i="90"/>
  <c r="E346" i="89"/>
  <c r="E346" i="88"/>
  <c r="E346" i="87"/>
  <c r="E346" i="86"/>
  <c r="E346" i="85"/>
  <c r="E346" i="81"/>
  <c r="E346" i="84"/>
  <c r="E346" i="82"/>
  <c r="E346" i="80"/>
  <c r="E346" i="79"/>
  <c r="E346" i="78"/>
  <c r="E346" i="83"/>
  <c r="E346" i="77"/>
  <c r="E346" i="76"/>
  <c r="E346" i="75"/>
  <c r="E358" i="94"/>
  <c r="E358" i="95"/>
  <c r="E358" i="96"/>
  <c r="E358" i="93"/>
  <c r="E358" i="92"/>
  <c r="E358" i="91"/>
  <c r="E358" i="90"/>
  <c r="E358" i="89"/>
  <c r="E358" i="88"/>
  <c r="E358" i="87"/>
  <c r="E358" i="86"/>
  <c r="E358" i="85"/>
  <c r="E358" i="81"/>
  <c r="E358" i="82"/>
  <c r="E358" i="84"/>
  <c r="E358" i="80"/>
  <c r="E358" i="79"/>
  <c r="E358" i="83"/>
  <c r="E358" i="78"/>
  <c r="E358" i="75"/>
  <c r="E358" i="76"/>
  <c r="E358" i="77"/>
  <c r="F364" i="96"/>
  <c r="F364" i="95"/>
  <c r="F364" i="94"/>
  <c r="F364" i="92"/>
  <c r="F364" i="93"/>
  <c r="F364" i="91"/>
  <c r="F364" i="90"/>
  <c r="F364" i="89"/>
  <c r="F364" i="88"/>
  <c r="F364" i="86"/>
  <c r="F364" i="85"/>
  <c r="F364" i="84"/>
  <c r="F364" i="87"/>
  <c r="F364" i="83"/>
  <c r="F364" i="82"/>
  <c r="F364" i="81"/>
  <c r="F364" i="80"/>
  <c r="F364" i="79"/>
  <c r="F364" i="78"/>
  <c r="F364" i="77"/>
  <c r="F364" i="76"/>
  <c r="F364" i="75"/>
  <c r="E350" i="96"/>
  <c r="E350" i="95"/>
  <c r="E350" i="94"/>
  <c r="E350" i="93"/>
  <c r="E350" i="92"/>
  <c r="E350" i="91"/>
  <c r="E350" i="90"/>
  <c r="E350" i="89"/>
  <c r="E350" i="88"/>
  <c r="E350" i="86"/>
  <c r="E350" i="87"/>
  <c r="E350" i="85"/>
  <c r="E350" i="84"/>
  <c r="E350" i="83"/>
  <c r="E350" i="82"/>
  <c r="E350" i="80"/>
  <c r="E350" i="79"/>
  <c r="E350" i="78"/>
  <c r="E350" i="81"/>
  <c r="E350" i="77"/>
  <c r="E350" i="76"/>
  <c r="E350" i="75"/>
  <c r="E352" i="96"/>
  <c r="E352" i="95"/>
  <c r="E352" i="94"/>
  <c r="E352" i="92"/>
  <c r="E352" i="91"/>
  <c r="E352" i="93"/>
  <c r="E352" i="90"/>
  <c r="E352" i="89"/>
  <c r="E352" i="88"/>
  <c r="E352" i="85"/>
  <c r="E352" i="84"/>
  <c r="E352" i="87"/>
  <c r="E352" i="86"/>
  <c r="E352" i="83"/>
  <c r="E352" i="82"/>
  <c r="E352" i="81"/>
  <c r="E352" i="80"/>
  <c r="E352" i="79"/>
  <c r="E352" i="78"/>
  <c r="E352" i="77"/>
  <c r="E352" i="76"/>
  <c r="E352" i="75"/>
  <c r="E335" i="94"/>
  <c r="E335" i="93"/>
  <c r="E335" i="92"/>
  <c r="E335" i="95"/>
  <c r="E335" i="96"/>
  <c r="E335" i="91"/>
  <c r="E335" i="90"/>
  <c r="E335" i="89"/>
  <c r="E335" i="88"/>
  <c r="E335" i="87"/>
  <c r="E335" i="86"/>
  <c r="E335" i="85"/>
  <c r="E335" i="84"/>
  <c r="E335" i="83"/>
  <c r="E335" i="81"/>
  <c r="E335" i="80"/>
  <c r="E335" i="79"/>
  <c r="E335" i="78"/>
  <c r="E335" i="77"/>
  <c r="E335" i="82"/>
  <c r="E335" i="76"/>
  <c r="E335" i="75"/>
  <c r="E347" i="94"/>
  <c r="E347" i="93"/>
  <c r="E347" i="95"/>
  <c r="E347" i="92"/>
  <c r="E347" i="96"/>
  <c r="E347" i="91"/>
  <c r="E347" i="90"/>
  <c r="E347" i="89"/>
  <c r="E347" i="88"/>
  <c r="E347" i="87"/>
  <c r="E347" i="86"/>
  <c r="E347" i="85"/>
  <c r="E347" i="84"/>
  <c r="E347" i="80"/>
  <c r="E347" i="82"/>
  <c r="E347" i="79"/>
  <c r="E347" i="78"/>
  <c r="E347" i="81"/>
  <c r="E347" i="77"/>
  <c r="E347" i="83"/>
  <c r="E347" i="76"/>
  <c r="E347" i="75"/>
  <c r="E371" i="96"/>
  <c r="E371" i="95"/>
  <c r="E371" i="93"/>
  <c r="E371" i="92"/>
  <c r="E371" i="91"/>
  <c r="E371" i="90"/>
  <c r="E371" i="94"/>
  <c r="E371" i="89"/>
  <c r="E371" i="88"/>
  <c r="E371" i="87"/>
  <c r="E371" i="86"/>
  <c r="E371" i="85"/>
  <c r="E371" i="84"/>
  <c r="E371" i="83"/>
  <c r="E371" i="81"/>
  <c r="E371" i="80"/>
  <c r="E371" i="79"/>
  <c r="E371" i="78"/>
  <c r="E371" i="77"/>
  <c r="E371" i="76"/>
  <c r="E371" i="82"/>
  <c r="E371" i="75"/>
  <c r="F373" i="96"/>
  <c r="F373" i="95"/>
  <c r="F373" i="94"/>
  <c r="F373" i="93"/>
  <c r="F373" i="92"/>
  <c r="F373" i="91"/>
  <c r="F373" i="90"/>
  <c r="F373" i="89"/>
  <c r="F373" i="88"/>
  <c r="F373" i="86"/>
  <c r="F373" i="87"/>
  <c r="F373" i="85"/>
  <c r="F373" i="84"/>
  <c r="F373" i="83"/>
  <c r="F373" i="82"/>
  <c r="F373" i="81"/>
  <c r="F373" i="80"/>
  <c r="F373" i="79"/>
  <c r="F373" i="78"/>
  <c r="F373" i="77"/>
  <c r="F373" i="75"/>
  <c r="E349" i="96"/>
  <c r="E349" i="95"/>
  <c r="E349" i="93"/>
  <c r="E349" i="94"/>
  <c r="E349" i="92"/>
  <c r="E349" i="91"/>
  <c r="E349" i="90"/>
  <c r="E349" i="89"/>
  <c r="E349" i="88"/>
  <c r="E349" i="87"/>
  <c r="E349" i="86"/>
  <c r="E349" i="85"/>
  <c r="E349" i="84"/>
  <c r="E349" i="83"/>
  <c r="E349" i="80"/>
  <c r="E349" i="82"/>
  <c r="E349" i="79"/>
  <c r="E349" i="78"/>
  <c r="E349" i="81"/>
  <c r="E349" i="77"/>
  <c r="E349" i="76"/>
  <c r="E349" i="75"/>
  <c r="E351" i="96"/>
  <c r="E351" i="95"/>
  <c r="E351" i="94"/>
  <c r="E351" i="92"/>
  <c r="E351" i="93"/>
  <c r="E351" i="91"/>
  <c r="E351" i="90"/>
  <c r="E351" i="89"/>
  <c r="E351" i="88"/>
  <c r="E351" i="86"/>
  <c r="E351" i="85"/>
  <c r="E351" i="84"/>
  <c r="E351" i="87"/>
  <c r="E351" i="83"/>
  <c r="E351" i="82"/>
  <c r="E351" i="81"/>
  <c r="E351" i="80"/>
  <c r="E351" i="79"/>
  <c r="E351" i="78"/>
  <c r="E351" i="77"/>
  <c r="E351" i="76"/>
  <c r="E351" i="75"/>
  <c r="E343" i="96"/>
  <c r="E343" i="95"/>
  <c r="E343" i="94"/>
  <c r="E343" i="93"/>
  <c r="E343" i="92"/>
  <c r="E343" i="90"/>
  <c r="E343" i="91"/>
  <c r="E343" i="87"/>
  <c r="E343" i="86"/>
  <c r="E343" i="88"/>
  <c r="E343" i="84"/>
  <c r="E343" i="89"/>
  <c r="E343" i="85"/>
  <c r="E343" i="83"/>
  <c r="E343" i="82"/>
  <c r="E343" i="77"/>
  <c r="E343" i="81"/>
  <c r="E343" i="78"/>
  <c r="E343" i="79"/>
  <c r="E343" i="76"/>
  <c r="E343" i="75"/>
  <c r="E343" i="80"/>
  <c r="E336" i="96"/>
  <c r="E336" i="93"/>
  <c r="E336" i="92"/>
  <c r="E336" i="95"/>
  <c r="E336" i="94"/>
  <c r="E336" i="91"/>
  <c r="E336" i="90"/>
  <c r="E336" i="89"/>
  <c r="E336" i="88"/>
  <c r="E336" i="87"/>
  <c r="E336" i="86"/>
  <c r="E336" i="85"/>
  <c r="E336" i="84"/>
  <c r="E336" i="83"/>
  <c r="E336" i="81"/>
  <c r="E336" i="80"/>
  <c r="E336" i="79"/>
  <c r="E336" i="78"/>
  <c r="E336" i="77"/>
  <c r="E336" i="82"/>
  <c r="E336" i="76"/>
  <c r="E336" i="75"/>
  <c r="E348" i="96"/>
  <c r="E348" i="93"/>
  <c r="E348" i="95"/>
  <c r="E348" i="94"/>
  <c r="E348" i="92"/>
  <c r="E348" i="91"/>
  <c r="E348" i="90"/>
  <c r="E348" i="89"/>
  <c r="E348" i="88"/>
  <c r="E348" i="87"/>
  <c r="E348" i="86"/>
  <c r="E348" i="85"/>
  <c r="E348" i="84"/>
  <c r="E348" i="80"/>
  <c r="E348" i="82"/>
  <c r="E348" i="79"/>
  <c r="E348" i="78"/>
  <c r="E348" i="81"/>
  <c r="E348" i="77"/>
  <c r="E348" i="76"/>
  <c r="E348" i="75"/>
  <c r="E348" i="83"/>
  <c r="E376" i="96"/>
  <c r="E376" i="95"/>
  <c r="E376" i="94"/>
  <c r="E376" i="92"/>
  <c r="E376" i="91"/>
  <c r="E376" i="90"/>
  <c r="E376" i="89"/>
  <c r="E376" i="88"/>
  <c r="E376" i="93"/>
  <c r="E376" i="87"/>
  <c r="E376" i="86"/>
  <c r="E376" i="85"/>
  <c r="E376" i="84"/>
  <c r="E376" i="83"/>
  <c r="E376" i="82"/>
  <c r="E376" i="81"/>
  <c r="E376" i="80"/>
  <c r="E376" i="79"/>
  <c r="E376" i="78"/>
  <c r="E376" i="77"/>
  <c r="E376" i="76"/>
  <c r="E376" i="75"/>
  <c r="E338" i="21"/>
  <c r="E337" i="21"/>
  <c r="E349" i="21"/>
  <c r="E375" i="21"/>
  <c r="E350" i="21"/>
  <c r="E352" i="21"/>
  <c r="E380" i="21"/>
  <c r="E353" i="21"/>
  <c r="E381" i="21"/>
  <c r="E339" i="21"/>
  <c r="E354" i="21"/>
  <c r="F364" i="21"/>
  <c r="F373" i="21"/>
  <c r="E351" i="21"/>
  <c r="E340" i="21"/>
  <c r="E341" i="21"/>
  <c r="E342" i="21"/>
  <c r="E343" i="21"/>
  <c r="E355" i="21"/>
  <c r="E344" i="21"/>
  <c r="E356" i="21"/>
  <c r="E345" i="21"/>
  <c r="E357" i="21"/>
  <c r="E346" i="21"/>
  <c r="E358" i="21"/>
  <c r="E335" i="21"/>
  <c r="E347" i="21"/>
  <c r="E371" i="21"/>
  <c r="E336" i="21"/>
  <c r="E348" i="21"/>
  <c r="E376" i="21"/>
  <c r="AH8" i="50"/>
  <c r="AG8" i="50"/>
  <c r="AF8" i="50"/>
  <c r="AE8" i="50"/>
  <c r="AD8" i="50"/>
  <c r="AC8" i="50"/>
  <c r="AB8" i="50"/>
  <c r="AA8" i="50"/>
  <c r="Z8" i="50"/>
  <c r="Y8" i="50"/>
  <c r="X8" i="50"/>
  <c r="W8" i="50"/>
  <c r="V8" i="50"/>
  <c r="U8" i="50"/>
  <c r="T8" i="50"/>
  <c r="S8" i="50"/>
  <c r="R8" i="50"/>
  <c r="Q8" i="50"/>
  <c r="P8" i="50"/>
  <c r="O8" i="50"/>
  <c r="N8" i="50"/>
  <c r="M8" i="50"/>
  <c r="I36" i="50"/>
  <c r="I35" i="50"/>
  <c r="I34" i="50"/>
  <c r="I33" i="50"/>
  <c r="I32" i="50"/>
  <c r="I31" i="50"/>
  <c r="I30" i="50"/>
  <c r="I29" i="50"/>
  <c r="I28" i="50"/>
  <c r="I27" i="50"/>
  <c r="I26" i="50"/>
  <c r="I25" i="50"/>
  <c r="I24" i="50"/>
  <c r="I23" i="50"/>
  <c r="I22" i="50"/>
  <c r="I21" i="50"/>
  <c r="I20" i="50"/>
  <c r="I19" i="50"/>
  <c r="I18" i="50"/>
  <c r="I17" i="50"/>
  <c r="I16" i="50"/>
  <c r="O48" i="50" l="1"/>
  <c r="X309" i="21"/>
  <c r="W309" i="21"/>
  <c r="V309" i="21"/>
  <c r="U309" i="21"/>
  <c r="S309" i="21"/>
  <c r="R309" i="21"/>
  <c r="Q309" i="21"/>
  <c r="P309" i="21"/>
  <c r="N309" i="21"/>
  <c r="M309" i="21"/>
  <c r="L309" i="21"/>
  <c r="K309" i="21"/>
  <c r="I309" i="21"/>
  <c r="H309" i="21"/>
  <c r="G309" i="21"/>
  <c r="F309" i="21"/>
  <c r="X284" i="21"/>
  <c r="W284" i="21"/>
  <c r="V284" i="21"/>
  <c r="U284" i="21"/>
  <c r="S284" i="21"/>
  <c r="R284" i="21"/>
  <c r="Q284" i="21"/>
  <c r="P284" i="21"/>
  <c r="N284" i="21"/>
  <c r="M284" i="21"/>
  <c r="L284" i="21"/>
  <c r="K284" i="21"/>
  <c r="I284" i="21"/>
  <c r="H284" i="21"/>
  <c r="G284" i="21"/>
  <c r="X8" i="21"/>
  <c r="W8" i="21"/>
  <c r="V8" i="21"/>
  <c r="U8" i="21"/>
  <c r="S8" i="21"/>
  <c r="R8" i="21"/>
  <c r="Q8" i="21"/>
  <c r="P8" i="21"/>
  <c r="N8" i="21"/>
  <c r="M8" i="21"/>
  <c r="L8" i="21"/>
  <c r="K8" i="21"/>
  <c r="I8" i="21"/>
  <c r="H8" i="21"/>
  <c r="G8" i="21"/>
  <c r="H3" i="51" l="1"/>
  <c r="H4" i="51"/>
  <c r="I40" i="50"/>
  <c r="I39" i="50"/>
  <c r="D433" i="51"/>
  <c r="D434" i="51"/>
  <c r="D435" i="51"/>
  <c r="G366" i="96" l="1"/>
  <c r="L7" i="96"/>
  <c r="G366" i="95"/>
  <c r="L7" i="95"/>
  <c r="G366" i="94"/>
  <c r="V7" i="96"/>
  <c r="G7" i="96"/>
  <c r="V7" i="95"/>
  <c r="G7" i="95"/>
  <c r="Q7" i="95"/>
  <c r="V7" i="93"/>
  <c r="G7" i="93"/>
  <c r="Q7" i="94"/>
  <c r="Q7" i="93"/>
  <c r="Q7" i="96"/>
  <c r="L7" i="94"/>
  <c r="G366" i="93"/>
  <c r="L7" i="93"/>
  <c r="V7" i="94"/>
  <c r="G7" i="94"/>
  <c r="G366" i="90"/>
  <c r="V7" i="92"/>
  <c r="G7" i="92"/>
  <c r="V7" i="91"/>
  <c r="G7" i="91"/>
  <c r="Q7" i="92"/>
  <c r="Q7" i="91"/>
  <c r="G366" i="91"/>
  <c r="L7" i="91"/>
  <c r="V7" i="90"/>
  <c r="G7" i="90"/>
  <c r="V7" i="89"/>
  <c r="G7" i="89"/>
  <c r="Q7" i="90"/>
  <c r="Q7" i="89"/>
  <c r="G366" i="88"/>
  <c r="L7" i="89"/>
  <c r="L7" i="90"/>
  <c r="Q7" i="88"/>
  <c r="Q7" i="87"/>
  <c r="G366" i="92"/>
  <c r="L7" i="92"/>
  <c r="L7" i="88"/>
  <c r="G366" i="89"/>
  <c r="G366" i="87"/>
  <c r="L7" i="87"/>
  <c r="G366" i="86"/>
  <c r="V7" i="87"/>
  <c r="G7" i="87"/>
  <c r="G7" i="88"/>
  <c r="G366" i="85"/>
  <c r="L7" i="85"/>
  <c r="G366" i="84"/>
  <c r="V7" i="86"/>
  <c r="G7" i="86"/>
  <c r="V7" i="85"/>
  <c r="G7" i="85"/>
  <c r="Q7" i="86"/>
  <c r="Q7" i="85"/>
  <c r="L7" i="86"/>
  <c r="L7" i="84"/>
  <c r="G366" i="83"/>
  <c r="L7" i="83"/>
  <c r="G366" i="82"/>
  <c r="V7" i="84"/>
  <c r="G7" i="84"/>
  <c r="V7" i="83"/>
  <c r="G7" i="83"/>
  <c r="V7" i="88"/>
  <c r="V7" i="82"/>
  <c r="G7" i="82"/>
  <c r="Q7" i="82"/>
  <c r="G366" i="78"/>
  <c r="L7" i="78"/>
  <c r="V7" i="81"/>
  <c r="G7" i="81"/>
  <c r="G366" i="77"/>
  <c r="V7" i="80"/>
  <c r="G7" i="80"/>
  <c r="V7" i="79"/>
  <c r="G7" i="79"/>
  <c r="V7" i="78"/>
  <c r="G7" i="78"/>
  <c r="Q7" i="83"/>
  <c r="L7" i="82"/>
  <c r="Q7" i="81"/>
  <c r="Q7" i="80"/>
  <c r="Q7" i="79"/>
  <c r="G366" i="81"/>
  <c r="Q7" i="78"/>
  <c r="G366" i="79"/>
  <c r="L7" i="79"/>
  <c r="L7" i="80"/>
  <c r="V7" i="77"/>
  <c r="G7" i="77"/>
  <c r="L7" i="81"/>
  <c r="V7" i="76"/>
  <c r="G7" i="76"/>
  <c r="Q7" i="84"/>
  <c r="V7" i="75"/>
  <c r="G7" i="75"/>
  <c r="Q7" i="77"/>
  <c r="Q7" i="76"/>
  <c r="Q7" i="75"/>
  <c r="G366" i="76"/>
  <c r="L7" i="76"/>
  <c r="G366" i="80"/>
  <c r="L7" i="77"/>
  <c r="G366" i="75"/>
  <c r="L7" i="75"/>
  <c r="P7" i="95"/>
  <c r="F366" i="96"/>
  <c r="K7" i="96"/>
  <c r="F366" i="95"/>
  <c r="K7" i="95"/>
  <c r="F366" i="94"/>
  <c r="U7" i="96"/>
  <c r="F7" i="96"/>
  <c r="U7" i="95"/>
  <c r="F7" i="95"/>
  <c r="P7" i="96"/>
  <c r="U7" i="94"/>
  <c r="F7" i="94"/>
  <c r="U7" i="93"/>
  <c r="F7" i="93"/>
  <c r="P7" i="94"/>
  <c r="P7" i="93"/>
  <c r="K7" i="94"/>
  <c r="F366" i="91"/>
  <c r="K7" i="91"/>
  <c r="F366" i="90"/>
  <c r="U7" i="92"/>
  <c r="F7" i="92"/>
  <c r="K7" i="93"/>
  <c r="U7" i="91"/>
  <c r="F7" i="91"/>
  <c r="P7" i="92"/>
  <c r="P7" i="91"/>
  <c r="F366" i="93"/>
  <c r="F366" i="92"/>
  <c r="K7" i="92"/>
  <c r="F366" i="88"/>
  <c r="U7" i="90"/>
  <c r="F7" i="90"/>
  <c r="U7" i="89"/>
  <c r="F7" i="89"/>
  <c r="P7" i="90"/>
  <c r="P7" i="89"/>
  <c r="F366" i="89"/>
  <c r="K7" i="89"/>
  <c r="U7" i="87"/>
  <c r="F7" i="87"/>
  <c r="K7" i="90"/>
  <c r="P7" i="88"/>
  <c r="P7" i="87"/>
  <c r="K7" i="88"/>
  <c r="F366" i="87"/>
  <c r="K7" i="87"/>
  <c r="U7" i="88"/>
  <c r="F7" i="88"/>
  <c r="K7" i="86"/>
  <c r="F366" i="85"/>
  <c r="K7" i="85"/>
  <c r="F366" i="84"/>
  <c r="F366" i="86"/>
  <c r="U7" i="86"/>
  <c r="F7" i="86"/>
  <c r="U7" i="85"/>
  <c r="F7" i="85"/>
  <c r="P7" i="86"/>
  <c r="P7" i="82"/>
  <c r="P7" i="85"/>
  <c r="K7" i="84"/>
  <c r="F366" i="83"/>
  <c r="K7" i="83"/>
  <c r="F366" i="82"/>
  <c r="F366" i="81"/>
  <c r="U7" i="84"/>
  <c r="F7" i="84"/>
  <c r="U7" i="83"/>
  <c r="F7" i="83"/>
  <c r="P7" i="83"/>
  <c r="U7" i="82"/>
  <c r="F366" i="79"/>
  <c r="K7" i="79"/>
  <c r="F366" i="78"/>
  <c r="K7" i="78"/>
  <c r="U7" i="81"/>
  <c r="F7" i="81"/>
  <c r="F366" i="77"/>
  <c r="U7" i="80"/>
  <c r="F7" i="80"/>
  <c r="U7" i="79"/>
  <c r="F7" i="79"/>
  <c r="U7" i="78"/>
  <c r="F7" i="78"/>
  <c r="K7" i="82"/>
  <c r="P7" i="81"/>
  <c r="F7" i="82"/>
  <c r="P7" i="80"/>
  <c r="P7" i="79"/>
  <c r="F366" i="80"/>
  <c r="K7" i="80"/>
  <c r="F366" i="75"/>
  <c r="K7" i="75"/>
  <c r="P7" i="76"/>
  <c r="U7" i="77"/>
  <c r="F7" i="77"/>
  <c r="K7" i="81"/>
  <c r="U7" i="76"/>
  <c r="F7" i="76"/>
  <c r="P7" i="84"/>
  <c r="P7" i="78"/>
  <c r="U7" i="75"/>
  <c r="F7" i="75"/>
  <c r="P7" i="77"/>
  <c r="P7" i="75"/>
  <c r="K7" i="77"/>
  <c r="F366" i="76"/>
  <c r="K7" i="76"/>
  <c r="H46" i="51"/>
  <c r="D16" i="36" l="1"/>
  <c r="D15" i="36"/>
  <c r="D14" i="36"/>
  <c r="D13" i="36"/>
  <c r="D12" i="36"/>
  <c r="D11" i="36"/>
  <c r="D10" i="36"/>
  <c r="D9" i="36"/>
  <c r="D8" i="36"/>
  <c r="D7" i="36"/>
  <c r="D6" i="36"/>
  <c r="D5" i="36"/>
  <c r="D419" i="51"/>
  <c r="E48" i="49" a="1"/>
  <c r="D48" i="49" a="1"/>
  <c r="G47" i="49" a="1"/>
  <c r="G48" i="49" a="1"/>
  <c r="F48" i="49" a="1"/>
  <c r="E49" i="49" a="1"/>
  <c r="D49" i="49" a="1"/>
  <c r="G49" i="49" a="1"/>
  <c r="F49" i="49" a="1"/>
  <c r="D50" i="49" a="1"/>
  <c r="E50" i="49" a="1"/>
  <c r="F50" i="49" a="1"/>
  <c r="G50" i="49" a="1"/>
  <c r="D47" i="49" a="1"/>
  <c r="E47" i="49" a="1"/>
  <c r="F47" i="49" a="1"/>
  <c r="F49" i="49" l="1"/>
  <c r="D49" i="49"/>
  <c r="F48" i="49"/>
  <c r="D48" i="49"/>
  <c r="D47" i="49"/>
  <c r="F47" i="49"/>
  <c r="G50" i="49"/>
  <c r="G12" i="47" s="1"/>
  <c r="E50" i="49"/>
  <c r="G49" i="49"/>
  <c r="G11" i="47" s="1"/>
  <c r="E49" i="49"/>
  <c r="G48" i="49"/>
  <c r="G10" i="47" s="1"/>
  <c r="E48" i="49"/>
  <c r="G47" i="49"/>
  <c r="G9" i="47" s="1"/>
  <c r="E47" i="49"/>
  <c r="F50" i="49"/>
  <c r="D50" i="49"/>
  <c r="A3" i="49"/>
  <c r="O49" i="50" l="1"/>
  <c r="E14" i="49" s="1"/>
  <c r="B14" i="50"/>
  <c r="B13" i="50"/>
  <c r="B12" i="50"/>
  <c r="B11" i="50"/>
  <c r="E21" i="49" a="1"/>
  <c r="E26" i="49" a="1"/>
  <c r="E29" i="49" a="1"/>
  <c r="E27" i="49" a="1"/>
  <c r="E24" i="49" a="1"/>
  <c r="E22" i="49" a="1"/>
  <c r="E23" i="49" a="1"/>
  <c r="E28" i="49" a="1"/>
  <c r="E18" i="49" a="1"/>
  <c r="E19" i="49" a="1"/>
  <c r="E20" i="49" a="1"/>
  <c r="E25" i="49" a="1"/>
  <c r="E27" i="49" l="1"/>
  <c r="D21" i="46" s="1"/>
  <c r="E26" i="49"/>
  <c r="D20" i="46" s="1"/>
  <c r="E25" i="49"/>
  <c r="D19" i="46" s="1"/>
  <c r="E24" i="49"/>
  <c r="D18" i="46" s="1"/>
  <c r="E23" i="49"/>
  <c r="D17" i="46" s="1"/>
  <c r="E22" i="49"/>
  <c r="D16" i="46" s="1"/>
  <c r="E29" i="49"/>
  <c r="D23" i="46" s="1"/>
  <c r="E21" i="49"/>
  <c r="D15" i="46" s="1"/>
  <c r="E28" i="49"/>
  <c r="D22" i="46" s="1"/>
  <c r="E20" i="49"/>
  <c r="D14" i="46" s="1"/>
  <c r="E19" i="49"/>
  <c r="D13" i="46" s="1"/>
  <c r="E18" i="49"/>
  <c r="D12" i="46" s="1"/>
  <c r="B10" i="50"/>
  <c r="P49" i="50"/>
  <c r="F14" i="49" s="1"/>
  <c r="Q49" i="50"/>
  <c r="G14" i="49" s="1"/>
  <c r="N49" i="50"/>
  <c r="D14" i="49" s="1"/>
  <c r="F25" i="49" a="1"/>
  <c r="F18" i="49" a="1"/>
  <c r="D23" i="49" a="1"/>
  <c r="D19" i="49" a="1"/>
  <c r="F21" i="49" a="1"/>
  <c r="F26" i="49" a="1"/>
  <c r="G26" i="49" a="1"/>
  <c r="G22" i="49" a="1"/>
  <c r="D18" i="49" a="1"/>
  <c r="F24" i="49" a="1"/>
  <c r="D26" i="49" a="1"/>
  <c r="F23" i="49" a="1"/>
  <c r="G29" i="49" a="1"/>
  <c r="D21" i="49" a="1"/>
  <c r="F22" i="49" a="1"/>
  <c r="F20" i="49" a="1"/>
  <c r="G19" i="49" a="1"/>
  <c r="G23" i="49" a="1"/>
  <c r="D22" i="49" a="1"/>
  <c r="G27" i="49" a="1"/>
  <c r="G18" i="49" a="1"/>
  <c r="F19" i="49" a="1"/>
  <c r="F29" i="49" a="1"/>
  <c r="D27" i="49" a="1"/>
  <c r="D24" i="49" a="1"/>
  <c r="G20" i="49" a="1"/>
  <c r="G28" i="49" a="1"/>
  <c r="F27" i="49" a="1"/>
  <c r="G21" i="49" a="1"/>
  <c r="G25" i="49" a="1"/>
  <c r="D20" i="49" a="1"/>
  <c r="D25" i="49" a="1"/>
  <c r="G24" i="49" a="1"/>
  <c r="D28" i="49" a="1"/>
  <c r="D29" i="49" a="1"/>
  <c r="F28" i="49" a="1"/>
  <c r="E17" i="49" l="1"/>
  <c r="G23" i="49"/>
  <c r="F17" i="46" s="1"/>
  <c r="G22" i="49"/>
  <c r="F16" i="46" s="1"/>
  <c r="G29" i="49"/>
  <c r="F23" i="46" s="1"/>
  <c r="G21" i="49"/>
  <c r="F15" i="46" s="1"/>
  <c r="G28" i="49"/>
  <c r="F22" i="46" s="1"/>
  <c r="G20" i="49"/>
  <c r="F14" i="46" s="1"/>
  <c r="G18" i="49"/>
  <c r="F12" i="46" s="1"/>
  <c r="G27" i="49"/>
  <c r="F21" i="46" s="1"/>
  <c r="G19" i="49"/>
  <c r="F13" i="46" s="1"/>
  <c r="G26" i="49"/>
  <c r="F20" i="46" s="1"/>
  <c r="G25" i="49"/>
  <c r="F19" i="46" s="1"/>
  <c r="G24" i="49"/>
  <c r="F18" i="46" s="1"/>
  <c r="F29" i="49"/>
  <c r="E23" i="46" s="1"/>
  <c r="F19" i="49"/>
  <c r="E13" i="46" s="1"/>
  <c r="F20" i="49"/>
  <c r="E14" i="46" s="1"/>
  <c r="F26" i="49"/>
  <c r="E20" i="46" s="1"/>
  <c r="F18" i="49"/>
  <c r="E12" i="46" s="1"/>
  <c r="F25" i="49"/>
  <c r="E19" i="46" s="1"/>
  <c r="F23" i="49"/>
  <c r="E17" i="46" s="1"/>
  <c r="F24" i="49"/>
  <c r="E18" i="46" s="1"/>
  <c r="F22" i="49"/>
  <c r="E16" i="46" s="1"/>
  <c r="F21" i="49"/>
  <c r="E15" i="46" s="1"/>
  <c r="F28" i="49"/>
  <c r="E22" i="46" s="1"/>
  <c r="F27" i="49"/>
  <c r="E21" i="46" s="1"/>
  <c r="D25" i="49"/>
  <c r="C19" i="46" s="1"/>
  <c r="D24" i="49"/>
  <c r="C18" i="46" s="1"/>
  <c r="D22" i="49"/>
  <c r="C16" i="46" s="1"/>
  <c r="D21" i="49"/>
  <c r="C15" i="46" s="1"/>
  <c r="D19" i="49"/>
  <c r="C13" i="46" s="1"/>
  <c r="D29" i="49"/>
  <c r="C23" i="46" s="1"/>
  <c r="D28" i="49"/>
  <c r="C22" i="46" s="1"/>
  <c r="D20" i="49"/>
  <c r="C14" i="46" s="1"/>
  <c r="D27" i="49"/>
  <c r="C21" i="46" s="1"/>
  <c r="D26" i="49"/>
  <c r="C20" i="46" s="1"/>
  <c r="D18" i="49"/>
  <c r="C12" i="46" s="1"/>
  <c r="D23" i="49"/>
  <c r="C17" i="46" s="1"/>
  <c r="E16" i="49" l="1"/>
  <c r="D10" i="46" s="1"/>
  <c r="D11" i="46"/>
  <c r="G17" i="49"/>
  <c r="F17" i="49"/>
  <c r="D17" i="49"/>
  <c r="H45" i="51"/>
  <c r="H27" i="51"/>
  <c r="D365" i="51"/>
  <c r="E365" i="21" s="1"/>
  <c r="D364" i="51"/>
  <c r="E364" i="21" s="1"/>
  <c r="D363" i="51"/>
  <c r="E363" i="21" s="1"/>
  <c r="H23" i="51"/>
  <c r="F378" i="96" l="1"/>
  <c r="F378" i="95"/>
  <c r="F378" i="94"/>
  <c r="F378" i="91"/>
  <c r="F378" i="90"/>
  <c r="F378" i="92"/>
  <c r="F378" i="88"/>
  <c r="F378" i="93"/>
  <c r="F378" i="89"/>
  <c r="F378" i="87"/>
  <c r="F378" i="86"/>
  <c r="F378" i="85"/>
  <c r="F378" i="84"/>
  <c r="F378" i="83"/>
  <c r="F378" i="82"/>
  <c r="F378" i="81"/>
  <c r="F378" i="79"/>
  <c r="F378" i="78"/>
  <c r="F378" i="77"/>
  <c r="F378" i="80"/>
  <c r="F378" i="75"/>
  <c r="F378" i="76"/>
  <c r="F378" i="21"/>
  <c r="E32" i="49"/>
  <c r="D26" i="46" s="1"/>
  <c r="D16" i="49"/>
  <c r="C10" i="46" s="1"/>
  <c r="C11" i="46"/>
  <c r="G16" i="49"/>
  <c r="G32" i="49" s="1"/>
  <c r="F26" i="46" s="1"/>
  <c r="F11" i="46"/>
  <c r="F16" i="49"/>
  <c r="F32" i="49" s="1"/>
  <c r="E26" i="46" s="1"/>
  <c r="E11" i="46"/>
  <c r="D366" i="51"/>
  <c r="E366" i="96" l="1"/>
  <c r="E366" i="95"/>
  <c r="E366" i="94"/>
  <c r="E366" i="92"/>
  <c r="E366" i="93"/>
  <c r="E366" i="91"/>
  <c r="E366" i="90"/>
  <c r="E366" i="89"/>
  <c r="E366" i="88"/>
  <c r="E366" i="85"/>
  <c r="E366" i="84"/>
  <c r="E366" i="87"/>
  <c r="E366" i="86"/>
  <c r="E366" i="83"/>
  <c r="E366" i="82"/>
  <c r="E366" i="81"/>
  <c r="E366" i="80"/>
  <c r="E366" i="79"/>
  <c r="E366" i="78"/>
  <c r="E366" i="77"/>
  <c r="E366" i="76"/>
  <c r="E366" i="75"/>
  <c r="E366" i="21"/>
  <c r="E10" i="46"/>
  <c r="F10" i="46"/>
  <c r="D32" i="49"/>
  <c r="C26" i="46" s="1"/>
  <c r="D367" i="51"/>
  <c r="D441" i="51"/>
  <c r="D440" i="51"/>
  <c r="D439" i="51"/>
  <c r="D438" i="51"/>
  <c r="D437" i="51"/>
  <c r="D436" i="51"/>
  <c r="D3" i="36"/>
  <c r="D370" i="51"/>
  <c r="D369" i="51"/>
  <c r="D368" i="51"/>
  <c r="D362" i="51"/>
  <c r="D361" i="51"/>
  <c r="D360" i="51"/>
  <c r="D359" i="51"/>
  <c r="D334" i="51"/>
  <c r="D333" i="51"/>
  <c r="D332" i="51"/>
  <c r="D331" i="51"/>
  <c r="D330" i="51"/>
  <c r="D329" i="51"/>
  <c r="D328" i="51"/>
  <c r="D327" i="51"/>
  <c r="D326" i="51"/>
  <c r="D325" i="51"/>
  <c r="D324" i="51"/>
  <c r="D323" i="51"/>
  <c r="D322" i="51"/>
  <c r="D321" i="51"/>
  <c r="D320" i="51"/>
  <c r="D319" i="51"/>
  <c r="D318" i="51"/>
  <c r="D317" i="51"/>
  <c r="D316" i="51"/>
  <c r="D315" i="51"/>
  <c r="D314" i="51"/>
  <c r="D313" i="51"/>
  <c r="D312" i="51"/>
  <c r="D311" i="51"/>
  <c r="D310" i="51"/>
  <c r="D309" i="51"/>
  <c r="D308" i="51"/>
  <c r="D307" i="51"/>
  <c r="D306" i="51"/>
  <c r="D305" i="51"/>
  <c r="D304" i="51"/>
  <c r="D303" i="51"/>
  <c r="D302" i="51"/>
  <c r="D301" i="51"/>
  <c r="D300" i="51"/>
  <c r="D299" i="51"/>
  <c r="D298" i="51"/>
  <c r="D297" i="51"/>
  <c r="D296" i="51"/>
  <c r="D295" i="51"/>
  <c r="D294" i="51"/>
  <c r="D293" i="51"/>
  <c r="D292" i="51"/>
  <c r="D291" i="51"/>
  <c r="D290" i="51"/>
  <c r="D289" i="51"/>
  <c r="D288" i="51"/>
  <c r="D287" i="51"/>
  <c r="D286" i="51"/>
  <c r="D285" i="51"/>
  <c r="D284" i="51"/>
  <c r="D283" i="51"/>
  <c r="D282" i="51"/>
  <c r="D281" i="51"/>
  <c r="D280" i="51"/>
  <c r="D279" i="51"/>
  <c r="D278" i="51"/>
  <c r="D277" i="51"/>
  <c r="D276" i="51"/>
  <c r="D275" i="51"/>
  <c r="D274" i="51"/>
  <c r="D273" i="51"/>
  <c r="D272" i="51"/>
  <c r="D271" i="51"/>
  <c r="D270" i="51"/>
  <c r="D269" i="51"/>
  <c r="D268" i="51"/>
  <c r="D267" i="51"/>
  <c r="D266" i="51"/>
  <c r="D265" i="51"/>
  <c r="D264" i="51"/>
  <c r="D263" i="51"/>
  <c r="D262" i="51"/>
  <c r="D261" i="51"/>
  <c r="D260" i="51"/>
  <c r="D259" i="51"/>
  <c r="D258" i="51"/>
  <c r="D257" i="51"/>
  <c r="D256" i="51"/>
  <c r="D255" i="51"/>
  <c r="D254" i="51"/>
  <c r="D253" i="51"/>
  <c r="D252" i="51"/>
  <c r="D251" i="51"/>
  <c r="D250" i="51"/>
  <c r="D249" i="51"/>
  <c r="D248" i="51"/>
  <c r="D247" i="51"/>
  <c r="D246" i="51"/>
  <c r="D245" i="51"/>
  <c r="D244" i="51"/>
  <c r="D243" i="51"/>
  <c r="D242" i="51"/>
  <c r="D241" i="51"/>
  <c r="D240" i="51"/>
  <c r="D239" i="51"/>
  <c r="D238" i="51"/>
  <c r="D237" i="51"/>
  <c r="D236" i="51"/>
  <c r="D235" i="51"/>
  <c r="D234" i="51"/>
  <c r="D233" i="51"/>
  <c r="D232" i="51"/>
  <c r="D231" i="51"/>
  <c r="D230" i="51"/>
  <c r="D229" i="51"/>
  <c r="D228" i="51"/>
  <c r="D227" i="51"/>
  <c r="D226" i="51"/>
  <c r="D225" i="51"/>
  <c r="D224" i="51"/>
  <c r="D223" i="51"/>
  <c r="D222" i="51"/>
  <c r="D221" i="51"/>
  <c r="D220" i="51"/>
  <c r="D219" i="51"/>
  <c r="D218" i="51"/>
  <c r="D217" i="51"/>
  <c r="D216" i="51"/>
  <c r="D215" i="51"/>
  <c r="D214" i="51"/>
  <c r="D213" i="51"/>
  <c r="D212" i="51"/>
  <c r="D211" i="51"/>
  <c r="D210" i="51"/>
  <c r="D209" i="51"/>
  <c r="D208" i="51"/>
  <c r="D207" i="51"/>
  <c r="D206" i="51"/>
  <c r="D205" i="51"/>
  <c r="D204" i="51"/>
  <c r="D203" i="51"/>
  <c r="D202" i="51"/>
  <c r="D201" i="51"/>
  <c r="D200" i="51"/>
  <c r="D199" i="51"/>
  <c r="D198" i="51"/>
  <c r="D197" i="51"/>
  <c r="D196" i="51"/>
  <c r="D195" i="51"/>
  <c r="D194" i="51"/>
  <c r="D193" i="51"/>
  <c r="D192" i="51"/>
  <c r="D191" i="51"/>
  <c r="D190" i="51"/>
  <c r="D189" i="51"/>
  <c r="D188" i="51"/>
  <c r="D187" i="51"/>
  <c r="D186" i="51"/>
  <c r="D185" i="51"/>
  <c r="D184" i="51"/>
  <c r="D183" i="51"/>
  <c r="D182" i="51"/>
  <c r="D181" i="51"/>
  <c r="D180" i="51"/>
  <c r="D179" i="51"/>
  <c r="D178" i="51"/>
  <c r="D177" i="51"/>
  <c r="D176" i="51"/>
  <c r="D175" i="51"/>
  <c r="D174" i="51"/>
  <c r="D173" i="51"/>
  <c r="D172" i="51"/>
  <c r="D171" i="51"/>
  <c r="D170" i="51"/>
  <c r="D169" i="51"/>
  <c r="D168" i="51"/>
  <c r="D167" i="51"/>
  <c r="D166" i="51"/>
  <c r="D165" i="51"/>
  <c r="D164" i="51"/>
  <c r="D163" i="51"/>
  <c r="D162" i="51"/>
  <c r="D161" i="51"/>
  <c r="D160" i="51"/>
  <c r="D159" i="51"/>
  <c r="D158" i="51"/>
  <c r="D157" i="51"/>
  <c r="D156" i="51"/>
  <c r="D155" i="51"/>
  <c r="D154" i="51"/>
  <c r="D153" i="51"/>
  <c r="D152" i="51"/>
  <c r="D151" i="51"/>
  <c r="D150" i="51"/>
  <c r="D149" i="51"/>
  <c r="D148" i="51"/>
  <c r="D147" i="51"/>
  <c r="D146" i="51"/>
  <c r="D145" i="51"/>
  <c r="D144" i="51"/>
  <c r="D143" i="51"/>
  <c r="D142" i="51"/>
  <c r="D141" i="51"/>
  <c r="D140" i="51"/>
  <c r="D139" i="51"/>
  <c r="D138" i="51"/>
  <c r="D137" i="51"/>
  <c r="D136" i="51"/>
  <c r="D135" i="51"/>
  <c r="D134" i="51"/>
  <c r="D133" i="51"/>
  <c r="D132" i="51"/>
  <c r="D131" i="51"/>
  <c r="D130" i="51"/>
  <c r="D129" i="51"/>
  <c r="D128" i="51"/>
  <c r="D127" i="51"/>
  <c r="D126" i="51"/>
  <c r="D125" i="51"/>
  <c r="D124" i="51"/>
  <c r="D123" i="51"/>
  <c r="D122" i="51"/>
  <c r="D121" i="51"/>
  <c r="D120" i="51"/>
  <c r="D119" i="51"/>
  <c r="D118" i="51"/>
  <c r="D117" i="51"/>
  <c r="D116" i="51"/>
  <c r="D115" i="51"/>
  <c r="D114" i="51"/>
  <c r="D113" i="51"/>
  <c r="D112" i="51"/>
  <c r="D111" i="51"/>
  <c r="D110" i="51"/>
  <c r="D109" i="51"/>
  <c r="D108" i="51"/>
  <c r="D107" i="51"/>
  <c r="D106" i="51"/>
  <c r="D105" i="51"/>
  <c r="D104" i="51"/>
  <c r="D103" i="51"/>
  <c r="D102" i="51"/>
  <c r="D101" i="51"/>
  <c r="D100" i="51"/>
  <c r="D99" i="51"/>
  <c r="D98" i="51"/>
  <c r="D97" i="51"/>
  <c r="D96" i="51"/>
  <c r="D95" i="51"/>
  <c r="D94" i="51"/>
  <c r="D93" i="51"/>
  <c r="D92" i="51"/>
  <c r="D91" i="51"/>
  <c r="D90" i="51"/>
  <c r="D89" i="51"/>
  <c r="D88" i="51"/>
  <c r="D87" i="51"/>
  <c r="D86" i="51"/>
  <c r="D85" i="51"/>
  <c r="D84" i="51"/>
  <c r="D83" i="51"/>
  <c r="D82" i="51"/>
  <c r="D81" i="51"/>
  <c r="D80" i="51"/>
  <c r="D79" i="51"/>
  <c r="D78" i="51"/>
  <c r="D77" i="51"/>
  <c r="D76" i="51"/>
  <c r="D75" i="51"/>
  <c r="D74" i="51"/>
  <c r="D73" i="51"/>
  <c r="D72" i="51"/>
  <c r="D71" i="51"/>
  <c r="D70" i="51"/>
  <c r="D69" i="51"/>
  <c r="D68" i="51"/>
  <c r="D67" i="51"/>
  <c r="D66" i="51"/>
  <c r="D65" i="51"/>
  <c r="H51" i="51"/>
  <c r="D64" i="51"/>
  <c r="D63" i="51"/>
  <c r="D62" i="51"/>
  <c r="H48" i="51"/>
  <c r="D61" i="51"/>
  <c r="H47" i="51"/>
  <c r="D60" i="51"/>
  <c r="D59" i="51"/>
  <c r="D58" i="51"/>
  <c r="H44" i="51"/>
  <c r="D57" i="51"/>
  <c r="H43" i="51"/>
  <c r="D56" i="51"/>
  <c r="H42" i="51"/>
  <c r="D55" i="51"/>
  <c r="D54" i="51"/>
  <c r="D53" i="51"/>
  <c r="D52" i="51"/>
  <c r="D51" i="51"/>
  <c r="D50" i="51"/>
  <c r="D49" i="51"/>
  <c r="D48" i="51"/>
  <c r="D47" i="51"/>
  <c r="H33" i="51"/>
  <c r="H6" i="18" s="1"/>
  <c r="D46" i="51"/>
  <c r="H32" i="51"/>
  <c r="F6" i="18" s="1"/>
  <c r="D45" i="51"/>
  <c r="H31" i="51"/>
  <c r="D6" i="18" s="1"/>
  <c r="D44" i="51"/>
  <c r="H30" i="51"/>
  <c r="F4" i="18" s="1"/>
  <c r="D43" i="51"/>
  <c r="D42" i="51"/>
  <c r="H28" i="51"/>
  <c r="D41" i="51"/>
  <c r="H26" i="51"/>
  <c r="D40" i="51"/>
  <c r="D39" i="51"/>
  <c r="D38" i="51"/>
  <c r="D37" i="51"/>
  <c r="D36" i="51"/>
  <c r="D35" i="51"/>
  <c r="D34" i="51"/>
  <c r="D33" i="51"/>
  <c r="D32" i="51"/>
  <c r="D31" i="51"/>
  <c r="D30" i="51"/>
  <c r="D29" i="51"/>
  <c r="D28" i="51"/>
  <c r="D27" i="51"/>
  <c r="D26" i="51"/>
  <c r="D25" i="51"/>
  <c r="D24" i="51"/>
  <c r="D23" i="51"/>
  <c r="D22" i="51"/>
  <c r="D21" i="51"/>
  <c r="H20" i="51"/>
  <c r="D20" i="51"/>
  <c r="H19" i="51"/>
  <c r="D19" i="51"/>
  <c r="H18" i="51"/>
  <c r="D18" i="51"/>
  <c r="H17" i="51"/>
  <c r="D17" i="51"/>
  <c r="D16" i="51"/>
  <c r="D15" i="51"/>
  <c r="D14" i="51"/>
  <c r="D13" i="51"/>
  <c r="D12" i="51"/>
  <c r="D11" i="51"/>
  <c r="D10" i="51"/>
  <c r="D9" i="51"/>
  <c r="D8" i="51"/>
  <c r="D7" i="51"/>
  <c r="H6" i="51"/>
  <c r="H5" i="51"/>
  <c r="I38" i="50"/>
  <c r="I37" i="50"/>
  <c r="I15" i="50"/>
  <c r="I14" i="50"/>
  <c r="I13" i="50"/>
  <c r="I12" i="50"/>
  <c r="I11" i="50"/>
  <c r="I10" i="50"/>
  <c r="I9" i="50"/>
  <c r="E29" i="96" l="1"/>
  <c r="E29" i="95"/>
  <c r="E29" i="94"/>
  <c r="E29" i="91"/>
  <c r="E29" i="93"/>
  <c r="E29" i="92"/>
  <c r="E29" i="89"/>
  <c r="E29" i="90"/>
  <c r="E29" i="88"/>
  <c r="E29" i="87"/>
  <c r="E29" i="86"/>
  <c r="E29" i="85"/>
  <c r="E29" i="83"/>
  <c r="E29" i="82"/>
  <c r="E29" i="84"/>
  <c r="E29" i="79"/>
  <c r="E29" i="78"/>
  <c r="E29" i="80"/>
  <c r="E29" i="75"/>
  <c r="E29" i="77"/>
  <c r="E29" i="81"/>
  <c r="E29" i="76"/>
  <c r="K5" i="95"/>
  <c r="K5" i="96"/>
  <c r="K5" i="94"/>
  <c r="K5" i="93"/>
  <c r="K5" i="92"/>
  <c r="K5" i="91"/>
  <c r="K5" i="90"/>
  <c r="K5" i="89"/>
  <c r="K5" i="88"/>
  <c r="K5" i="87"/>
  <c r="K5" i="86"/>
  <c r="K5" i="82"/>
  <c r="K5" i="85"/>
  <c r="K5" i="83"/>
  <c r="K5" i="84"/>
  <c r="K5" i="81"/>
  <c r="K5" i="80"/>
  <c r="K5" i="79"/>
  <c r="K5" i="75"/>
  <c r="K5" i="78"/>
  <c r="K5" i="77"/>
  <c r="K5" i="76"/>
  <c r="E28" i="96"/>
  <c r="E28" i="95"/>
  <c r="E28" i="92"/>
  <c r="E28" i="91"/>
  <c r="E28" i="94"/>
  <c r="E28" i="93"/>
  <c r="E28" i="89"/>
  <c r="E28" i="90"/>
  <c r="E28" i="88"/>
  <c r="E28" i="87"/>
  <c r="E28" i="86"/>
  <c r="E28" i="85"/>
  <c r="E28" i="83"/>
  <c r="E28" i="82"/>
  <c r="E28" i="84"/>
  <c r="E28" i="80"/>
  <c r="E28" i="79"/>
  <c r="E28" i="78"/>
  <c r="E28" i="81"/>
  <c r="E28" i="76"/>
  <c r="E28" i="75"/>
  <c r="E28" i="77"/>
  <c r="E40" i="96"/>
  <c r="E40" i="95"/>
  <c r="E40" i="92"/>
  <c r="E40" i="91"/>
  <c r="E40" i="94"/>
  <c r="E40" i="93"/>
  <c r="E40" i="89"/>
  <c r="E40" i="90"/>
  <c r="E40" i="88"/>
  <c r="E40" i="86"/>
  <c r="E40" i="85"/>
  <c r="E40" i="84"/>
  <c r="E40" i="83"/>
  <c r="E40" i="82"/>
  <c r="E40" i="87"/>
  <c r="E40" i="80"/>
  <c r="E40" i="79"/>
  <c r="E40" i="78"/>
  <c r="E40" i="81"/>
  <c r="E40" i="76"/>
  <c r="E40" i="75"/>
  <c r="E40" i="77"/>
  <c r="E76" i="96"/>
  <c r="E76" i="95"/>
  <c r="E76" i="94"/>
  <c r="E76" i="93"/>
  <c r="E76" i="92"/>
  <c r="E76" i="91"/>
  <c r="E76" i="89"/>
  <c r="E76" i="90"/>
  <c r="E76" i="88"/>
  <c r="E76" i="86"/>
  <c r="E76" i="85"/>
  <c r="E76" i="84"/>
  <c r="E76" i="87"/>
  <c r="E76" i="83"/>
  <c r="E76" i="82"/>
  <c r="E76" i="80"/>
  <c r="E76" i="79"/>
  <c r="E76" i="78"/>
  <c r="E76" i="81"/>
  <c r="E76" i="76"/>
  <c r="E76" i="75"/>
  <c r="E76" i="77"/>
  <c r="E88" i="96"/>
  <c r="E88" i="95"/>
  <c r="E88" i="92"/>
  <c r="E88" i="91"/>
  <c r="E88" i="89"/>
  <c r="E88" i="93"/>
  <c r="E88" i="94"/>
  <c r="E88" i="90"/>
  <c r="E88" i="88"/>
  <c r="E88" i="87"/>
  <c r="E88" i="86"/>
  <c r="E88" i="85"/>
  <c r="E88" i="84"/>
  <c r="E88" i="83"/>
  <c r="E88" i="82"/>
  <c r="E88" i="80"/>
  <c r="E88" i="79"/>
  <c r="E88" i="78"/>
  <c r="E88" i="81"/>
  <c r="E88" i="76"/>
  <c r="E88" i="75"/>
  <c r="E88" i="77"/>
  <c r="E100" i="96"/>
  <c r="E100" i="95"/>
  <c r="E100" i="92"/>
  <c r="E100" i="91"/>
  <c r="E100" i="94"/>
  <c r="E100" i="93"/>
  <c r="E100" i="89"/>
  <c r="E100" i="90"/>
  <c r="E100" i="88"/>
  <c r="E100" i="87"/>
  <c r="E100" i="85"/>
  <c r="E100" i="84"/>
  <c r="E100" i="86"/>
  <c r="E100" i="83"/>
  <c r="E100" i="82"/>
  <c r="E100" i="80"/>
  <c r="E100" i="79"/>
  <c r="E100" i="78"/>
  <c r="E100" i="81"/>
  <c r="E100" i="76"/>
  <c r="E100" i="75"/>
  <c r="E100" i="77"/>
  <c r="E112" i="96"/>
  <c r="E112" i="95"/>
  <c r="E112" i="92"/>
  <c r="E112" i="91"/>
  <c r="E112" i="94"/>
  <c r="E112" i="93"/>
  <c r="E112" i="89"/>
  <c r="E112" i="90"/>
  <c r="E112" i="88"/>
  <c r="E112" i="85"/>
  <c r="E112" i="84"/>
  <c r="E112" i="86"/>
  <c r="E112" i="87"/>
  <c r="E112" i="83"/>
  <c r="E112" i="82"/>
  <c r="E112" i="80"/>
  <c r="E112" i="79"/>
  <c r="E112" i="78"/>
  <c r="E112" i="81"/>
  <c r="E112" i="76"/>
  <c r="E112" i="75"/>
  <c r="E112" i="77"/>
  <c r="E124" i="96"/>
  <c r="E124" i="95"/>
  <c r="E124" i="92"/>
  <c r="E124" i="91"/>
  <c r="E124" i="94"/>
  <c r="E124" i="93"/>
  <c r="E124" i="89"/>
  <c r="E124" i="90"/>
  <c r="E124" i="86"/>
  <c r="E124" i="85"/>
  <c r="E124" i="84"/>
  <c r="E124" i="87"/>
  <c r="E124" i="83"/>
  <c r="E124" i="82"/>
  <c r="E124" i="80"/>
  <c r="E124" i="79"/>
  <c r="E124" i="78"/>
  <c r="E124" i="88"/>
  <c r="E124" i="81"/>
  <c r="E124" i="76"/>
  <c r="E124" i="75"/>
  <c r="E124" i="77"/>
  <c r="E136" i="96"/>
  <c r="E136" i="95"/>
  <c r="E136" i="92"/>
  <c r="E136" i="91"/>
  <c r="E136" i="94"/>
  <c r="E136" i="93"/>
  <c r="E136" i="89"/>
  <c r="E136" i="88"/>
  <c r="E136" i="90"/>
  <c r="E136" i="85"/>
  <c r="E136" i="84"/>
  <c r="E136" i="87"/>
  <c r="E136" i="83"/>
  <c r="E136" i="82"/>
  <c r="E136" i="80"/>
  <c r="E136" i="79"/>
  <c r="E136" i="78"/>
  <c r="E136" i="81"/>
  <c r="E136" i="76"/>
  <c r="E136" i="75"/>
  <c r="E136" i="86"/>
  <c r="E136" i="77"/>
  <c r="E148" i="96"/>
  <c r="E148" i="95"/>
  <c r="E148" i="94"/>
  <c r="E148" i="93"/>
  <c r="E148" i="92"/>
  <c r="E148" i="91"/>
  <c r="E148" i="90"/>
  <c r="E148" i="89"/>
  <c r="E148" i="88"/>
  <c r="E148" i="85"/>
  <c r="E148" i="84"/>
  <c r="E148" i="87"/>
  <c r="E148" i="86"/>
  <c r="E148" i="83"/>
  <c r="E148" i="82"/>
  <c r="E148" i="80"/>
  <c r="E148" i="79"/>
  <c r="E148" i="78"/>
  <c r="E148" i="81"/>
  <c r="E148" i="76"/>
  <c r="E148" i="75"/>
  <c r="E148" i="77"/>
  <c r="E160" i="96"/>
  <c r="E160" i="95"/>
  <c r="E160" i="94"/>
  <c r="E160" i="92"/>
  <c r="E160" i="91"/>
  <c r="E160" i="89"/>
  <c r="E160" i="88"/>
  <c r="E160" i="90"/>
  <c r="E160" i="93"/>
  <c r="E160" i="87"/>
  <c r="E160" i="85"/>
  <c r="E160" i="84"/>
  <c r="E160" i="86"/>
  <c r="E160" i="83"/>
  <c r="E160" i="82"/>
  <c r="E160" i="80"/>
  <c r="E160" i="79"/>
  <c r="E160" i="78"/>
  <c r="E160" i="81"/>
  <c r="E160" i="76"/>
  <c r="E160" i="75"/>
  <c r="E160" i="77"/>
  <c r="E172" i="96"/>
  <c r="E172" i="95"/>
  <c r="E172" i="94"/>
  <c r="E172" i="92"/>
  <c r="E172" i="91"/>
  <c r="E172" i="90"/>
  <c r="E172" i="93"/>
  <c r="E172" i="89"/>
  <c r="E172" i="88"/>
  <c r="E172" i="87"/>
  <c r="E172" i="86"/>
  <c r="E172" i="85"/>
  <c r="E172" i="84"/>
  <c r="E172" i="83"/>
  <c r="E172" i="82"/>
  <c r="E172" i="80"/>
  <c r="E172" i="79"/>
  <c r="E172" i="78"/>
  <c r="E172" i="81"/>
  <c r="E172" i="77"/>
  <c r="E172" i="76"/>
  <c r="E172" i="75"/>
  <c r="E184" i="96"/>
  <c r="E184" i="95"/>
  <c r="E184" i="94"/>
  <c r="E184" i="91"/>
  <c r="E184" i="92"/>
  <c r="E184" i="90"/>
  <c r="E184" i="93"/>
  <c r="E184" i="89"/>
  <c r="E184" i="88"/>
  <c r="E184" i="85"/>
  <c r="E184" i="84"/>
  <c r="E184" i="87"/>
  <c r="E184" i="83"/>
  <c r="E184" i="82"/>
  <c r="E184" i="86"/>
  <c r="E184" i="80"/>
  <c r="E184" i="79"/>
  <c r="E184" i="78"/>
  <c r="E184" i="81"/>
  <c r="E184" i="76"/>
  <c r="E184" i="75"/>
  <c r="E184" i="77"/>
  <c r="E196" i="96"/>
  <c r="E196" i="95"/>
  <c r="E196" i="94"/>
  <c r="E196" i="91"/>
  <c r="E196" i="90"/>
  <c r="E196" i="93"/>
  <c r="E196" i="92"/>
  <c r="E196" i="89"/>
  <c r="E196" i="88"/>
  <c r="E196" i="85"/>
  <c r="E196" i="84"/>
  <c r="E196" i="87"/>
  <c r="E196" i="86"/>
  <c r="E196" i="83"/>
  <c r="E196" i="82"/>
  <c r="E196" i="80"/>
  <c r="E196" i="79"/>
  <c r="E196" i="78"/>
  <c r="E196" i="81"/>
  <c r="E196" i="76"/>
  <c r="E196" i="75"/>
  <c r="E196" i="77"/>
  <c r="E208" i="96"/>
  <c r="E208" i="95"/>
  <c r="E208" i="94"/>
  <c r="E208" i="92"/>
  <c r="E208" i="91"/>
  <c r="E208" i="93"/>
  <c r="E208" i="90"/>
  <c r="E208" i="89"/>
  <c r="E208" i="88"/>
  <c r="E208" i="85"/>
  <c r="E208" i="84"/>
  <c r="E208" i="87"/>
  <c r="E208" i="86"/>
  <c r="E208" i="83"/>
  <c r="E208" i="82"/>
  <c r="E208" i="80"/>
  <c r="E208" i="79"/>
  <c r="E208" i="78"/>
  <c r="E208" i="77"/>
  <c r="E208" i="81"/>
  <c r="E208" i="76"/>
  <c r="E208" i="75"/>
  <c r="E220" i="96"/>
  <c r="E220" i="95"/>
  <c r="E220" i="94"/>
  <c r="E220" i="92"/>
  <c r="E220" i="93"/>
  <c r="E220" i="91"/>
  <c r="E220" i="90"/>
  <c r="E220" i="89"/>
  <c r="E220" i="88"/>
  <c r="E220" i="85"/>
  <c r="E220" i="84"/>
  <c r="E220" i="87"/>
  <c r="E220" i="86"/>
  <c r="E220" i="83"/>
  <c r="E220" i="82"/>
  <c r="E220" i="80"/>
  <c r="E220" i="79"/>
  <c r="E220" i="78"/>
  <c r="E220" i="77"/>
  <c r="E220" i="81"/>
  <c r="E220" i="76"/>
  <c r="E220" i="75"/>
  <c r="E232" i="96"/>
  <c r="E232" i="95"/>
  <c r="E232" i="94"/>
  <c r="E232" i="92"/>
  <c r="E232" i="91"/>
  <c r="E232" i="90"/>
  <c r="E232" i="89"/>
  <c r="E232" i="88"/>
  <c r="E232" i="87"/>
  <c r="E232" i="86"/>
  <c r="E232" i="85"/>
  <c r="E232" i="84"/>
  <c r="E232" i="93"/>
  <c r="E232" i="83"/>
  <c r="E232" i="82"/>
  <c r="E232" i="80"/>
  <c r="E232" i="79"/>
  <c r="E232" i="78"/>
  <c r="E232" i="77"/>
  <c r="E232" i="81"/>
  <c r="E232" i="76"/>
  <c r="E232" i="75"/>
  <c r="E244" i="96"/>
  <c r="E244" i="95"/>
  <c r="E244" i="94"/>
  <c r="E244" i="92"/>
  <c r="E244" i="91"/>
  <c r="E244" i="90"/>
  <c r="E244" i="93"/>
  <c r="E244" i="89"/>
  <c r="E244" i="88"/>
  <c r="E244" i="87"/>
  <c r="E244" i="86"/>
  <c r="E244" i="85"/>
  <c r="E244" i="84"/>
  <c r="E244" i="83"/>
  <c r="E244" i="82"/>
  <c r="E244" i="80"/>
  <c r="E244" i="79"/>
  <c r="E244" i="78"/>
  <c r="E244" i="77"/>
  <c r="E244" i="81"/>
  <c r="E244" i="76"/>
  <c r="E244" i="75"/>
  <c r="E256" i="96"/>
  <c r="E256" i="95"/>
  <c r="E256" i="94"/>
  <c r="E256" i="92"/>
  <c r="E256" i="91"/>
  <c r="E256" i="90"/>
  <c r="E256" i="93"/>
  <c r="E256" i="89"/>
  <c r="E256" i="88"/>
  <c r="E256" i="85"/>
  <c r="E256" i="84"/>
  <c r="E256" i="87"/>
  <c r="E256" i="83"/>
  <c r="E256" i="86"/>
  <c r="E256" i="82"/>
  <c r="E256" i="80"/>
  <c r="E256" i="79"/>
  <c r="E256" i="78"/>
  <c r="E256" i="77"/>
  <c r="E256" i="81"/>
  <c r="E256" i="76"/>
  <c r="E256" i="75"/>
  <c r="E268" i="96"/>
  <c r="E268" i="95"/>
  <c r="E268" i="94"/>
  <c r="E268" i="92"/>
  <c r="E268" i="91"/>
  <c r="E268" i="90"/>
  <c r="E268" i="93"/>
  <c r="E268" i="89"/>
  <c r="E268" i="88"/>
  <c r="E268" i="85"/>
  <c r="E268" i="84"/>
  <c r="E268" i="87"/>
  <c r="E268" i="86"/>
  <c r="E268" i="83"/>
  <c r="E268" i="82"/>
  <c r="E268" i="80"/>
  <c r="E268" i="79"/>
  <c r="E268" i="78"/>
  <c r="E268" i="77"/>
  <c r="E268" i="81"/>
  <c r="E268" i="76"/>
  <c r="E268" i="75"/>
  <c r="E280" i="96"/>
  <c r="E280" i="95"/>
  <c r="E280" i="94"/>
  <c r="E280" i="92"/>
  <c r="E280" i="91"/>
  <c r="E280" i="93"/>
  <c r="E280" i="90"/>
  <c r="E280" i="89"/>
  <c r="E280" i="88"/>
  <c r="E280" i="85"/>
  <c r="E280" i="84"/>
  <c r="E280" i="87"/>
  <c r="E280" i="86"/>
  <c r="E280" i="83"/>
  <c r="E280" i="82"/>
  <c r="E280" i="80"/>
  <c r="E280" i="79"/>
  <c r="E280" i="78"/>
  <c r="E280" i="77"/>
  <c r="E280" i="81"/>
  <c r="E280" i="76"/>
  <c r="E280" i="75"/>
  <c r="E292" i="96"/>
  <c r="E292" i="95"/>
  <c r="E292" i="94"/>
  <c r="E292" i="93"/>
  <c r="E292" i="92"/>
  <c r="E292" i="90"/>
  <c r="E292" i="91"/>
  <c r="E292" i="89"/>
  <c r="E292" i="87"/>
  <c r="E292" i="86"/>
  <c r="E292" i="88"/>
  <c r="E292" i="84"/>
  <c r="E292" i="83"/>
  <c r="E292" i="82"/>
  <c r="E292" i="85"/>
  <c r="E292" i="81"/>
  <c r="E292" i="80"/>
  <c r="E292" i="77"/>
  <c r="E292" i="79"/>
  <c r="E292" i="76"/>
  <c r="E292" i="78"/>
  <c r="E292" i="75"/>
  <c r="E304" i="96"/>
  <c r="E304" i="95"/>
  <c r="E304" i="93"/>
  <c r="E304" i="94"/>
  <c r="E304" i="90"/>
  <c r="E304" i="91"/>
  <c r="E304" i="92"/>
  <c r="E304" i="89"/>
  <c r="E304" i="87"/>
  <c r="E304" i="86"/>
  <c r="E304" i="84"/>
  <c r="E304" i="83"/>
  <c r="E304" i="82"/>
  <c r="E304" i="88"/>
  <c r="E304" i="85"/>
  <c r="E304" i="81"/>
  <c r="E304" i="80"/>
  <c r="E304" i="77"/>
  <c r="E304" i="79"/>
  <c r="E304" i="78"/>
  <c r="E304" i="76"/>
  <c r="E304" i="75"/>
  <c r="E316" i="96"/>
  <c r="E316" i="95"/>
  <c r="E316" i="94"/>
  <c r="E316" i="93"/>
  <c r="E316" i="92"/>
  <c r="E316" i="91"/>
  <c r="E316" i="90"/>
  <c r="E316" i="89"/>
  <c r="E316" i="88"/>
  <c r="E316" i="87"/>
  <c r="E316" i="86"/>
  <c r="E316" i="85"/>
  <c r="E316" i="84"/>
  <c r="E316" i="81"/>
  <c r="E316" i="80"/>
  <c r="E316" i="79"/>
  <c r="E316" i="82"/>
  <c r="E316" i="78"/>
  <c r="E316" i="77"/>
  <c r="E316" i="83"/>
  <c r="E316" i="76"/>
  <c r="E316" i="75"/>
  <c r="E328" i="96"/>
  <c r="E328" i="93"/>
  <c r="E328" i="92"/>
  <c r="E328" i="95"/>
  <c r="E328" i="94"/>
  <c r="E328" i="91"/>
  <c r="E328" i="90"/>
  <c r="E328" i="89"/>
  <c r="E328" i="88"/>
  <c r="E328" i="87"/>
  <c r="E328" i="86"/>
  <c r="E328" i="85"/>
  <c r="E328" i="84"/>
  <c r="E328" i="82"/>
  <c r="E328" i="81"/>
  <c r="E328" i="80"/>
  <c r="E328" i="79"/>
  <c r="E328" i="83"/>
  <c r="E328" i="78"/>
  <c r="E328" i="77"/>
  <c r="E328" i="76"/>
  <c r="E328" i="75"/>
  <c r="E369" i="94"/>
  <c r="E369" i="95"/>
  <c r="E369" i="96"/>
  <c r="E369" i="93"/>
  <c r="E369" i="92"/>
  <c r="E369" i="91"/>
  <c r="E369" i="90"/>
  <c r="E369" i="89"/>
  <c r="E369" i="88"/>
  <c r="E369" i="87"/>
  <c r="E369" i="86"/>
  <c r="E369" i="85"/>
  <c r="E369" i="84"/>
  <c r="E369" i="81"/>
  <c r="E369" i="82"/>
  <c r="E369" i="83"/>
  <c r="E369" i="80"/>
  <c r="E369" i="79"/>
  <c r="E369" i="78"/>
  <c r="E369" i="77"/>
  <c r="E369" i="76"/>
  <c r="E369" i="75"/>
  <c r="E19" i="96"/>
  <c r="E19" i="95"/>
  <c r="E19" i="94"/>
  <c r="E19" i="93"/>
  <c r="E19" i="92"/>
  <c r="E19" i="90"/>
  <c r="E19" i="91"/>
  <c r="E19" i="89"/>
  <c r="E19" i="88"/>
  <c r="E19" i="87"/>
  <c r="E19" i="84"/>
  <c r="E19" i="85"/>
  <c r="E19" i="86"/>
  <c r="E19" i="83"/>
  <c r="E19" i="82"/>
  <c r="E19" i="81"/>
  <c r="E19" i="78"/>
  <c r="E19" i="77"/>
  <c r="E19" i="76"/>
  <c r="E19" i="79"/>
  <c r="E19" i="75"/>
  <c r="E19" i="80"/>
  <c r="E89" i="96"/>
  <c r="E89" i="95"/>
  <c r="E89" i="94"/>
  <c r="E89" i="91"/>
  <c r="E89" i="92"/>
  <c r="E89" i="93"/>
  <c r="E89" i="89"/>
  <c r="E89" i="88"/>
  <c r="E89" i="90"/>
  <c r="E89" i="87"/>
  <c r="E89" i="86"/>
  <c r="E89" i="85"/>
  <c r="E89" i="84"/>
  <c r="E89" i="83"/>
  <c r="E89" i="82"/>
  <c r="E89" i="79"/>
  <c r="E89" i="78"/>
  <c r="E89" i="80"/>
  <c r="E89" i="75"/>
  <c r="E89" i="81"/>
  <c r="E89" i="77"/>
  <c r="E89" i="76"/>
  <c r="E137" i="96"/>
  <c r="E137" i="95"/>
  <c r="E137" i="94"/>
  <c r="E137" i="91"/>
  <c r="E137" i="93"/>
  <c r="E137" i="92"/>
  <c r="E137" i="89"/>
  <c r="E137" i="90"/>
  <c r="E137" i="88"/>
  <c r="E137" i="87"/>
  <c r="E137" i="85"/>
  <c r="E137" i="84"/>
  <c r="E137" i="83"/>
  <c r="E137" i="82"/>
  <c r="E137" i="79"/>
  <c r="E137" i="78"/>
  <c r="E137" i="86"/>
  <c r="E137" i="80"/>
  <c r="E137" i="75"/>
  <c r="E137" i="81"/>
  <c r="E137" i="77"/>
  <c r="E137" i="76"/>
  <c r="E209" i="96"/>
  <c r="E209" i="95"/>
  <c r="E209" i="94"/>
  <c r="E209" i="91"/>
  <c r="E209" i="93"/>
  <c r="E209" i="90"/>
  <c r="E209" i="92"/>
  <c r="E209" i="88"/>
  <c r="E209" i="89"/>
  <c r="E209" i="87"/>
  <c r="E209" i="85"/>
  <c r="E209" i="84"/>
  <c r="E209" i="86"/>
  <c r="E209" i="83"/>
  <c r="E209" i="82"/>
  <c r="E209" i="79"/>
  <c r="E209" i="78"/>
  <c r="E209" i="77"/>
  <c r="E209" i="80"/>
  <c r="E209" i="75"/>
  <c r="E209" i="81"/>
  <c r="E209" i="76"/>
  <c r="E281" i="96"/>
  <c r="E281" i="95"/>
  <c r="E281" i="94"/>
  <c r="E281" i="91"/>
  <c r="E281" i="93"/>
  <c r="E281" i="90"/>
  <c r="E281" i="88"/>
  <c r="E281" i="92"/>
  <c r="E281" i="89"/>
  <c r="E281" i="87"/>
  <c r="E281" i="85"/>
  <c r="E281" i="84"/>
  <c r="E281" i="86"/>
  <c r="E281" i="83"/>
  <c r="E281" i="82"/>
  <c r="E281" i="79"/>
  <c r="E281" i="78"/>
  <c r="E281" i="77"/>
  <c r="E281" i="80"/>
  <c r="E281" i="75"/>
  <c r="E281" i="81"/>
  <c r="E281" i="76"/>
  <c r="P5" i="95"/>
  <c r="P5" i="94"/>
  <c r="P5" i="93"/>
  <c r="P5" i="96"/>
  <c r="P5" i="92"/>
  <c r="P5" i="91"/>
  <c r="P5" i="90"/>
  <c r="P5" i="89"/>
  <c r="P5" i="88"/>
  <c r="P5" i="87"/>
  <c r="P5" i="86"/>
  <c r="P5" i="85"/>
  <c r="P5" i="82"/>
  <c r="P5" i="84"/>
  <c r="P5" i="81"/>
  <c r="P5" i="80"/>
  <c r="P5" i="79"/>
  <c r="P5" i="83"/>
  <c r="P5" i="78"/>
  <c r="P5" i="77"/>
  <c r="P5" i="76"/>
  <c r="P5" i="75"/>
  <c r="E41" i="96"/>
  <c r="E41" i="95"/>
  <c r="E41" i="94"/>
  <c r="E41" i="91"/>
  <c r="E41" i="93"/>
  <c r="E41" i="92"/>
  <c r="E41" i="89"/>
  <c r="E41" i="90"/>
  <c r="E41" i="88"/>
  <c r="E41" i="87"/>
  <c r="E41" i="86"/>
  <c r="E41" i="85"/>
  <c r="E41" i="84"/>
  <c r="E41" i="83"/>
  <c r="E41" i="82"/>
  <c r="E41" i="79"/>
  <c r="E41" i="78"/>
  <c r="E41" i="80"/>
  <c r="E41" i="75"/>
  <c r="E41" i="77"/>
  <c r="E41" i="81"/>
  <c r="E41" i="76"/>
  <c r="E48" i="96"/>
  <c r="E48" i="94"/>
  <c r="E48" i="93"/>
  <c r="E48" i="95"/>
  <c r="E48" i="92"/>
  <c r="E48" i="91"/>
  <c r="E48" i="90"/>
  <c r="E48" i="89"/>
  <c r="E48" i="88"/>
  <c r="E48" i="87"/>
  <c r="E48" i="86"/>
  <c r="E48" i="85"/>
  <c r="E48" i="84"/>
  <c r="E48" i="81"/>
  <c r="E48" i="80"/>
  <c r="E48" i="79"/>
  <c r="E48" i="78"/>
  <c r="E48" i="83"/>
  <c r="E48" i="82"/>
  <c r="E48" i="77"/>
  <c r="E48" i="76"/>
  <c r="E48" i="75"/>
  <c r="E66" i="96"/>
  <c r="E66" i="95"/>
  <c r="E66" i="94"/>
  <c r="E66" i="93"/>
  <c r="E66" i="91"/>
  <c r="E66" i="92"/>
  <c r="E66" i="88"/>
  <c r="E66" i="87"/>
  <c r="E66" i="90"/>
  <c r="E66" i="85"/>
  <c r="E66" i="84"/>
  <c r="E66" i="89"/>
  <c r="E66" i="86"/>
  <c r="E66" i="83"/>
  <c r="E66" i="82"/>
  <c r="E66" i="78"/>
  <c r="E66" i="79"/>
  <c r="E66" i="81"/>
  <c r="E66" i="76"/>
  <c r="E66" i="77"/>
  <c r="E66" i="80"/>
  <c r="E66" i="75"/>
  <c r="E78" i="96"/>
  <c r="E78" i="95"/>
  <c r="E78" i="94"/>
  <c r="E78" i="93"/>
  <c r="E78" i="91"/>
  <c r="E78" i="92"/>
  <c r="E78" i="88"/>
  <c r="E78" i="87"/>
  <c r="E78" i="89"/>
  <c r="E78" i="86"/>
  <c r="E78" i="85"/>
  <c r="E78" i="84"/>
  <c r="E78" i="90"/>
  <c r="E78" i="83"/>
  <c r="E78" i="82"/>
  <c r="E78" i="78"/>
  <c r="E78" i="79"/>
  <c r="E78" i="76"/>
  <c r="E78" i="77"/>
  <c r="E78" i="81"/>
  <c r="E78" i="75"/>
  <c r="E78" i="80"/>
  <c r="E90" i="96"/>
  <c r="E90" i="95"/>
  <c r="E90" i="94"/>
  <c r="E90" i="93"/>
  <c r="E90" i="91"/>
  <c r="E90" i="92"/>
  <c r="E90" i="89"/>
  <c r="E90" i="88"/>
  <c r="E90" i="90"/>
  <c r="E90" i="87"/>
  <c r="E90" i="86"/>
  <c r="E90" i="85"/>
  <c r="E90" i="84"/>
  <c r="E90" i="83"/>
  <c r="E90" i="82"/>
  <c r="E90" i="78"/>
  <c r="E90" i="79"/>
  <c r="E90" i="80"/>
  <c r="E90" i="76"/>
  <c r="E90" i="81"/>
  <c r="E90" i="77"/>
  <c r="E90" i="75"/>
  <c r="E102" i="96"/>
  <c r="E102" i="95"/>
  <c r="E102" i="94"/>
  <c r="E102" i="93"/>
  <c r="E102" i="91"/>
  <c r="E102" i="92"/>
  <c r="E102" i="89"/>
  <c r="E102" i="90"/>
  <c r="E102" i="88"/>
  <c r="E102" i="87"/>
  <c r="E102" i="86"/>
  <c r="E102" i="85"/>
  <c r="E102" i="84"/>
  <c r="E102" i="83"/>
  <c r="E102" i="82"/>
  <c r="E102" i="78"/>
  <c r="E102" i="79"/>
  <c r="E102" i="80"/>
  <c r="E102" i="81"/>
  <c r="E102" i="77"/>
  <c r="E102" i="76"/>
  <c r="E102" i="75"/>
  <c r="E114" i="96"/>
  <c r="E114" i="95"/>
  <c r="E114" i="94"/>
  <c r="E114" i="93"/>
  <c r="E114" i="91"/>
  <c r="E114" i="92"/>
  <c r="E114" i="89"/>
  <c r="E114" i="90"/>
  <c r="E114" i="88"/>
  <c r="E114" i="87"/>
  <c r="E114" i="86"/>
  <c r="E114" i="85"/>
  <c r="E114" i="84"/>
  <c r="E114" i="83"/>
  <c r="E114" i="82"/>
  <c r="E114" i="78"/>
  <c r="E114" i="79"/>
  <c r="E114" i="80"/>
  <c r="E114" i="81"/>
  <c r="E114" i="77"/>
  <c r="E114" i="76"/>
  <c r="E114" i="75"/>
  <c r="E126" i="96"/>
  <c r="E126" i="95"/>
  <c r="E126" i="94"/>
  <c r="E126" i="93"/>
  <c r="E126" i="91"/>
  <c r="E126" i="89"/>
  <c r="E126" i="90"/>
  <c r="E126" i="88"/>
  <c r="E126" i="87"/>
  <c r="E126" i="86"/>
  <c r="E126" i="85"/>
  <c r="E126" i="92"/>
  <c r="E126" i="84"/>
  <c r="E126" i="83"/>
  <c r="E126" i="82"/>
  <c r="E126" i="78"/>
  <c r="E126" i="79"/>
  <c r="E126" i="80"/>
  <c r="E126" i="81"/>
  <c r="E126" i="77"/>
  <c r="E126" i="76"/>
  <c r="E126" i="75"/>
  <c r="E138" i="96"/>
  <c r="E138" i="95"/>
  <c r="E138" i="94"/>
  <c r="E138" i="93"/>
  <c r="E138" i="91"/>
  <c r="E138" i="92"/>
  <c r="E138" i="88"/>
  <c r="E138" i="87"/>
  <c r="E138" i="86"/>
  <c r="E138" i="90"/>
  <c r="E138" i="85"/>
  <c r="E138" i="84"/>
  <c r="E138" i="89"/>
  <c r="E138" i="83"/>
  <c r="E138" i="82"/>
  <c r="E138" i="78"/>
  <c r="E138" i="79"/>
  <c r="E138" i="81"/>
  <c r="E138" i="77"/>
  <c r="E138" i="80"/>
  <c r="E138" i="75"/>
  <c r="E138" i="76"/>
  <c r="E150" i="96"/>
  <c r="E150" i="95"/>
  <c r="E150" i="94"/>
  <c r="E150" i="93"/>
  <c r="E150" i="91"/>
  <c r="E150" i="92"/>
  <c r="E150" i="88"/>
  <c r="E150" i="87"/>
  <c r="E150" i="89"/>
  <c r="E150" i="86"/>
  <c r="E150" i="85"/>
  <c r="E150" i="84"/>
  <c r="E150" i="90"/>
  <c r="E150" i="83"/>
  <c r="E150" i="82"/>
  <c r="E150" i="78"/>
  <c r="E150" i="79"/>
  <c r="E150" i="77"/>
  <c r="E150" i="80"/>
  <c r="E150" i="81"/>
  <c r="E150" i="76"/>
  <c r="E150" i="75"/>
  <c r="E162" i="96"/>
  <c r="E162" i="95"/>
  <c r="E162" i="93"/>
  <c r="E162" i="94"/>
  <c r="E162" i="91"/>
  <c r="E162" i="90"/>
  <c r="E162" i="92"/>
  <c r="E162" i="88"/>
  <c r="E162" i="89"/>
  <c r="E162" i="87"/>
  <c r="E162" i="86"/>
  <c r="E162" i="85"/>
  <c r="E162" i="84"/>
  <c r="E162" i="83"/>
  <c r="E162" i="82"/>
  <c r="E162" i="78"/>
  <c r="E162" i="79"/>
  <c r="E162" i="76"/>
  <c r="E162" i="77"/>
  <c r="E162" i="80"/>
  <c r="E162" i="81"/>
  <c r="E162" i="75"/>
  <c r="E174" i="96"/>
  <c r="E174" i="95"/>
  <c r="E174" i="94"/>
  <c r="E174" i="93"/>
  <c r="E174" i="92"/>
  <c r="E174" i="91"/>
  <c r="E174" i="90"/>
  <c r="E174" i="88"/>
  <c r="E174" i="89"/>
  <c r="E174" i="87"/>
  <c r="E174" i="86"/>
  <c r="E174" i="85"/>
  <c r="E174" i="84"/>
  <c r="E174" i="83"/>
  <c r="E174" i="82"/>
  <c r="E174" i="78"/>
  <c r="E174" i="79"/>
  <c r="E174" i="80"/>
  <c r="E174" i="81"/>
  <c r="E174" i="77"/>
  <c r="E174" i="76"/>
  <c r="E174" i="75"/>
  <c r="E186" i="96"/>
  <c r="E186" i="95"/>
  <c r="E186" i="94"/>
  <c r="E186" i="93"/>
  <c r="E186" i="92"/>
  <c r="E186" i="91"/>
  <c r="E186" i="90"/>
  <c r="E186" i="88"/>
  <c r="E186" i="89"/>
  <c r="E186" i="87"/>
  <c r="E186" i="86"/>
  <c r="E186" i="85"/>
  <c r="E186" i="84"/>
  <c r="E186" i="83"/>
  <c r="E186" i="82"/>
  <c r="E186" i="78"/>
  <c r="E186" i="79"/>
  <c r="E186" i="77"/>
  <c r="E186" i="80"/>
  <c r="E186" i="81"/>
  <c r="E186" i="76"/>
  <c r="E186" i="75"/>
  <c r="E198" i="96"/>
  <c r="E198" i="95"/>
  <c r="E198" i="93"/>
  <c r="E198" i="94"/>
  <c r="E198" i="92"/>
  <c r="E198" i="91"/>
  <c r="E198" i="90"/>
  <c r="E198" i="88"/>
  <c r="E198" i="89"/>
  <c r="E198" i="87"/>
  <c r="E198" i="86"/>
  <c r="E198" i="85"/>
  <c r="E198" i="84"/>
  <c r="E198" i="83"/>
  <c r="E198" i="82"/>
  <c r="E198" i="78"/>
  <c r="E198" i="77"/>
  <c r="E198" i="79"/>
  <c r="E198" i="80"/>
  <c r="E198" i="81"/>
  <c r="E198" i="76"/>
  <c r="E198" i="75"/>
  <c r="E210" i="96"/>
  <c r="E210" i="95"/>
  <c r="E210" i="94"/>
  <c r="E210" i="93"/>
  <c r="E210" i="90"/>
  <c r="E210" i="92"/>
  <c r="E210" i="91"/>
  <c r="E210" i="88"/>
  <c r="E210" i="87"/>
  <c r="E210" i="86"/>
  <c r="E210" i="85"/>
  <c r="E210" i="84"/>
  <c r="E210" i="89"/>
  <c r="E210" i="83"/>
  <c r="E210" i="82"/>
  <c r="E210" i="78"/>
  <c r="E210" i="77"/>
  <c r="E210" i="79"/>
  <c r="E210" i="81"/>
  <c r="E210" i="76"/>
  <c r="E210" i="80"/>
  <c r="E210" i="75"/>
  <c r="E222" i="96"/>
  <c r="E222" i="95"/>
  <c r="E222" i="93"/>
  <c r="E222" i="92"/>
  <c r="E222" i="90"/>
  <c r="E222" i="94"/>
  <c r="E222" i="91"/>
  <c r="E222" i="88"/>
  <c r="E222" i="87"/>
  <c r="E222" i="89"/>
  <c r="E222" i="86"/>
  <c r="E222" i="85"/>
  <c r="E222" i="84"/>
  <c r="E222" i="83"/>
  <c r="E222" i="82"/>
  <c r="E222" i="78"/>
  <c r="E222" i="77"/>
  <c r="E222" i="79"/>
  <c r="E222" i="80"/>
  <c r="E222" i="81"/>
  <c r="E222" i="75"/>
  <c r="E222" i="76"/>
  <c r="E234" i="96"/>
  <c r="E234" i="95"/>
  <c r="E234" i="94"/>
  <c r="E234" i="93"/>
  <c r="E234" i="90"/>
  <c r="E234" i="92"/>
  <c r="E234" i="91"/>
  <c r="E234" i="88"/>
  <c r="E234" i="89"/>
  <c r="E234" i="87"/>
  <c r="E234" i="86"/>
  <c r="E234" i="85"/>
  <c r="E234" i="84"/>
  <c r="E234" i="83"/>
  <c r="E234" i="82"/>
  <c r="E234" i="78"/>
  <c r="E234" i="77"/>
  <c r="E234" i="79"/>
  <c r="E234" i="81"/>
  <c r="E234" i="80"/>
  <c r="E234" i="76"/>
  <c r="E234" i="75"/>
  <c r="E246" i="96"/>
  <c r="E246" i="95"/>
  <c r="E246" i="94"/>
  <c r="E246" i="93"/>
  <c r="E246" i="92"/>
  <c r="E246" i="90"/>
  <c r="E246" i="91"/>
  <c r="E246" i="88"/>
  <c r="E246" i="89"/>
  <c r="E246" i="87"/>
  <c r="E246" i="86"/>
  <c r="E246" i="85"/>
  <c r="E246" i="84"/>
  <c r="E246" i="83"/>
  <c r="E246" i="82"/>
  <c r="E246" i="78"/>
  <c r="E246" i="77"/>
  <c r="E246" i="79"/>
  <c r="E246" i="80"/>
  <c r="E246" i="81"/>
  <c r="E246" i="76"/>
  <c r="E246" i="75"/>
  <c r="E258" i="96"/>
  <c r="E258" i="95"/>
  <c r="E258" i="94"/>
  <c r="E258" i="93"/>
  <c r="E258" i="90"/>
  <c r="E258" i="92"/>
  <c r="E258" i="91"/>
  <c r="E258" i="88"/>
  <c r="E258" i="89"/>
  <c r="E258" i="87"/>
  <c r="E258" i="86"/>
  <c r="E258" i="85"/>
  <c r="E258" i="84"/>
  <c r="E258" i="83"/>
  <c r="E258" i="82"/>
  <c r="E258" i="78"/>
  <c r="E258" i="77"/>
  <c r="E258" i="79"/>
  <c r="E258" i="76"/>
  <c r="E258" i="80"/>
  <c r="E258" i="81"/>
  <c r="E258" i="75"/>
  <c r="E270" i="96"/>
  <c r="E270" i="95"/>
  <c r="E270" i="94"/>
  <c r="E270" i="93"/>
  <c r="E270" i="90"/>
  <c r="E270" i="92"/>
  <c r="E270" i="91"/>
  <c r="E270" i="88"/>
  <c r="E270" i="89"/>
  <c r="E270" i="87"/>
  <c r="E270" i="86"/>
  <c r="E270" i="85"/>
  <c r="E270" i="84"/>
  <c r="E270" i="83"/>
  <c r="E270" i="82"/>
  <c r="E270" i="78"/>
  <c r="E270" i="77"/>
  <c r="E270" i="79"/>
  <c r="E270" i="80"/>
  <c r="E270" i="81"/>
  <c r="E270" i="76"/>
  <c r="E270" i="75"/>
  <c r="E282" i="96"/>
  <c r="E282" i="95"/>
  <c r="E282" i="94"/>
  <c r="E282" i="93"/>
  <c r="E282" i="90"/>
  <c r="E282" i="91"/>
  <c r="E282" i="92"/>
  <c r="E282" i="88"/>
  <c r="E282" i="87"/>
  <c r="E282" i="86"/>
  <c r="E282" i="85"/>
  <c r="E282" i="89"/>
  <c r="E282" i="84"/>
  <c r="E282" i="83"/>
  <c r="E282" i="82"/>
  <c r="E282" i="78"/>
  <c r="E282" i="77"/>
  <c r="E282" i="79"/>
  <c r="E282" i="81"/>
  <c r="E282" i="76"/>
  <c r="E282" i="80"/>
  <c r="E282" i="75"/>
  <c r="E294" i="94"/>
  <c r="E294" i="95"/>
  <c r="E294" i="93"/>
  <c r="E294" i="92"/>
  <c r="E294" i="96"/>
  <c r="E294" i="91"/>
  <c r="E294" i="90"/>
  <c r="E294" i="89"/>
  <c r="E294" i="88"/>
  <c r="E294" i="87"/>
  <c r="E294" i="86"/>
  <c r="E294" i="85"/>
  <c r="E294" i="84"/>
  <c r="E294" i="82"/>
  <c r="E294" i="81"/>
  <c r="E294" i="80"/>
  <c r="E294" i="79"/>
  <c r="E294" i="78"/>
  <c r="E294" i="75"/>
  <c r="E294" i="77"/>
  <c r="E294" i="83"/>
  <c r="E294" i="76"/>
  <c r="E306" i="94"/>
  <c r="E306" i="95"/>
  <c r="E306" i="93"/>
  <c r="E306" i="92"/>
  <c r="E306" i="91"/>
  <c r="E306" i="90"/>
  <c r="E306" i="89"/>
  <c r="E306" i="88"/>
  <c r="E306" i="87"/>
  <c r="E306" i="86"/>
  <c r="E306" i="85"/>
  <c r="E306" i="84"/>
  <c r="E306" i="82"/>
  <c r="E306" i="81"/>
  <c r="E306" i="83"/>
  <c r="E306" i="80"/>
  <c r="E306" i="79"/>
  <c r="E306" i="78"/>
  <c r="E306" i="75"/>
  <c r="E306" i="77"/>
  <c r="E306" i="96"/>
  <c r="E306" i="76"/>
  <c r="E318" i="96"/>
  <c r="E318" i="95"/>
  <c r="E318" i="94"/>
  <c r="E318" i="93"/>
  <c r="E318" i="92"/>
  <c r="E318" i="91"/>
  <c r="E318" i="90"/>
  <c r="E318" i="89"/>
  <c r="E318" i="88"/>
  <c r="E318" i="86"/>
  <c r="E318" i="87"/>
  <c r="E318" i="85"/>
  <c r="E318" i="84"/>
  <c r="E318" i="83"/>
  <c r="E318" i="82"/>
  <c r="E318" i="81"/>
  <c r="E318" i="80"/>
  <c r="E318" i="79"/>
  <c r="E318" i="78"/>
  <c r="E318" i="77"/>
  <c r="E318" i="76"/>
  <c r="E318" i="75"/>
  <c r="E330" i="96"/>
  <c r="E330" i="95"/>
  <c r="E330" i="94"/>
  <c r="E330" i="93"/>
  <c r="E330" i="92"/>
  <c r="E330" i="91"/>
  <c r="E330" i="90"/>
  <c r="E330" i="89"/>
  <c r="E330" i="88"/>
  <c r="E330" i="86"/>
  <c r="E330" i="87"/>
  <c r="E330" i="85"/>
  <c r="E330" i="84"/>
  <c r="E330" i="83"/>
  <c r="E330" i="82"/>
  <c r="E330" i="81"/>
  <c r="E330" i="80"/>
  <c r="E330" i="79"/>
  <c r="E330" i="78"/>
  <c r="E330" i="77"/>
  <c r="E330" i="76"/>
  <c r="E330" i="75"/>
  <c r="E161" i="96"/>
  <c r="E161" i="95"/>
  <c r="E161" i="94"/>
  <c r="E161" i="91"/>
  <c r="E161" i="92"/>
  <c r="E161" i="88"/>
  <c r="E161" i="90"/>
  <c r="E161" i="89"/>
  <c r="E161" i="87"/>
  <c r="E161" i="93"/>
  <c r="E161" i="85"/>
  <c r="E161" i="84"/>
  <c r="E161" i="86"/>
  <c r="E161" i="83"/>
  <c r="E161" i="82"/>
  <c r="E161" i="79"/>
  <c r="E161" i="78"/>
  <c r="E161" i="80"/>
  <c r="E161" i="75"/>
  <c r="E161" i="81"/>
  <c r="E161" i="77"/>
  <c r="E161" i="76"/>
  <c r="E11" i="96"/>
  <c r="E11" i="95"/>
  <c r="E11" i="94"/>
  <c r="E11" i="93"/>
  <c r="E11" i="92"/>
  <c r="E11" i="91"/>
  <c r="E11" i="90"/>
  <c r="E11" i="89"/>
  <c r="E11" i="88"/>
  <c r="E11" i="87"/>
  <c r="E11" i="86"/>
  <c r="E11" i="85"/>
  <c r="E11" i="84"/>
  <c r="E11" i="81"/>
  <c r="E11" i="80"/>
  <c r="E11" i="79"/>
  <c r="E11" i="82"/>
  <c r="E11" i="78"/>
  <c r="E11" i="83"/>
  <c r="E11" i="77"/>
  <c r="E11" i="76"/>
  <c r="E11" i="75"/>
  <c r="E20" i="96"/>
  <c r="E20" i="95"/>
  <c r="E20" i="94"/>
  <c r="E20" i="93"/>
  <c r="E20" i="92"/>
  <c r="E20" i="90"/>
  <c r="E20" i="89"/>
  <c r="E20" i="88"/>
  <c r="E20" i="91"/>
  <c r="E20" i="87"/>
  <c r="E20" i="86"/>
  <c r="E20" i="83"/>
  <c r="E20" i="82"/>
  <c r="E20" i="84"/>
  <c r="E20" i="81"/>
  <c r="E20" i="80"/>
  <c r="E20" i="85"/>
  <c r="E20" i="79"/>
  <c r="E20" i="76"/>
  <c r="E20" i="77"/>
  <c r="E20" i="78"/>
  <c r="E20" i="75"/>
  <c r="E31" i="96"/>
  <c r="E31" i="95"/>
  <c r="E31" i="94"/>
  <c r="E31" i="93"/>
  <c r="E31" i="92"/>
  <c r="E31" i="90"/>
  <c r="E31" i="89"/>
  <c r="E31" i="91"/>
  <c r="E31" i="88"/>
  <c r="E31" i="87"/>
  <c r="E31" i="84"/>
  <c r="E31" i="85"/>
  <c r="E31" i="83"/>
  <c r="E31" i="82"/>
  <c r="E31" i="86"/>
  <c r="E31" i="81"/>
  <c r="E31" i="78"/>
  <c r="E31" i="77"/>
  <c r="E31" i="79"/>
  <c r="E31" i="80"/>
  <c r="E31" i="76"/>
  <c r="E31" i="75"/>
  <c r="E49" i="96"/>
  <c r="E49" i="95"/>
  <c r="E49" i="94"/>
  <c r="E49" i="93"/>
  <c r="E49" i="92"/>
  <c r="E49" i="91"/>
  <c r="E49" i="90"/>
  <c r="E49" i="89"/>
  <c r="E49" i="87"/>
  <c r="E49" i="88"/>
  <c r="E49" i="86"/>
  <c r="E49" i="85"/>
  <c r="E49" i="84"/>
  <c r="E49" i="83"/>
  <c r="E49" i="81"/>
  <c r="E49" i="80"/>
  <c r="E49" i="79"/>
  <c r="E49" i="78"/>
  <c r="E49" i="82"/>
  <c r="E49" i="77"/>
  <c r="E49" i="76"/>
  <c r="E49" i="75"/>
  <c r="E58" i="95"/>
  <c r="E58" i="94"/>
  <c r="E58" i="93"/>
  <c r="E58" i="96"/>
  <c r="E58" i="92"/>
  <c r="E58" i="91"/>
  <c r="E58" i="90"/>
  <c r="E58" i="89"/>
  <c r="E58" i="88"/>
  <c r="E58" i="87"/>
  <c r="E58" i="86"/>
  <c r="E58" i="85"/>
  <c r="E58" i="84"/>
  <c r="E58" i="82"/>
  <c r="E58" i="81"/>
  <c r="E58" i="80"/>
  <c r="E58" i="79"/>
  <c r="E58" i="78"/>
  <c r="E58" i="75"/>
  <c r="E58" i="77"/>
  <c r="E58" i="83"/>
  <c r="E58" i="76"/>
  <c r="E67" i="96"/>
  <c r="E67" i="95"/>
  <c r="E67" i="94"/>
  <c r="E67" i="93"/>
  <c r="E67" i="91"/>
  <c r="E67" i="92"/>
  <c r="E67" i="90"/>
  <c r="E67" i="88"/>
  <c r="E67" i="87"/>
  <c r="E67" i="84"/>
  <c r="E67" i="89"/>
  <c r="E67" i="85"/>
  <c r="E67" i="83"/>
  <c r="E67" i="82"/>
  <c r="E67" i="86"/>
  <c r="E67" i="81"/>
  <c r="E67" i="78"/>
  <c r="E67" i="77"/>
  <c r="E67" i="75"/>
  <c r="E67" i="76"/>
  <c r="E67" i="80"/>
  <c r="E67" i="79"/>
  <c r="E79" i="96"/>
  <c r="E79" i="95"/>
  <c r="E79" i="94"/>
  <c r="E79" i="93"/>
  <c r="E79" i="91"/>
  <c r="E79" i="92"/>
  <c r="E79" i="90"/>
  <c r="E79" i="88"/>
  <c r="E79" i="87"/>
  <c r="E79" i="89"/>
  <c r="E79" i="84"/>
  <c r="E79" i="86"/>
  <c r="E79" i="85"/>
  <c r="E79" i="83"/>
  <c r="E79" i="82"/>
  <c r="E79" i="81"/>
  <c r="E79" i="78"/>
  <c r="E79" i="77"/>
  <c r="E79" i="76"/>
  <c r="E79" i="75"/>
  <c r="E79" i="80"/>
  <c r="E79" i="79"/>
  <c r="E91" i="96"/>
  <c r="E91" i="95"/>
  <c r="E91" i="94"/>
  <c r="E91" i="93"/>
  <c r="E91" i="92"/>
  <c r="E91" i="90"/>
  <c r="E91" i="91"/>
  <c r="E91" i="89"/>
  <c r="E91" i="88"/>
  <c r="E91" i="87"/>
  <c r="E91" i="86"/>
  <c r="E91" i="84"/>
  <c r="E91" i="85"/>
  <c r="E91" i="83"/>
  <c r="E91" i="82"/>
  <c r="E91" i="81"/>
  <c r="E91" i="78"/>
  <c r="E91" i="77"/>
  <c r="E91" i="79"/>
  <c r="E91" i="80"/>
  <c r="E91" i="76"/>
  <c r="E91" i="75"/>
  <c r="E103" i="96"/>
  <c r="E103" i="95"/>
  <c r="E103" i="94"/>
  <c r="E103" i="93"/>
  <c r="E103" i="92"/>
  <c r="E103" i="90"/>
  <c r="E103" i="91"/>
  <c r="E103" i="89"/>
  <c r="E103" i="88"/>
  <c r="E103" i="87"/>
  <c r="E103" i="84"/>
  <c r="E103" i="86"/>
  <c r="E103" i="85"/>
  <c r="E103" i="83"/>
  <c r="E103" i="82"/>
  <c r="E103" i="81"/>
  <c r="E103" i="78"/>
  <c r="E103" i="75"/>
  <c r="E103" i="79"/>
  <c r="E103" i="77"/>
  <c r="E103" i="76"/>
  <c r="E103" i="80"/>
  <c r="E115" i="96"/>
  <c r="E115" i="95"/>
  <c r="E115" i="94"/>
  <c r="E115" i="93"/>
  <c r="E115" i="91"/>
  <c r="E115" i="90"/>
  <c r="E115" i="89"/>
  <c r="E115" i="88"/>
  <c r="E115" i="87"/>
  <c r="E115" i="92"/>
  <c r="E115" i="84"/>
  <c r="E115" i="86"/>
  <c r="E115" i="85"/>
  <c r="E115" i="83"/>
  <c r="E115" i="82"/>
  <c r="E115" i="81"/>
  <c r="E115" i="78"/>
  <c r="E115" i="77"/>
  <c r="E115" i="76"/>
  <c r="E115" i="80"/>
  <c r="E115" i="75"/>
  <c r="E115" i="79"/>
  <c r="E127" i="96"/>
  <c r="E127" i="95"/>
  <c r="E127" i="94"/>
  <c r="E127" i="93"/>
  <c r="E127" i="91"/>
  <c r="E127" i="92"/>
  <c r="E127" i="90"/>
  <c r="E127" i="88"/>
  <c r="E127" i="87"/>
  <c r="E127" i="89"/>
  <c r="E127" i="86"/>
  <c r="E127" i="84"/>
  <c r="E127" i="85"/>
  <c r="E127" i="83"/>
  <c r="E127" i="82"/>
  <c r="E127" i="81"/>
  <c r="E127" i="78"/>
  <c r="E127" i="80"/>
  <c r="E127" i="76"/>
  <c r="E127" i="77"/>
  <c r="E127" i="79"/>
  <c r="E127" i="75"/>
  <c r="E139" i="96"/>
  <c r="E139" i="95"/>
  <c r="E139" i="94"/>
  <c r="E139" i="93"/>
  <c r="E139" i="91"/>
  <c r="E139" i="92"/>
  <c r="E139" i="90"/>
  <c r="E139" i="87"/>
  <c r="E139" i="86"/>
  <c r="E139" i="88"/>
  <c r="E139" i="84"/>
  <c r="E139" i="89"/>
  <c r="E139" i="85"/>
  <c r="E139" i="83"/>
  <c r="E139" i="82"/>
  <c r="E139" i="81"/>
  <c r="E139" i="78"/>
  <c r="E139" i="77"/>
  <c r="E139" i="76"/>
  <c r="E139" i="80"/>
  <c r="E139" i="75"/>
  <c r="E139" i="79"/>
  <c r="E151" i="96"/>
  <c r="E151" i="95"/>
  <c r="E151" i="94"/>
  <c r="E151" i="93"/>
  <c r="E151" i="91"/>
  <c r="E151" i="92"/>
  <c r="E151" i="88"/>
  <c r="E151" i="87"/>
  <c r="E151" i="89"/>
  <c r="E151" i="86"/>
  <c r="E151" i="84"/>
  <c r="E151" i="90"/>
  <c r="E151" i="85"/>
  <c r="E151" i="83"/>
  <c r="E151" i="82"/>
  <c r="E151" i="81"/>
  <c r="E151" i="78"/>
  <c r="E151" i="76"/>
  <c r="E151" i="77"/>
  <c r="E151" i="79"/>
  <c r="E151" i="80"/>
  <c r="E151" i="75"/>
  <c r="E163" i="96"/>
  <c r="E163" i="95"/>
  <c r="E163" i="93"/>
  <c r="E163" i="90"/>
  <c r="E163" i="92"/>
  <c r="E163" i="94"/>
  <c r="E163" i="91"/>
  <c r="E163" i="88"/>
  <c r="E163" i="89"/>
  <c r="E163" i="87"/>
  <c r="E163" i="86"/>
  <c r="E163" i="84"/>
  <c r="E163" i="85"/>
  <c r="E163" i="83"/>
  <c r="E163" i="82"/>
  <c r="E163" i="81"/>
  <c r="E163" i="78"/>
  <c r="E163" i="75"/>
  <c r="E163" i="79"/>
  <c r="E163" i="76"/>
  <c r="E163" i="80"/>
  <c r="E163" i="77"/>
  <c r="E175" i="96"/>
  <c r="E175" i="95"/>
  <c r="E175" i="94"/>
  <c r="E175" i="93"/>
  <c r="E175" i="92"/>
  <c r="E175" i="90"/>
  <c r="E175" i="91"/>
  <c r="E175" i="88"/>
  <c r="E175" i="89"/>
  <c r="E175" i="87"/>
  <c r="E175" i="86"/>
  <c r="E175" i="84"/>
  <c r="E175" i="85"/>
  <c r="E175" i="83"/>
  <c r="E175" i="82"/>
  <c r="E175" i="81"/>
  <c r="E175" i="78"/>
  <c r="E175" i="79"/>
  <c r="E175" i="80"/>
  <c r="E175" i="76"/>
  <c r="E175" i="77"/>
  <c r="E175" i="75"/>
  <c r="E187" i="96"/>
  <c r="E187" i="95"/>
  <c r="E187" i="94"/>
  <c r="E187" i="93"/>
  <c r="E187" i="92"/>
  <c r="E187" i="91"/>
  <c r="E187" i="90"/>
  <c r="E187" i="89"/>
  <c r="E187" i="87"/>
  <c r="E187" i="86"/>
  <c r="E187" i="84"/>
  <c r="E187" i="88"/>
  <c r="E187" i="85"/>
  <c r="E187" i="83"/>
  <c r="E187" i="82"/>
  <c r="E187" i="81"/>
  <c r="E187" i="78"/>
  <c r="E187" i="76"/>
  <c r="E187" i="80"/>
  <c r="E187" i="75"/>
  <c r="E187" i="79"/>
  <c r="E187" i="77"/>
  <c r="E199" i="96"/>
  <c r="E199" i="95"/>
  <c r="E199" i="93"/>
  <c r="E199" i="92"/>
  <c r="E199" i="94"/>
  <c r="E199" i="91"/>
  <c r="E199" i="90"/>
  <c r="E199" i="87"/>
  <c r="E199" i="86"/>
  <c r="E199" i="88"/>
  <c r="E199" i="89"/>
  <c r="E199" i="84"/>
  <c r="E199" i="85"/>
  <c r="E199" i="83"/>
  <c r="E199" i="82"/>
  <c r="E199" i="81"/>
  <c r="E199" i="78"/>
  <c r="E199" i="80"/>
  <c r="E199" i="77"/>
  <c r="E199" i="76"/>
  <c r="E199" i="75"/>
  <c r="E199" i="79"/>
  <c r="E211" i="96"/>
  <c r="E211" i="95"/>
  <c r="E211" i="94"/>
  <c r="E211" i="93"/>
  <c r="E211" i="92"/>
  <c r="E211" i="90"/>
  <c r="E211" i="91"/>
  <c r="E211" i="88"/>
  <c r="E211" i="87"/>
  <c r="E211" i="86"/>
  <c r="E211" i="84"/>
  <c r="E211" i="89"/>
  <c r="E211" i="85"/>
  <c r="E211" i="83"/>
  <c r="E211" i="82"/>
  <c r="E211" i="81"/>
  <c r="E211" i="78"/>
  <c r="E211" i="79"/>
  <c r="E211" i="76"/>
  <c r="E211" i="80"/>
  <c r="E211" i="75"/>
  <c r="E211" i="77"/>
  <c r="E223" i="96"/>
  <c r="E223" i="95"/>
  <c r="E223" i="93"/>
  <c r="E223" i="94"/>
  <c r="E223" i="92"/>
  <c r="E223" i="91"/>
  <c r="E223" i="90"/>
  <c r="E223" i="88"/>
  <c r="E223" i="87"/>
  <c r="E223" i="89"/>
  <c r="E223" i="86"/>
  <c r="E223" i="84"/>
  <c r="E223" i="85"/>
  <c r="E223" i="83"/>
  <c r="E223" i="82"/>
  <c r="E223" i="81"/>
  <c r="E223" i="78"/>
  <c r="E223" i="79"/>
  <c r="E223" i="77"/>
  <c r="E223" i="80"/>
  <c r="E223" i="76"/>
  <c r="E223" i="75"/>
  <c r="E235" i="96"/>
  <c r="E235" i="95"/>
  <c r="E235" i="94"/>
  <c r="E235" i="93"/>
  <c r="E235" i="92"/>
  <c r="E235" i="90"/>
  <c r="E235" i="91"/>
  <c r="E235" i="88"/>
  <c r="E235" i="89"/>
  <c r="E235" i="87"/>
  <c r="E235" i="86"/>
  <c r="E235" i="84"/>
  <c r="E235" i="85"/>
  <c r="E235" i="83"/>
  <c r="E235" i="82"/>
  <c r="E235" i="81"/>
  <c r="E235" i="78"/>
  <c r="E235" i="76"/>
  <c r="E235" i="77"/>
  <c r="E235" i="79"/>
  <c r="E235" i="80"/>
  <c r="E235" i="75"/>
  <c r="E247" i="96"/>
  <c r="E247" i="95"/>
  <c r="E247" i="93"/>
  <c r="E247" i="94"/>
  <c r="E247" i="92"/>
  <c r="E247" i="90"/>
  <c r="E247" i="88"/>
  <c r="E247" i="89"/>
  <c r="E247" i="87"/>
  <c r="E247" i="86"/>
  <c r="E247" i="84"/>
  <c r="E247" i="91"/>
  <c r="E247" i="85"/>
  <c r="E247" i="83"/>
  <c r="E247" i="82"/>
  <c r="E247" i="81"/>
  <c r="E247" i="78"/>
  <c r="E247" i="75"/>
  <c r="E247" i="79"/>
  <c r="E247" i="76"/>
  <c r="E247" i="77"/>
  <c r="E247" i="80"/>
  <c r="E259" i="96"/>
  <c r="E259" i="95"/>
  <c r="E259" i="94"/>
  <c r="E259" i="93"/>
  <c r="E259" i="92"/>
  <c r="E259" i="90"/>
  <c r="E259" i="91"/>
  <c r="E259" i="89"/>
  <c r="E259" i="87"/>
  <c r="E259" i="86"/>
  <c r="E259" i="84"/>
  <c r="E259" i="88"/>
  <c r="E259" i="85"/>
  <c r="E259" i="83"/>
  <c r="E259" i="82"/>
  <c r="E259" i="81"/>
  <c r="E259" i="78"/>
  <c r="E259" i="80"/>
  <c r="E259" i="75"/>
  <c r="E259" i="76"/>
  <c r="E259" i="77"/>
  <c r="E259" i="79"/>
  <c r="E271" i="96"/>
  <c r="E271" i="95"/>
  <c r="E271" i="94"/>
  <c r="E271" i="93"/>
  <c r="E271" i="92"/>
  <c r="E271" i="90"/>
  <c r="E271" i="91"/>
  <c r="E271" i="87"/>
  <c r="E271" i="86"/>
  <c r="E271" i="88"/>
  <c r="E271" i="89"/>
  <c r="E271" i="84"/>
  <c r="E271" i="85"/>
  <c r="E271" i="83"/>
  <c r="E271" i="82"/>
  <c r="E271" i="77"/>
  <c r="E271" i="81"/>
  <c r="E271" i="78"/>
  <c r="E271" i="80"/>
  <c r="E271" i="76"/>
  <c r="E271" i="79"/>
  <c r="E271" i="75"/>
  <c r="E283" i="96"/>
  <c r="E283" i="95"/>
  <c r="E283" i="94"/>
  <c r="E283" i="93"/>
  <c r="E283" i="92"/>
  <c r="E283" i="90"/>
  <c r="E283" i="91"/>
  <c r="E283" i="88"/>
  <c r="E283" i="87"/>
  <c r="E283" i="86"/>
  <c r="E283" i="89"/>
  <c r="E283" i="84"/>
  <c r="E283" i="85"/>
  <c r="E283" i="83"/>
  <c r="E283" i="82"/>
  <c r="E283" i="77"/>
  <c r="E283" i="81"/>
  <c r="E283" i="78"/>
  <c r="E283" i="76"/>
  <c r="E283" i="75"/>
  <c r="E283" i="79"/>
  <c r="E283" i="80"/>
  <c r="E295" i="94"/>
  <c r="E295" i="93"/>
  <c r="E295" i="92"/>
  <c r="E295" i="95"/>
  <c r="E295" i="91"/>
  <c r="E295" i="90"/>
  <c r="E295" i="89"/>
  <c r="E295" i="88"/>
  <c r="E295" i="87"/>
  <c r="E295" i="86"/>
  <c r="E295" i="85"/>
  <c r="E295" i="84"/>
  <c r="E295" i="81"/>
  <c r="E295" i="82"/>
  <c r="E295" i="80"/>
  <c r="E295" i="79"/>
  <c r="E295" i="78"/>
  <c r="E295" i="83"/>
  <c r="E295" i="77"/>
  <c r="E295" i="96"/>
  <c r="E295" i="76"/>
  <c r="E295" i="75"/>
  <c r="E307" i="94"/>
  <c r="E307" i="93"/>
  <c r="E307" i="92"/>
  <c r="E307" i="96"/>
  <c r="E307" i="95"/>
  <c r="E307" i="91"/>
  <c r="E307" i="90"/>
  <c r="E307" i="89"/>
  <c r="E307" i="88"/>
  <c r="E307" i="87"/>
  <c r="E307" i="86"/>
  <c r="E307" i="85"/>
  <c r="E307" i="84"/>
  <c r="E307" i="82"/>
  <c r="E307" i="81"/>
  <c r="E307" i="83"/>
  <c r="E307" i="80"/>
  <c r="E307" i="79"/>
  <c r="E307" i="78"/>
  <c r="E307" i="77"/>
  <c r="E307" i="76"/>
  <c r="E307" i="75"/>
  <c r="E319" i="96"/>
  <c r="E319" i="95"/>
  <c r="E319" i="94"/>
  <c r="E319" i="92"/>
  <c r="E319" i="93"/>
  <c r="E319" i="91"/>
  <c r="E319" i="90"/>
  <c r="E319" i="89"/>
  <c r="E319" i="88"/>
  <c r="E319" i="86"/>
  <c r="E319" i="85"/>
  <c r="E319" i="84"/>
  <c r="E319" i="87"/>
  <c r="E319" i="83"/>
  <c r="E319" i="82"/>
  <c r="E319" i="81"/>
  <c r="E319" i="80"/>
  <c r="E319" i="79"/>
  <c r="E319" i="78"/>
  <c r="E319" i="77"/>
  <c r="E319" i="76"/>
  <c r="E319" i="75"/>
  <c r="E331" i="96"/>
  <c r="E331" i="95"/>
  <c r="E331" i="94"/>
  <c r="E331" i="92"/>
  <c r="E331" i="93"/>
  <c r="E331" i="91"/>
  <c r="E331" i="90"/>
  <c r="E331" i="89"/>
  <c r="E331" i="88"/>
  <c r="E331" i="86"/>
  <c r="E331" i="87"/>
  <c r="E331" i="85"/>
  <c r="E331" i="84"/>
  <c r="E331" i="83"/>
  <c r="E331" i="82"/>
  <c r="E331" i="81"/>
  <c r="E331" i="80"/>
  <c r="E331" i="79"/>
  <c r="E331" i="78"/>
  <c r="E331" i="77"/>
  <c r="E331" i="76"/>
  <c r="E331" i="75"/>
  <c r="E57" i="95"/>
  <c r="E57" i="96"/>
  <c r="E57" i="94"/>
  <c r="E57" i="93"/>
  <c r="E57" i="92"/>
  <c r="E57" i="91"/>
  <c r="E57" i="90"/>
  <c r="E57" i="89"/>
  <c r="E57" i="88"/>
  <c r="E57" i="87"/>
  <c r="E57" i="86"/>
  <c r="E57" i="82"/>
  <c r="E57" i="85"/>
  <c r="E57" i="84"/>
  <c r="E57" i="83"/>
  <c r="E57" i="81"/>
  <c r="E57" i="80"/>
  <c r="E57" i="79"/>
  <c r="E57" i="78"/>
  <c r="E57" i="75"/>
  <c r="E57" i="77"/>
  <c r="E57" i="76"/>
  <c r="E245" i="96"/>
  <c r="E245" i="95"/>
  <c r="E245" i="94"/>
  <c r="E245" i="91"/>
  <c r="E245" i="92"/>
  <c r="E245" i="90"/>
  <c r="E245" i="93"/>
  <c r="E245" i="88"/>
  <c r="E245" i="89"/>
  <c r="E245" i="87"/>
  <c r="E245" i="85"/>
  <c r="E245" i="84"/>
  <c r="E245" i="86"/>
  <c r="E245" i="83"/>
  <c r="E245" i="82"/>
  <c r="E245" i="79"/>
  <c r="E245" i="78"/>
  <c r="E245" i="77"/>
  <c r="E245" i="80"/>
  <c r="E245" i="75"/>
  <c r="E245" i="81"/>
  <c r="E245" i="76"/>
  <c r="E12" i="96"/>
  <c r="E12" i="94"/>
  <c r="E12" i="93"/>
  <c r="E12" i="95"/>
  <c r="E12" i="92"/>
  <c r="E12" i="91"/>
  <c r="E12" i="90"/>
  <c r="E12" i="89"/>
  <c r="E12" i="88"/>
  <c r="E12" i="87"/>
  <c r="E12" i="86"/>
  <c r="E12" i="85"/>
  <c r="E12" i="84"/>
  <c r="E12" i="81"/>
  <c r="E12" i="80"/>
  <c r="E12" i="79"/>
  <c r="E12" i="82"/>
  <c r="E12" i="78"/>
  <c r="E12" i="83"/>
  <c r="E12" i="77"/>
  <c r="E12" i="76"/>
  <c r="E12" i="75"/>
  <c r="U5" i="94"/>
  <c r="U5" i="93"/>
  <c r="U5" i="96"/>
  <c r="U5" i="95"/>
  <c r="U5" i="92"/>
  <c r="U5" i="91"/>
  <c r="U5" i="90"/>
  <c r="U5" i="89"/>
  <c r="U5" i="88"/>
  <c r="U5" i="87"/>
  <c r="U5" i="86"/>
  <c r="U5" i="85"/>
  <c r="U5" i="81"/>
  <c r="U5" i="80"/>
  <c r="U5" i="79"/>
  <c r="U5" i="83"/>
  <c r="U5" i="78"/>
  <c r="U5" i="84"/>
  <c r="U5" i="77"/>
  <c r="U5" i="76"/>
  <c r="U5" i="82"/>
  <c r="U5" i="75"/>
  <c r="E32" i="96"/>
  <c r="E32" i="95"/>
  <c r="E32" i="94"/>
  <c r="E32" i="93"/>
  <c r="E32" i="92"/>
  <c r="E32" i="90"/>
  <c r="E32" i="91"/>
  <c r="E32" i="89"/>
  <c r="E32" i="88"/>
  <c r="E32" i="87"/>
  <c r="E32" i="83"/>
  <c r="E32" i="82"/>
  <c r="E32" i="85"/>
  <c r="E32" i="86"/>
  <c r="E32" i="81"/>
  <c r="E32" i="80"/>
  <c r="E32" i="79"/>
  <c r="E32" i="75"/>
  <c r="E32" i="77"/>
  <c r="E32" i="78"/>
  <c r="E32" i="76"/>
  <c r="E32" i="84"/>
  <c r="E42" i="96"/>
  <c r="E42" i="95"/>
  <c r="E42" i="94"/>
  <c r="E42" i="93"/>
  <c r="E42" i="91"/>
  <c r="E42" i="92"/>
  <c r="E42" i="89"/>
  <c r="E42" i="90"/>
  <c r="E42" i="88"/>
  <c r="E42" i="87"/>
  <c r="E42" i="85"/>
  <c r="E42" i="86"/>
  <c r="E42" i="84"/>
  <c r="E42" i="83"/>
  <c r="E42" i="82"/>
  <c r="E42" i="78"/>
  <c r="E42" i="79"/>
  <c r="E42" i="80"/>
  <c r="E42" i="81"/>
  <c r="E42" i="76"/>
  <c r="E42" i="77"/>
  <c r="E42" i="75"/>
  <c r="E50" i="96"/>
  <c r="E50" i="95"/>
  <c r="E50" i="93"/>
  <c r="E50" i="94"/>
  <c r="E50" i="92"/>
  <c r="E50" i="91"/>
  <c r="E50" i="90"/>
  <c r="E50" i="89"/>
  <c r="E50" i="87"/>
  <c r="E50" i="86"/>
  <c r="E50" i="85"/>
  <c r="E50" i="84"/>
  <c r="E50" i="88"/>
  <c r="E50" i="83"/>
  <c r="E50" i="82"/>
  <c r="E50" i="81"/>
  <c r="E50" i="80"/>
  <c r="E50" i="79"/>
  <c r="E50" i="78"/>
  <c r="E50" i="77"/>
  <c r="E50" i="76"/>
  <c r="E50" i="75"/>
  <c r="E59" i="94"/>
  <c r="E59" i="93"/>
  <c r="E59" i="96"/>
  <c r="E59" i="95"/>
  <c r="E59" i="92"/>
  <c r="E59" i="91"/>
  <c r="E59" i="90"/>
  <c r="E59" i="89"/>
  <c r="E59" i="88"/>
  <c r="E59" i="87"/>
  <c r="E59" i="86"/>
  <c r="E59" i="85"/>
  <c r="E59" i="84"/>
  <c r="E59" i="81"/>
  <c r="E59" i="80"/>
  <c r="E59" i="79"/>
  <c r="E59" i="82"/>
  <c r="E59" i="78"/>
  <c r="E59" i="77"/>
  <c r="E59" i="75"/>
  <c r="E59" i="83"/>
  <c r="E68" i="96"/>
  <c r="E68" i="95"/>
  <c r="E68" i="94"/>
  <c r="E68" i="93"/>
  <c r="E68" i="92"/>
  <c r="E68" i="91"/>
  <c r="E68" i="90"/>
  <c r="E68" i="89"/>
  <c r="E68" i="88"/>
  <c r="E68" i="87"/>
  <c r="E68" i="85"/>
  <c r="E68" i="83"/>
  <c r="E68" i="82"/>
  <c r="E68" i="84"/>
  <c r="E68" i="86"/>
  <c r="E68" i="81"/>
  <c r="E68" i="80"/>
  <c r="E68" i="78"/>
  <c r="E68" i="77"/>
  <c r="E68" i="75"/>
  <c r="E68" i="79"/>
  <c r="E68" i="76"/>
  <c r="E80" i="96"/>
  <c r="E80" i="95"/>
  <c r="E80" i="94"/>
  <c r="E80" i="93"/>
  <c r="E80" i="92"/>
  <c r="E80" i="91"/>
  <c r="E80" i="90"/>
  <c r="E80" i="89"/>
  <c r="E80" i="88"/>
  <c r="E80" i="87"/>
  <c r="E80" i="83"/>
  <c r="E80" i="82"/>
  <c r="E80" i="86"/>
  <c r="E80" i="84"/>
  <c r="E80" i="81"/>
  <c r="E80" i="85"/>
  <c r="E80" i="80"/>
  <c r="E80" i="78"/>
  <c r="E80" i="76"/>
  <c r="E80" i="77"/>
  <c r="E80" i="75"/>
  <c r="E80" i="79"/>
  <c r="E92" i="96"/>
  <c r="E92" i="95"/>
  <c r="E92" i="94"/>
  <c r="E92" i="93"/>
  <c r="E92" i="92"/>
  <c r="E92" i="90"/>
  <c r="E92" i="89"/>
  <c r="E92" i="91"/>
  <c r="E92" i="88"/>
  <c r="E92" i="87"/>
  <c r="E92" i="86"/>
  <c r="E92" i="83"/>
  <c r="E92" i="82"/>
  <c r="E92" i="84"/>
  <c r="E92" i="85"/>
  <c r="E92" i="81"/>
  <c r="E92" i="80"/>
  <c r="E92" i="79"/>
  <c r="E92" i="75"/>
  <c r="E92" i="77"/>
  <c r="E92" i="76"/>
  <c r="E92" i="78"/>
  <c r="E104" i="96"/>
  <c r="E104" i="95"/>
  <c r="E104" i="94"/>
  <c r="E104" i="93"/>
  <c r="E104" i="92"/>
  <c r="E104" i="90"/>
  <c r="E104" i="91"/>
  <c r="E104" i="89"/>
  <c r="E104" i="88"/>
  <c r="E104" i="87"/>
  <c r="E104" i="86"/>
  <c r="E104" i="83"/>
  <c r="E104" i="82"/>
  <c r="E104" i="84"/>
  <c r="E104" i="85"/>
  <c r="E104" i="81"/>
  <c r="E104" i="80"/>
  <c r="E104" i="79"/>
  <c r="E104" i="77"/>
  <c r="E104" i="76"/>
  <c r="E104" i="78"/>
  <c r="E104" i="75"/>
  <c r="E116" i="96"/>
  <c r="E116" i="95"/>
  <c r="E116" i="94"/>
  <c r="E116" i="93"/>
  <c r="E116" i="92"/>
  <c r="E116" i="91"/>
  <c r="E116" i="90"/>
  <c r="E116" i="89"/>
  <c r="E116" i="88"/>
  <c r="E116" i="87"/>
  <c r="E116" i="86"/>
  <c r="E116" i="83"/>
  <c r="E116" i="82"/>
  <c r="E116" i="84"/>
  <c r="E116" i="85"/>
  <c r="E116" i="81"/>
  <c r="E116" i="80"/>
  <c r="E116" i="77"/>
  <c r="E116" i="79"/>
  <c r="E116" i="78"/>
  <c r="E116" i="75"/>
  <c r="E116" i="76"/>
  <c r="E128" i="96"/>
  <c r="E128" i="95"/>
  <c r="E128" i="94"/>
  <c r="E128" i="93"/>
  <c r="E128" i="92"/>
  <c r="E128" i="91"/>
  <c r="E128" i="90"/>
  <c r="E128" i="89"/>
  <c r="E128" i="88"/>
  <c r="E128" i="87"/>
  <c r="E128" i="86"/>
  <c r="E128" i="83"/>
  <c r="E128" i="82"/>
  <c r="E128" i="85"/>
  <c r="E128" i="84"/>
  <c r="E128" i="81"/>
  <c r="E128" i="80"/>
  <c r="E128" i="77"/>
  <c r="E128" i="76"/>
  <c r="E128" i="78"/>
  <c r="E128" i="79"/>
  <c r="E128" i="75"/>
  <c r="E140" i="96"/>
  <c r="E140" i="95"/>
  <c r="E140" i="94"/>
  <c r="E140" i="93"/>
  <c r="E140" i="92"/>
  <c r="E140" i="91"/>
  <c r="E140" i="90"/>
  <c r="E140" i="89"/>
  <c r="E140" i="87"/>
  <c r="E140" i="86"/>
  <c r="E140" i="88"/>
  <c r="E140" i="84"/>
  <c r="E140" i="85"/>
  <c r="E140" i="83"/>
  <c r="E140" i="82"/>
  <c r="E140" i="81"/>
  <c r="E140" i="80"/>
  <c r="E140" i="78"/>
  <c r="E140" i="77"/>
  <c r="E140" i="75"/>
  <c r="E140" i="79"/>
  <c r="E140" i="76"/>
  <c r="E152" i="96"/>
  <c r="E152" i="95"/>
  <c r="E152" i="94"/>
  <c r="E152" i="93"/>
  <c r="E152" i="92"/>
  <c r="E152" i="91"/>
  <c r="E152" i="90"/>
  <c r="E152" i="89"/>
  <c r="E152" i="88"/>
  <c r="E152" i="87"/>
  <c r="E152" i="86"/>
  <c r="E152" i="84"/>
  <c r="E152" i="83"/>
  <c r="E152" i="82"/>
  <c r="E152" i="85"/>
  <c r="E152" i="81"/>
  <c r="E152" i="80"/>
  <c r="E152" i="78"/>
  <c r="E152" i="75"/>
  <c r="E152" i="76"/>
  <c r="E152" i="77"/>
  <c r="E152" i="79"/>
  <c r="E164" i="96"/>
  <c r="E164" i="95"/>
  <c r="E164" i="93"/>
  <c r="E164" i="94"/>
  <c r="E164" i="92"/>
  <c r="E164" i="89"/>
  <c r="E164" i="90"/>
  <c r="E164" i="91"/>
  <c r="E164" i="88"/>
  <c r="E164" i="87"/>
  <c r="E164" i="86"/>
  <c r="E164" i="84"/>
  <c r="E164" i="83"/>
  <c r="E164" i="82"/>
  <c r="E164" i="85"/>
  <c r="E164" i="81"/>
  <c r="E164" i="80"/>
  <c r="E164" i="79"/>
  <c r="E164" i="77"/>
  <c r="E164" i="75"/>
  <c r="E164" i="76"/>
  <c r="E164" i="78"/>
  <c r="E176" i="96"/>
  <c r="E176" i="95"/>
  <c r="E176" i="94"/>
  <c r="E176" i="93"/>
  <c r="E176" i="92"/>
  <c r="E176" i="90"/>
  <c r="E176" i="91"/>
  <c r="E176" i="89"/>
  <c r="E176" i="87"/>
  <c r="E176" i="86"/>
  <c r="E176" i="88"/>
  <c r="E176" i="84"/>
  <c r="E176" i="83"/>
  <c r="E176" i="82"/>
  <c r="E176" i="85"/>
  <c r="E176" i="81"/>
  <c r="E176" i="80"/>
  <c r="E176" i="79"/>
  <c r="E176" i="77"/>
  <c r="E176" i="75"/>
  <c r="E176" i="78"/>
  <c r="E176" i="76"/>
  <c r="E188" i="96"/>
  <c r="E188" i="95"/>
  <c r="E188" i="94"/>
  <c r="E188" i="93"/>
  <c r="E188" i="91"/>
  <c r="E188" i="89"/>
  <c r="E188" i="92"/>
  <c r="E188" i="87"/>
  <c r="E188" i="90"/>
  <c r="E188" i="86"/>
  <c r="E188" i="88"/>
  <c r="E188" i="84"/>
  <c r="E188" i="83"/>
  <c r="E188" i="82"/>
  <c r="E188" i="85"/>
  <c r="E188" i="81"/>
  <c r="E188" i="80"/>
  <c r="E188" i="76"/>
  <c r="E188" i="75"/>
  <c r="E188" i="78"/>
  <c r="E188" i="79"/>
  <c r="E188" i="77"/>
  <c r="E200" i="96"/>
  <c r="E200" i="95"/>
  <c r="E200" i="93"/>
  <c r="E200" i="92"/>
  <c r="E200" i="94"/>
  <c r="E200" i="91"/>
  <c r="E200" i="90"/>
  <c r="E200" i="89"/>
  <c r="E200" i="87"/>
  <c r="E200" i="86"/>
  <c r="E200" i="88"/>
  <c r="E200" i="84"/>
  <c r="E200" i="83"/>
  <c r="E200" i="82"/>
  <c r="E200" i="85"/>
  <c r="E200" i="81"/>
  <c r="E200" i="80"/>
  <c r="E200" i="77"/>
  <c r="E200" i="75"/>
  <c r="E200" i="76"/>
  <c r="E200" i="78"/>
  <c r="E200" i="79"/>
  <c r="E212" i="96"/>
  <c r="E212" i="95"/>
  <c r="E212" i="94"/>
  <c r="E212" i="93"/>
  <c r="E212" i="92"/>
  <c r="E212" i="90"/>
  <c r="E212" i="91"/>
  <c r="E212" i="89"/>
  <c r="E212" i="88"/>
  <c r="E212" i="87"/>
  <c r="E212" i="86"/>
  <c r="E212" i="84"/>
  <c r="E212" i="85"/>
  <c r="E212" i="83"/>
  <c r="E212" i="82"/>
  <c r="E212" i="81"/>
  <c r="E212" i="80"/>
  <c r="E212" i="78"/>
  <c r="E212" i="77"/>
  <c r="E212" i="76"/>
  <c r="E212" i="75"/>
  <c r="E212" i="79"/>
  <c r="E224" i="96"/>
  <c r="E224" i="95"/>
  <c r="E224" i="93"/>
  <c r="E224" i="94"/>
  <c r="E224" i="91"/>
  <c r="E224" i="92"/>
  <c r="E224" i="89"/>
  <c r="E224" i="90"/>
  <c r="E224" i="88"/>
  <c r="E224" i="87"/>
  <c r="E224" i="86"/>
  <c r="E224" i="84"/>
  <c r="E224" i="83"/>
  <c r="E224" i="82"/>
  <c r="E224" i="85"/>
  <c r="E224" i="81"/>
  <c r="E224" i="80"/>
  <c r="E224" i="78"/>
  <c r="E224" i="75"/>
  <c r="E224" i="79"/>
  <c r="E224" i="77"/>
  <c r="E224" i="76"/>
  <c r="E236" i="96"/>
  <c r="E236" i="95"/>
  <c r="E236" i="94"/>
  <c r="E236" i="93"/>
  <c r="E236" i="92"/>
  <c r="E236" i="90"/>
  <c r="E236" i="89"/>
  <c r="E236" i="88"/>
  <c r="E236" i="87"/>
  <c r="E236" i="86"/>
  <c r="E236" i="91"/>
  <c r="E236" i="84"/>
  <c r="E236" i="83"/>
  <c r="E236" i="82"/>
  <c r="E236" i="85"/>
  <c r="E236" i="81"/>
  <c r="E236" i="80"/>
  <c r="E236" i="77"/>
  <c r="E236" i="79"/>
  <c r="E236" i="75"/>
  <c r="E236" i="76"/>
  <c r="E236" i="78"/>
  <c r="E248" i="96"/>
  <c r="E248" i="95"/>
  <c r="E248" i="93"/>
  <c r="E248" i="94"/>
  <c r="E248" i="90"/>
  <c r="E248" i="92"/>
  <c r="E248" i="91"/>
  <c r="E248" i="89"/>
  <c r="E248" i="87"/>
  <c r="E248" i="86"/>
  <c r="E248" i="88"/>
  <c r="E248" i="84"/>
  <c r="E248" i="83"/>
  <c r="E248" i="82"/>
  <c r="E248" i="85"/>
  <c r="E248" i="81"/>
  <c r="E248" i="80"/>
  <c r="E248" i="79"/>
  <c r="E248" i="75"/>
  <c r="E248" i="78"/>
  <c r="E248" i="77"/>
  <c r="E248" i="76"/>
  <c r="E260" i="96"/>
  <c r="E260" i="95"/>
  <c r="E260" i="94"/>
  <c r="E260" i="93"/>
  <c r="E260" i="92"/>
  <c r="E260" i="90"/>
  <c r="E260" i="91"/>
  <c r="E260" i="89"/>
  <c r="E260" i="87"/>
  <c r="E260" i="86"/>
  <c r="E260" i="88"/>
  <c r="E260" i="84"/>
  <c r="E260" i="83"/>
  <c r="E260" i="82"/>
  <c r="E260" i="85"/>
  <c r="E260" i="81"/>
  <c r="E260" i="80"/>
  <c r="E260" i="76"/>
  <c r="E260" i="77"/>
  <c r="E260" i="75"/>
  <c r="E260" i="79"/>
  <c r="E260" i="78"/>
  <c r="E272" i="96"/>
  <c r="E272" i="95"/>
  <c r="E272" i="93"/>
  <c r="E272" i="94"/>
  <c r="E272" i="92"/>
  <c r="E272" i="90"/>
  <c r="E272" i="91"/>
  <c r="E272" i="89"/>
  <c r="E272" i="87"/>
  <c r="E272" i="86"/>
  <c r="E272" i="88"/>
  <c r="E272" i="84"/>
  <c r="E272" i="83"/>
  <c r="E272" i="82"/>
  <c r="E272" i="85"/>
  <c r="E272" i="81"/>
  <c r="E272" i="80"/>
  <c r="E272" i="76"/>
  <c r="E272" i="77"/>
  <c r="E272" i="75"/>
  <c r="E272" i="78"/>
  <c r="E272" i="79"/>
  <c r="E284" i="96"/>
  <c r="E284" i="95"/>
  <c r="E284" i="93"/>
  <c r="E284" i="94"/>
  <c r="E284" i="92"/>
  <c r="E284" i="91"/>
  <c r="E284" i="89"/>
  <c r="E284" i="90"/>
  <c r="E284" i="88"/>
  <c r="E284" i="87"/>
  <c r="E284" i="86"/>
  <c r="E284" i="84"/>
  <c r="E284" i="85"/>
  <c r="E284" i="83"/>
  <c r="E284" i="82"/>
  <c r="E284" i="81"/>
  <c r="E284" i="80"/>
  <c r="E284" i="78"/>
  <c r="E284" i="75"/>
  <c r="E284" i="79"/>
  <c r="E284" i="77"/>
  <c r="E284" i="76"/>
  <c r="E296" i="96"/>
  <c r="E296" i="94"/>
  <c r="E296" i="93"/>
  <c r="E296" i="92"/>
  <c r="E296" i="95"/>
  <c r="E296" i="91"/>
  <c r="E296" i="90"/>
  <c r="E296" i="89"/>
  <c r="E296" i="88"/>
  <c r="E296" i="87"/>
  <c r="E296" i="86"/>
  <c r="E296" i="85"/>
  <c r="E296" i="84"/>
  <c r="E296" i="81"/>
  <c r="E296" i="82"/>
  <c r="E296" i="80"/>
  <c r="E296" i="79"/>
  <c r="E296" i="78"/>
  <c r="E296" i="83"/>
  <c r="E296" i="77"/>
  <c r="E296" i="76"/>
  <c r="E296" i="75"/>
  <c r="E308" i="96"/>
  <c r="E308" i="93"/>
  <c r="E308" i="92"/>
  <c r="E308" i="95"/>
  <c r="E308" i="91"/>
  <c r="E308" i="94"/>
  <c r="E308" i="90"/>
  <c r="E308" i="89"/>
  <c r="E308" i="88"/>
  <c r="E308" i="87"/>
  <c r="E308" i="86"/>
  <c r="E308" i="85"/>
  <c r="E308" i="84"/>
  <c r="E308" i="82"/>
  <c r="E308" i="81"/>
  <c r="E308" i="83"/>
  <c r="E308" i="80"/>
  <c r="E308" i="79"/>
  <c r="E308" i="78"/>
  <c r="E308" i="77"/>
  <c r="E308" i="76"/>
  <c r="E308" i="75"/>
  <c r="E320" i="96"/>
  <c r="E320" i="95"/>
  <c r="E320" i="94"/>
  <c r="E320" i="92"/>
  <c r="E320" i="93"/>
  <c r="E320" i="91"/>
  <c r="E320" i="90"/>
  <c r="E320" i="89"/>
  <c r="E320" i="88"/>
  <c r="E320" i="85"/>
  <c r="E320" i="84"/>
  <c r="E320" i="87"/>
  <c r="E320" i="86"/>
  <c r="E320" i="83"/>
  <c r="E320" i="82"/>
  <c r="E320" i="80"/>
  <c r="E320" i="79"/>
  <c r="E320" i="78"/>
  <c r="E320" i="77"/>
  <c r="E320" i="81"/>
  <c r="E320" i="76"/>
  <c r="E320" i="75"/>
  <c r="E332" i="96"/>
  <c r="E332" i="95"/>
  <c r="E332" i="94"/>
  <c r="E332" i="92"/>
  <c r="E332" i="91"/>
  <c r="E332" i="90"/>
  <c r="E332" i="89"/>
  <c r="E332" i="88"/>
  <c r="E332" i="93"/>
  <c r="E332" i="87"/>
  <c r="E332" i="86"/>
  <c r="E332" i="85"/>
  <c r="E332" i="84"/>
  <c r="E332" i="83"/>
  <c r="E332" i="82"/>
  <c r="E332" i="80"/>
  <c r="E332" i="79"/>
  <c r="E332" i="78"/>
  <c r="E332" i="77"/>
  <c r="E332" i="81"/>
  <c r="E332" i="76"/>
  <c r="E332" i="75"/>
  <c r="E101" i="96"/>
  <c r="E101" i="95"/>
  <c r="E101" i="94"/>
  <c r="E101" i="91"/>
  <c r="E101" i="93"/>
  <c r="E101" i="92"/>
  <c r="E101" i="89"/>
  <c r="E101" i="90"/>
  <c r="E101" i="88"/>
  <c r="E101" i="87"/>
  <c r="E101" i="85"/>
  <c r="E101" i="84"/>
  <c r="E101" i="86"/>
  <c r="E101" i="83"/>
  <c r="E101" i="82"/>
  <c r="E101" i="79"/>
  <c r="E101" i="78"/>
  <c r="E101" i="80"/>
  <c r="E101" i="75"/>
  <c r="E101" i="77"/>
  <c r="E101" i="81"/>
  <c r="E101" i="76"/>
  <c r="E185" i="96"/>
  <c r="E185" i="95"/>
  <c r="E185" i="94"/>
  <c r="E185" i="91"/>
  <c r="E185" i="92"/>
  <c r="E185" i="90"/>
  <c r="E185" i="93"/>
  <c r="E185" i="88"/>
  <c r="E185" i="89"/>
  <c r="E185" i="87"/>
  <c r="E185" i="85"/>
  <c r="E185" i="84"/>
  <c r="E185" i="83"/>
  <c r="E185" i="82"/>
  <c r="E185" i="86"/>
  <c r="E185" i="79"/>
  <c r="E185" i="78"/>
  <c r="E185" i="80"/>
  <c r="E185" i="75"/>
  <c r="E185" i="77"/>
  <c r="E185" i="81"/>
  <c r="E185" i="76"/>
  <c r="E257" i="96"/>
  <c r="E257" i="95"/>
  <c r="E257" i="94"/>
  <c r="E257" i="91"/>
  <c r="E257" i="90"/>
  <c r="E257" i="93"/>
  <c r="E257" i="92"/>
  <c r="E257" i="88"/>
  <c r="E257" i="89"/>
  <c r="E257" i="87"/>
  <c r="E257" i="85"/>
  <c r="E257" i="84"/>
  <c r="E257" i="83"/>
  <c r="E257" i="86"/>
  <c r="E257" i="82"/>
  <c r="E257" i="79"/>
  <c r="E257" i="78"/>
  <c r="E257" i="77"/>
  <c r="E257" i="80"/>
  <c r="E257" i="75"/>
  <c r="E257" i="81"/>
  <c r="E257" i="76"/>
  <c r="E317" i="96"/>
  <c r="E317" i="95"/>
  <c r="E317" i="94"/>
  <c r="E317" i="93"/>
  <c r="E317" i="92"/>
  <c r="E317" i="91"/>
  <c r="E317" i="90"/>
  <c r="E317" i="89"/>
  <c r="E317" i="88"/>
  <c r="E317" i="87"/>
  <c r="E317" i="86"/>
  <c r="E317" i="85"/>
  <c r="E317" i="84"/>
  <c r="E317" i="83"/>
  <c r="E317" i="81"/>
  <c r="E317" i="80"/>
  <c r="E317" i="79"/>
  <c r="E317" i="82"/>
  <c r="E317" i="78"/>
  <c r="E317" i="77"/>
  <c r="E317" i="76"/>
  <c r="E317" i="75"/>
  <c r="E13" i="96"/>
  <c r="E13" i="95"/>
  <c r="E13" i="94"/>
  <c r="E13" i="93"/>
  <c r="E13" i="92"/>
  <c r="E13" i="91"/>
  <c r="E13" i="90"/>
  <c r="E13" i="89"/>
  <c r="E13" i="87"/>
  <c r="E13" i="88"/>
  <c r="E13" i="86"/>
  <c r="E13" i="85"/>
  <c r="E13" i="84"/>
  <c r="E13" i="83"/>
  <c r="E13" i="81"/>
  <c r="E13" i="80"/>
  <c r="E13" i="79"/>
  <c r="E13" i="82"/>
  <c r="E13" i="78"/>
  <c r="E13" i="77"/>
  <c r="E13" i="76"/>
  <c r="E13" i="75"/>
  <c r="E21" i="95"/>
  <c r="E21" i="96"/>
  <c r="E21" i="94"/>
  <c r="E21" i="93"/>
  <c r="E21" i="92"/>
  <c r="E21" i="91"/>
  <c r="E21" i="90"/>
  <c r="E21" i="89"/>
  <c r="E21" i="88"/>
  <c r="E21" i="87"/>
  <c r="E21" i="86"/>
  <c r="E21" i="82"/>
  <c r="E21" i="84"/>
  <c r="E21" i="85"/>
  <c r="E21" i="83"/>
  <c r="E21" i="81"/>
  <c r="E21" i="80"/>
  <c r="E21" i="79"/>
  <c r="E21" i="75"/>
  <c r="E21" i="78"/>
  <c r="E21" i="77"/>
  <c r="E21" i="76"/>
  <c r="E33" i="95"/>
  <c r="E33" i="96"/>
  <c r="E33" i="94"/>
  <c r="E33" i="93"/>
  <c r="E33" i="92"/>
  <c r="E33" i="91"/>
  <c r="E33" i="90"/>
  <c r="E33" i="89"/>
  <c r="E33" i="88"/>
  <c r="E33" i="87"/>
  <c r="E33" i="86"/>
  <c r="E33" i="82"/>
  <c r="E33" i="85"/>
  <c r="E33" i="84"/>
  <c r="E33" i="83"/>
  <c r="E33" i="81"/>
  <c r="E33" i="80"/>
  <c r="E33" i="79"/>
  <c r="E33" i="78"/>
  <c r="E33" i="76"/>
  <c r="E33" i="77"/>
  <c r="E33" i="75"/>
  <c r="E43" i="96"/>
  <c r="E43" i="95"/>
  <c r="E43" i="94"/>
  <c r="E43" i="93"/>
  <c r="E43" i="91"/>
  <c r="E43" i="90"/>
  <c r="E43" i="92"/>
  <c r="E43" i="89"/>
  <c r="E43" i="88"/>
  <c r="E43" i="87"/>
  <c r="E43" i="84"/>
  <c r="E43" i="85"/>
  <c r="E43" i="83"/>
  <c r="E43" i="82"/>
  <c r="E43" i="86"/>
  <c r="E43" i="81"/>
  <c r="E43" i="78"/>
  <c r="E43" i="77"/>
  <c r="E43" i="80"/>
  <c r="E43" i="76"/>
  <c r="E43" i="75"/>
  <c r="E43" i="79"/>
  <c r="E51" i="96"/>
  <c r="E51" i="95"/>
  <c r="E51" i="93"/>
  <c r="E51" i="92"/>
  <c r="E51" i="91"/>
  <c r="E51" i="94"/>
  <c r="E51" i="90"/>
  <c r="E51" i="89"/>
  <c r="E51" i="86"/>
  <c r="E51" i="85"/>
  <c r="E51" i="88"/>
  <c r="E51" i="87"/>
  <c r="E51" i="83"/>
  <c r="E51" i="82"/>
  <c r="E51" i="81"/>
  <c r="E51" i="80"/>
  <c r="E51" i="79"/>
  <c r="E51" i="78"/>
  <c r="E51" i="77"/>
  <c r="E51" i="76"/>
  <c r="E51" i="75"/>
  <c r="E51" i="84"/>
  <c r="E60" i="96"/>
  <c r="E60" i="94"/>
  <c r="E60" i="93"/>
  <c r="E60" i="95"/>
  <c r="E60" i="92"/>
  <c r="E60" i="91"/>
  <c r="E60" i="90"/>
  <c r="E60" i="89"/>
  <c r="E60" i="88"/>
  <c r="E60" i="87"/>
  <c r="E60" i="86"/>
  <c r="E60" i="85"/>
  <c r="E60" i="84"/>
  <c r="E60" i="81"/>
  <c r="E60" i="80"/>
  <c r="E60" i="79"/>
  <c r="E60" i="82"/>
  <c r="E60" i="78"/>
  <c r="E60" i="83"/>
  <c r="E60" i="77"/>
  <c r="E60" i="76"/>
  <c r="E60" i="75"/>
  <c r="E69" i="95"/>
  <c r="E69" i="96"/>
  <c r="E69" i="94"/>
  <c r="E69" i="93"/>
  <c r="E69" i="92"/>
  <c r="E69" i="91"/>
  <c r="E69" i="90"/>
  <c r="E69" i="89"/>
  <c r="E69" i="88"/>
  <c r="E69" i="87"/>
  <c r="E69" i="86"/>
  <c r="E69" i="82"/>
  <c r="E69" i="84"/>
  <c r="E69" i="85"/>
  <c r="E69" i="83"/>
  <c r="E69" i="81"/>
  <c r="E69" i="80"/>
  <c r="E69" i="79"/>
  <c r="E69" i="78"/>
  <c r="E69" i="76"/>
  <c r="E69" i="75"/>
  <c r="E69" i="77"/>
  <c r="E81" i="95"/>
  <c r="E81" i="96"/>
  <c r="E81" i="94"/>
  <c r="E81" i="93"/>
  <c r="E81" i="92"/>
  <c r="E81" i="91"/>
  <c r="E81" i="90"/>
  <c r="E81" i="89"/>
  <c r="E81" i="88"/>
  <c r="E81" i="87"/>
  <c r="E81" i="82"/>
  <c r="E81" i="86"/>
  <c r="E81" i="83"/>
  <c r="E81" i="84"/>
  <c r="E81" i="81"/>
  <c r="E81" i="85"/>
  <c r="E81" i="80"/>
  <c r="E81" i="79"/>
  <c r="E81" i="75"/>
  <c r="E81" i="77"/>
  <c r="E81" i="76"/>
  <c r="E81" i="78"/>
  <c r="E93" i="95"/>
  <c r="E93" i="96"/>
  <c r="E93" i="94"/>
  <c r="E93" i="93"/>
  <c r="E93" i="92"/>
  <c r="E93" i="91"/>
  <c r="E93" i="90"/>
  <c r="E93" i="89"/>
  <c r="E93" i="88"/>
  <c r="E93" i="87"/>
  <c r="E93" i="82"/>
  <c r="E93" i="86"/>
  <c r="E93" i="85"/>
  <c r="E93" i="84"/>
  <c r="E93" i="83"/>
  <c r="E93" i="81"/>
  <c r="E93" i="80"/>
  <c r="E93" i="79"/>
  <c r="E93" i="76"/>
  <c r="E93" i="75"/>
  <c r="E93" i="78"/>
  <c r="E93" i="77"/>
  <c r="E105" i="95"/>
  <c r="E105" i="96"/>
  <c r="E105" i="94"/>
  <c r="E105" i="93"/>
  <c r="E105" i="92"/>
  <c r="E105" i="91"/>
  <c r="E105" i="90"/>
  <c r="E105" i="89"/>
  <c r="E105" i="88"/>
  <c r="E105" i="87"/>
  <c r="E105" i="86"/>
  <c r="E105" i="82"/>
  <c r="E105" i="84"/>
  <c r="E105" i="85"/>
  <c r="E105" i="83"/>
  <c r="E105" i="81"/>
  <c r="E105" i="80"/>
  <c r="E105" i="79"/>
  <c r="E105" i="77"/>
  <c r="E105" i="76"/>
  <c r="E105" i="75"/>
  <c r="E105" i="78"/>
  <c r="E117" i="95"/>
  <c r="E117" i="96"/>
  <c r="E117" i="94"/>
  <c r="E117" i="93"/>
  <c r="E117" i="92"/>
  <c r="E117" i="91"/>
  <c r="E117" i="90"/>
  <c r="E117" i="89"/>
  <c r="E117" i="88"/>
  <c r="E117" i="87"/>
  <c r="E117" i="86"/>
  <c r="E117" i="82"/>
  <c r="E117" i="84"/>
  <c r="E117" i="85"/>
  <c r="E117" i="83"/>
  <c r="E117" i="81"/>
  <c r="E117" i="80"/>
  <c r="E117" i="79"/>
  <c r="E117" i="78"/>
  <c r="E117" i="77"/>
  <c r="E117" i="76"/>
  <c r="E117" i="75"/>
  <c r="E129" i="95"/>
  <c r="E129" i="96"/>
  <c r="E129" i="94"/>
  <c r="E129" i="93"/>
  <c r="E129" i="92"/>
  <c r="E129" i="91"/>
  <c r="E129" i="90"/>
  <c r="E129" i="89"/>
  <c r="E129" i="88"/>
  <c r="E129" i="87"/>
  <c r="E129" i="86"/>
  <c r="E129" i="82"/>
  <c r="E129" i="85"/>
  <c r="E129" i="83"/>
  <c r="E129" i="84"/>
  <c r="E129" i="81"/>
  <c r="E129" i="80"/>
  <c r="E129" i="79"/>
  <c r="E129" i="76"/>
  <c r="E129" i="78"/>
  <c r="E129" i="75"/>
  <c r="E129" i="77"/>
  <c r="E141" i="95"/>
  <c r="E141" i="96"/>
  <c r="E141" i="94"/>
  <c r="E141" i="93"/>
  <c r="E141" i="92"/>
  <c r="E141" i="91"/>
  <c r="E141" i="90"/>
  <c r="E141" i="89"/>
  <c r="E141" i="88"/>
  <c r="E141" i="87"/>
  <c r="E141" i="86"/>
  <c r="E141" i="82"/>
  <c r="E141" i="85"/>
  <c r="E141" i="83"/>
  <c r="E141" i="84"/>
  <c r="E141" i="81"/>
  <c r="E141" i="80"/>
  <c r="E141" i="79"/>
  <c r="E141" i="78"/>
  <c r="E141" i="76"/>
  <c r="E141" i="75"/>
  <c r="E141" i="77"/>
  <c r="E153" i="95"/>
  <c r="E153" i="96"/>
  <c r="E153" i="94"/>
  <c r="E153" i="93"/>
  <c r="E153" i="92"/>
  <c r="E153" i="91"/>
  <c r="E153" i="90"/>
  <c r="E153" i="89"/>
  <c r="E153" i="88"/>
  <c r="E153" i="87"/>
  <c r="E153" i="86"/>
  <c r="E153" i="82"/>
  <c r="E153" i="84"/>
  <c r="E153" i="83"/>
  <c r="E153" i="85"/>
  <c r="E153" i="81"/>
  <c r="E153" i="80"/>
  <c r="E153" i="79"/>
  <c r="E153" i="75"/>
  <c r="E153" i="77"/>
  <c r="E153" i="76"/>
  <c r="E153" i="78"/>
  <c r="E165" i="95"/>
  <c r="E165" i="96"/>
  <c r="E165" i="93"/>
  <c r="E165" i="94"/>
  <c r="E165" i="92"/>
  <c r="E165" i="91"/>
  <c r="E165" i="89"/>
  <c r="E165" i="88"/>
  <c r="E165" i="87"/>
  <c r="E165" i="86"/>
  <c r="E165" i="90"/>
  <c r="E165" i="82"/>
  <c r="E165" i="84"/>
  <c r="E165" i="85"/>
  <c r="E165" i="83"/>
  <c r="E165" i="81"/>
  <c r="E165" i="80"/>
  <c r="E165" i="79"/>
  <c r="E165" i="76"/>
  <c r="E165" i="77"/>
  <c r="E165" i="78"/>
  <c r="E165" i="75"/>
  <c r="E177" i="95"/>
  <c r="E177" i="96"/>
  <c r="E177" i="93"/>
  <c r="E177" i="94"/>
  <c r="E177" i="92"/>
  <c r="E177" i="91"/>
  <c r="E177" i="90"/>
  <c r="E177" i="89"/>
  <c r="E177" i="88"/>
  <c r="E177" i="87"/>
  <c r="E177" i="86"/>
  <c r="E177" i="82"/>
  <c r="E177" i="84"/>
  <c r="E177" i="85"/>
  <c r="E177" i="83"/>
  <c r="E177" i="81"/>
  <c r="E177" i="80"/>
  <c r="E177" i="79"/>
  <c r="E177" i="78"/>
  <c r="E177" i="77"/>
  <c r="E177" i="76"/>
  <c r="E177" i="75"/>
  <c r="E189" i="95"/>
  <c r="E189" i="96"/>
  <c r="E189" i="94"/>
  <c r="E189" i="93"/>
  <c r="E189" i="91"/>
  <c r="E189" i="89"/>
  <c r="E189" i="88"/>
  <c r="E189" i="87"/>
  <c r="E189" i="90"/>
  <c r="E189" i="86"/>
  <c r="E189" i="92"/>
  <c r="E189" i="84"/>
  <c r="E189" i="82"/>
  <c r="E189" i="85"/>
  <c r="E189" i="83"/>
  <c r="E189" i="81"/>
  <c r="E189" i="80"/>
  <c r="E189" i="79"/>
  <c r="E189" i="77"/>
  <c r="E189" i="76"/>
  <c r="E189" i="75"/>
  <c r="E189" i="78"/>
  <c r="E201" i="95"/>
  <c r="E201" i="96"/>
  <c r="E201" i="93"/>
  <c r="E201" i="92"/>
  <c r="E201" i="94"/>
  <c r="E201" i="91"/>
  <c r="E201" i="90"/>
  <c r="E201" i="89"/>
  <c r="E201" i="88"/>
  <c r="E201" i="87"/>
  <c r="E201" i="86"/>
  <c r="E201" i="82"/>
  <c r="E201" i="85"/>
  <c r="E201" i="83"/>
  <c r="E201" i="84"/>
  <c r="E201" i="81"/>
  <c r="E201" i="80"/>
  <c r="E201" i="79"/>
  <c r="E201" i="76"/>
  <c r="E201" i="77"/>
  <c r="E201" i="78"/>
  <c r="E201" i="75"/>
  <c r="E213" i="95"/>
  <c r="E213" i="96"/>
  <c r="E213" i="94"/>
  <c r="E213" i="93"/>
  <c r="E213" i="92"/>
  <c r="E213" i="91"/>
  <c r="E213" i="89"/>
  <c r="E213" i="88"/>
  <c r="E213" i="90"/>
  <c r="E213" i="87"/>
  <c r="E213" i="86"/>
  <c r="E213" i="82"/>
  <c r="E213" i="85"/>
  <c r="E213" i="83"/>
  <c r="E213" i="81"/>
  <c r="E213" i="80"/>
  <c r="E213" i="79"/>
  <c r="E213" i="78"/>
  <c r="E213" i="77"/>
  <c r="E213" i="84"/>
  <c r="E213" i="76"/>
  <c r="E213" i="75"/>
  <c r="E225" i="95"/>
  <c r="E225" i="96"/>
  <c r="E225" i="93"/>
  <c r="E225" i="94"/>
  <c r="E225" i="92"/>
  <c r="E225" i="91"/>
  <c r="E225" i="89"/>
  <c r="E225" i="90"/>
  <c r="E225" i="88"/>
  <c r="E225" i="87"/>
  <c r="E225" i="86"/>
  <c r="E225" i="82"/>
  <c r="E225" i="84"/>
  <c r="E225" i="83"/>
  <c r="E225" i="85"/>
  <c r="E225" i="81"/>
  <c r="E225" i="80"/>
  <c r="E225" i="79"/>
  <c r="E225" i="76"/>
  <c r="E225" i="75"/>
  <c r="E225" i="77"/>
  <c r="E225" i="78"/>
  <c r="E237" i="95"/>
  <c r="E237" i="96"/>
  <c r="E237" i="94"/>
  <c r="E237" i="93"/>
  <c r="E237" i="92"/>
  <c r="E237" i="91"/>
  <c r="E237" i="90"/>
  <c r="E237" i="89"/>
  <c r="E237" i="88"/>
  <c r="E237" i="87"/>
  <c r="E237" i="86"/>
  <c r="E237" i="82"/>
  <c r="E237" i="84"/>
  <c r="E237" i="85"/>
  <c r="E237" i="83"/>
  <c r="E237" i="81"/>
  <c r="E237" i="80"/>
  <c r="E237" i="79"/>
  <c r="E237" i="77"/>
  <c r="E237" i="76"/>
  <c r="E237" i="78"/>
  <c r="E237" i="75"/>
  <c r="E249" i="95"/>
  <c r="E249" i="96"/>
  <c r="E249" i="93"/>
  <c r="E249" i="92"/>
  <c r="E249" i="94"/>
  <c r="E249" i="91"/>
  <c r="E249" i="90"/>
  <c r="E249" i="89"/>
  <c r="E249" i="88"/>
  <c r="E249" i="87"/>
  <c r="E249" i="86"/>
  <c r="E249" i="82"/>
  <c r="E249" i="84"/>
  <c r="E249" i="85"/>
  <c r="E249" i="83"/>
  <c r="E249" i="81"/>
  <c r="E249" i="80"/>
  <c r="E249" i="79"/>
  <c r="E249" i="78"/>
  <c r="E249" i="76"/>
  <c r="E249" i="75"/>
  <c r="E249" i="77"/>
  <c r="E261" i="95"/>
  <c r="E261" i="96"/>
  <c r="E261" i="94"/>
  <c r="E261" i="93"/>
  <c r="E261" i="92"/>
  <c r="E261" i="91"/>
  <c r="E261" i="90"/>
  <c r="E261" i="89"/>
  <c r="E261" i="88"/>
  <c r="E261" i="87"/>
  <c r="E261" i="86"/>
  <c r="E261" i="84"/>
  <c r="E261" i="82"/>
  <c r="E261" i="85"/>
  <c r="E261" i="83"/>
  <c r="E261" i="81"/>
  <c r="E261" i="80"/>
  <c r="E261" i="79"/>
  <c r="E261" i="77"/>
  <c r="E261" i="78"/>
  <c r="E261" i="75"/>
  <c r="E261" i="76"/>
  <c r="E273" i="95"/>
  <c r="E273" i="96"/>
  <c r="E273" i="93"/>
  <c r="E273" i="92"/>
  <c r="E273" i="94"/>
  <c r="E273" i="91"/>
  <c r="E273" i="89"/>
  <c r="E273" i="88"/>
  <c r="E273" i="90"/>
  <c r="E273" i="87"/>
  <c r="E273" i="86"/>
  <c r="E273" i="82"/>
  <c r="E273" i="85"/>
  <c r="E273" i="83"/>
  <c r="E273" i="81"/>
  <c r="E273" i="80"/>
  <c r="E273" i="79"/>
  <c r="E273" i="77"/>
  <c r="E273" i="75"/>
  <c r="E273" i="78"/>
  <c r="E273" i="76"/>
  <c r="E273" i="84"/>
  <c r="E285" i="96"/>
  <c r="E285" i="95"/>
  <c r="E285" i="93"/>
  <c r="E285" i="94"/>
  <c r="E285" i="92"/>
  <c r="E285" i="91"/>
  <c r="E285" i="90"/>
  <c r="E285" i="89"/>
  <c r="E285" i="88"/>
  <c r="E285" i="87"/>
  <c r="E285" i="86"/>
  <c r="E285" i="85"/>
  <c r="E285" i="84"/>
  <c r="E285" i="83"/>
  <c r="E285" i="81"/>
  <c r="E285" i="80"/>
  <c r="E285" i="79"/>
  <c r="E285" i="78"/>
  <c r="E285" i="82"/>
  <c r="E285" i="77"/>
  <c r="E285" i="76"/>
  <c r="E285" i="75"/>
  <c r="E297" i="96"/>
  <c r="E297" i="95"/>
  <c r="E297" i="93"/>
  <c r="E297" i="92"/>
  <c r="E297" i="94"/>
  <c r="E297" i="91"/>
  <c r="E297" i="90"/>
  <c r="E297" i="89"/>
  <c r="E297" i="88"/>
  <c r="E297" i="87"/>
  <c r="E297" i="86"/>
  <c r="E297" i="85"/>
  <c r="E297" i="84"/>
  <c r="E297" i="83"/>
  <c r="E297" i="81"/>
  <c r="E297" i="82"/>
  <c r="E297" i="80"/>
  <c r="E297" i="79"/>
  <c r="E297" i="78"/>
  <c r="E297" i="77"/>
  <c r="E297" i="76"/>
  <c r="E297" i="75"/>
  <c r="E309" i="96"/>
  <c r="E309" i="95"/>
  <c r="E309" i="93"/>
  <c r="E309" i="92"/>
  <c r="E309" i="94"/>
  <c r="E309" i="91"/>
  <c r="E309" i="90"/>
  <c r="E309" i="89"/>
  <c r="E309" i="88"/>
  <c r="E309" i="87"/>
  <c r="E309" i="86"/>
  <c r="E309" i="85"/>
  <c r="E309" i="84"/>
  <c r="E309" i="83"/>
  <c r="E309" i="82"/>
  <c r="E309" i="81"/>
  <c r="E309" i="80"/>
  <c r="E309" i="79"/>
  <c r="E309" i="78"/>
  <c r="E309" i="77"/>
  <c r="E309" i="76"/>
  <c r="E309" i="75"/>
  <c r="E321" i="96"/>
  <c r="E321" i="95"/>
  <c r="E321" i="94"/>
  <c r="E321" i="91"/>
  <c r="E321" i="90"/>
  <c r="E321" i="92"/>
  <c r="E321" i="93"/>
  <c r="E321" i="88"/>
  <c r="E321" i="89"/>
  <c r="E321" i="87"/>
  <c r="E321" i="85"/>
  <c r="E321" i="84"/>
  <c r="E321" i="86"/>
  <c r="E321" i="83"/>
  <c r="E321" i="82"/>
  <c r="E321" i="79"/>
  <c r="E321" i="78"/>
  <c r="E321" i="77"/>
  <c r="E321" i="80"/>
  <c r="E321" i="75"/>
  <c r="E321" i="81"/>
  <c r="E321" i="76"/>
  <c r="E333" i="96"/>
  <c r="E333" i="95"/>
  <c r="E333" i="94"/>
  <c r="E333" i="91"/>
  <c r="E333" i="90"/>
  <c r="E333" i="92"/>
  <c r="E333" i="88"/>
  <c r="E333" i="89"/>
  <c r="E333" i="93"/>
  <c r="E333" i="87"/>
  <c r="E333" i="86"/>
  <c r="E333" i="85"/>
  <c r="E333" i="84"/>
  <c r="E333" i="83"/>
  <c r="E333" i="82"/>
  <c r="E333" i="79"/>
  <c r="E333" i="78"/>
  <c r="E333" i="77"/>
  <c r="E333" i="80"/>
  <c r="E333" i="75"/>
  <c r="E333" i="81"/>
  <c r="E333" i="76"/>
  <c r="E47" i="94"/>
  <c r="E47" i="93"/>
  <c r="E47" i="96"/>
  <c r="E47" i="95"/>
  <c r="E47" i="92"/>
  <c r="E47" i="91"/>
  <c r="E47" i="90"/>
  <c r="E47" i="89"/>
  <c r="E47" i="88"/>
  <c r="E47" i="87"/>
  <c r="E47" i="86"/>
  <c r="E47" i="85"/>
  <c r="E47" i="84"/>
  <c r="E47" i="83"/>
  <c r="E47" i="81"/>
  <c r="E47" i="80"/>
  <c r="E47" i="79"/>
  <c r="E47" i="78"/>
  <c r="E47" i="82"/>
  <c r="E47" i="77"/>
  <c r="E47" i="76"/>
  <c r="E47" i="75"/>
  <c r="E173" i="96"/>
  <c r="E173" i="95"/>
  <c r="E173" i="94"/>
  <c r="E173" i="92"/>
  <c r="E173" i="91"/>
  <c r="E173" i="93"/>
  <c r="E173" i="88"/>
  <c r="E173" i="90"/>
  <c r="E173" i="89"/>
  <c r="E173" i="87"/>
  <c r="E173" i="86"/>
  <c r="E173" i="85"/>
  <c r="E173" i="84"/>
  <c r="E173" i="83"/>
  <c r="E173" i="82"/>
  <c r="E173" i="79"/>
  <c r="E173" i="78"/>
  <c r="E173" i="80"/>
  <c r="E173" i="75"/>
  <c r="E173" i="81"/>
  <c r="E173" i="77"/>
  <c r="E173" i="76"/>
  <c r="E293" i="95"/>
  <c r="E293" i="94"/>
  <c r="E293" i="96"/>
  <c r="E293" i="93"/>
  <c r="E293" i="92"/>
  <c r="E293" i="91"/>
  <c r="E293" i="90"/>
  <c r="E293" i="89"/>
  <c r="E293" i="88"/>
  <c r="E293" i="87"/>
  <c r="E293" i="86"/>
  <c r="E293" i="82"/>
  <c r="E293" i="84"/>
  <c r="E293" i="85"/>
  <c r="E293" i="83"/>
  <c r="E293" i="81"/>
  <c r="E293" i="80"/>
  <c r="E293" i="79"/>
  <c r="E293" i="78"/>
  <c r="E293" i="76"/>
  <c r="E293" i="77"/>
  <c r="E293" i="75"/>
  <c r="E30" i="96"/>
  <c r="E30" i="95"/>
  <c r="E30" i="94"/>
  <c r="E30" i="93"/>
  <c r="E30" i="91"/>
  <c r="E30" i="92"/>
  <c r="E30" i="89"/>
  <c r="E30" i="90"/>
  <c r="E30" i="88"/>
  <c r="E30" i="87"/>
  <c r="E30" i="85"/>
  <c r="E30" i="86"/>
  <c r="E30" i="83"/>
  <c r="E30" i="82"/>
  <c r="E30" i="78"/>
  <c r="E30" i="84"/>
  <c r="E30" i="79"/>
  <c r="E30" i="76"/>
  <c r="E30" i="80"/>
  <c r="E30" i="81"/>
  <c r="E30" i="77"/>
  <c r="E30" i="75"/>
  <c r="E14" i="96"/>
  <c r="E14" i="95"/>
  <c r="E14" i="93"/>
  <c r="E14" i="94"/>
  <c r="E14" i="92"/>
  <c r="E14" i="91"/>
  <c r="E14" i="90"/>
  <c r="E14" i="89"/>
  <c r="E14" i="87"/>
  <c r="E14" i="86"/>
  <c r="E14" i="88"/>
  <c r="E14" i="85"/>
  <c r="E14" i="83"/>
  <c r="E14" i="82"/>
  <c r="E14" i="84"/>
  <c r="E14" i="81"/>
  <c r="E14" i="80"/>
  <c r="E14" i="79"/>
  <c r="E14" i="78"/>
  <c r="E14" i="77"/>
  <c r="E14" i="76"/>
  <c r="E14" i="75"/>
  <c r="E22" i="95"/>
  <c r="E22" i="94"/>
  <c r="E22" i="93"/>
  <c r="E22" i="96"/>
  <c r="E22" i="92"/>
  <c r="E22" i="91"/>
  <c r="E22" i="90"/>
  <c r="E22" i="89"/>
  <c r="E22" i="88"/>
  <c r="E22" i="87"/>
  <c r="E22" i="86"/>
  <c r="E22" i="85"/>
  <c r="E22" i="84"/>
  <c r="E22" i="82"/>
  <c r="E22" i="81"/>
  <c r="E22" i="80"/>
  <c r="E22" i="83"/>
  <c r="E22" i="79"/>
  <c r="E22" i="78"/>
  <c r="E22" i="77"/>
  <c r="E22" i="76"/>
  <c r="E22" i="75"/>
  <c r="E34" i="95"/>
  <c r="E34" i="94"/>
  <c r="E34" i="93"/>
  <c r="E34" i="92"/>
  <c r="E34" i="91"/>
  <c r="E34" i="96"/>
  <c r="E34" i="90"/>
  <c r="E34" i="89"/>
  <c r="E34" i="88"/>
  <c r="E34" i="87"/>
  <c r="E34" i="86"/>
  <c r="E34" i="85"/>
  <c r="E34" i="84"/>
  <c r="E34" i="82"/>
  <c r="E34" i="83"/>
  <c r="E34" i="81"/>
  <c r="E34" i="80"/>
  <c r="E34" i="79"/>
  <c r="E34" i="78"/>
  <c r="E34" i="75"/>
  <c r="E34" i="77"/>
  <c r="E34" i="76"/>
  <c r="E52" i="96"/>
  <c r="E52" i="95"/>
  <c r="E52" i="92"/>
  <c r="E52" i="91"/>
  <c r="E52" i="94"/>
  <c r="E52" i="93"/>
  <c r="E52" i="89"/>
  <c r="E52" i="90"/>
  <c r="E52" i="88"/>
  <c r="E52" i="86"/>
  <c r="E52" i="85"/>
  <c r="E52" i="87"/>
  <c r="E52" i="83"/>
  <c r="E52" i="82"/>
  <c r="E52" i="80"/>
  <c r="E52" i="79"/>
  <c r="E52" i="78"/>
  <c r="E52" i="84"/>
  <c r="E52" i="81"/>
  <c r="E52" i="76"/>
  <c r="E52" i="75"/>
  <c r="E52" i="77"/>
  <c r="E70" i="95"/>
  <c r="E70" i="96"/>
  <c r="E70" i="94"/>
  <c r="E70" i="93"/>
  <c r="E70" i="92"/>
  <c r="E70" i="91"/>
  <c r="E70" i="90"/>
  <c r="E70" i="89"/>
  <c r="E70" i="88"/>
  <c r="E70" i="87"/>
  <c r="E70" i="86"/>
  <c r="E70" i="85"/>
  <c r="E70" i="84"/>
  <c r="E70" i="82"/>
  <c r="E70" i="81"/>
  <c r="E70" i="80"/>
  <c r="E70" i="83"/>
  <c r="E70" i="79"/>
  <c r="E70" i="78"/>
  <c r="E70" i="77"/>
  <c r="E70" i="76"/>
  <c r="E70" i="75"/>
  <c r="E82" i="95"/>
  <c r="E82" i="96"/>
  <c r="E82" i="94"/>
  <c r="E82" i="93"/>
  <c r="E82" i="92"/>
  <c r="E82" i="91"/>
  <c r="E82" i="90"/>
  <c r="E82" i="89"/>
  <c r="E82" i="88"/>
  <c r="E82" i="87"/>
  <c r="E82" i="86"/>
  <c r="E82" i="85"/>
  <c r="E82" i="82"/>
  <c r="E82" i="83"/>
  <c r="E82" i="84"/>
  <c r="E82" i="81"/>
  <c r="E82" i="80"/>
  <c r="E82" i="79"/>
  <c r="E82" i="78"/>
  <c r="E82" i="77"/>
  <c r="E82" i="76"/>
  <c r="E82" i="75"/>
  <c r="E94" i="95"/>
  <c r="E94" i="94"/>
  <c r="E94" i="93"/>
  <c r="E94" i="96"/>
  <c r="E94" i="92"/>
  <c r="E94" i="91"/>
  <c r="E94" i="90"/>
  <c r="E94" i="89"/>
  <c r="E94" i="88"/>
  <c r="E94" i="87"/>
  <c r="E94" i="85"/>
  <c r="E94" i="86"/>
  <c r="E94" i="84"/>
  <c r="E94" i="82"/>
  <c r="E94" i="83"/>
  <c r="E94" i="81"/>
  <c r="E94" i="80"/>
  <c r="E94" i="79"/>
  <c r="E94" i="78"/>
  <c r="E94" i="77"/>
  <c r="E94" i="76"/>
  <c r="E94" i="75"/>
  <c r="E106" i="95"/>
  <c r="E106" i="94"/>
  <c r="E106" i="93"/>
  <c r="E106" i="92"/>
  <c r="E106" i="96"/>
  <c r="E106" i="91"/>
  <c r="E106" i="90"/>
  <c r="E106" i="89"/>
  <c r="E106" i="88"/>
  <c r="E106" i="87"/>
  <c r="E106" i="86"/>
  <c r="E106" i="85"/>
  <c r="E106" i="84"/>
  <c r="E106" i="82"/>
  <c r="E106" i="81"/>
  <c r="E106" i="80"/>
  <c r="E106" i="79"/>
  <c r="E106" i="78"/>
  <c r="E106" i="75"/>
  <c r="E106" i="77"/>
  <c r="E106" i="83"/>
  <c r="E106" i="76"/>
  <c r="E118" i="95"/>
  <c r="E118" i="94"/>
  <c r="E118" i="93"/>
  <c r="E118" i="96"/>
  <c r="E118" i="92"/>
  <c r="E118" i="91"/>
  <c r="E118" i="90"/>
  <c r="E118" i="89"/>
  <c r="E118" i="88"/>
  <c r="E118" i="87"/>
  <c r="E118" i="86"/>
  <c r="E118" i="85"/>
  <c r="E118" i="84"/>
  <c r="E118" i="82"/>
  <c r="E118" i="81"/>
  <c r="E118" i="80"/>
  <c r="E118" i="83"/>
  <c r="E118" i="79"/>
  <c r="E118" i="78"/>
  <c r="E118" i="75"/>
  <c r="E118" i="77"/>
  <c r="E118" i="76"/>
  <c r="E130" i="95"/>
  <c r="E130" i="94"/>
  <c r="E130" i="93"/>
  <c r="E130" i="96"/>
  <c r="E130" i="92"/>
  <c r="E130" i="91"/>
  <c r="E130" i="90"/>
  <c r="E130" i="89"/>
  <c r="E130" i="88"/>
  <c r="E130" i="87"/>
  <c r="E130" i="86"/>
  <c r="E130" i="85"/>
  <c r="E130" i="82"/>
  <c r="E130" i="84"/>
  <c r="E130" i="83"/>
  <c r="E130" i="81"/>
  <c r="E130" i="80"/>
  <c r="E130" i="79"/>
  <c r="E130" i="78"/>
  <c r="E130" i="77"/>
  <c r="E130" i="76"/>
  <c r="E130" i="75"/>
  <c r="E142" i="95"/>
  <c r="E142" i="96"/>
  <c r="E142" i="94"/>
  <c r="E142" i="93"/>
  <c r="E142" i="92"/>
  <c r="E142" i="91"/>
  <c r="E142" i="90"/>
  <c r="E142" i="89"/>
  <c r="E142" i="88"/>
  <c r="E142" i="87"/>
  <c r="E142" i="86"/>
  <c r="E142" i="85"/>
  <c r="E142" i="84"/>
  <c r="E142" i="82"/>
  <c r="E142" i="83"/>
  <c r="E142" i="81"/>
  <c r="E142" i="80"/>
  <c r="E142" i="79"/>
  <c r="E142" i="78"/>
  <c r="E142" i="75"/>
  <c r="E142" i="77"/>
  <c r="E142" i="76"/>
  <c r="E154" i="94"/>
  <c r="E154" i="95"/>
  <c r="E154" i="96"/>
  <c r="E154" i="93"/>
  <c r="E154" i="92"/>
  <c r="E154" i="91"/>
  <c r="E154" i="90"/>
  <c r="E154" i="89"/>
  <c r="E154" i="88"/>
  <c r="E154" i="87"/>
  <c r="E154" i="86"/>
  <c r="E154" i="85"/>
  <c r="E154" i="84"/>
  <c r="E154" i="82"/>
  <c r="E154" i="81"/>
  <c r="E154" i="80"/>
  <c r="E154" i="79"/>
  <c r="E154" i="78"/>
  <c r="E154" i="75"/>
  <c r="E154" i="83"/>
  <c r="E154" i="77"/>
  <c r="E154" i="76"/>
  <c r="E166" i="94"/>
  <c r="E166" i="95"/>
  <c r="E166" i="93"/>
  <c r="E166" i="96"/>
  <c r="E166" i="92"/>
  <c r="E166" i="91"/>
  <c r="E166" i="90"/>
  <c r="E166" i="89"/>
  <c r="E166" i="88"/>
  <c r="E166" i="87"/>
  <c r="E166" i="86"/>
  <c r="E166" i="85"/>
  <c r="E166" i="84"/>
  <c r="E166" i="82"/>
  <c r="E166" i="81"/>
  <c r="E166" i="80"/>
  <c r="E166" i="83"/>
  <c r="E166" i="79"/>
  <c r="E166" i="78"/>
  <c r="E166" i="77"/>
  <c r="E166" i="76"/>
  <c r="E166" i="75"/>
  <c r="E178" i="94"/>
  <c r="E178" i="95"/>
  <c r="E178" i="93"/>
  <c r="E178" i="96"/>
  <c r="E178" i="92"/>
  <c r="E178" i="91"/>
  <c r="E178" i="90"/>
  <c r="E178" i="89"/>
  <c r="E178" i="88"/>
  <c r="E178" i="87"/>
  <c r="E178" i="86"/>
  <c r="E178" i="85"/>
  <c r="E178" i="84"/>
  <c r="E178" i="82"/>
  <c r="E178" i="83"/>
  <c r="E178" i="81"/>
  <c r="E178" i="80"/>
  <c r="E178" i="79"/>
  <c r="E178" i="78"/>
  <c r="E178" i="75"/>
  <c r="E178" i="77"/>
  <c r="E178" i="76"/>
  <c r="E190" i="94"/>
  <c r="E190" i="95"/>
  <c r="E190" i="93"/>
  <c r="E190" i="96"/>
  <c r="E190" i="91"/>
  <c r="E190" i="92"/>
  <c r="E190" i="90"/>
  <c r="E190" i="89"/>
  <c r="E190" i="88"/>
  <c r="E190" i="87"/>
  <c r="E190" i="86"/>
  <c r="E190" i="85"/>
  <c r="E190" i="84"/>
  <c r="E190" i="82"/>
  <c r="E190" i="83"/>
  <c r="E190" i="81"/>
  <c r="E190" i="80"/>
  <c r="E190" i="79"/>
  <c r="E190" i="78"/>
  <c r="E190" i="76"/>
  <c r="E190" i="75"/>
  <c r="E190" i="77"/>
  <c r="E202" i="94"/>
  <c r="E202" i="95"/>
  <c r="E202" i="93"/>
  <c r="E202" i="96"/>
  <c r="E202" i="91"/>
  <c r="E202" i="90"/>
  <c r="E202" i="92"/>
  <c r="E202" i="89"/>
  <c r="E202" i="88"/>
  <c r="E202" i="87"/>
  <c r="E202" i="86"/>
  <c r="E202" i="85"/>
  <c r="E202" i="82"/>
  <c r="E202" i="81"/>
  <c r="E202" i="80"/>
  <c r="E202" i="79"/>
  <c r="E202" i="78"/>
  <c r="E202" i="84"/>
  <c r="E202" i="77"/>
  <c r="E202" i="75"/>
  <c r="E202" i="83"/>
  <c r="E202" i="76"/>
  <c r="E214" i="94"/>
  <c r="E214" i="95"/>
  <c r="E214" i="96"/>
  <c r="E214" i="93"/>
  <c r="E214" i="92"/>
  <c r="E214" i="91"/>
  <c r="E214" i="90"/>
  <c r="E214" i="89"/>
  <c r="E214" i="88"/>
  <c r="E214" i="87"/>
  <c r="E214" i="86"/>
  <c r="E214" i="85"/>
  <c r="E214" i="84"/>
  <c r="E214" i="82"/>
  <c r="E214" i="81"/>
  <c r="E214" i="80"/>
  <c r="E214" i="83"/>
  <c r="E214" i="79"/>
  <c r="E214" i="78"/>
  <c r="E214" i="77"/>
  <c r="E214" i="76"/>
  <c r="E214" i="75"/>
  <c r="E226" i="94"/>
  <c r="E226" i="95"/>
  <c r="E226" i="96"/>
  <c r="E226" i="93"/>
  <c r="E226" i="91"/>
  <c r="E226" i="90"/>
  <c r="E226" i="92"/>
  <c r="E226" i="89"/>
  <c r="E226" i="88"/>
  <c r="E226" i="87"/>
  <c r="E226" i="86"/>
  <c r="E226" i="85"/>
  <c r="E226" i="84"/>
  <c r="E226" i="82"/>
  <c r="E226" i="83"/>
  <c r="E226" i="81"/>
  <c r="E226" i="80"/>
  <c r="E226" i="79"/>
  <c r="E226" i="78"/>
  <c r="E226" i="75"/>
  <c r="E226" i="77"/>
  <c r="E226" i="76"/>
  <c r="E238" i="94"/>
  <c r="E238" i="95"/>
  <c r="E238" i="93"/>
  <c r="E238" i="96"/>
  <c r="E238" i="92"/>
  <c r="E238" i="91"/>
  <c r="E238" i="90"/>
  <c r="E238" i="89"/>
  <c r="E238" i="88"/>
  <c r="E238" i="87"/>
  <c r="E238" i="86"/>
  <c r="E238" i="85"/>
  <c r="E238" i="84"/>
  <c r="E238" i="82"/>
  <c r="E238" i="83"/>
  <c r="E238" i="81"/>
  <c r="E238" i="80"/>
  <c r="E238" i="79"/>
  <c r="E238" i="78"/>
  <c r="E238" i="76"/>
  <c r="E238" i="75"/>
  <c r="E238" i="77"/>
  <c r="E250" i="94"/>
  <c r="E250" i="95"/>
  <c r="E250" i="93"/>
  <c r="E250" i="96"/>
  <c r="E250" i="91"/>
  <c r="E250" i="90"/>
  <c r="E250" i="92"/>
  <c r="E250" i="89"/>
  <c r="E250" i="88"/>
  <c r="E250" i="87"/>
  <c r="E250" i="86"/>
  <c r="E250" i="85"/>
  <c r="E250" i="84"/>
  <c r="E250" i="82"/>
  <c r="E250" i="81"/>
  <c r="E250" i="80"/>
  <c r="E250" i="79"/>
  <c r="E250" i="78"/>
  <c r="E250" i="83"/>
  <c r="E250" i="75"/>
  <c r="E250" i="77"/>
  <c r="E250" i="76"/>
  <c r="E262" i="94"/>
  <c r="E262" i="95"/>
  <c r="E262" i="93"/>
  <c r="E262" i="96"/>
  <c r="E262" i="92"/>
  <c r="E262" i="91"/>
  <c r="E262" i="90"/>
  <c r="E262" i="89"/>
  <c r="E262" i="88"/>
  <c r="E262" i="87"/>
  <c r="E262" i="86"/>
  <c r="E262" i="85"/>
  <c r="E262" i="84"/>
  <c r="E262" i="82"/>
  <c r="E262" i="81"/>
  <c r="E262" i="80"/>
  <c r="E262" i="83"/>
  <c r="E262" i="79"/>
  <c r="E262" i="78"/>
  <c r="E262" i="77"/>
  <c r="E262" i="76"/>
  <c r="E262" i="75"/>
  <c r="E274" i="94"/>
  <c r="E274" i="95"/>
  <c r="E274" i="93"/>
  <c r="E274" i="96"/>
  <c r="E274" i="91"/>
  <c r="E274" i="90"/>
  <c r="E274" i="92"/>
  <c r="E274" i="89"/>
  <c r="E274" i="88"/>
  <c r="E274" i="87"/>
  <c r="E274" i="86"/>
  <c r="E274" i="85"/>
  <c r="E274" i="82"/>
  <c r="E274" i="83"/>
  <c r="E274" i="81"/>
  <c r="E274" i="80"/>
  <c r="E274" i="79"/>
  <c r="E274" i="84"/>
  <c r="E274" i="78"/>
  <c r="E274" i="77"/>
  <c r="E274" i="75"/>
  <c r="E274" i="76"/>
  <c r="E286" i="96"/>
  <c r="E286" i="95"/>
  <c r="E286" i="94"/>
  <c r="E286" i="93"/>
  <c r="E286" i="92"/>
  <c r="E286" i="91"/>
  <c r="E286" i="90"/>
  <c r="E286" i="89"/>
  <c r="E286" i="88"/>
  <c r="E286" i="86"/>
  <c r="E286" i="87"/>
  <c r="E286" i="85"/>
  <c r="E286" i="84"/>
  <c r="E286" i="83"/>
  <c r="E286" i="82"/>
  <c r="E286" i="81"/>
  <c r="E286" i="80"/>
  <c r="E286" i="79"/>
  <c r="E286" i="78"/>
  <c r="E286" i="77"/>
  <c r="E286" i="76"/>
  <c r="E286" i="75"/>
  <c r="E298" i="96"/>
  <c r="E298" i="95"/>
  <c r="E298" i="94"/>
  <c r="E298" i="93"/>
  <c r="E298" i="92"/>
  <c r="E298" i="91"/>
  <c r="E298" i="90"/>
  <c r="E298" i="89"/>
  <c r="E298" i="88"/>
  <c r="E298" i="86"/>
  <c r="E298" i="87"/>
  <c r="E298" i="85"/>
  <c r="E298" i="84"/>
  <c r="E298" i="83"/>
  <c r="E298" i="82"/>
  <c r="E298" i="81"/>
  <c r="E298" i="80"/>
  <c r="E298" i="79"/>
  <c r="E298" i="78"/>
  <c r="E298" i="77"/>
  <c r="E298" i="76"/>
  <c r="E298" i="75"/>
  <c r="E310" i="96"/>
  <c r="E310" i="95"/>
  <c r="E310" i="94"/>
  <c r="E310" i="93"/>
  <c r="E310" i="90"/>
  <c r="E310" i="92"/>
  <c r="E310" i="91"/>
  <c r="E310" i="88"/>
  <c r="E310" i="87"/>
  <c r="E310" i="89"/>
  <c r="E310" i="86"/>
  <c r="E310" i="85"/>
  <c r="E310" i="84"/>
  <c r="E310" i="83"/>
  <c r="E310" i="82"/>
  <c r="E310" i="78"/>
  <c r="E310" i="77"/>
  <c r="E310" i="79"/>
  <c r="E310" i="80"/>
  <c r="E310" i="76"/>
  <c r="E310" i="81"/>
  <c r="E310" i="75"/>
  <c r="E322" i="96"/>
  <c r="E322" i="95"/>
  <c r="E322" i="94"/>
  <c r="E322" i="93"/>
  <c r="E322" i="90"/>
  <c r="E322" i="92"/>
  <c r="E322" i="91"/>
  <c r="E322" i="88"/>
  <c r="E322" i="89"/>
  <c r="E322" i="87"/>
  <c r="E322" i="86"/>
  <c r="E322" i="85"/>
  <c r="E322" i="84"/>
  <c r="E322" i="83"/>
  <c r="E322" i="82"/>
  <c r="E322" i="78"/>
  <c r="E322" i="77"/>
  <c r="E322" i="79"/>
  <c r="E322" i="81"/>
  <c r="E322" i="76"/>
  <c r="E322" i="80"/>
  <c r="E322" i="75"/>
  <c r="E334" i="96"/>
  <c r="E334" i="95"/>
  <c r="E334" i="94"/>
  <c r="E334" i="93"/>
  <c r="E334" i="90"/>
  <c r="E334" i="91"/>
  <c r="E334" i="92"/>
  <c r="E334" i="88"/>
  <c r="E334" i="89"/>
  <c r="E334" i="87"/>
  <c r="E334" i="86"/>
  <c r="E334" i="85"/>
  <c r="E334" i="84"/>
  <c r="E334" i="83"/>
  <c r="E334" i="82"/>
  <c r="E334" i="78"/>
  <c r="E334" i="77"/>
  <c r="E334" i="79"/>
  <c r="E334" i="76"/>
  <c r="E334" i="80"/>
  <c r="E334" i="81"/>
  <c r="E334" i="75"/>
  <c r="E77" i="96"/>
  <c r="E77" i="95"/>
  <c r="E77" i="94"/>
  <c r="E77" i="91"/>
  <c r="E77" i="93"/>
  <c r="E77" i="92"/>
  <c r="E77" i="89"/>
  <c r="E77" i="88"/>
  <c r="E77" i="87"/>
  <c r="E77" i="86"/>
  <c r="E77" i="85"/>
  <c r="E77" i="84"/>
  <c r="E77" i="90"/>
  <c r="E77" i="83"/>
  <c r="E77" i="82"/>
  <c r="E77" i="79"/>
  <c r="E77" i="78"/>
  <c r="E77" i="80"/>
  <c r="E77" i="75"/>
  <c r="E77" i="77"/>
  <c r="E77" i="81"/>
  <c r="E77" i="76"/>
  <c r="E197" i="96"/>
  <c r="E197" i="95"/>
  <c r="E197" i="94"/>
  <c r="E197" i="91"/>
  <c r="E197" i="90"/>
  <c r="E197" i="93"/>
  <c r="E197" i="92"/>
  <c r="E197" i="88"/>
  <c r="E197" i="89"/>
  <c r="E197" i="87"/>
  <c r="E197" i="85"/>
  <c r="E197" i="84"/>
  <c r="E197" i="86"/>
  <c r="E197" i="83"/>
  <c r="E197" i="82"/>
  <c r="E197" i="79"/>
  <c r="E197" i="78"/>
  <c r="E197" i="80"/>
  <c r="E197" i="75"/>
  <c r="E197" i="81"/>
  <c r="E197" i="77"/>
  <c r="E197" i="76"/>
  <c r="E269" i="96"/>
  <c r="E269" i="95"/>
  <c r="E269" i="94"/>
  <c r="E269" i="91"/>
  <c r="E269" i="90"/>
  <c r="E269" i="93"/>
  <c r="E269" i="92"/>
  <c r="E269" i="88"/>
  <c r="E269" i="89"/>
  <c r="E269" i="87"/>
  <c r="E269" i="85"/>
  <c r="E269" i="84"/>
  <c r="E269" i="86"/>
  <c r="E269" i="83"/>
  <c r="E269" i="82"/>
  <c r="E269" i="79"/>
  <c r="E269" i="78"/>
  <c r="E269" i="77"/>
  <c r="E269" i="80"/>
  <c r="E269" i="75"/>
  <c r="E269" i="81"/>
  <c r="E269" i="76"/>
  <c r="E329" i="96"/>
  <c r="E329" i="95"/>
  <c r="E329" i="93"/>
  <c r="E329" i="92"/>
  <c r="E329" i="94"/>
  <c r="E329" i="91"/>
  <c r="E329" i="90"/>
  <c r="E329" i="89"/>
  <c r="E329" i="88"/>
  <c r="E329" i="87"/>
  <c r="E329" i="86"/>
  <c r="E329" i="85"/>
  <c r="E329" i="84"/>
  <c r="E329" i="83"/>
  <c r="E329" i="82"/>
  <c r="E329" i="81"/>
  <c r="E329" i="80"/>
  <c r="E329" i="79"/>
  <c r="E329" i="78"/>
  <c r="E329" i="77"/>
  <c r="E329" i="76"/>
  <c r="E329" i="75"/>
  <c r="E10" i="95"/>
  <c r="E10" i="96"/>
  <c r="E10" i="94"/>
  <c r="E10" i="93"/>
  <c r="E10" i="92"/>
  <c r="E10" i="91"/>
  <c r="E10" i="90"/>
  <c r="E10" i="89"/>
  <c r="E10" i="88"/>
  <c r="E10" i="87"/>
  <c r="E10" i="86"/>
  <c r="E10" i="85"/>
  <c r="E10" i="82"/>
  <c r="E10" i="84"/>
  <c r="E10" i="81"/>
  <c r="E10" i="80"/>
  <c r="E10" i="79"/>
  <c r="E10" i="78"/>
  <c r="E10" i="75"/>
  <c r="E10" i="77"/>
  <c r="E10" i="83"/>
  <c r="E10" i="76"/>
  <c r="E15" i="96"/>
  <c r="E15" i="95"/>
  <c r="E15" i="93"/>
  <c r="E15" i="92"/>
  <c r="E15" i="91"/>
  <c r="E15" i="94"/>
  <c r="E15" i="90"/>
  <c r="E15" i="89"/>
  <c r="E15" i="86"/>
  <c r="E15" i="88"/>
  <c r="E15" i="87"/>
  <c r="E15" i="85"/>
  <c r="E15" i="83"/>
  <c r="E15" i="82"/>
  <c r="E15" i="84"/>
  <c r="E15" i="81"/>
  <c r="E15" i="80"/>
  <c r="E15" i="79"/>
  <c r="E15" i="78"/>
  <c r="E15" i="77"/>
  <c r="E15" i="76"/>
  <c r="E15" i="75"/>
  <c r="E23" i="94"/>
  <c r="E23" i="93"/>
  <c r="E23" i="95"/>
  <c r="E23" i="92"/>
  <c r="E23" i="91"/>
  <c r="E23" i="96"/>
  <c r="E23" i="90"/>
  <c r="E23" i="89"/>
  <c r="E23" i="88"/>
  <c r="E23" i="87"/>
  <c r="E23" i="86"/>
  <c r="E23" i="85"/>
  <c r="E23" i="84"/>
  <c r="E23" i="82"/>
  <c r="E23" i="81"/>
  <c r="E23" i="80"/>
  <c r="E23" i="83"/>
  <c r="E23" i="79"/>
  <c r="E23" i="78"/>
  <c r="E23" i="77"/>
  <c r="E23" i="76"/>
  <c r="E23" i="75"/>
  <c r="E35" i="94"/>
  <c r="E35" i="93"/>
  <c r="E35" i="96"/>
  <c r="E35" i="95"/>
  <c r="E35" i="92"/>
  <c r="E35" i="91"/>
  <c r="E35" i="90"/>
  <c r="E35" i="89"/>
  <c r="E35" i="88"/>
  <c r="E35" i="87"/>
  <c r="E35" i="86"/>
  <c r="E35" i="85"/>
  <c r="E35" i="84"/>
  <c r="E35" i="82"/>
  <c r="E35" i="83"/>
  <c r="E35" i="81"/>
  <c r="E35" i="80"/>
  <c r="E35" i="79"/>
  <c r="E35" i="78"/>
  <c r="E35" i="77"/>
  <c r="E35" i="76"/>
  <c r="E35" i="75"/>
  <c r="E44" i="96"/>
  <c r="E44" i="95"/>
  <c r="E44" i="94"/>
  <c r="E44" i="93"/>
  <c r="E44" i="92"/>
  <c r="E44" i="91"/>
  <c r="E44" i="90"/>
  <c r="E44" i="89"/>
  <c r="E44" i="88"/>
  <c r="E44" i="87"/>
  <c r="E44" i="83"/>
  <c r="E44" i="84"/>
  <c r="E44" i="82"/>
  <c r="E44" i="85"/>
  <c r="E44" i="81"/>
  <c r="E44" i="80"/>
  <c r="E44" i="86"/>
  <c r="E44" i="76"/>
  <c r="E44" i="75"/>
  <c r="E44" i="78"/>
  <c r="E44" i="77"/>
  <c r="E44" i="79"/>
  <c r="E53" i="96"/>
  <c r="E53" i="95"/>
  <c r="E53" i="94"/>
  <c r="E53" i="91"/>
  <c r="E53" i="93"/>
  <c r="E53" i="92"/>
  <c r="E53" i="89"/>
  <c r="E53" i="90"/>
  <c r="E53" i="88"/>
  <c r="E53" i="87"/>
  <c r="E53" i="86"/>
  <c r="E53" i="85"/>
  <c r="E53" i="83"/>
  <c r="E53" i="82"/>
  <c r="E53" i="79"/>
  <c r="E53" i="78"/>
  <c r="E53" i="84"/>
  <c r="E53" i="80"/>
  <c r="E53" i="75"/>
  <c r="E53" i="81"/>
  <c r="E53" i="77"/>
  <c r="E53" i="76"/>
  <c r="E61" i="96"/>
  <c r="E61" i="95"/>
  <c r="E61" i="94"/>
  <c r="E61" i="93"/>
  <c r="E61" i="92"/>
  <c r="E61" i="91"/>
  <c r="E61" i="90"/>
  <c r="E61" i="89"/>
  <c r="E61" i="87"/>
  <c r="E61" i="88"/>
  <c r="E61" i="86"/>
  <c r="E61" i="85"/>
  <c r="E61" i="84"/>
  <c r="E61" i="83"/>
  <c r="E61" i="81"/>
  <c r="E61" i="80"/>
  <c r="E61" i="79"/>
  <c r="E61" i="82"/>
  <c r="E61" i="78"/>
  <c r="E61" i="77"/>
  <c r="E61" i="76"/>
  <c r="E61" i="75"/>
  <c r="E71" i="96"/>
  <c r="E71" i="95"/>
  <c r="E71" i="94"/>
  <c r="E71" i="93"/>
  <c r="E71" i="92"/>
  <c r="E71" i="91"/>
  <c r="E71" i="90"/>
  <c r="E71" i="89"/>
  <c r="E71" i="88"/>
  <c r="E71" i="87"/>
  <c r="E71" i="86"/>
  <c r="E71" i="85"/>
  <c r="E71" i="84"/>
  <c r="E71" i="82"/>
  <c r="E71" i="81"/>
  <c r="E71" i="80"/>
  <c r="E71" i="83"/>
  <c r="E71" i="79"/>
  <c r="E71" i="78"/>
  <c r="E71" i="77"/>
  <c r="E71" i="76"/>
  <c r="E71" i="75"/>
  <c r="E83" i="96"/>
  <c r="E83" i="95"/>
  <c r="E83" i="94"/>
  <c r="E83" i="93"/>
  <c r="E83" i="92"/>
  <c r="E83" i="91"/>
  <c r="E83" i="90"/>
  <c r="E83" i="89"/>
  <c r="E83" i="88"/>
  <c r="E83" i="87"/>
  <c r="E83" i="86"/>
  <c r="E83" i="85"/>
  <c r="E83" i="84"/>
  <c r="E83" i="82"/>
  <c r="E83" i="83"/>
  <c r="E83" i="81"/>
  <c r="E83" i="80"/>
  <c r="E83" i="79"/>
  <c r="E83" i="78"/>
  <c r="E83" i="77"/>
  <c r="E83" i="76"/>
  <c r="E83" i="75"/>
  <c r="E95" i="94"/>
  <c r="E95" i="93"/>
  <c r="E95" i="95"/>
  <c r="E95" i="92"/>
  <c r="E95" i="91"/>
  <c r="E95" i="96"/>
  <c r="E95" i="90"/>
  <c r="E95" i="89"/>
  <c r="E95" i="88"/>
  <c r="E95" i="87"/>
  <c r="E95" i="86"/>
  <c r="E95" i="85"/>
  <c r="E95" i="84"/>
  <c r="E95" i="83"/>
  <c r="E95" i="81"/>
  <c r="E95" i="80"/>
  <c r="E95" i="79"/>
  <c r="E95" i="78"/>
  <c r="E95" i="82"/>
  <c r="E95" i="77"/>
  <c r="E95" i="76"/>
  <c r="E95" i="75"/>
  <c r="E107" i="94"/>
  <c r="E107" i="93"/>
  <c r="E107" i="96"/>
  <c r="E107" i="95"/>
  <c r="E107" i="92"/>
  <c r="E107" i="91"/>
  <c r="E107" i="90"/>
  <c r="E107" i="89"/>
  <c r="E107" i="88"/>
  <c r="E107" i="87"/>
  <c r="E107" i="86"/>
  <c r="E107" i="85"/>
  <c r="E107" i="84"/>
  <c r="E107" i="81"/>
  <c r="E107" i="80"/>
  <c r="E107" i="79"/>
  <c r="E107" i="82"/>
  <c r="E107" i="78"/>
  <c r="E107" i="77"/>
  <c r="E107" i="83"/>
  <c r="E107" i="76"/>
  <c r="E107" i="75"/>
  <c r="E119" i="94"/>
  <c r="E119" i="93"/>
  <c r="E119" i="96"/>
  <c r="E119" i="95"/>
  <c r="E119" i="92"/>
  <c r="E119" i="91"/>
  <c r="E119" i="90"/>
  <c r="E119" i="89"/>
  <c r="E119" i="88"/>
  <c r="E119" i="87"/>
  <c r="E119" i="86"/>
  <c r="E119" i="85"/>
  <c r="E119" i="84"/>
  <c r="E119" i="82"/>
  <c r="E119" i="81"/>
  <c r="E119" i="80"/>
  <c r="E119" i="83"/>
  <c r="E119" i="79"/>
  <c r="E119" i="78"/>
  <c r="E119" i="77"/>
  <c r="E119" i="76"/>
  <c r="E119" i="75"/>
  <c r="E131" i="94"/>
  <c r="E131" i="93"/>
  <c r="E131" i="96"/>
  <c r="E131" i="95"/>
  <c r="E131" i="92"/>
  <c r="E131" i="91"/>
  <c r="E131" i="90"/>
  <c r="E131" i="89"/>
  <c r="E131" i="88"/>
  <c r="E131" i="87"/>
  <c r="E131" i="86"/>
  <c r="E131" i="85"/>
  <c r="E131" i="84"/>
  <c r="E131" i="82"/>
  <c r="E131" i="83"/>
  <c r="E131" i="81"/>
  <c r="E131" i="80"/>
  <c r="E131" i="79"/>
  <c r="E131" i="78"/>
  <c r="E131" i="77"/>
  <c r="E131" i="76"/>
  <c r="E131" i="75"/>
  <c r="E143" i="96"/>
  <c r="E143" i="95"/>
  <c r="E143" i="94"/>
  <c r="E143" i="93"/>
  <c r="E143" i="92"/>
  <c r="E143" i="91"/>
  <c r="E143" i="90"/>
  <c r="E143" i="89"/>
  <c r="E143" i="88"/>
  <c r="E143" i="87"/>
  <c r="E143" i="86"/>
  <c r="E143" i="85"/>
  <c r="E143" i="84"/>
  <c r="E143" i="83"/>
  <c r="E143" i="81"/>
  <c r="E143" i="80"/>
  <c r="E143" i="79"/>
  <c r="E143" i="78"/>
  <c r="E143" i="77"/>
  <c r="E143" i="76"/>
  <c r="E143" i="75"/>
  <c r="E143" i="82"/>
  <c r="E155" i="96"/>
  <c r="E155" i="95"/>
  <c r="E155" i="94"/>
  <c r="E155" i="93"/>
  <c r="E155" i="92"/>
  <c r="E155" i="91"/>
  <c r="E155" i="90"/>
  <c r="E155" i="89"/>
  <c r="E155" i="88"/>
  <c r="E155" i="87"/>
  <c r="E155" i="86"/>
  <c r="E155" i="85"/>
  <c r="E155" i="84"/>
  <c r="E155" i="81"/>
  <c r="E155" i="80"/>
  <c r="E155" i="79"/>
  <c r="E155" i="82"/>
  <c r="E155" i="78"/>
  <c r="E155" i="83"/>
  <c r="E155" i="77"/>
  <c r="E155" i="76"/>
  <c r="E155" i="75"/>
  <c r="E167" i="93"/>
  <c r="E167" i="94"/>
  <c r="E167" i="92"/>
  <c r="E167" i="96"/>
  <c r="E167" i="91"/>
  <c r="E167" i="90"/>
  <c r="E167" i="89"/>
  <c r="E167" i="88"/>
  <c r="E167" i="95"/>
  <c r="E167" i="87"/>
  <c r="E167" i="86"/>
  <c r="E167" i="85"/>
  <c r="E167" i="84"/>
  <c r="E167" i="82"/>
  <c r="E167" i="81"/>
  <c r="E167" i="80"/>
  <c r="E167" i="83"/>
  <c r="E167" i="79"/>
  <c r="E167" i="78"/>
  <c r="E167" i="77"/>
  <c r="E167" i="76"/>
  <c r="E167" i="75"/>
  <c r="E179" i="93"/>
  <c r="E179" i="96"/>
  <c r="E179" i="95"/>
  <c r="E179" i="92"/>
  <c r="E179" i="91"/>
  <c r="E179" i="90"/>
  <c r="E179" i="94"/>
  <c r="E179" i="89"/>
  <c r="E179" i="88"/>
  <c r="E179" i="87"/>
  <c r="E179" i="86"/>
  <c r="E179" i="85"/>
  <c r="E179" i="84"/>
  <c r="E179" i="82"/>
  <c r="E179" i="83"/>
  <c r="E179" i="81"/>
  <c r="E179" i="80"/>
  <c r="E179" i="79"/>
  <c r="E179" i="78"/>
  <c r="E179" i="77"/>
  <c r="E179" i="76"/>
  <c r="E179" i="75"/>
  <c r="E191" i="94"/>
  <c r="E191" i="93"/>
  <c r="E191" i="96"/>
  <c r="E191" i="95"/>
  <c r="E191" i="91"/>
  <c r="E191" i="92"/>
  <c r="E191" i="90"/>
  <c r="E191" i="89"/>
  <c r="E191" i="88"/>
  <c r="E191" i="87"/>
  <c r="E191" i="86"/>
  <c r="E191" i="85"/>
  <c r="E191" i="84"/>
  <c r="E191" i="83"/>
  <c r="E191" i="81"/>
  <c r="E191" i="80"/>
  <c r="E191" i="79"/>
  <c r="E191" i="78"/>
  <c r="E191" i="77"/>
  <c r="E191" i="76"/>
  <c r="E191" i="75"/>
  <c r="E191" i="82"/>
  <c r="E203" i="94"/>
  <c r="E203" i="93"/>
  <c r="E203" i="96"/>
  <c r="E203" i="95"/>
  <c r="E203" i="91"/>
  <c r="E203" i="90"/>
  <c r="E203" i="89"/>
  <c r="E203" i="88"/>
  <c r="E203" i="87"/>
  <c r="E203" i="86"/>
  <c r="E203" i="92"/>
  <c r="E203" i="85"/>
  <c r="E203" i="84"/>
  <c r="E203" i="81"/>
  <c r="E203" i="80"/>
  <c r="E203" i="79"/>
  <c r="E203" i="82"/>
  <c r="E203" i="78"/>
  <c r="E203" i="77"/>
  <c r="E203" i="83"/>
  <c r="E203" i="76"/>
  <c r="E203" i="75"/>
  <c r="E215" i="94"/>
  <c r="E215" i="96"/>
  <c r="E215" i="95"/>
  <c r="E215" i="93"/>
  <c r="E215" i="92"/>
  <c r="E215" i="91"/>
  <c r="E215" i="90"/>
  <c r="E215" i="89"/>
  <c r="E215" i="88"/>
  <c r="E215" i="87"/>
  <c r="E215" i="86"/>
  <c r="E215" i="85"/>
  <c r="E215" i="84"/>
  <c r="E215" i="82"/>
  <c r="E215" i="81"/>
  <c r="E215" i="80"/>
  <c r="E215" i="83"/>
  <c r="E215" i="79"/>
  <c r="E215" i="78"/>
  <c r="E215" i="77"/>
  <c r="E215" i="76"/>
  <c r="E215" i="75"/>
  <c r="E227" i="94"/>
  <c r="E227" i="96"/>
  <c r="E227" i="95"/>
  <c r="E227" i="93"/>
  <c r="E227" i="91"/>
  <c r="E227" i="90"/>
  <c r="E227" i="92"/>
  <c r="E227" i="89"/>
  <c r="E227" i="88"/>
  <c r="E227" i="87"/>
  <c r="E227" i="86"/>
  <c r="E227" i="85"/>
  <c r="E227" i="84"/>
  <c r="E227" i="82"/>
  <c r="E227" i="83"/>
  <c r="E227" i="81"/>
  <c r="E227" i="80"/>
  <c r="E227" i="79"/>
  <c r="E227" i="78"/>
  <c r="E227" i="77"/>
  <c r="E227" i="76"/>
  <c r="E227" i="75"/>
  <c r="E239" i="94"/>
  <c r="E239" i="93"/>
  <c r="E239" i="92"/>
  <c r="E239" i="96"/>
  <c r="E239" i="91"/>
  <c r="E239" i="90"/>
  <c r="E239" i="95"/>
  <c r="E239" i="89"/>
  <c r="E239" i="88"/>
  <c r="E239" i="87"/>
  <c r="E239" i="86"/>
  <c r="E239" i="85"/>
  <c r="E239" i="84"/>
  <c r="E239" i="83"/>
  <c r="E239" i="81"/>
  <c r="E239" i="80"/>
  <c r="E239" i="79"/>
  <c r="E239" i="78"/>
  <c r="E239" i="77"/>
  <c r="E239" i="76"/>
  <c r="E239" i="75"/>
  <c r="E239" i="82"/>
  <c r="E251" i="94"/>
  <c r="E251" i="93"/>
  <c r="E251" i="92"/>
  <c r="E251" i="96"/>
  <c r="E251" i="95"/>
  <c r="E251" i="91"/>
  <c r="E251" i="90"/>
  <c r="E251" i="89"/>
  <c r="E251" i="88"/>
  <c r="E251" i="87"/>
  <c r="E251" i="86"/>
  <c r="E251" i="85"/>
  <c r="E251" i="84"/>
  <c r="E251" i="81"/>
  <c r="E251" i="80"/>
  <c r="E251" i="79"/>
  <c r="E251" i="82"/>
  <c r="E251" i="78"/>
  <c r="E251" i="77"/>
  <c r="E251" i="76"/>
  <c r="E251" i="75"/>
  <c r="E251" i="83"/>
  <c r="E263" i="94"/>
  <c r="E263" i="93"/>
  <c r="E263" i="92"/>
  <c r="E263" i="96"/>
  <c r="E263" i="95"/>
  <c r="E263" i="91"/>
  <c r="E263" i="90"/>
  <c r="E263" i="89"/>
  <c r="E263" i="88"/>
  <c r="E263" i="87"/>
  <c r="E263" i="86"/>
  <c r="E263" i="85"/>
  <c r="E263" i="84"/>
  <c r="E263" i="82"/>
  <c r="E263" i="81"/>
  <c r="E263" i="80"/>
  <c r="E263" i="83"/>
  <c r="E263" i="79"/>
  <c r="E263" i="78"/>
  <c r="E263" i="77"/>
  <c r="E263" i="76"/>
  <c r="E263" i="75"/>
  <c r="E275" i="94"/>
  <c r="E275" i="93"/>
  <c r="E275" i="96"/>
  <c r="E275" i="95"/>
  <c r="E275" i="92"/>
  <c r="E275" i="91"/>
  <c r="E275" i="90"/>
  <c r="E275" i="89"/>
  <c r="E275" i="88"/>
  <c r="E275" i="87"/>
  <c r="E275" i="86"/>
  <c r="E275" i="85"/>
  <c r="E275" i="84"/>
  <c r="E275" i="82"/>
  <c r="E275" i="83"/>
  <c r="E275" i="81"/>
  <c r="E275" i="80"/>
  <c r="E275" i="79"/>
  <c r="E275" i="78"/>
  <c r="E275" i="77"/>
  <c r="E275" i="76"/>
  <c r="E275" i="75"/>
  <c r="E287" i="96"/>
  <c r="E287" i="95"/>
  <c r="E287" i="94"/>
  <c r="E287" i="92"/>
  <c r="E287" i="93"/>
  <c r="E287" i="91"/>
  <c r="E287" i="90"/>
  <c r="E287" i="89"/>
  <c r="E287" i="88"/>
  <c r="E287" i="86"/>
  <c r="E287" i="87"/>
  <c r="E287" i="85"/>
  <c r="E287" i="84"/>
  <c r="E287" i="83"/>
  <c r="E287" i="82"/>
  <c r="E287" i="81"/>
  <c r="E287" i="80"/>
  <c r="E287" i="79"/>
  <c r="E287" i="78"/>
  <c r="E287" i="77"/>
  <c r="E287" i="76"/>
  <c r="E287" i="75"/>
  <c r="E299" i="96"/>
  <c r="E299" i="95"/>
  <c r="E299" i="94"/>
  <c r="E299" i="92"/>
  <c r="E299" i="93"/>
  <c r="E299" i="91"/>
  <c r="E299" i="90"/>
  <c r="E299" i="89"/>
  <c r="E299" i="88"/>
  <c r="E299" i="86"/>
  <c r="E299" i="85"/>
  <c r="E299" i="84"/>
  <c r="E299" i="87"/>
  <c r="E299" i="83"/>
  <c r="E299" i="82"/>
  <c r="E299" i="81"/>
  <c r="E299" i="80"/>
  <c r="E299" i="79"/>
  <c r="E299" i="78"/>
  <c r="E299" i="77"/>
  <c r="E299" i="76"/>
  <c r="E299" i="75"/>
  <c r="E311" i="96"/>
  <c r="E311" i="95"/>
  <c r="E311" i="94"/>
  <c r="E311" i="93"/>
  <c r="E311" i="92"/>
  <c r="E311" i="90"/>
  <c r="E311" i="91"/>
  <c r="E311" i="88"/>
  <c r="E311" i="87"/>
  <c r="E311" i="89"/>
  <c r="E311" i="86"/>
  <c r="E311" i="84"/>
  <c r="E311" i="85"/>
  <c r="E311" i="83"/>
  <c r="E311" i="82"/>
  <c r="E311" i="77"/>
  <c r="E311" i="81"/>
  <c r="E311" i="78"/>
  <c r="E311" i="79"/>
  <c r="E311" i="80"/>
  <c r="E311" i="76"/>
  <c r="E311" i="75"/>
  <c r="E323" i="96"/>
  <c r="E323" i="95"/>
  <c r="E323" i="94"/>
  <c r="E323" i="93"/>
  <c r="E323" i="92"/>
  <c r="E323" i="90"/>
  <c r="E323" i="91"/>
  <c r="E323" i="88"/>
  <c r="E323" i="89"/>
  <c r="E323" i="87"/>
  <c r="E323" i="86"/>
  <c r="E323" i="84"/>
  <c r="E323" i="85"/>
  <c r="E323" i="83"/>
  <c r="E323" i="82"/>
  <c r="E323" i="77"/>
  <c r="E323" i="81"/>
  <c r="E323" i="78"/>
  <c r="E323" i="79"/>
  <c r="E323" i="80"/>
  <c r="E323" i="75"/>
  <c r="E323" i="76"/>
  <c r="E359" i="94"/>
  <c r="E359" i="95"/>
  <c r="E359" i="96"/>
  <c r="E359" i="93"/>
  <c r="E359" i="92"/>
  <c r="E359" i="91"/>
  <c r="E359" i="90"/>
  <c r="E359" i="89"/>
  <c r="E359" i="88"/>
  <c r="E359" i="87"/>
  <c r="E359" i="86"/>
  <c r="E359" i="85"/>
  <c r="E359" i="84"/>
  <c r="E359" i="81"/>
  <c r="E359" i="82"/>
  <c r="E359" i="80"/>
  <c r="E359" i="79"/>
  <c r="E359" i="83"/>
  <c r="E359" i="78"/>
  <c r="E359" i="77"/>
  <c r="E359" i="76"/>
  <c r="E359" i="75"/>
  <c r="E149" i="96"/>
  <c r="E149" i="95"/>
  <c r="E149" i="94"/>
  <c r="E149" i="91"/>
  <c r="E149" i="93"/>
  <c r="E149" i="92"/>
  <c r="E149" i="90"/>
  <c r="E149" i="89"/>
  <c r="E149" i="88"/>
  <c r="E149" i="87"/>
  <c r="E149" i="85"/>
  <c r="E149" i="84"/>
  <c r="E149" i="86"/>
  <c r="E149" i="83"/>
  <c r="E149" i="82"/>
  <c r="E149" i="79"/>
  <c r="E149" i="78"/>
  <c r="E149" i="80"/>
  <c r="E149" i="75"/>
  <c r="E149" i="77"/>
  <c r="E149" i="81"/>
  <c r="E149" i="76"/>
  <c r="E16" i="96"/>
  <c r="E16" i="95"/>
  <c r="E16" i="92"/>
  <c r="E16" i="91"/>
  <c r="E16" i="89"/>
  <c r="E16" i="93"/>
  <c r="E16" i="90"/>
  <c r="E16" i="94"/>
  <c r="E16" i="88"/>
  <c r="E16" i="86"/>
  <c r="E16" i="87"/>
  <c r="E16" i="85"/>
  <c r="E16" i="83"/>
  <c r="E16" i="82"/>
  <c r="E16" i="84"/>
  <c r="E16" i="80"/>
  <c r="E16" i="79"/>
  <c r="E16" i="78"/>
  <c r="E16" i="81"/>
  <c r="E16" i="76"/>
  <c r="E16" i="75"/>
  <c r="E16" i="77"/>
  <c r="E36" i="96"/>
  <c r="E36" i="94"/>
  <c r="E36" i="93"/>
  <c r="E36" i="95"/>
  <c r="E36" i="92"/>
  <c r="E36" i="91"/>
  <c r="E36" i="90"/>
  <c r="E36" i="89"/>
  <c r="E36" i="88"/>
  <c r="E36" i="87"/>
  <c r="E36" i="86"/>
  <c r="E36" i="85"/>
  <c r="E36" i="84"/>
  <c r="E36" i="82"/>
  <c r="E36" i="83"/>
  <c r="E36" i="81"/>
  <c r="E36" i="80"/>
  <c r="E36" i="79"/>
  <c r="E36" i="78"/>
  <c r="E36" i="77"/>
  <c r="E36" i="76"/>
  <c r="E36" i="75"/>
  <c r="E54" i="96"/>
  <c r="E54" i="95"/>
  <c r="E54" i="94"/>
  <c r="E54" i="93"/>
  <c r="E54" i="91"/>
  <c r="E54" i="92"/>
  <c r="E54" i="89"/>
  <c r="E54" i="90"/>
  <c r="E54" i="88"/>
  <c r="E54" i="87"/>
  <c r="E54" i="85"/>
  <c r="E54" i="86"/>
  <c r="E54" i="83"/>
  <c r="E54" i="82"/>
  <c r="E54" i="84"/>
  <c r="E54" i="78"/>
  <c r="E54" i="79"/>
  <c r="E54" i="80"/>
  <c r="E54" i="81"/>
  <c r="E54" i="77"/>
  <c r="E54" i="75"/>
  <c r="E54" i="76"/>
  <c r="E72" i="96"/>
  <c r="E72" i="95"/>
  <c r="E72" i="94"/>
  <c r="E72" i="93"/>
  <c r="E72" i="92"/>
  <c r="E72" i="91"/>
  <c r="E72" i="90"/>
  <c r="E72" i="89"/>
  <c r="E72" i="88"/>
  <c r="E72" i="87"/>
  <c r="E72" i="86"/>
  <c r="E72" i="85"/>
  <c r="E72" i="84"/>
  <c r="E72" i="82"/>
  <c r="E72" i="81"/>
  <c r="E72" i="80"/>
  <c r="E72" i="83"/>
  <c r="E72" i="79"/>
  <c r="E72" i="78"/>
  <c r="E72" i="77"/>
  <c r="E72" i="76"/>
  <c r="E72" i="75"/>
  <c r="E84" i="96"/>
  <c r="E84" i="94"/>
  <c r="E84" i="93"/>
  <c r="E84" i="95"/>
  <c r="E84" i="92"/>
  <c r="E84" i="91"/>
  <c r="E84" i="90"/>
  <c r="E84" i="89"/>
  <c r="E84" i="88"/>
  <c r="E84" i="87"/>
  <c r="E84" i="86"/>
  <c r="E84" i="85"/>
  <c r="E84" i="84"/>
  <c r="E84" i="82"/>
  <c r="E84" i="83"/>
  <c r="E84" i="81"/>
  <c r="E84" i="80"/>
  <c r="E84" i="79"/>
  <c r="E84" i="78"/>
  <c r="E84" i="77"/>
  <c r="E84" i="76"/>
  <c r="E84" i="75"/>
  <c r="E96" i="96"/>
  <c r="E96" i="94"/>
  <c r="E96" i="93"/>
  <c r="E96" i="92"/>
  <c r="E96" i="91"/>
  <c r="E96" i="95"/>
  <c r="E96" i="90"/>
  <c r="E96" i="89"/>
  <c r="E96" i="88"/>
  <c r="E96" i="87"/>
  <c r="E96" i="85"/>
  <c r="E96" i="84"/>
  <c r="E96" i="86"/>
  <c r="E96" i="81"/>
  <c r="E96" i="80"/>
  <c r="E96" i="79"/>
  <c r="E96" i="78"/>
  <c r="E96" i="83"/>
  <c r="E96" i="82"/>
  <c r="E96" i="77"/>
  <c r="E96" i="76"/>
  <c r="E96" i="75"/>
  <c r="E108" i="96"/>
  <c r="E108" i="94"/>
  <c r="E108" i="93"/>
  <c r="E108" i="95"/>
  <c r="E108" i="92"/>
  <c r="E108" i="91"/>
  <c r="E108" i="90"/>
  <c r="E108" i="89"/>
  <c r="E108" i="88"/>
  <c r="E108" i="87"/>
  <c r="E108" i="85"/>
  <c r="E108" i="84"/>
  <c r="E108" i="86"/>
  <c r="E108" i="81"/>
  <c r="E108" i="80"/>
  <c r="E108" i="79"/>
  <c r="E108" i="82"/>
  <c r="E108" i="78"/>
  <c r="E108" i="83"/>
  <c r="E108" i="77"/>
  <c r="E108" i="76"/>
  <c r="E108" i="75"/>
  <c r="E120" i="96"/>
  <c r="E120" i="94"/>
  <c r="E120" i="93"/>
  <c r="E120" i="95"/>
  <c r="E120" i="92"/>
  <c r="E120" i="91"/>
  <c r="E120" i="90"/>
  <c r="E120" i="89"/>
  <c r="E120" i="88"/>
  <c r="E120" i="87"/>
  <c r="E120" i="86"/>
  <c r="E120" i="85"/>
  <c r="E120" i="84"/>
  <c r="E120" i="82"/>
  <c r="E120" i="81"/>
  <c r="E120" i="80"/>
  <c r="E120" i="83"/>
  <c r="E120" i="79"/>
  <c r="E120" i="78"/>
  <c r="E120" i="77"/>
  <c r="E120" i="76"/>
  <c r="E120" i="75"/>
  <c r="E132" i="96"/>
  <c r="E132" i="94"/>
  <c r="E132" i="93"/>
  <c r="E132" i="95"/>
  <c r="E132" i="92"/>
  <c r="E132" i="91"/>
  <c r="E132" i="90"/>
  <c r="E132" i="89"/>
  <c r="E132" i="88"/>
  <c r="E132" i="87"/>
  <c r="E132" i="86"/>
  <c r="E132" i="85"/>
  <c r="E132" i="84"/>
  <c r="E132" i="82"/>
  <c r="E132" i="83"/>
  <c r="E132" i="81"/>
  <c r="E132" i="80"/>
  <c r="E132" i="79"/>
  <c r="E132" i="78"/>
  <c r="E132" i="77"/>
  <c r="E132" i="76"/>
  <c r="E132" i="75"/>
  <c r="E144" i="96"/>
  <c r="E144" i="95"/>
  <c r="E144" i="94"/>
  <c r="E144" i="93"/>
  <c r="E144" i="92"/>
  <c r="E144" i="91"/>
  <c r="E144" i="90"/>
  <c r="E144" i="89"/>
  <c r="E144" i="88"/>
  <c r="E144" i="87"/>
  <c r="E144" i="86"/>
  <c r="E144" i="85"/>
  <c r="E144" i="84"/>
  <c r="E144" i="81"/>
  <c r="E144" i="80"/>
  <c r="E144" i="79"/>
  <c r="E144" i="78"/>
  <c r="E144" i="83"/>
  <c r="E144" i="77"/>
  <c r="E144" i="76"/>
  <c r="E144" i="75"/>
  <c r="E144" i="82"/>
  <c r="E156" i="96"/>
  <c r="E156" i="94"/>
  <c r="E156" i="93"/>
  <c r="E156" i="95"/>
  <c r="E156" i="92"/>
  <c r="E156" i="91"/>
  <c r="E156" i="89"/>
  <c r="E156" i="88"/>
  <c r="E156" i="90"/>
  <c r="E156" i="87"/>
  <c r="E156" i="86"/>
  <c r="E156" i="85"/>
  <c r="E156" i="84"/>
  <c r="E156" i="81"/>
  <c r="E156" i="80"/>
  <c r="E156" i="79"/>
  <c r="E156" i="82"/>
  <c r="E156" i="78"/>
  <c r="E156" i="83"/>
  <c r="E156" i="77"/>
  <c r="E156" i="76"/>
  <c r="E156" i="75"/>
  <c r="E168" i="96"/>
  <c r="E168" i="93"/>
  <c r="E168" i="94"/>
  <c r="E168" i="92"/>
  <c r="E168" i="91"/>
  <c r="E168" i="90"/>
  <c r="E168" i="89"/>
  <c r="E168" i="88"/>
  <c r="E168" i="87"/>
  <c r="E168" i="86"/>
  <c r="E168" i="95"/>
  <c r="E168" i="85"/>
  <c r="E168" i="84"/>
  <c r="E168" i="82"/>
  <c r="E168" i="81"/>
  <c r="E168" i="80"/>
  <c r="E168" i="83"/>
  <c r="E168" i="79"/>
  <c r="E168" i="78"/>
  <c r="E168" i="77"/>
  <c r="E168" i="76"/>
  <c r="E168" i="75"/>
  <c r="E180" i="96"/>
  <c r="E180" i="93"/>
  <c r="E180" i="95"/>
  <c r="E180" i="92"/>
  <c r="E180" i="91"/>
  <c r="E180" i="90"/>
  <c r="E180" i="94"/>
  <c r="E180" i="89"/>
  <c r="E180" i="88"/>
  <c r="E180" i="87"/>
  <c r="E180" i="86"/>
  <c r="E180" i="85"/>
  <c r="E180" i="84"/>
  <c r="E180" i="82"/>
  <c r="E180" i="83"/>
  <c r="E180" i="81"/>
  <c r="E180" i="80"/>
  <c r="E180" i="79"/>
  <c r="E180" i="78"/>
  <c r="E180" i="76"/>
  <c r="E180" i="77"/>
  <c r="E180" i="75"/>
  <c r="E192" i="96"/>
  <c r="E192" i="94"/>
  <c r="E192" i="93"/>
  <c r="E192" i="95"/>
  <c r="E192" i="91"/>
  <c r="E192" i="92"/>
  <c r="E192" i="90"/>
  <c r="E192" i="89"/>
  <c r="E192" i="88"/>
  <c r="E192" i="87"/>
  <c r="E192" i="86"/>
  <c r="E192" i="85"/>
  <c r="E192" i="84"/>
  <c r="E192" i="81"/>
  <c r="E192" i="80"/>
  <c r="E192" i="79"/>
  <c r="E192" i="78"/>
  <c r="E192" i="83"/>
  <c r="E192" i="77"/>
  <c r="E192" i="76"/>
  <c r="E192" i="75"/>
  <c r="E192" i="82"/>
  <c r="E204" i="96"/>
  <c r="E204" i="93"/>
  <c r="E204" i="95"/>
  <c r="E204" i="94"/>
  <c r="E204" i="91"/>
  <c r="E204" i="90"/>
  <c r="E204" i="89"/>
  <c r="E204" i="88"/>
  <c r="E204" i="92"/>
  <c r="E204" i="87"/>
  <c r="E204" i="86"/>
  <c r="E204" i="85"/>
  <c r="E204" i="84"/>
  <c r="E204" i="81"/>
  <c r="E204" i="80"/>
  <c r="E204" i="79"/>
  <c r="E204" i="82"/>
  <c r="E204" i="78"/>
  <c r="E204" i="77"/>
  <c r="E204" i="83"/>
  <c r="E204" i="76"/>
  <c r="E204" i="75"/>
  <c r="E216" i="96"/>
  <c r="E216" i="94"/>
  <c r="E216" i="95"/>
  <c r="E216" i="93"/>
  <c r="E216" i="92"/>
  <c r="E216" i="91"/>
  <c r="E216" i="90"/>
  <c r="E216" i="89"/>
  <c r="E216" i="88"/>
  <c r="E216" i="87"/>
  <c r="E216" i="86"/>
  <c r="E216" i="85"/>
  <c r="E216" i="84"/>
  <c r="E216" i="82"/>
  <c r="E216" i="81"/>
  <c r="E216" i="80"/>
  <c r="E216" i="83"/>
  <c r="E216" i="79"/>
  <c r="E216" i="78"/>
  <c r="E216" i="77"/>
  <c r="E216" i="76"/>
  <c r="E216" i="75"/>
  <c r="E228" i="96"/>
  <c r="E228" i="93"/>
  <c r="E228" i="94"/>
  <c r="E228" i="95"/>
  <c r="E228" i="91"/>
  <c r="E228" i="90"/>
  <c r="E228" i="92"/>
  <c r="E228" i="89"/>
  <c r="E228" i="88"/>
  <c r="E228" i="87"/>
  <c r="E228" i="86"/>
  <c r="E228" i="85"/>
  <c r="E228" i="84"/>
  <c r="E228" i="82"/>
  <c r="E228" i="83"/>
  <c r="E228" i="81"/>
  <c r="E228" i="80"/>
  <c r="E228" i="79"/>
  <c r="E228" i="78"/>
  <c r="E228" i="77"/>
  <c r="E228" i="76"/>
  <c r="E228" i="75"/>
  <c r="E240" i="96"/>
  <c r="E240" i="93"/>
  <c r="E240" i="92"/>
  <c r="E240" i="94"/>
  <c r="E240" i="91"/>
  <c r="E240" i="90"/>
  <c r="E240" i="95"/>
  <c r="E240" i="89"/>
  <c r="E240" i="88"/>
  <c r="E240" i="87"/>
  <c r="E240" i="86"/>
  <c r="E240" i="85"/>
  <c r="E240" i="84"/>
  <c r="E240" i="81"/>
  <c r="E240" i="80"/>
  <c r="E240" i="79"/>
  <c r="E240" i="78"/>
  <c r="E240" i="77"/>
  <c r="E240" i="83"/>
  <c r="E240" i="76"/>
  <c r="E240" i="75"/>
  <c r="E240" i="82"/>
  <c r="E252" i="96"/>
  <c r="E252" i="93"/>
  <c r="E252" i="92"/>
  <c r="E252" i="94"/>
  <c r="E252" i="95"/>
  <c r="E252" i="91"/>
  <c r="E252" i="90"/>
  <c r="E252" i="89"/>
  <c r="E252" i="88"/>
  <c r="E252" i="87"/>
  <c r="E252" i="86"/>
  <c r="E252" i="85"/>
  <c r="E252" i="84"/>
  <c r="E252" i="81"/>
  <c r="E252" i="80"/>
  <c r="E252" i="79"/>
  <c r="E252" i="82"/>
  <c r="E252" i="78"/>
  <c r="E252" i="77"/>
  <c r="E252" i="83"/>
  <c r="E252" i="76"/>
  <c r="E252" i="75"/>
  <c r="E264" i="96"/>
  <c r="E264" i="94"/>
  <c r="E264" i="93"/>
  <c r="E264" i="92"/>
  <c r="E264" i="95"/>
  <c r="E264" i="91"/>
  <c r="E264" i="90"/>
  <c r="E264" i="89"/>
  <c r="E264" i="88"/>
  <c r="E264" i="87"/>
  <c r="E264" i="86"/>
  <c r="E264" i="85"/>
  <c r="E264" i="84"/>
  <c r="E264" i="82"/>
  <c r="E264" i="81"/>
  <c r="E264" i="80"/>
  <c r="E264" i="83"/>
  <c r="E264" i="79"/>
  <c r="E264" i="78"/>
  <c r="E264" i="77"/>
  <c r="E264" i="76"/>
  <c r="E264" i="75"/>
  <c r="E276" i="96"/>
  <c r="E276" i="93"/>
  <c r="E276" i="95"/>
  <c r="E276" i="92"/>
  <c r="E276" i="94"/>
  <c r="E276" i="91"/>
  <c r="E276" i="90"/>
  <c r="E276" i="89"/>
  <c r="E276" i="88"/>
  <c r="E276" i="87"/>
  <c r="E276" i="86"/>
  <c r="E276" i="85"/>
  <c r="E276" i="84"/>
  <c r="E276" i="82"/>
  <c r="E276" i="83"/>
  <c r="E276" i="81"/>
  <c r="E276" i="80"/>
  <c r="E276" i="79"/>
  <c r="E276" i="78"/>
  <c r="E276" i="77"/>
  <c r="E276" i="76"/>
  <c r="E276" i="75"/>
  <c r="E288" i="96"/>
  <c r="E288" i="95"/>
  <c r="E288" i="94"/>
  <c r="E288" i="92"/>
  <c r="E288" i="91"/>
  <c r="E288" i="90"/>
  <c r="E288" i="93"/>
  <c r="E288" i="89"/>
  <c r="E288" i="88"/>
  <c r="E288" i="87"/>
  <c r="E288" i="86"/>
  <c r="E288" i="85"/>
  <c r="E288" i="84"/>
  <c r="E288" i="83"/>
  <c r="E288" i="82"/>
  <c r="E288" i="80"/>
  <c r="E288" i="79"/>
  <c r="E288" i="78"/>
  <c r="E288" i="77"/>
  <c r="E288" i="81"/>
  <c r="E288" i="76"/>
  <c r="E288" i="75"/>
  <c r="E300" i="96"/>
  <c r="E300" i="95"/>
  <c r="E300" i="94"/>
  <c r="E300" i="92"/>
  <c r="E300" i="91"/>
  <c r="E300" i="90"/>
  <c r="E300" i="93"/>
  <c r="E300" i="89"/>
  <c r="E300" i="88"/>
  <c r="E300" i="85"/>
  <c r="E300" i="84"/>
  <c r="E300" i="83"/>
  <c r="E300" i="82"/>
  <c r="E300" i="87"/>
  <c r="E300" i="86"/>
  <c r="E300" i="80"/>
  <c r="E300" i="79"/>
  <c r="E300" i="78"/>
  <c r="E300" i="77"/>
  <c r="E300" i="81"/>
  <c r="E300" i="76"/>
  <c r="E300" i="75"/>
  <c r="E312" i="96"/>
  <c r="E312" i="95"/>
  <c r="E312" i="94"/>
  <c r="E312" i="93"/>
  <c r="E312" i="92"/>
  <c r="E312" i="91"/>
  <c r="E312" i="89"/>
  <c r="E312" i="88"/>
  <c r="E312" i="90"/>
  <c r="E312" i="87"/>
  <c r="E312" i="86"/>
  <c r="E312" i="84"/>
  <c r="E312" i="83"/>
  <c r="E312" i="82"/>
  <c r="E312" i="85"/>
  <c r="E312" i="81"/>
  <c r="E312" i="80"/>
  <c r="E312" i="77"/>
  <c r="E312" i="78"/>
  <c r="E312" i="75"/>
  <c r="E312" i="79"/>
  <c r="E312" i="76"/>
  <c r="E324" i="96"/>
  <c r="E324" i="95"/>
  <c r="E324" i="94"/>
  <c r="E324" i="93"/>
  <c r="E324" i="92"/>
  <c r="E324" i="90"/>
  <c r="E324" i="89"/>
  <c r="E324" i="91"/>
  <c r="E324" i="88"/>
  <c r="E324" i="87"/>
  <c r="E324" i="86"/>
  <c r="E324" i="84"/>
  <c r="E324" i="83"/>
  <c r="E324" i="82"/>
  <c r="E324" i="85"/>
  <c r="E324" i="81"/>
  <c r="E324" i="80"/>
  <c r="E324" i="77"/>
  <c r="E324" i="79"/>
  <c r="E324" i="75"/>
  <c r="E324" i="78"/>
  <c r="E324" i="76"/>
  <c r="E360" i="96"/>
  <c r="E360" i="95"/>
  <c r="E360" i="94"/>
  <c r="E360" i="93"/>
  <c r="E360" i="92"/>
  <c r="E360" i="91"/>
  <c r="E360" i="90"/>
  <c r="E360" i="89"/>
  <c r="E360" i="88"/>
  <c r="E360" i="87"/>
  <c r="E360" i="86"/>
  <c r="E360" i="85"/>
  <c r="E360" i="84"/>
  <c r="E360" i="82"/>
  <c r="E360" i="80"/>
  <c r="E360" i="79"/>
  <c r="E360" i="83"/>
  <c r="E360" i="78"/>
  <c r="E360" i="77"/>
  <c r="E360" i="81"/>
  <c r="E360" i="76"/>
  <c r="E360" i="75"/>
  <c r="E65" i="96"/>
  <c r="E65" i="95"/>
  <c r="E65" i="94"/>
  <c r="E65" i="91"/>
  <c r="E65" i="93"/>
  <c r="E65" i="92"/>
  <c r="E65" i="89"/>
  <c r="E65" i="90"/>
  <c r="E65" i="88"/>
  <c r="E65" i="87"/>
  <c r="E65" i="86"/>
  <c r="E65" i="85"/>
  <c r="E65" i="84"/>
  <c r="E65" i="83"/>
  <c r="E65" i="82"/>
  <c r="E65" i="79"/>
  <c r="E65" i="78"/>
  <c r="E65" i="80"/>
  <c r="E65" i="75"/>
  <c r="E65" i="81"/>
  <c r="E65" i="77"/>
  <c r="E65" i="76"/>
  <c r="E221" i="96"/>
  <c r="E221" i="95"/>
  <c r="E221" i="94"/>
  <c r="E221" i="91"/>
  <c r="E221" i="92"/>
  <c r="E221" i="90"/>
  <c r="E221" i="93"/>
  <c r="E221" i="88"/>
  <c r="E221" i="89"/>
  <c r="E221" i="87"/>
  <c r="E221" i="85"/>
  <c r="E221" i="84"/>
  <c r="E221" i="86"/>
  <c r="E221" i="83"/>
  <c r="E221" i="82"/>
  <c r="E221" i="79"/>
  <c r="E221" i="78"/>
  <c r="E221" i="77"/>
  <c r="E221" i="80"/>
  <c r="E221" i="75"/>
  <c r="E221" i="81"/>
  <c r="E221" i="76"/>
  <c r="E17" i="96"/>
  <c r="E17" i="95"/>
  <c r="E17" i="94"/>
  <c r="E17" i="91"/>
  <c r="E17" i="92"/>
  <c r="E17" i="93"/>
  <c r="E17" i="89"/>
  <c r="E17" i="88"/>
  <c r="E17" i="90"/>
  <c r="E17" i="87"/>
  <c r="E17" i="86"/>
  <c r="E17" i="85"/>
  <c r="E17" i="83"/>
  <c r="E17" i="82"/>
  <c r="E17" i="84"/>
  <c r="E17" i="79"/>
  <c r="E17" i="78"/>
  <c r="E17" i="80"/>
  <c r="E17" i="75"/>
  <c r="E17" i="81"/>
  <c r="E17" i="77"/>
  <c r="E17" i="76"/>
  <c r="E37" i="96"/>
  <c r="E37" i="95"/>
  <c r="E37" i="94"/>
  <c r="E37" i="93"/>
  <c r="E37" i="92"/>
  <c r="E37" i="91"/>
  <c r="E37" i="90"/>
  <c r="E37" i="89"/>
  <c r="E37" i="87"/>
  <c r="E37" i="88"/>
  <c r="E37" i="86"/>
  <c r="E37" i="85"/>
  <c r="E37" i="84"/>
  <c r="E37" i="83"/>
  <c r="E37" i="81"/>
  <c r="E37" i="80"/>
  <c r="E37" i="79"/>
  <c r="E37" i="78"/>
  <c r="E37" i="82"/>
  <c r="E37" i="77"/>
  <c r="E37" i="76"/>
  <c r="E37" i="75"/>
  <c r="E55" i="96"/>
  <c r="E55" i="95"/>
  <c r="E55" i="94"/>
  <c r="E55" i="93"/>
  <c r="E55" i="91"/>
  <c r="E55" i="92"/>
  <c r="E55" i="90"/>
  <c r="E55" i="88"/>
  <c r="E55" i="87"/>
  <c r="E55" i="89"/>
  <c r="E55" i="84"/>
  <c r="E55" i="85"/>
  <c r="E55" i="83"/>
  <c r="E55" i="82"/>
  <c r="E55" i="86"/>
  <c r="E55" i="81"/>
  <c r="E55" i="78"/>
  <c r="E55" i="80"/>
  <c r="E55" i="77"/>
  <c r="E55" i="76"/>
  <c r="E55" i="75"/>
  <c r="E55" i="79"/>
  <c r="E73" i="96"/>
  <c r="E73" i="95"/>
  <c r="E73" i="94"/>
  <c r="E73" i="93"/>
  <c r="E73" i="92"/>
  <c r="E73" i="91"/>
  <c r="E73" i="90"/>
  <c r="E73" i="89"/>
  <c r="E73" i="87"/>
  <c r="E73" i="88"/>
  <c r="E73" i="86"/>
  <c r="E73" i="85"/>
  <c r="E73" i="84"/>
  <c r="E73" i="83"/>
  <c r="E73" i="82"/>
  <c r="E73" i="81"/>
  <c r="E73" i="80"/>
  <c r="E73" i="79"/>
  <c r="E73" i="78"/>
  <c r="E73" i="77"/>
  <c r="E73" i="76"/>
  <c r="E73" i="75"/>
  <c r="E97" i="96"/>
  <c r="E97" i="95"/>
  <c r="E97" i="94"/>
  <c r="E97" i="93"/>
  <c r="E97" i="92"/>
  <c r="E97" i="91"/>
  <c r="E97" i="90"/>
  <c r="E97" i="89"/>
  <c r="E97" i="87"/>
  <c r="E97" i="88"/>
  <c r="E97" i="85"/>
  <c r="E97" i="84"/>
  <c r="E97" i="86"/>
  <c r="E97" i="83"/>
  <c r="E97" i="81"/>
  <c r="E97" i="80"/>
  <c r="E97" i="79"/>
  <c r="E97" i="78"/>
  <c r="E97" i="82"/>
  <c r="E97" i="77"/>
  <c r="E97" i="76"/>
  <c r="E97" i="75"/>
  <c r="E133" i="96"/>
  <c r="E133" i="95"/>
  <c r="E133" i="94"/>
  <c r="E133" i="93"/>
  <c r="E133" i="92"/>
  <c r="E133" i="91"/>
  <c r="E133" i="90"/>
  <c r="E133" i="89"/>
  <c r="E133" i="87"/>
  <c r="E133" i="86"/>
  <c r="E133" i="88"/>
  <c r="E133" i="85"/>
  <c r="E133" i="84"/>
  <c r="E133" i="83"/>
  <c r="E133" i="81"/>
  <c r="E133" i="80"/>
  <c r="E133" i="79"/>
  <c r="E133" i="78"/>
  <c r="E133" i="82"/>
  <c r="E133" i="77"/>
  <c r="E133" i="76"/>
  <c r="E133" i="75"/>
  <c r="E169" i="96"/>
  <c r="E169" i="95"/>
  <c r="E169" i="93"/>
  <c r="E169" i="94"/>
  <c r="E169" i="92"/>
  <c r="E169" i="91"/>
  <c r="E169" i="90"/>
  <c r="E169" i="89"/>
  <c r="E169" i="88"/>
  <c r="E169" i="87"/>
  <c r="E169" i="86"/>
  <c r="E169" i="85"/>
  <c r="E169" i="84"/>
  <c r="E169" i="83"/>
  <c r="E169" i="82"/>
  <c r="E169" i="81"/>
  <c r="E169" i="80"/>
  <c r="E169" i="79"/>
  <c r="E169" i="78"/>
  <c r="E169" i="77"/>
  <c r="E169" i="76"/>
  <c r="E169" i="75"/>
  <c r="E181" i="96"/>
  <c r="E181" i="95"/>
  <c r="E181" i="93"/>
  <c r="E181" i="94"/>
  <c r="E181" i="92"/>
  <c r="E181" i="91"/>
  <c r="E181" i="90"/>
  <c r="E181" i="89"/>
  <c r="E181" i="88"/>
  <c r="E181" i="87"/>
  <c r="E181" i="86"/>
  <c r="E181" i="85"/>
  <c r="E181" i="84"/>
  <c r="E181" i="83"/>
  <c r="E181" i="81"/>
  <c r="E181" i="80"/>
  <c r="E181" i="79"/>
  <c r="E181" i="78"/>
  <c r="E181" i="82"/>
  <c r="E181" i="76"/>
  <c r="E181" i="77"/>
  <c r="E181" i="75"/>
  <c r="E193" i="96"/>
  <c r="E193" i="95"/>
  <c r="E193" i="94"/>
  <c r="E193" i="93"/>
  <c r="E193" i="92"/>
  <c r="E193" i="91"/>
  <c r="E193" i="90"/>
  <c r="E193" i="89"/>
  <c r="E193" i="88"/>
  <c r="E193" i="87"/>
  <c r="E193" i="86"/>
  <c r="E193" i="85"/>
  <c r="E193" i="84"/>
  <c r="E193" i="83"/>
  <c r="E193" i="81"/>
  <c r="E193" i="80"/>
  <c r="E193" i="79"/>
  <c r="E193" i="78"/>
  <c r="E193" i="77"/>
  <c r="E193" i="82"/>
  <c r="E193" i="76"/>
  <c r="E193" i="75"/>
  <c r="E217" i="96"/>
  <c r="E217" i="95"/>
  <c r="E217" i="93"/>
  <c r="E217" i="92"/>
  <c r="E217" i="94"/>
  <c r="E217" i="91"/>
  <c r="E217" i="90"/>
  <c r="E217" i="89"/>
  <c r="E217" i="88"/>
  <c r="E217" i="87"/>
  <c r="E217" i="86"/>
  <c r="E217" i="85"/>
  <c r="E217" i="84"/>
  <c r="E217" i="83"/>
  <c r="E217" i="82"/>
  <c r="E217" i="81"/>
  <c r="E217" i="80"/>
  <c r="E217" i="79"/>
  <c r="E217" i="78"/>
  <c r="E217" i="77"/>
  <c r="E217" i="76"/>
  <c r="E217" i="75"/>
  <c r="E229" i="96"/>
  <c r="E229" i="95"/>
  <c r="E229" i="93"/>
  <c r="E229" i="92"/>
  <c r="E229" i="94"/>
  <c r="E229" i="91"/>
  <c r="E229" i="90"/>
  <c r="E229" i="89"/>
  <c r="E229" i="88"/>
  <c r="E229" i="87"/>
  <c r="E229" i="86"/>
  <c r="E229" i="85"/>
  <c r="E229" i="84"/>
  <c r="E229" i="83"/>
  <c r="E229" i="81"/>
  <c r="E229" i="80"/>
  <c r="E229" i="79"/>
  <c r="E229" i="78"/>
  <c r="E229" i="77"/>
  <c r="E229" i="82"/>
  <c r="E229" i="76"/>
  <c r="E229" i="75"/>
  <c r="E241" i="96"/>
  <c r="E241" i="95"/>
  <c r="E241" i="93"/>
  <c r="E241" i="92"/>
  <c r="E241" i="94"/>
  <c r="E241" i="91"/>
  <c r="E241" i="90"/>
  <c r="E241" i="89"/>
  <c r="E241" i="88"/>
  <c r="E241" i="87"/>
  <c r="E241" i="86"/>
  <c r="E241" i="85"/>
  <c r="E241" i="84"/>
  <c r="E241" i="83"/>
  <c r="E241" i="81"/>
  <c r="E241" i="80"/>
  <c r="E241" i="79"/>
  <c r="E241" i="78"/>
  <c r="E241" i="77"/>
  <c r="E241" i="82"/>
  <c r="E241" i="76"/>
  <c r="E241" i="75"/>
  <c r="E253" i="96"/>
  <c r="E253" i="95"/>
  <c r="E253" i="93"/>
  <c r="E253" i="92"/>
  <c r="E253" i="94"/>
  <c r="E253" i="91"/>
  <c r="E253" i="90"/>
  <c r="E253" i="89"/>
  <c r="E253" i="88"/>
  <c r="E253" i="87"/>
  <c r="E253" i="86"/>
  <c r="E253" i="85"/>
  <c r="E253" i="84"/>
  <c r="E253" i="83"/>
  <c r="E253" i="81"/>
  <c r="E253" i="80"/>
  <c r="E253" i="79"/>
  <c r="E253" i="82"/>
  <c r="E253" i="78"/>
  <c r="E253" i="77"/>
  <c r="E253" i="76"/>
  <c r="E253" i="75"/>
  <c r="E265" i="96"/>
  <c r="E265" i="95"/>
  <c r="E265" i="94"/>
  <c r="E265" i="93"/>
  <c r="E265" i="92"/>
  <c r="E265" i="91"/>
  <c r="E265" i="90"/>
  <c r="E265" i="89"/>
  <c r="E265" i="88"/>
  <c r="E265" i="87"/>
  <c r="E265" i="86"/>
  <c r="E265" i="85"/>
  <c r="E265" i="84"/>
  <c r="E265" i="83"/>
  <c r="E265" i="82"/>
  <c r="E265" i="81"/>
  <c r="E265" i="80"/>
  <c r="E265" i="79"/>
  <c r="E265" i="78"/>
  <c r="E265" i="77"/>
  <c r="E265" i="76"/>
  <c r="E265" i="75"/>
  <c r="E277" i="96"/>
  <c r="E277" i="95"/>
  <c r="E277" i="93"/>
  <c r="E277" i="92"/>
  <c r="E277" i="94"/>
  <c r="E277" i="91"/>
  <c r="E277" i="90"/>
  <c r="E277" i="89"/>
  <c r="E277" i="88"/>
  <c r="E277" i="87"/>
  <c r="E277" i="86"/>
  <c r="E277" i="85"/>
  <c r="E277" i="84"/>
  <c r="E277" i="83"/>
  <c r="E277" i="81"/>
  <c r="E277" i="80"/>
  <c r="E277" i="79"/>
  <c r="E277" i="78"/>
  <c r="E277" i="77"/>
  <c r="E277" i="82"/>
  <c r="E277" i="76"/>
  <c r="E277" i="75"/>
  <c r="E289" i="96"/>
  <c r="E289" i="95"/>
  <c r="E289" i="94"/>
  <c r="E289" i="91"/>
  <c r="E289" i="90"/>
  <c r="E289" i="92"/>
  <c r="E289" i="93"/>
  <c r="E289" i="88"/>
  <c r="E289" i="89"/>
  <c r="E289" i="87"/>
  <c r="E289" i="85"/>
  <c r="E289" i="84"/>
  <c r="E289" i="86"/>
  <c r="E289" i="83"/>
  <c r="E289" i="82"/>
  <c r="E289" i="79"/>
  <c r="E289" i="78"/>
  <c r="E289" i="77"/>
  <c r="E289" i="80"/>
  <c r="E289" i="75"/>
  <c r="E289" i="81"/>
  <c r="E289" i="76"/>
  <c r="E301" i="96"/>
  <c r="E301" i="95"/>
  <c r="E301" i="94"/>
  <c r="E301" i="91"/>
  <c r="E301" i="90"/>
  <c r="E301" i="93"/>
  <c r="E301" i="92"/>
  <c r="E301" i="88"/>
  <c r="E301" i="89"/>
  <c r="E301" i="87"/>
  <c r="E301" i="85"/>
  <c r="E301" i="84"/>
  <c r="E301" i="83"/>
  <c r="E301" i="82"/>
  <c r="E301" i="79"/>
  <c r="E301" i="78"/>
  <c r="E301" i="77"/>
  <c r="E301" i="86"/>
  <c r="E301" i="80"/>
  <c r="E301" i="75"/>
  <c r="E301" i="81"/>
  <c r="E301" i="76"/>
  <c r="E313" i="95"/>
  <c r="E313" i="94"/>
  <c r="E313" i="96"/>
  <c r="E313" i="93"/>
  <c r="E313" i="92"/>
  <c r="E313" i="91"/>
  <c r="E313" i="89"/>
  <c r="E313" i="90"/>
  <c r="E313" i="88"/>
  <c r="E313" i="87"/>
  <c r="E313" i="86"/>
  <c r="E313" i="82"/>
  <c r="E313" i="83"/>
  <c r="E313" i="85"/>
  <c r="E313" i="81"/>
  <c r="E313" i="80"/>
  <c r="E313" i="79"/>
  <c r="E313" i="84"/>
  <c r="E313" i="78"/>
  <c r="E313" i="76"/>
  <c r="E313" i="77"/>
  <c r="E313" i="75"/>
  <c r="E325" i="95"/>
  <c r="E325" i="94"/>
  <c r="E325" i="96"/>
  <c r="E325" i="93"/>
  <c r="E325" i="92"/>
  <c r="E325" i="91"/>
  <c r="E325" i="90"/>
  <c r="E325" i="89"/>
  <c r="E325" i="88"/>
  <c r="E325" i="87"/>
  <c r="E325" i="86"/>
  <c r="E325" i="82"/>
  <c r="E325" i="84"/>
  <c r="E325" i="83"/>
  <c r="E325" i="85"/>
  <c r="E325" i="81"/>
  <c r="E325" i="80"/>
  <c r="E325" i="79"/>
  <c r="E325" i="76"/>
  <c r="E325" i="75"/>
  <c r="E325" i="77"/>
  <c r="E325" i="78"/>
  <c r="E361" i="96"/>
  <c r="E361" i="95"/>
  <c r="E361" i="94"/>
  <c r="E361" i="93"/>
  <c r="E361" i="92"/>
  <c r="E361" i="91"/>
  <c r="E361" i="90"/>
  <c r="E361" i="89"/>
  <c r="E361" i="88"/>
  <c r="E361" i="87"/>
  <c r="E361" i="86"/>
  <c r="E361" i="85"/>
  <c r="E361" i="84"/>
  <c r="E361" i="83"/>
  <c r="E361" i="82"/>
  <c r="E361" i="80"/>
  <c r="E361" i="79"/>
  <c r="E361" i="78"/>
  <c r="E361" i="77"/>
  <c r="E361" i="81"/>
  <c r="E361" i="76"/>
  <c r="E361" i="75"/>
  <c r="E367" i="95"/>
  <c r="E367" i="94"/>
  <c r="E367" i="96"/>
  <c r="E367" i="93"/>
  <c r="E367" i="92"/>
  <c r="E367" i="91"/>
  <c r="E367" i="89"/>
  <c r="E367" i="90"/>
  <c r="E367" i="88"/>
  <c r="E367" i="87"/>
  <c r="E367" i="86"/>
  <c r="E367" i="82"/>
  <c r="E367" i="83"/>
  <c r="E367" i="84"/>
  <c r="E367" i="81"/>
  <c r="E367" i="80"/>
  <c r="E367" i="85"/>
  <c r="E367" i="79"/>
  <c r="E367" i="78"/>
  <c r="E367" i="76"/>
  <c r="E367" i="75"/>
  <c r="E367" i="77"/>
  <c r="E125" i="96"/>
  <c r="E125" i="95"/>
  <c r="E125" i="94"/>
  <c r="E125" i="91"/>
  <c r="E125" i="93"/>
  <c r="E125" i="92"/>
  <c r="E125" i="89"/>
  <c r="E125" i="90"/>
  <c r="E125" i="88"/>
  <c r="E125" i="87"/>
  <c r="E125" i="86"/>
  <c r="E125" i="85"/>
  <c r="E125" i="84"/>
  <c r="E125" i="83"/>
  <c r="E125" i="82"/>
  <c r="E125" i="79"/>
  <c r="E125" i="78"/>
  <c r="E125" i="80"/>
  <c r="E125" i="75"/>
  <c r="E125" i="81"/>
  <c r="E125" i="77"/>
  <c r="E125" i="76"/>
  <c r="E305" i="95"/>
  <c r="E305" i="94"/>
  <c r="E305" i="96"/>
  <c r="E305" i="93"/>
  <c r="E305" i="92"/>
  <c r="E305" i="91"/>
  <c r="E305" i="90"/>
  <c r="E305" i="89"/>
  <c r="E305" i="88"/>
  <c r="E305" i="87"/>
  <c r="E305" i="86"/>
  <c r="E305" i="82"/>
  <c r="E305" i="84"/>
  <c r="E305" i="85"/>
  <c r="E305" i="83"/>
  <c r="E305" i="81"/>
  <c r="E305" i="80"/>
  <c r="E305" i="79"/>
  <c r="E305" i="76"/>
  <c r="E305" i="77"/>
  <c r="E305" i="78"/>
  <c r="E305" i="75"/>
  <c r="E24" i="96"/>
  <c r="E24" i="94"/>
  <c r="E24" i="93"/>
  <c r="E24" i="95"/>
  <c r="E24" i="92"/>
  <c r="E24" i="91"/>
  <c r="E24" i="90"/>
  <c r="E24" i="89"/>
  <c r="E24" i="88"/>
  <c r="E24" i="87"/>
  <c r="E24" i="86"/>
  <c r="E24" i="85"/>
  <c r="E24" i="84"/>
  <c r="E24" i="82"/>
  <c r="E24" i="81"/>
  <c r="E24" i="80"/>
  <c r="E24" i="83"/>
  <c r="E24" i="79"/>
  <c r="E24" i="78"/>
  <c r="E24" i="77"/>
  <c r="E24" i="76"/>
  <c r="E24" i="75"/>
  <c r="H366" i="96"/>
  <c r="M7" i="96"/>
  <c r="H366" i="95"/>
  <c r="M7" i="95"/>
  <c r="H366" i="94"/>
  <c r="W7" i="96"/>
  <c r="H7" i="96"/>
  <c r="W7" i="95"/>
  <c r="H7" i="95"/>
  <c r="R7" i="94"/>
  <c r="R7" i="93"/>
  <c r="R7" i="96"/>
  <c r="R7" i="95"/>
  <c r="M7" i="94"/>
  <c r="H366" i="93"/>
  <c r="M7" i="93"/>
  <c r="H366" i="92"/>
  <c r="W7" i="93"/>
  <c r="H7" i="93"/>
  <c r="W7" i="92"/>
  <c r="H7" i="92"/>
  <c r="W7" i="91"/>
  <c r="H7" i="91"/>
  <c r="W7" i="94"/>
  <c r="R7" i="92"/>
  <c r="R7" i="91"/>
  <c r="H7" i="94"/>
  <c r="H366" i="90"/>
  <c r="W7" i="90"/>
  <c r="H7" i="90"/>
  <c r="H366" i="91"/>
  <c r="W7" i="89"/>
  <c r="H7" i="89"/>
  <c r="R7" i="90"/>
  <c r="M7" i="91"/>
  <c r="R7" i="89"/>
  <c r="M7" i="92"/>
  <c r="M7" i="90"/>
  <c r="R7" i="88"/>
  <c r="R7" i="87"/>
  <c r="H366" i="88"/>
  <c r="M7" i="88"/>
  <c r="H366" i="89"/>
  <c r="H366" i="87"/>
  <c r="M7" i="87"/>
  <c r="H366" i="86"/>
  <c r="M7" i="89"/>
  <c r="H366" i="84"/>
  <c r="W7" i="86"/>
  <c r="H7" i="86"/>
  <c r="W7" i="85"/>
  <c r="H7" i="85"/>
  <c r="R7" i="86"/>
  <c r="R7" i="85"/>
  <c r="H7" i="88"/>
  <c r="H7" i="87"/>
  <c r="H366" i="85"/>
  <c r="M7" i="85"/>
  <c r="M7" i="84"/>
  <c r="H366" i="83"/>
  <c r="M7" i="83"/>
  <c r="H366" i="82"/>
  <c r="W7" i="84"/>
  <c r="H7" i="84"/>
  <c r="W7" i="83"/>
  <c r="H7" i="83"/>
  <c r="W7" i="88"/>
  <c r="W7" i="82"/>
  <c r="H7" i="82"/>
  <c r="M7" i="86"/>
  <c r="W7" i="87"/>
  <c r="W7" i="81"/>
  <c r="H7" i="81"/>
  <c r="H366" i="77"/>
  <c r="W7" i="80"/>
  <c r="H7" i="80"/>
  <c r="R7" i="82"/>
  <c r="W7" i="79"/>
  <c r="H7" i="79"/>
  <c r="W7" i="78"/>
  <c r="H7" i="78"/>
  <c r="R7" i="83"/>
  <c r="M7" i="82"/>
  <c r="R7" i="81"/>
  <c r="R7" i="80"/>
  <c r="R7" i="79"/>
  <c r="H366" i="81"/>
  <c r="R7" i="78"/>
  <c r="R7" i="84"/>
  <c r="M7" i="81"/>
  <c r="H366" i="78"/>
  <c r="M7" i="78"/>
  <c r="M7" i="80"/>
  <c r="W7" i="77"/>
  <c r="H7" i="77"/>
  <c r="W7" i="76"/>
  <c r="H7" i="76"/>
  <c r="W7" i="75"/>
  <c r="H7" i="75"/>
  <c r="M7" i="79"/>
  <c r="M7" i="75"/>
  <c r="R7" i="77"/>
  <c r="H366" i="79"/>
  <c r="R7" i="76"/>
  <c r="R7" i="75"/>
  <c r="H366" i="75"/>
  <c r="H366" i="80"/>
  <c r="H366" i="76"/>
  <c r="M7" i="77"/>
  <c r="M7" i="76"/>
  <c r="E25" i="96"/>
  <c r="E25" i="95"/>
  <c r="E25" i="94"/>
  <c r="E25" i="93"/>
  <c r="E25" i="92"/>
  <c r="E25" i="91"/>
  <c r="E25" i="90"/>
  <c r="E25" i="89"/>
  <c r="E25" i="87"/>
  <c r="E25" i="88"/>
  <c r="E25" i="86"/>
  <c r="E25" i="85"/>
  <c r="E25" i="84"/>
  <c r="E25" i="83"/>
  <c r="E25" i="82"/>
  <c r="E25" i="81"/>
  <c r="E25" i="80"/>
  <c r="E25" i="79"/>
  <c r="E25" i="78"/>
  <c r="E25" i="77"/>
  <c r="E25" i="76"/>
  <c r="E25" i="75"/>
  <c r="E45" i="95"/>
  <c r="E45" i="96"/>
  <c r="E45" i="94"/>
  <c r="E45" i="93"/>
  <c r="E45" i="92"/>
  <c r="E45" i="91"/>
  <c r="E45" i="90"/>
  <c r="E45" i="89"/>
  <c r="E45" i="88"/>
  <c r="E45" i="87"/>
  <c r="E45" i="86"/>
  <c r="E45" i="84"/>
  <c r="E45" i="82"/>
  <c r="E45" i="85"/>
  <c r="E45" i="83"/>
  <c r="E45" i="81"/>
  <c r="E45" i="80"/>
  <c r="E45" i="79"/>
  <c r="E45" i="75"/>
  <c r="E45" i="78"/>
  <c r="E45" i="77"/>
  <c r="E45" i="76"/>
  <c r="E62" i="96"/>
  <c r="E62" i="95"/>
  <c r="E62" i="93"/>
  <c r="E62" i="94"/>
  <c r="E62" i="92"/>
  <c r="E62" i="91"/>
  <c r="E62" i="90"/>
  <c r="E62" i="89"/>
  <c r="E62" i="87"/>
  <c r="E62" i="86"/>
  <c r="E62" i="85"/>
  <c r="E62" i="84"/>
  <c r="E62" i="88"/>
  <c r="E62" i="83"/>
  <c r="E62" i="82"/>
  <c r="E62" i="81"/>
  <c r="E62" i="80"/>
  <c r="E62" i="79"/>
  <c r="E62" i="78"/>
  <c r="E62" i="77"/>
  <c r="E62" i="76"/>
  <c r="E62" i="75"/>
  <c r="E85" i="96"/>
  <c r="E85" i="95"/>
  <c r="E85" i="94"/>
  <c r="E85" i="93"/>
  <c r="E85" i="92"/>
  <c r="E85" i="91"/>
  <c r="E85" i="90"/>
  <c r="E85" i="89"/>
  <c r="E85" i="87"/>
  <c r="E85" i="88"/>
  <c r="E85" i="86"/>
  <c r="E85" i="85"/>
  <c r="E85" i="84"/>
  <c r="E85" i="83"/>
  <c r="E85" i="81"/>
  <c r="E85" i="80"/>
  <c r="E85" i="79"/>
  <c r="E85" i="78"/>
  <c r="E85" i="82"/>
  <c r="E85" i="77"/>
  <c r="E85" i="76"/>
  <c r="E85" i="75"/>
  <c r="E109" i="96"/>
  <c r="E109" i="95"/>
  <c r="E109" i="94"/>
  <c r="E109" i="93"/>
  <c r="E109" i="92"/>
  <c r="E109" i="91"/>
  <c r="E109" i="90"/>
  <c r="E109" i="89"/>
  <c r="E109" i="87"/>
  <c r="E109" i="88"/>
  <c r="E109" i="85"/>
  <c r="E109" i="84"/>
  <c r="E109" i="83"/>
  <c r="E109" i="86"/>
  <c r="E109" i="81"/>
  <c r="E109" i="80"/>
  <c r="E109" i="79"/>
  <c r="E109" i="82"/>
  <c r="E109" i="78"/>
  <c r="E109" i="77"/>
  <c r="E109" i="76"/>
  <c r="E109" i="75"/>
  <c r="E121" i="96"/>
  <c r="E121" i="95"/>
  <c r="E121" i="94"/>
  <c r="E121" i="93"/>
  <c r="E121" i="92"/>
  <c r="E121" i="91"/>
  <c r="E121" i="90"/>
  <c r="E121" i="89"/>
  <c r="E121" i="88"/>
  <c r="E121" i="87"/>
  <c r="E121" i="86"/>
  <c r="E121" i="85"/>
  <c r="E121" i="84"/>
  <c r="E121" i="83"/>
  <c r="E121" i="82"/>
  <c r="E121" i="81"/>
  <c r="E121" i="80"/>
  <c r="E121" i="79"/>
  <c r="E121" i="78"/>
  <c r="E121" i="77"/>
  <c r="E121" i="76"/>
  <c r="E121" i="75"/>
  <c r="E145" i="96"/>
  <c r="E145" i="95"/>
  <c r="E145" i="94"/>
  <c r="E145" i="93"/>
  <c r="E145" i="92"/>
  <c r="E145" i="91"/>
  <c r="E145" i="90"/>
  <c r="E145" i="89"/>
  <c r="E145" i="87"/>
  <c r="E145" i="86"/>
  <c r="E145" i="85"/>
  <c r="E145" i="84"/>
  <c r="E145" i="88"/>
  <c r="E145" i="83"/>
  <c r="E145" i="81"/>
  <c r="E145" i="80"/>
  <c r="E145" i="79"/>
  <c r="E145" i="78"/>
  <c r="E145" i="82"/>
  <c r="E145" i="77"/>
  <c r="E145" i="76"/>
  <c r="E145" i="75"/>
  <c r="E157" i="96"/>
  <c r="E157" i="95"/>
  <c r="E157" i="94"/>
  <c r="E157" i="93"/>
  <c r="E157" i="92"/>
  <c r="E157" i="91"/>
  <c r="E157" i="90"/>
  <c r="E157" i="89"/>
  <c r="E157" i="87"/>
  <c r="E157" i="86"/>
  <c r="E157" i="88"/>
  <c r="E157" i="85"/>
  <c r="E157" i="84"/>
  <c r="E157" i="83"/>
  <c r="E157" i="81"/>
  <c r="E157" i="80"/>
  <c r="E157" i="79"/>
  <c r="E157" i="82"/>
  <c r="E157" i="78"/>
  <c r="E157" i="77"/>
  <c r="E157" i="76"/>
  <c r="E157" i="75"/>
  <c r="E205" i="96"/>
  <c r="E205" i="95"/>
  <c r="E205" i="93"/>
  <c r="E205" i="92"/>
  <c r="E205" i="94"/>
  <c r="E205" i="91"/>
  <c r="E205" i="90"/>
  <c r="E205" i="89"/>
  <c r="E205" i="88"/>
  <c r="E205" i="87"/>
  <c r="E205" i="86"/>
  <c r="E205" i="85"/>
  <c r="E205" i="84"/>
  <c r="E205" i="83"/>
  <c r="E205" i="81"/>
  <c r="E205" i="80"/>
  <c r="E205" i="79"/>
  <c r="E205" i="82"/>
  <c r="E205" i="78"/>
  <c r="E205" i="77"/>
  <c r="E205" i="76"/>
  <c r="E205" i="75"/>
  <c r="I366" i="96"/>
  <c r="N7" i="96"/>
  <c r="I366" i="95"/>
  <c r="N7" i="95"/>
  <c r="I366" i="94"/>
  <c r="X7" i="96"/>
  <c r="I7" i="96"/>
  <c r="X7" i="95"/>
  <c r="I7" i="95"/>
  <c r="S7" i="96"/>
  <c r="S7" i="94"/>
  <c r="S7" i="93"/>
  <c r="S7" i="95"/>
  <c r="N7" i="94"/>
  <c r="I366" i="93"/>
  <c r="N7" i="93"/>
  <c r="X7" i="92"/>
  <c r="I7" i="92"/>
  <c r="X7" i="91"/>
  <c r="I7" i="91"/>
  <c r="X7" i="93"/>
  <c r="X7" i="94"/>
  <c r="S7" i="92"/>
  <c r="I7" i="93"/>
  <c r="S7" i="91"/>
  <c r="I7" i="94"/>
  <c r="N7" i="92"/>
  <c r="I366" i="91"/>
  <c r="X7" i="89"/>
  <c r="I7" i="89"/>
  <c r="S7" i="90"/>
  <c r="N7" i="91"/>
  <c r="S7" i="89"/>
  <c r="N7" i="90"/>
  <c r="I366" i="89"/>
  <c r="N7" i="89"/>
  <c r="X7" i="90"/>
  <c r="I7" i="90"/>
  <c r="S7" i="88"/>
  <c r="S7" i="87"/>
  <c r="I366" i="88"/>
  <c r="N7" i="88"/>
  <c r="I366" i="92"/>
  <c r="I366" i="87"/>
  <c r="N7" i="87"/>
  <c r="I366" i="86"/>
  <c r="X7" i="88"/>
  <c r="I7" i="88"/>
  <c r="I366" i="90"/>
  <c r="X7" i="86"/>
  <c r="I7" i="86"/>
  <c r="X7" i="85"/>
  <c r="I7" i="85"/>
  <c r="S7" i="86"/>
  <c r="S7" i="85"/>
  <c r="X7" i="87"/>
  <c r="I366" i="84"/>
  <c r="I7" i="87"/>
  <c r="I366" i="83"/>
  <c r="N7" i="83"/>
  <c r="I366" i="82"/>
  <c r="N7" i="85"/>
  <c r="X7" i="84"/>
  <c r="I7" i="84"/>
  <c r="X7" i="83"/>
  <c r="I7" i="83"/>
  <c r="X7" i="82"/>
  <c r="I7" i="82"/>
  <c r="N7" i="86"/>
  <c r="S7" i="84"/>
  <c r="I366" i="85"/>
  <c r="N7" i="84"/>
  <c r="X7" i="80"/>
  <c r="I7" i="80"/>
  <c r="S7" i="82"/>
  <c r="X7" i="79"/>
  <c r="I7" i="79"/>
  <c r="X7" i="78"/>
  <c r="I7" i="78"/>
  <c r="S7" i="83"/>
  <c r="N7" i="82"/>
  <c r="S7" i="81"/>
  <c r="S7" i="80"/>
  <c r="S7" i="79"/>
  <c r="I366" i="81"/>
  <c r="S7" i="78"/>
  <c r="N7" i="81"/>
  <c r="I366" i="80"/>
  <c r="N7" i="80"/>
  <c r="X7" i="81"/>
  <c r="I7" i="81"/>
  <c r="I366" i="77"/>
  <c r="X7" i="76"/>
  <c r="I7" i="76"/>
  <c r="N7" i="76"/>
  <c r="I366" i="78"/>
  <c r="X7" i="75"/>
  <c r="I7" i="75"/>
  <c r="N7" i="77"/>
  <c r="S7" i="77"/>
  <c r="I366" i="75"/>
  <c r="I366" i="79"/>
  <c r="S7" i="76"/>
  <c r="I366" i="76"/>
  <c r="N7" i="78"/>
  <c r="S7" i="75"/>
  <c r="N7" i="79"/>
  <c r="N7" i="75"/>
  <c r="X7" i="77"/>
  <c r="I7" i="77"/>
  <c r="F5" i="96"/>
  <c r="F5" i="95"/>
  <c r="F5" i="94"/>
  <c r="F5" i="93"/>
  <c r="F5" i="92"/>
  <c r="F5" i="91"/>
  <c r="F5" i="90"/>
  <c r="F5" i="89"/>
  <c r="F5" i="88"/>
  <c r="F5" i="87"/>
  <c r="F5" i="83"/>
  <c r="F5" i="85"/>
  <c r="F5" i="84"/>
  <c r="F5" i="86"/>
  <c r="F5" i="81"/>
  <c r="F5" i="80"/>
  <c r="F5" i="76"/>
  <c r="F5" i="78"/>
  <c r="F5" i="75"/>
  <c r="F5" i="77"/>
  <c r="F5" i="82"/>
  <c r="F5" i="79"/>
  <c r="E26" i="96"/>
  <c r="E26" i="95"/>
  <c r="E26" i="93"/>
  <c r="E26" i="94"/>
  <c r="E26" i="92"/>
  <c r="E26" i="91"/>
  <c r="E26" i="90"/>
  <c r="E26" i="89"/>
  <c r="E26" i="87"/>
  <c r="E26" i="88"/>
  <c r="E26" i="86"/>
  <c r="E26" i="85"/>
  <c r="E26" i="84"/>
  <c r="E26" i="83"/>
  <c r="E26" i="82"/>
  <c r="E26" i="81"/>
  <c r="E26" i="80"/>
  <c r="E26" i="79"/>
  <c r="E26" i="78"/>
  <c r="E26" i="77"/>
  <c r="E26" i="76"/>
  <c r="E26" i="75"/>
  <c r="E38" i="96"/>
  <c r="E38" i="95"/>
  <c r="E38" i="93"/>
  <c r="E38" i="94"/>
  <c r="E38" i="92"/>
  <c r="E38" i="91"/>
  <c r="E38" i="90"/>
  <c r="E38" i="89"/>
  <c r="E38" i="87"/>
  <c r="E38" i="88"/>
  <c r="E38" i="86"/>
  <c r="E38" i="85"/>
  <c r="E38" i="84"/>
  <c r="E38" i="83"/>
  <c r="E38" i="82"/>
  <c r="E38" i="81"/>
  <c r="E38" i="80"/>
  <c r="E38" i="79"/>
  <c r="E38" i="78"/>
  <c r="E38" i="77"/>
  <c r="E38" i="76"/>
  <c r="E38" i="75"/>
  <c r="E63" i="96"/>
  <c r="E63" i="95"/>
  <c r="E63" i="93"/>
  <c r="E63" i="92"/>
  <c r="E63" i="91"/>
  <c r="E63" i="94"/>
  <c r="E63" i="90"/>
  <c r="E63" i="89"/>
  <c r="E63" i="86"/>
  <c r="E63" i="85"/>
  <c r="E63" i="84"/>
  <c r="E63" i="88"/>
  <c r="E63" i="87"/>
  <c r="E63" i="83"/>
  <c r="E63" i="82"/>
  <c r="E63" i="81"/>
  <c r="E63" i="80"/>
  <c r="E63" i="79"/>
  <c r="E63" i="78"/>
  <c r="E63" i="77"/>
  <c r="E63" i="76"/>
  <c r="E63" i="75"/>
  <c r="E74" i="96"/>
  <c r="E74" i="95"/>
  <c r="E74" i="93"/>
  <c r="E74" i="94"/>
  <c r="E74" i="92"/>
  <c r="E74" i="91"/>
  <c r="E74" i="90"/>
  <c r="E74" i="89"/>
  <c r="E74" i="87"/>
  <c r="E74" i="86"/>
  <c r="E74" i="85"/>
  <c r="E74" i="84"/>
  <c r="E74" i="88"/>
  <c r="E74" i="83"/>
  <c r="E74" i="82"/>
  <c r="E74" i="81"/>
  <c r="E74" i="80"/>
  <c r="E74" i="79"/>
  <c r="E74" i="78"/>
  <c r="E74" i="77"/>
  <c r="E74" i="76"/>
  <c r="E74" i="75"/>
  <c r="E86" i="96"/>
  <c r="E86" i="95"/>
  <c r="E86" i="93"/>
  <c r="E86" i="94"/>
  <c r="E86" i="92"/>
  <c r="E86" i="91"/>
  <c r="E86" i="90"/>
  <c r="E86" i="89"/>
  <c r="E86" i="87"/>
  <c r="E86" i="88"/>
  <c r="E86" i="86"/>
  <c r="E86" i="85"/>
  <c r="E86" i="84"/>
  <c r="E86" i="83"/>
  <c r="E86" i="82"/>
  <c r="E86" i="81"/>
  <c r="E86" i="80"/>
  <c r="E86" i="79"/>
  <c r="E86" i="78"/>
  <c r="E86" i="77"/>
  <c r="E86" i="76"/>
  <c r="E86" i="75"/>
  <c r="E98" i="96"/>
  <c r="E98" i="95"/>
  <c r="E98" i="93"/>
  <c r="E98" i="94"/>
  <c r="E98" i="92"/>
  <c r="E98" i="91"/>
  <c r="E98" i="90"/>
  <c r="E98" i="89"/>
  <c r="E98" i="86"/>
  <c r="E98" i="87"/>
  <c r="E98" i="88"/>
  <c r="E98" i="85"/>
  <c r="E98" i="84"/>
  <c r="E98" i="83"/>
  <c r="E98" i="82"/>
  <c r="E98" i="81"/>
  <c r="E98" i="80"/>
  <c r="E98" i="79"/>
  <c r="E98" i="78"/>
  <c r="E98" i="77"/>
  <c r="E98" i="76"/>
  <c r="E98" i="75"/>
  <c r="E110" i="96"/>
  <c r="E110" i="95"/>
  <c r="E110" i="93"/>
  <c r="E110" i="94"/>
  <c r="E110" i="92"/>
  <c r="E110" i="91"/>
  <c r="E110" i="90"/>
  <c r="E110" i="89"/>
  <c r="E110" i="86"/>
  <c r="E110" i="87"/>
  <c r="E110" i="88"/>
  <c r="E110" i="85"/>
  <c r="E110" i="84"/>
  <c r="E110" i="83"/>
  <c r="E110" i="82"/>
  <c r="E110" i="81"/>
  <c r="E110" i="80"/>
  <c r="E110" i="79"/>
  <c r="E110" i="78"/>
  <c r="E110" i="77"/>
  <c r="E110" i="76"/>
  <c r="E110" i="75"/>
  <c r="E122" i="96"/>
  <c r="E122" i="95"/>
  <c r="E122" i="93"/>
  <c r="E122" i="94"/>
  <c r="E122" i="92"/>
  <c r="E122" i="91"/>
  <c r="E122" i="90"/>
  <c r="E122" i="89"/>
  <c r="E122" i="86"/>
  <c r="E122" i="88"/>
  <c r="E122" i="87"/>
  <c r="E122" i="85"/>
  <c r="E122" i="84"/>
  <c r="E122" i="83"/>
  <c r="E122" i="82"/>
  <c r="E122" i="81"/>
  <c r="E122" i="80"/>
  <c r="E122" i="79"/>
  <c r="E122" i="78"/>
  <c r="E122" i="77"/>
  <c r="E122" i="76"/>
  <c r="E122" i="75"/>
  <c r="E134" i="96"/>
  <c r="E134" i="95"/>
  <c r="E134" i="93"/>
  <c r="E134" i="94"/>
  <c r="E134" i="92"/>
  <c r="E134" i="91"/>
  <c r="E134" i="90"/>
  <c r="E134" i="89"/>
  <c r="E134" i="86"/>
  <c r="E134" i="88"/>
  <c r="E134" i="87"/>
  <c r="E134" i="85"/>
  <c r="E134" i="84"/>
  <c r="E134" i="83"/>
  <c r="E134" i="82"/>
  <c r="E134" i="81"/>
  <c r="E134" i="80"/>
  <c r="E134" i="79"/>
  <c r="E134" i="78"/>
  <c r="E134" i="77"/>
  <c r="E134" i="76"/>
  <c r="E134" i="75"/>
  <c r="E146" i="96"/>
  <c r="E146" i="95"/>
  <c r="E146" i="93"/>
  <c r="E146" i="94"/>
  <c r="E146" i="92"/>
  <c r="E146" i="91"/>
  <c r="E146" i="90"/>
  <c r="E146" i="89"/>
  <c r="E146" i="88"/>
  <c r="E146" i="86"/>
  <c r="E146" i="87"/>
  <c r="E146" i="85"/>
  <c r="E146" i="84"/>
  <c r="E146" i="83"/>
  <c r="E146" i="82"/>
  <c r="E146" i="81"/>
  <c r="E146" i="80"/>
  <c r="E146" i="79"/>
  <c r="E146" i="78"/>
  <c r="E146" i="77"/>
  <c r="E146" i="76"/>
  <c r="E146" i="75"/>
  <c r="E158" i="96"/>
  <c r="E158" i="95"/>
  <c r="E158" i="94"/>
  <c r="E158" i="93"/>
  <c r="E158" i="92"/>
  <c r="E158" i="91"/>
  <c r="E158" i="89"/>
  <c r="E158" i="88"/>
  <c r="E158" i="90"/>
  <c r="E158" i="86"/>
  <c r="E158" i="87"/>
  <c r="E158" i="85"/>
  <c r="E158" i="84"/>
  <c r="E158" i="83"/>
  <c r="E158" i="82"/>
  <c r="E158" i="81"/>
  <c r="E158" i="80"/>
  <c r="E158" i="79"/>
  <c r="E158" i="78"/>
  <c r="E158" i="77"/>
  <c r="E158" i="76"/>
  <c r="E158" i="75"/>
  <c r="E170" i="96"/>
  <c r="E170" i="95"/>
  <c r="E170" i="93"/>
  <c r="E170" i="94"/>
  <c r="E170" i="92"/>
  <c r="E170" i="91"/>
  <c r="E170" i="89"/>
  <c r="E170" i="88"/>
  <c r="E170" i="86"/>
  <c r="E170" i="90"/>
  <c r="E170" i="87"/>
  <c r="E170" i="85"/>
  <c r="E170" i="84"/>
  <c r="E170" i="83"/>
  <c r="E170" i="82"/>
  <c r="E170" i="81"/>
  <c r="E170" i="80"/>
  <c r="E170" i="79"/>
  <c r="E170" i="78"/>
  <c r="E170" i="77"/>
  <c r="E170" i="76"/>
  <c r="E170" i="75"/>
  <c r="E182" i="96"/>
  <c r="E182" i="95"/>
  <c r="E182" i="93"/>
  <c r="E182" i="94"/>
  <c r="E182" i="92"/>
  <c r="E182" i="91"/>
  <c r="E182" i="90"/>
  <c r="E182" i="89"/>
  <c r="E182" i="88"/>
  <c r="E182" i="86"/>
  <c r="E182" i="87"/>
  <c r="E182" i="85"/>
  <c r="E182" i="84"/>
  <c r="E182" i="83"/>
  <c r="E182" i="82"/>
  <c r="E182" i="81"/>
  <c r="E182" i="80"/>
  <c r="E182" i="79"/>
  <c r="E182" i="78"/>
  <c r="E182" i="77"/>
  <c r="E182" i="76"/>
  <c r="E182" i="75"/>
  <c r="E194" i="96"/>
  <c r="E194" i="95"/>
  <c r="E194" i="94"/>
  <c r="E194" i="93"/>
  <c r="E194" i="91"/>
  <c r="E194" i="92"/>
  <c r="E194" i="89"/>
  <c r="E194" i="88"/>
  <c r="E194" i="90"/>
  <c r="E194" i="86"/>
  <c r="E194" i="87"/>
  <c r="E194" i="85"/>
  <c r="E194" i="84"/>
  <c r="E194" i="83"/>
  <c r="E194" i="82"/>
  <c r="E194" i="81"/>
  <c r="E194" i="80"/>
  <c r="E194" i="79"/>
  <c r="E194" i="78"/>
  <c r="E194" i="77"/>
  <c r="E194" i="76"/>
  <c r="E194" i="75"/>
  <c r="E206" i="96"/>
  <c r="E206" i="95"/>
  <c r="E206" i="93"/>
  <c r="E206" i="92"/>
  <c r="E206" i="94"/>
  <c r="E206" i="91"/>
  <c r="E206" i="90"/>
  <c r="E206" i="89"/>
  <c r="E206" i="88"/>
  <c r="E206" i="86"/>
  <c r="E206" i="87"/>
  <c r="E206" i="85"/>
  <c r="E206" i="84"/>
  <c r="E206" i="83"/>
  <c r="E206" i="82"/>
  <c r="E206" i="81"/>
  <c r="E206" i="80"/>
  <c r="E206" i="79"/>
  <c r="E206" i="78"/>
  <c r="E206" i="77"/>
  <c r="E206" i="76"/>
  <c r="E206" i="75"/>
  <c r="E218" i="96"/>
  <c r="E218" i="95"/>
  <c r="E218" i="93"/>
  <c r="E218" i="92"/>
  <c r="E218" i="91"/>
  <c r="E218" i="90"/>
  <c r="E218" i="94"/>
  <c r="E218" i="89"/>
  <c r="E218" i="88"/>
  <c r="E218" i="86"/>
  <c r="E218" i="87"/>
  <c r="E218" i="85"/>
  <c r="E218" i="84"/>
  <c r="E218" i="83"/>
  <c r="E218" i="82"/>
  <c r="E218" i="81"/>
  <c r="E218" i="80"/>
  <c r="E218" i="79"/>
  <c r="E218" i="78"/>
  <c r="E218" i="77"/>
  <c r="E218" i="76"/>
  <c r="E218" i="75"/>
  <c r="E230" i="96"/>
  <c r="E230" i="95"/>
  <c r="E230" i="94"/>
  <c r="E230" i="93"/>
  <c r="E230" i="92"/>
  <c r="E230" i="91"/>
  <c r="E230" i="90"/>
  <c r="E230" i="89"/>
  <c r="E230" i="88"/>
  <c r="E230" i="86"/>
  <c r="E230" i="87"/>
  <c r="E230" i="85"/>
  <c r="E230" i="84"/>
  <c r="E230" i="83"/>
  <c r="E230" i="82"/>
  <c r="E230" i="81"/>
  <c r="E230" i="80"/>
  <c r="E230" i="79"/>
  <c r="E230" i="78"/>
  <c r="E230" i="77"/>
  <c r="E230" i="76"/>
  <c r="E230" i="75"/>
  <c r="E242" i="96"/>
  <c r="E242" i="95"/>
  <c r="E242" i="94"/>
  <c r="E242" i="93"/>
  <c r="E242" i="92"/>
  <c r="E242" i="91"/>
  <c r="E242" i="90"/>
  <c r="E242" i="89"/>
  <c r="E242" i="88"/>
  <c r="E242" i="86"/>
  <c r="E242" i="87"/>
  <c r="E242" i="85"/>
  <c r="E242" i="84"/>
  <c r="E242" i="83"/>
  <c r="E242" i="82"/>
  <c r="E242" i="81"/>
  <c r="E242" i="80"/>
  <c r="E242" i="79"/>
  <c r="E242" i="78"/>
  <c r="E242" i="77"/>
  <c r="E242" i="76"/>
  <c r="E242" i="75"/>
  <c r="E254" i="96"/>
  <c r="E254" i="95"/>
  <c r="E254" i="94"/>
  <c r="E254" i="93"/>
  <c r="E254" i="92"/>
  <c r="E254" i="91"/>
  <c r="E254" i="90"/>
  <c r="E254" i="89"/>
  <c r="E254" i="88"/>
  <c r="E254" i="86"/>
  <c r="E254" i="87"/>
  <c r="E254" i="85"/>
  <c r="E254" i="84"/>
  <c r="E254" i="83"/>
  <c r="E254" i="82"/>
  <c r="E254" i="81"/>
  <c r="E254" i="80"/>
  <c r="E254" i="79"/>
  <c r="E254" i="78"/>
  <c r="E254" i="77"/>
  <c r="E254" i="76"/>
  <c r="E254" i="75"/>
  <c r="E266" i="96"/>
  <c r="E266" i="95"/>
  <c r="E266" i="94"/>
  <c r="E266" i="93"/>
  <c r="E266" i="92"/>
  <c r="E266" i="91"/>
  <c r="E266" i="90"/>
  <c r="E266" i="89"/>
  <c r="E266" i="88"/>
  <c r="E266" i="86"/>
  <c r="E266" i="87"/>
  <c r="E266" i="85"/>
  <c r="E266" i="84"/>
  <c r="E266" i="83"/>
  <c r="E266" i="82"/>
  <c r="E266" i="81"/>
  <c r="E266" i="80"/>
  <c r="E266" i="79"/>
  <c r="E266" i="78"/>
  <c r="E266" i="77"/>
  <c r="E266" i="76"/>
  <c r="E266" i="75"/>
  <c r="E278" i="96"/>
  <c r="E278" i="95"/>
  <c r="E278" i="94"/>
  <c r="E278" i="93"/>
  <c r="E278" i="92"/>
  <c r="E278" i="91"/>
  <c r="E278" i="90"/>
  <c r="E278" i="89"/>
  <c r="E278" i="88"/>
  <c r="E278" i="86"/>
  <c r="E278" i="87"/>
  <c r="E278" i="85"/>
  <c r="E278" i="84"/>
  <c r="E278" i="83"/>
  <c r="E278" i="82"/>
  <c r="E278" i="81"/>
  <c r="E278" i="80"/>
  <c r="E278" i="79"/>
  <c r="E278" i="78"/>
  <c r="E278" i="77"/>
  <c r="E278" i="76"/>
  <c r="E278" i="75"/>
  <c r="E290" i="96"/>
  <c r="E290" i="95"/>
  <c r="E290" i="94"/>
  <c r="E290" i="93"/>
  <c r="E290" i="90"/>
  <c r="E290" i="92"/>
  <c r="E290" i="91"/>
  <c r="E290" i="88"/>
  <c r="E290" i="89"/>
  <c r="E290" i="87"/>
  <c r="E290" i="86"/>
  <c r="E290" i="85"/>
  <c r="E290" i="84"/>
  <c r="E290" i="83"/>
  <c r="E290" i="82"/>
  <c r="E290" i="78"/>
  <c r="E290" i="77"/>
  <c r="E290" i="79"/>
  <c r="E290" i="80"/>
  <c r="E290" i="81"/>
  <c r="E290" i="76"/>
  <c r="E290" i="75"/>
  <c r="E302" i="96"/>
  <c r="E302" i="95"/>
  <c r="E302" i="94"/>
  <c r="E302" i="93"/>
  <c r="E302" i="90"/>
  <c r="E302" i="91"/>
  <c r="E302" i="88"/>
  <c r="E302" i="89"/>
  <c r="E302" i="92"/>
  <c r="E302" i="87"/>
  <c r="E302" i="86"/>
  <c r="E302" i="85"/>
  <c r="E302" i="84"/>
  <c r="E302" i="83"/>
  <c r="E302" i="82"/>
  <c r="E302" i="78"/>
  <c r="E302" i="77"/>
  <c r="E302" i="79"/>
  <c r="E302" i="80"/>
  <c r="E302" i="81"/>
  <c r="E302" i="76"/>
  <c r="E302" i="75"/>
  <c r="E314" i="94"/>
  <c r="E314" i="95"/>
  <c r="E314" i="96"/>
  <c r="E314" i="93"/>
  <c r="E314" i="92"/>
  <c r="E314" i="91"/>
  <c r="E314" i="90"/>
  <c r="E314" i="89"/>
  <c r="E314" i="88"/>
  <c r="E314" i="87"/>
  <c r="E314" i="86"/>
  <c r="E314" i="85"/>
  <c r="E314" i="84"/>
  <c r="E314" i="82"/>
  <c r="E314" i="81"/>
  <c r="E314" i="80"/>
  <c r="E314" i="79"/>
  <c r="E314" i="78"/>
  <c r="E314" i="83"/>
  <c r="E314" i="75"/>
  <c r="E314" i="77"/>
  <c r="E314" i="76"/>
  <c r="E326" i="94"/>
  <c r="E326" i="95"/>
  <c r="E326" i="96"/>
  <c r="E326" i="93"/>
  <c r="E326" i="92"/>
  <c r="E326" i="91"/>
  <c r="E326" i="90"/>
  <c r="E326" i="89"/>
  <c r="E326" i="88"/>
  <c r="E326" i="87"/>
  <c r="E326" i="86"/>
  <c r="E326" i="85"/>
  <c r="E326" i="84"/>
  <c r="E326" i="82"/>
  <c r="E326" i="81"/>
  <c r="E326" i="80"/>
  <c r="E326" i="79"/>
  <c r="E326" i="83"/>
  <c r="E326" i="78"/>
  <c r="E326" i="77"/>
  <c r="E326" i="75"/>
  <c r="E326" i="76"/>
  <c r="E362" i="96"/>
  <c r="E362" i="95"/>
  <c r="E362" i="94"/>
  <c r="E362" i="93"/>
  <c r="E362" i="92"/>
  <c r="E362" i="91"/>
  <c r="E362" i="90"/>
  <c r="E362" i="89"/>
  <c r="E362" i="88"/>
  <c r="E362" i="86"/>
  <c r="E362" i="87"/>
  <c r="E362" i="85"/>
  <c r="E362" i="84"/>
  <c r="E362" i="83"/>
  <c r="E362" i="82"/>
  <c r="E362" i="80"/>
  <c r="E362" i="79"/>
  <c r="E362" i="78"/>
  <c r="E362" i="77"/>
  <c r="E362" i="76"/>
  <c r="E362" i="75"/>
  <c r="E362" i="81"/>
  <c r="E9" i="95"/>
  <c r="E9" i="96"/>
  <c r="E9" i="94"/>
  <c r="E9" i="93"/>
  <c r="E9" i="92"/>
  <c r="E9" i="91"/>
  <c r="E9" i="90"/>
  <c r="E9" i="89"/>
  <c r="E9" i="88"/>
  <c r="E9" i="87"/>
  <c r="E9" i="86"/>
  <c r="E9" i="82"/>
  <c r="E9" i="83"/>
  <c r="E9" i="84"/>
  <c r="E9" i="81"/>
  <c r="E9" i="80"/>
  <c r="E9" i="79"/>
  <c r="E9" i="85"/>
  <c r="E9" i="77"/>
  <c r="E9" i="76"/>
  <c r="E9" i="78"/>
  <c r="E9" i="75"/>
  <c r="E113" i="96"/>
  <c r="E113" i="95"/>
  <c r="E113" i="94"/>
  <c r="E113" i="91"/>
  <c r="E113" i="93"/>
  <c r="E113" i="92"/>
  <c r="E113" i="89"/>
  <c r="E113" i="90"/>
  <c r="E113" i="88"/>
  <c r="E113" i="87"/>
  <c r="E113" i="85"/>
  <c r="E113" i="84"/>
  <c r="E113" i="86"/>
  <c r="E113" i="83"/>
  <c r="E113" i="82"/>
  <c r="E113" i="79"/>
  <c r="E113" i="78"/>
  <c r="E113" i="80"/>
  <c r="E113" i="75"/>
  <c r="E113" i="81"/>
  <c r="E113" i="77"/>
  <c r="E113" i="76"/>
  <c r="E233" i="96"/>
  <c r="E233" i="95"/>
  <c r="E233" i="94"/>
  <c r="E233" i="91"/>
  <c r="E233" i="90"/>
  <c r="E233" i="92"/>
  <c r="E233" i="88"/>
  <c r="E233" i="93"/>
  <c r="E233" i="89"/>
  <c r="E233" i="87"/>
  <c r="E233" i="86"/>
  <c r="E233" i="85"/>
  <c r="E233" i="84"/>
  <c r="E233" i="83"/>
  <c r="E233" i="82"/>
  <c r="E233" i="79"/>
  <c r="E233" i="78"/>
  <c r="E233" i="77"/>
  <c r="E233" i="80"/>
  <c r="E233" i="75"/>
  <c r="E233" i="81"/>
  <c r="E233" i="76"/>
  <c r="E370" i="96"/>
  <c r="E370" i="93"/>
  <c r="E370" i="92"/>
  <c r="E370" i="95"/>
  <c r="E370" i="94"/>
  <c r="E370" i="91"/>
  <c r="E370" i="90"/>
  <c r="E370" i="89"/>
  <c r="E370" i="88"/>
  <c r="E370" i="87"/>
  <c r="E370" i="86"/>
  <c r="E370" i="85"/>
  <c r="E370" i="84"/>
  <c r="E370" i="83"/>
  <c r="E370" i="81"/>
  <c r="E370" i="80"/>
  <c r="E370" i="79"/>
  <c r="E370" i="78"/>
  <c r="E370" i="77"/>
  <c r="E370" i="82"/>
  <c r="E370" i="76"/>
  <c r="E370" i="75"/>
  <c r="E7" i="96"/>
  <c r="E7" i="94"/>
  <c r="E7" i="93"/>
  <c r="E7" i="95"/>
  <c r="E7" i="92"/>
  <c r="E7" i="91"/>
  <c r="E7" i="90"/>
  <c r="E7" i="89"/>
  <c r="E7" i="88"/>
  <c r="E7" i="87"/>
  <c r="E7" i="86"/>
  <c r="E7" i="85"/>
  <c r="E7" i="84"/>
  <c r="E7" i="81"/>
  <c r="E7" i="80"/>
  <c r="E7" i="79"/>
  <c r="E7" i="83"/>
  <c r="E7" i="78"/>
  <c r="E7" i="82"/>
  <c r="E7" i="77"/>
  <c r="E7" i="76"/>
  <c r="E7" i="75"/>
  <c r="E18" i="96"/>
  <c r="E18" i="95"/>
  <c r="E18" i="94"/>
  <c r="E18" i="93"/>
  <c r="E18" i="91"/>
  <c r="E18" i="92"/>
  <c r="E18" i="89"/>
  <c r="E18" i="88"/>
  <c r="E18" i="90"/>
  <c r="E18" i="87"/>
  <c r="E18" i="85"/>
  <c r="E18" i="86"/>
  <c r="E18" i="83"/>
  <c r="E18" i="82"/>
  <c r="E18" i="84"/>
  <c r="E18" i="78"/>
  <c r="E18" i="79"/>
  <c r="E18" i="81"/>
  <c r="E18" i="76"/>
  <c r="E18" i="80"/>
  <c r="E18" i="77"/>
  <c r="E18" i="75"/>
  <c r="E27" i="96"/>
  <c r="E27" i="95"/>
  <c r="E27" i="93"/>
  <c r="E27" i="92"/>
  <c r="E27" i="91"/>
  <c r="E27" i="90"/>
  <c r="E27" i="89"/>
  <c r="E27" i="94"/>
  <c r="E27" i="88"/>
  <c r="E27" i="87"/>
  <c r="E27" i="86"/>
  <c r="E27" i="85"/>
  <c r="E27" i="84"/>
  <c r="E27" i="83"/>
  <c r="E27" i="82"/>
  <c r="E27" i="81"/>
  <c r="E27" i="80"/>
  <c r="E27" i="79"/>
  <c r="E27" i="78"/>
  <c r="E27" i="77"/>
  <c r="E27" i="76"/>
  <c r="E27" i="75"/>
  <c r="E39" i="96"/>
  <c r="E39" i="95"/>
  <c r="E39" i="93"/>
  <c r="E39" i="92"/>
  <c r="E39" i="91"/>
  <c r="E39" i="94"/>
  <c r="E39" i="90"/>
  <c r="E39" i="89"/>
  <c r="E39" i="86"/>
  <c r="E39" i="85"/>
  <c r="E39" i="88"/>
  <c r="E39" i="87"/>
  <c r="E39" i="84"/>
  <c r="E39" i="83"/>
  <c r="E39" i="82"/>
  <c r="E39" i="81"/>
  <c r="E39" i="80"/>
  <c r="E39" i="79"/>
  <c r="E39" i="78"/>
  <c r="E39" i="77"/>
  <c r="E39" i="76"/>
  <c r="E39" i="75"/>
  <c r="E46" i="95"/>
  <c r="E46" i="94"/>
  <c r="E46" i="93"/>
  <c r="E46" i="96"/>
  <c r="E46" i="92"/>
  <c r="E46" i="91"/>
  <c r="E46" i="90"/>
  <c r="E46" i="89"/>
  <c r="E46" i="88"/>
  <c r="E46" i="87"/>
  <c r="E46" i="86"/>
  <c r="E46" i="85"/>
  <c r="E46" i="84"/>
  <c r="E46" i="82"/>
  <c r="E46" i="83"/>
  <c r="E46" i="81"/>
  <c r="E46" i="80"/>
  <c r="E46" i="79"/>
  <c r="E46" i="78"/>
  <c r="E46" i="77"/>
  <c r="E46" i="76"/>
  <c r="E46" i="75"/>
  <c r="E56" i="96"/>
  <c r="E56" i="95"/>
  <c r="E56" i="94"/>
  <c r="E56" i="93"/>
  <c r="E56" i="92"/>
  <c r="E56" i="91"/>
  <c r="E56" i="90"/>
  <c r="E56" i="89"/>
  <c r="E56" i="88"/>
  <c r="E56" i="87"/>
  <c r="E56" i="83"/>
  <c r="E56" i="82"/>
  <c r="E56" i="85"/>
  <c r="E56" i="86"/>
  <c r="E56" i="84"/>
  <c r="E56" i="81"/>
  <c r="E56" i="80"/>
  <c r="E56" i="75"/>
  <c r="E56" i="77"/>
  <c r="E56" i="78"/>
  <c r="E56" i="79"/>
  <c r="E56" i="76"/>
  <c r="E64" i="96"/>
  <c r="E64" i="95"/>
  <c r="E64" i="92"/>
  <c r="E64" i="91"/>
  <c r="E64" i="94"/>
  <c r="E64" i="93"/>
  <c r="E64" i="89"/>
  <c r="E64" i="90"/>
  <c r="E64" i="88"/>
  <c r="E64" i="86"/>
  <c r="E64" i="85"/>
  <c r="E64" i="87"/>
  <c r="E64" i="84"/>
  <c r="E64" i="83"/>
  <c r="E64" i="82"/>
  <c r="E64" i="80"/>
  <c r="E64" i="79"/>
  <c r="E64" i="78"/>
  <c r="E64" i="81"/>
  <c r="E64" i="76"/>
  <c r="E64" i="75"/>
  <c r="E64" i="77"/>
  <c r="E75" i="96"/>
  <c r="E75" i="95"/>
  <c r="E75" i="93"/>
  <c r="E75" i="94"/>
  <c r="E75" i="92"/>
  <c r="E75" i="91"/>
  <c r="E75" i="90"/>
  <c r="E75" i="89"/>
  <c r="E75" i="86"/>
  <c r="E75" i="85"/>
  <c r="E75" i="84"/>
  <c r="E75" i="88"/>
  <c r="E75" i="87"/>
  <c r="E75" i="83"/>
  <c r="E75" i="82"/>
  <c r="E75" i="81"/>
  <c r="E75" i="80"/>
  <c r="E75" i="79"/>
  <c r="E75" i="78"/>
  <c r="E75" i="77"/>
  <c r="E75" i="76"/>
  <c r="E75" i="75"/>
  <c r="E87" i="96"/>
  <c r="E87" i="95"/>
  <c r="E87" i="93"/>
  <c r="E87" i="92"/>
  <c r="E87" i="91"/>
  <c r="E87" i="94"/>
  <c r="E87" i="90"/>
  <c r="E87" i="89"/>
  <c r="E87" i="88"/>
  <c r="E87" i="87"/>
  <c r="E87" i="86"/>
  <c r="E87" i="85"/>
  <c r="E87" i="84"/>
  <c r="E87" i="83"/>
  <c r="E87" i="82"/>
  <c r="E87" i="81"/>
  <c r="E87" i="80"/>
  <c r="E87" i="79"/>
  <c r="E87" i="78"/>
  <c r="E87" i="77"/>
  <c r="E87" i="76"/>
  <c r="E87" i="75"/>
  <c r="E99" i="96"/>
  <c r="E99" i="95"/>
  <c r="E99" i="93"/>
  <c r="E99" i="92"/>
  <c r="E99" i="91"/>
  <c r="E99" i="90"/>
  <c r="E99" i="89"/>
  <c r="E99" i="94"/>
  <c r="E99" i="88"/>
  <c r="E99" i="87"/>
  <c r="E99" i="85"/>
  <c r="E99" i="84"/>
  <c r="E99" i="86"/>
  <c r="E99" i="83"/>
  <c r="E99" i="82"/>
  <c r="E99" i="81"/>
  <c r="E99" i="80"/>
  <c r="E99" i="79"/>
  <c r="E99" i="78"/>
  <c r="E99" i="77"/>
  <c r="E99" i="76"/>
  <c r="E99" i="75"/>
  <c r="E111" i="96"/>
  <c r="E111" i="95"/>
  <c r="E111" i="93"/>
  <c r="E111" i="92"/>
  <c r="E111" i="91"/>
  <c r="E111" i="94"/>
  <c r="E111" i="90"/>
  <c r="E111" i="89"/>
  <c r="E111" i="85"/>
  <c r="E111" i="84"/>
  <c r="E111" i="88"/>
  <c r="E111" i="87"/>
  <c r="E111" i="83"/>
  <c r="E111" i="82"/>
  <c r="E111" i="81"/>
  <c r="E111" i="80"/>
  <c r="E111" i="79"/>
  <c r="E111" i="78"/>
  <c r="E111" i="77"/>
  <c r="E111" i="76"/>
  <c r="E111" i="75"/>
  <c r="E111" i="86"/>
  <c r="E123" i="96"/>
  <c r="E123" i="95"/>
  <c r="E123" i="93"/>
  <c r="E123" i="92"/>
  <c r="E123" i="91"/>
  <c r="E123" i="94"/>
  <c r="E123" i="90"/>
  <c r="E123" i="89"/>
  <c r="E123" i="86"/>
  <c r="E123" i="85"/>
  <c r="E123" i="84"/>
  <c r="E123" i="87"/>
  <c r="E123" i="83"/>
  <c r="E123" i="82"/>
  <c r="E123" i="88"/>
  <c r="E123" i="81"/>
  <c r="E123" i="80"/>
  <c r="E123" i="79"/>
  <c r="E123" i="78"/>
  <c r="E123" i="77"/>
  <c r="E123" i="76"/>
  <c r="E123" i="75"/>
  <c r="E135" i="96"/>
  <c r="E135" i="95"/>
  <c r="E135" i="93"/>
  <c r="E135" i="92"/>
  <c r="E135" i="91"/>
  <c r="E135" i="94"/>
  <c r="E135" i="90"/>
  <c r="E135" i="89"/>
  <c r="E135" i="88"/>
  <c r="E135" i="85"/>
  <c r="E135" i="84"/>
  <c r="E135" i="87"/>
  <c r="E135" i="86"/>
  <c r="E135" i="83"/>
  <c r="E135" i="82"/>
  <c r="E135" i="81"/>
  <c r="E135" i="80"/>
  <c r="E135" i="79"/>
  <c r="E135" i="78"/>
  <c r="E135" i="77"/>
  <c r="E135" i="76"/>
  <c r="E135" i="75"/>
  <c r="E147" i="96"/>
  <c r="E147" i="95"/>
  <c r="E147" i="93"/>
  <c r="E147" i="94"/>
  <c r="E147" i="92"/>
  <c r="E147" i="91"/>
  <c r="E147" i="90"/>
  <c r="E147" i="89"/>
  <c r="E147" i="88"/>
  <c r="E147" i="85"/>
  <c r="E147" i="84"/>
  <c r="E147" i="87"/>
  <c r="E147" i="86"/>
  <c r="E147" i="83"/>
  <c r="E147" i="82"/>
  <c r="E147" i="81"/>
  <c r="E147" i="80"/>
  <c r="E147" i="79"/>
  <c r="E147" i="78"/>
  <c r="E147" i="77"/>
  <c r="E147" i="76"/>
  <c r="E147" i="75"/>
  <c r="E159" i="96"/>
  <c r="E159" i="95"/>
  <c r="E159" i="94"/>
  <c r="E159" i="93"/>
  <c r="E159" i="92"/>
  <c r="E159" i="91"/>
  <c r="E159" i="89"/>
  <c r="E159" i="90"/>
  <c r="E159" i="88"/>
  <c r="E159" i="87"/>
  <c r="E159" i="85"/>
  <c r="E159" i="84"/>
  <c r="E159" i="86"/>
  <c r="E159" i="83"/>
  <c r="E159" i="82"/>
  <c r="E159" i="81"/>
  <c r="E159" i="80"/>
  <c r="E159" i="79"/>
  <c r="E159" i="78"/>
  <c r="E159" i="77"/>
  <c r="E159" i="76"/>
  <c r="E159" i="75"/>
  <c r="E171" i="96"/>
  <c r="E171" i="95"/>
  <c r="E171" i="94"/>
  <c r="E171" i="92"/>
  <c r="E171" i="93"/>
  <c r="E171" i="91"/>
  <c r="E171" i="89"/>
  <c r="E171" i="88"/>
  <c r="E171" i="90"/>
  <c r="E171" i="87"/>
  <c r="E171" i="86"/>
  <c r="E171" i="85"/>
  <c r="E171" i="84"/>
  <c r="E171" i="83"/>
  <c r="E171" i="82"/>
  <c r="E171" i="81"/>
  <c r="E171" i="80"/>
  <c r="E171" i="79"/>
  <c r="E171" i="78"/>
  <c r="E171" i="77"/>
  <c r="E171" i="76"/>
  <c r="E171" i="75"/>
  <c r="E183" i="96"/>
  <c r="E183" i="95"/>
  <c r="E183" i="94"/>
  <c r="E183" i="92"/>
  <c r="E183" i="93"/>
  <c r="E183" i="91"/>
  <c r="E183" i="90"/>
  <c r="E183" i="89"/>
  <c r="E183" i="88"/>
  <c r="E183" i="85"/>
  <c r="E183" i="84"/>
  <c r="E183" i="87"/>
  <c r="E183" i="86"/>
  <c r="E183" i="83"/>
  <c r="E183" i="82"/>
  <c r="E183" i="81"/>
  <c r="E183" i="80"/>
  <c r="E183" i="79"/>
  <c r="E183" i="78"/>
  <c r="E183" i="76"/>
  <c r="E183" i="75"/>
  <c r="E183" i="77"/>
  <c r="E195" i="96"/>
  <c r="E195" i="95"/>
  <c r="E195" i="94"/>
  <c r="E195" i="92"/>
  <c r="E195" i="93"/>
  <c r="E195" i="91"/>
  <c r="E195" i="89"/>
  <c r="E195" i="88"/>
  <c r="E195" i="90"/>
  <c r="E195" i="86"/>
  <c r="E195" i="85"/>
  <c r="E195" i="84"/>
  <c r="E195" i="87"/>
  <c r="E195" i="83"/>
  <c r="E195" i="82"/>
  <c r="E195" i="81"/>
  <c r="E195" i="80"/>
  <c r="E195" i="79"/>
  <c r="E195" i="78"/>
  <c r="E195" i="76"/>
  <c r="E195" i="75"/>
  <c r="E195" i="77"/>
  <c r="E207" i="96"/>
  <c r="E207" i="95"/>
  <c r="E207" i="94"/>
  <c r="E207" i="92"/>
  <c r="E207" i="93"/>
  <c r="E207" i="91"/>
  <c r="E207" i="89"/>
  <c r="E207" i="90"/>
  <c r="E207" i="88"/>
  <c r="E207" i="86"/>
  <c r="E207" i="85"/>
  <c r="E207" i="84"/>
  <c r="E207" i="87"/>
  <c r="E207" i="83"/>
  <c r="E207" i="82"/>
  <c r="E207" i="81"/>
  <c r="E207" i="80"/>
  <c r="E207" i="79"/>
  <c r="E207" i="78"/>
  <c r="E207" i="76"/>
  <c r="E207" i="75"/>
  <c r="E207" i="77"/>
  <c r="E219" i="96"/>
  <c r="E219" i="95"/>
  <c r="E219" i="94"/>
  <c r="E219" i="92"/>
  <c r="E219" i="93"/>
  <c r="E219" i="91"/>
  <c r="E219" i="90"/>
  <c r="E219" i="89"/>
  <c r="E219" i="88"/>
  <c r="E219" i="86"/>
  <c r="E219" i="85"/>
  <c r="E219" i="84"/>
  <c r="E219" i="87"/>
  <c r="E219" i="83"/>
  <c r="E219" i="82"/>
  <c r="E219" i="81"/>
  <c r="E219" i="80"/>
  <c r="E219" i="79"/>
  <c r="E219" i="78"/>
  <c r="E219" i="77"/>
  <c r="E219" i="76"/>
  <c r="E219" i="75"/>
  <c r="E231" i="96"/>
  <c r="E231" i="95"/>
  <c r="E231" i="94"/>
  <c r="E231" i="92"/>
  <c r="E231" i="93"/>
  <c r="E231" i="91"/>
  <c r="E231" i="90"/>
  <c r="E231" i="89"/>
  <c r="E231" i="88"/>
  <c r="E231" i="86"/>
  <c r="E231" i="87"/>
  <c r="E231" i="85"/>
  <c r="E231" i="84"/>
  <c r="E231" i="83"/>
  <c r="E231" i="82"/>
  <c r="E231" i="81"/>
  <c r="E231" i="80"/>
  <c r="E231" i="79"/>
  <c r="E231" i="78"/>
  <c r="E231" i="77"/>
  <c r="E231" i="76"/>
  <c r="E231" i="75"/>
  <c r="E243" i="96"/>
  <c r="E243" i="95"/>
  <c r="E243" i="94"/>
  <c r="E243" i="92"/>
  <c r="E243" i="93"/>
  <c r="E243" i="91"/>
  <c r="E243" i="90"/>
  <c r="E243" i="89"/>
  <c r="E243" i="88"/>
  <c r="E243" i="86"/>
  <c r="E243" i="87"/>
  <c r="E243" i="85"/>
  <c r="E243" i="84"/>
  <c r="E243" i="83"/>
  <c r="E243" i="82"/>
  <c r="E243" i="81"/>
  <c r="E243" i="80"/>
  <c r="E243" i="79"/>
  <c r="E243" i="78"/>
  <c r="E243" i="77"/>
  <c r="E243" i="76"/>
  <c r="E243" i="75"/>
  <c r="E255" i="96"/>
  <c r="E255" i="95"/>
  <c r="E255" i="94"/>
  <c r="E255" i="92"/>
  <c r="E255" i="93"/>
  <c r="E255" i="91"/>
  <c r="E255" i="90"/>
  <c r="E255" i="89"/>
  <c r="E255" i="88"/>
  <c r="E255" i="86"/>
  <c r="E255" i="85"/>
  <c r="E255" i="84"/>
  <c r="E255" i="87"/>
  <c r="E255" i="83"/>
  <c r="E255" i="82"/>
  <c r="E255" i="81"/>
  <c r="E255" i="80"/>
  <c r="E255" i="79"/>
  <c r="E255" i="78"/>
  <c r="E255" i="77"/>
  <c r="E255" i="76"/>
  <c r="E255" i="75"/>
  <c r="E267" i="96"/>
  <c r="E267" i="95"/>
  <c r="E267" i="94"/>
  <c r="E267" i="92"/>
  <c r="E267" i="93"/>
  <c r="E267" i="91"/>
  <c r="E267" i="90"/>
  <c r="E267" i="89"/>
  <c r="E267" i="88"/>
  <c r="E267" i="86"/>
  <c r="E267" i="85"/>
  <c r="E267" i="84"/>
  <c r="E267" i="83"/>
  <c r="E267" i="82"/>
  <c r="E267" i="87"/>
  <c r="E267" i="81"/>
  <c r="E267" i="80"/>
  <c r="E267" i="79"/>
  <c r="E267" i="78"/>
  <c r="E267" i="77"/>
  <c r="E267" i="76"/>
  <c r="E267" i="75"/>
  <c r="E279" i="96"/>
  <c r="E279" i="95"/>
  <c r="E279" i="94"/>
  <c r="E279" i="92"/>
  <c r="E279" i="93"/>
  <c r="E279" i="91"/>
  <c r="E279" i="90"/>
  <c r="E279" i="89"/>
  <c r="E279" i="88"/>
  <c r="E279" i="86"/>
  <c r="E279" i="85"/>
  <c r="E279" i="84"/>
  <c r="E279" i="87"/>
  <c r="E279" i="83"/>
  <c r="E279" i="82"/>
  <c r="E279" i="81"/>
  <c r="E279" i="80"/>
  <c r="E279" i="79"/>
  <c r="E279" i="78"/>
  <c r="E279" i="77"/>
  <c r="E279" i="76"/>
  <c r="E279" i="75"/>
  <c r="E291" i="96"/>
  <c r="E291" i="95"/>
  <c r="E291" i="94"/>
  <c r="E291" i="93"/>
  <c r="E291" i="92"/>
  <c r="E291" i="90"/>
  <c r="E291" i="88"/>
  <c r="E291" i="89"/>
  <c r="E291" i="91"/>
  <c r="E291" i="87"/>
  <c r="E291" i="86"/>
  <c r="E291" i="84"/>
  <c r="E291" i="85"/>
  <c r="E291" i="83"/>
  <c r="E291" i="82"/>
  <c r="E291" i="77"/>
  <c r="E291" i="81"/>
  <c r="E291" i="78"/>
  <c r="E291" i="79"/>
  <c r="E291" i="76"/>
  <c r="E291" i="80"/>
  <c r="E291" i="75"/>
  <c r="E303" i="96"/>
  <c r="E303" i="95"/>
  <c r="E303" i="94"/>
  <c r="E303" i="93"/>
  <c r="E303" i="92"/>
  <c r="E303" i="90"/>
  <c r="E303" i="91"/>
  <c r="E303" i="89"/>
  <c r="E303" i="87"/>
  <c r="E303" i="86"/>
  <c r="E303" i="84"/>
  <c r="E303" i="85"/>
  <c r="E303" i="83"/>
  <c r="E303" i="82"/>
  <c r="E303" i="88"/>
  <c r="E303" i="77"/>
  <c r="E303" i="81"/>
  <c r="E303" i="78"/>
  <c r="E303" i="80"/>
  <c r="E303" i="76"/>
  <c r="E303" i="75"/>
  <c r="E303" i="79"/>
  <c r="E315" i="94"/>
  <c r="E315" i="96"/>
  <c r="E315" i="95"/>
  <c r="E315" i="93"/>
  <c r="E315" i="92"/>
  <c r="E315" i="91"/>
  <c r="E315" i="90"/>
  <c r="E315" i="89"/>
  <c r="E315" i="88"/>
  <c r="E315" i="87"/>
  <c r="E315" i="86"/>
  <c r="E315" i="85"/>
  <c r="E315" i="84"/>
  <c r="E315" i="81"/>
  <c r="E315" i="80"/>
  <c r="E315" i="79"/>
  <c r="E315" i="82"/>
  <c r="E315" i="78"/>
  <c r="E315" i="77"/>
  <c r="E315" i="83"/>
  <c r="E315" i="76"/>
  <c r="E315" i="75"/>
  <c r="E327" i="94"/>
  <c r="E327" i="96"/>
  <c r="E327" i="95"/>
  <c r="E327" i="93"/>
  <c r="E327" i="92"/>
  <c r="E327" i="91"/>
  <c r="E327" i="90"/>
  <c r="E327" i="89"/>
  <c r="E327" i="88"/>
  <c r="E327" i="87"/>
  <c r="E327" i="86"/>
  <c r="E327" i="85"/>
  <c r="E327" i="84"/>
  <c r="E327" i="82"/>
  <c r="E327" i="81"/>
  <c r="E327" i="80"/>
  <c r="E327" i="79"/>
  <c r="E327" i="83"/>
  <c r="E327" i="78"/>
  <c r="E327" i="77"/>
  <c r="E327" i="76"/>
  <c r="E327" i="75"/>
  <c r="E368" i="94"/>
  <c r="E368" i="95"/>
  <c r="E368" i="96"/>
  <c r="E368" i="93"/>
  <c r="E368" i="92"/>
  <c r="E368" i="91"/>
  <c r="E368" i="90"/>
  <c r="E368" i="89"/>
  <c r="E368" i="88"/>
  <c r="E368" i="87"/>
  <c r="E368" i="86"/>
  <c r="E368" i="85"/>
  <c r="E368" i="81"/>
  <c r="E368" i="84"/>
  <c r="E368" i="82"/>
  <c r="E368" i="83"/>
  <c r="E368" i="80"/>
  <c r="E368" i="79"/>
  <c r="E368" i="78"/>
  <c r="E368" i="76"/>
  <c r="E368" i="75"/>
  <c r="E368" i="77"/>
  <c r="E88" i="21"/>
  <c r="E112" i="21"/>
  <c r="E136" i="21"/>
  <c r="E148" i="21"/>
  <c r="E160" i="21"/>
  <c r="E172" i="21"/>
  <c r="E184" i="21"/>
  <c r="E196" i="21"/>
  <c r="E208" i="21"/>
  <c r="E220" i="21"/>
  <c r="E232" i="21"/>
  <c r="E244" i="21"/>
  <c r="E256" i="21"/>
  <c r="E268" i="21"/>
  <c r="E280" i="21"/>
  <c r="E292" i="21"/>
  <c r="E304" i="21"/>
  <c r="E316" i="21"/>
  <c r="E328" i="21"/>
  <c r="E369" i="21"/>
  <c r="E47" i="21"/>
  <c r="E57" i="21"/>
  <c r="E65" i="21"/>
  <c r="E77" i="21"/>
  <c r="E89" i="21"/>
  <c r="E101" i="21"/>
  <c r="E113" i="21"/>
  <c r="E125" i="21"/>
  <c r="E137" i="21"/>
  <c r="E161" i="21"/>
  <c r="E185" i="21"/>
  <c r="E209" i="21"/>
  <c r="E257" i="21"/>
  <c r="E269" i="21"/>
  <c r="E281" i="21"/>
  <c r="E293" i="21"/>
  <c r="E305" i="21"/>
  <c r="E317" i="21"/>
  <c r="E329" i="21"/>
  <c r="E370" i="21"/>
  <c r="E66" i="21"/>
  <c r="E90" i="21"/>
  <c r="E114" i="21"/>
  <c r="E138" i="21"/>
  <c r="E150" i="21"/>
  <c r="E162" i="21"/>
  <c r="E174" i="21"/>
  <c r="E186" i="21"/>
  <c r="E198" i="21"/>
  <c r="E210" i="21"/>
  <c r="E222" i="21"/>
  <c r="E246" i="21"/>
  <c r="E258" i="21"/>
  <c r="E270" i="21"/>
  <c r="E282" i="21"/>
  <c r="E294" i="21"/>
  <c r="E306" i="21"/>
  <c r="E318" i="21"/>
  <c r="E330" i="21"/>
  <c r="E9" i="21"/>
  <c r="E30" i="21"/>
  <c r="E49" i="21"/>
  <c r="E58" i="21"/>
  <c r="E67" i="21"/>
  <c r="E79" i="21"/>
  <c r="E91" i="21"/>
  <c r="E103" i="21"/>
  <c r="E115" i="21"/>
  <c r="E127" i="21"/>
  <c r="E151" i="21"/>
  <c r="E175" i="21"/>
  <c r="E199" i="21"/>
  <c r="E223" i="21"/>
  <c r="E247" i="21"/>
  <c r="E259" i="21"/>
  <c r="E271" i="21"/>
  <c r="E283" i="21"/>
  <c r="E295" i="21"/>
  <c r="E307" i="21"/>
  <c r="E319" i="21"/>
  <c r="E331" i="21"/>
  <c r="E31" i="21"/>
  <c r="E104" i="21"/>
  <c r="E128" i="21"/>
  <c r="E140" i="21"/>
  <c r="E152" i="21"/>
  <c r="E164" i="21"/>
  <c r="E176" i="21"/>
  <c r="E188" i="21"/>
  <c r="E200" i="21"/>
  <c r="E212" i="21"/>
  <c r="E224" i="21"/>
  <c r="E236" i="21"/>
  <c r="E248" i="21"/>
  <c r="E260" i="21"/>
  <c r="E272" i="21"/>
  <c r="E284" i="21"/>
  <c r="E296" i="21"/>
  <c r="E308" i="21"/>
  <c r="E320" i="21"/>
  <c r="E332" i="21"/>
  <c r="E80" i="21"/>
  <c r="E43" i="21"/>
  <c r="E51" i="21"/>
  <c r="E60" i="21"/>
  <c r="E69" i="21"/>
  <c r="E81" i="21"/>
  <c r="E93" i="21"/>
  <c r="E105" i="21"/>
  <c r="E117" i="21"/>
  <c r="E129" i="21"/>
  <c r="E153" i="21"/>
  <c r="E177" i="21"/>
  <c r="E201" i="21"/>
  <c r="E225" i="21"/>
  <c r="E249" i="21"/>
  <c r="E261" i="21"/>
  <c r="E273" i="21"/>
  <c r="E285" i="21"/>
  <c r="E297" i="21"/>
  <c r="E309" i="21"/>
  <c r="E321" i="21"/>
  <c r="E333" i="21"/>
  <c r="E42" i="21"/>
  <c r="E13" i="21"/>
  <c r="E34" i="21"/>
  <c r="E82" i="21"/>
  <c r="E106" i="21"/>
  <c r="E118" i="21"/>
  <c r="E130" i="21"/>
  <c r="E142" i="21"/>
  <c r="E154" i="21"/>
  <c r="E166" i="21"/>
  <c r="E178" i="21"/>
  <c r="E190" i="21"/>
  <c r="E202" i="21"/>
  <c r="E214" i="21"/>
  <c r="E226" i="21"/>
  <c r="E238" i="21"/>
  <c r="E250" i="21"/>
  <c r="E262" i="21"/>
  <c r="E274" i="21"/>
  <c r="E286" i="21"/>
  <c r="E298" i="21"/>
  <c r="E310" i="21"/>
  <c r="E322" i="21"/>
  <c r="E334" i="21"/>
  <c r="E23" i="21"/>
  <c r="E53" i="21"/>
  <c r="E61" i="21"/>
  <c r="E71" i="21"/>
  <c r="E83" i="21"/>
  <c r="E95" i="21"/>
  <c r="E107" i="21"/>
  <c r="E119" i="21"/>
  <c r="E131" i="21"/>
  <c r="E143" i="21"/>
  <c r="E155" i="21"/>
  <c r="E167" i="21"/>
  <c r="E191" i="21"/>
  <c r="E203" i="21"/>
  <c r="E215" i="21"/>
  <c r="E239" i="21"/>
  <c r="E251" i="21"/>
  <c r="E263" i="21"/>
  <c r="E275" i="21"/>
  <c r="E287" i="21"/>
  <c r="E299" i="21"/>
  <c r="E311" i="21"/>
  <c r="E323" i="21"/>
  <c r="E359" i="21"/>
  <c r="E48" i="21"/>
  <c r="E12" i="21"/>
  <c r="E22" i="21"/>
  <c r="E44" i="21"/>
  <c r="E16" i="21"/>
  <c r="E72" i="21"/>
  <c r="E84" i="21"/>
  <c r="E96" i="21"/>
  <c r="E108" i="21"/>
  <c r="E120" i="21"/>
  <c r="E132" i="21"/>
  <c r="E144" i="21"/>
  <c r="E156" i="21"/>
  <c r="E168" i="21"/>
  <c r="E180" i="21"/>
  <c r="E192" i="21"/>
  <c r="E204" i="21"/>
  <c r="E216" i="21"/>
  <c r="E228" i="21"/>
  <c r="E240" i="21"/>
  <c r="E252" i="21"/>
  <c r="E264" i="21"/>
  <c r="E276" i="21"/>
  <c r="E288" i="21"/>
  <c r="E300" i="21"/>
  <c r="E312" i="21"/>
  <c r="E324" i="21"/>
  <c r="E360" i="21"/>
  <c r="E19" i="21"/>
  <c r="E10" i="21"/>
  <c r="E59" i="21"/>
  <c r="E54" i="21"/>
  <c r="E37" i="21"/>
  <c r="E45" i="21"/>
  <c r="E55" i="21"/>
  <c r="E62" i="21"/>
  <c r="E73" i="21"/>
  <c r="E85" i="21"/>
  <c r="E97" i="21"/>
  <c r="E109" i="21"/>
  <c r="E121" i="21"/>
  <c r="E133" i="21"/>
  <c r="E145" i="21"/>
  <c r="E169" i="21"/>
  <c r="E193" i="21"/>
  <c r="E217" i="21"/>
  <c r="E241" i="21"/>
  <c r="E253" i="21"/>
  <c r="E265" i="21"/>
  <c r="E277" i="21"/>
  <c r="E289" i="21"/>
  <c r="E301" i="21"/>
  <c r="E313" i="21"/>
  <c r="E325" i="21"/>
  <c r="E361" i="21"/>
  <c r="E367" i="21"/>
  <c r="E32" i="21"/>
  <c r="E26" i="21"/>
  <c r="E38" i="21"/>
  <c r="E158" i="21"/>
  <c r="E170" i="21"/>
  <c r="E182" i="21"/>
  <c r="E206" i="21"/>
  <c r="E218" i="21"/>
  <c r="E242" i="21"/>
  <c r="E254" i="21"/>
  <c r="E266" i="21"/>
  <c r="E278" i="21"/>
  <c r="E290" i="21"/>
  <c r="E302" i="21"/>
  <c r="E314" i="21"/>
  <c r="E326" i="21"/>
  <c r="E362" i="21"/>
  <c r="E14" i="21"/>
  <c r="E74" i="21"/>
  <c r="E98" i="21"/>
  <c r="E122" i="21"/>
  <c r="E146" i="21"/>
  <c r="E194" i="21"/>
  <c r="E230" i="21"/>
  <c r="E18" i="21"/>
  <c r="E39" i="21"/>
  <c r="E46" i="21"/>
  <c r="E56" i="21"/>
  <c r="E64" i="21"/>
  <c r="E75" i="21"/>
  <c r="E87" i="21"/>
  <c r="E99" i="21"/>
  <c r="E111" i="21"/>
  <c r="E123" i="21"/>
  <c r="E135" i="21"/>
  <c r="E159" i="21"/>
  <c r="E183" i="21"/>
  <c r="E207" i="21"/>
  <c r="E219" i="21"/>
  <c r="E231" i="21"/>
  <c r="E243" i="21"/>
  <c r="E255" i="21"/>
  <c r="E267" i="21"/>
  <c r="E279" i="21"/>
  <c r="E291" i="21"/>
  <c r="E303" i="21"/>
  <c r="E315" i="21"/>
  <c r="E327" i="21"/>
  <c r="E368" i="21"/>
  <c r="I366" i="21"/>
  <c r="F9" i="46"/>
  <c r="G8" i="47"/>
  <c r="X7" i="21"/>
  <c r="S7" i="21"/>
  <c r="N7" i="21"/>
  <c r="I7" i="21"/>
  <c r="C9" i="46"/>
  <c r="D8" i="47"/>
  <c r="F8" i="47"/>
  <c r="E9" i="46"/>
  <c r="E8" i="47"/>
  <c r="D9" i="46"/>
  <c r="E9" i="47"/>
  <c r="D11" i="47"/>
  <c r="E12" i="47"/>
  <c r="D10" i="47"/>
  <c r="F10" i="47"/>
  <c r="F12" i="47"/>
  <c r="E10" i="47"/>
  <c r="D9" i="47"/>
  <c r="E11" i="47"/>
  <c r="F11" i="47"/>
  <c r="F9" i="47"/>
  <c r="D12" i="47"/>
  <c r="P5" i="21"/>
  <c r="U5" i="21"/>
  <c r="E7" i="21"/>
  <c r="F5" i="21"/>
  <c r="K5" i="21"/>
  <c r="F366" i="21"/>
  <c r="P7" i="21"/>
  <c r="F7" i="21"/>
  <c r="U7" i="21"/>
  <c r="K7" i="21"/>
  <c r="E233" i="21"/>
  <c r="G366" i="21"/>
  <c r="Q7" i="21"/>
  <c r="G7" i="21"/>
  <c r="V7" i="21"/>
  <c r="L7" i="21"/>
  <c r="E24" i="21"/>
  <c r="E234" i="21"/>
  <c r="H7" i="21"/>
  <c r="R7" i="21"/>
  <c r="H366" i="21"/>
  <c r="W7" i="21"/>
  <c r="M7" i="21"/>
  <c r="E25" i="21"/>
  <c r="E33" i="21"/>
  <c r="E40" i="21"/>
  <c r="E50" i="21"/>
  <c r="E68" i="21"/>
  <c r="E76" i="21"/>
  <c r="E92" i="21"/>
  <c r="E100" i="21"/>
  <c r="E116" i="21"/>
  <c r="E124" i="21"/>
  <c r="E139" i="21"/>
  <c r="E147" i="21"/>
  <c r="E163" i="21"/>
  <c r="E171" i="21"/>
  <c r="E179" i="21"/>
  <c r="E187" i="21"/>
  <c r="E195" i="21"/>
  <c r="E211" i="21"/>
  <c r="E227" i="21"/>
  <c r="E235" i="21"/>
  <c r="E11" i="21"/>
  <c r="E15" i="21"/>
  <c r="E20" i="21"/>
  <c r="E27" i="21"/>
  <c r="E41" i="21"/>
  <c r="E52" i="21"/>
  <c r="E63" i="21"/>
  <c r="E70" i="21"/>
  <c r="E78" i="21"/>
  <c r="E86" i="21"/>
  <c r="E94" i="21"/>
  <c r="E102" i="21"/>
  <c r="E110" i="21"/>
  <c r="E126" i="21"/>
  <c r="E134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8" i="21"/>
  <c r="E35" i="21"/>
  <c r="E8" i="21"/>
  <c r="E17" i="21"/>
  <c r="E21" i="21"/>
  <c r="E29" i="21"/>
  <c r="E36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n86828</author>
  </authors>
  <commentList>
    <comment ref="G7" authorId="0" shapeId="0" xr:uid="{9C0BECBF-032D-44C7-AC25-0CFFDC866D23}">
      <text>
        <r>
          <rPr>
            <b/>
            <sz val="9"/>
            <color indexed="81"/>
            <rFont val="Tahoma"/>
            <family val="2"/>
          </rPr>
          <t>Se utiliza para mover ahacia la derecha los literales de las hojas que se van creando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n86828</author>
  </authors>
  <commentList>
    <comment ref="F7" authorId="0" shapeId="0" xr:uid="{B489AAF9-A5CC-4316-97C3-721FFC55BFC2}">
      <text>
        <r>
          <rPr>
            <b/>
            <sz val="9"/>
            <color indexed="81"/>
            <rFont val="Tahoma"/>
            <family val="2"/>
          </rPr>
          <t xml:space="preserve">Selección de Áreas de Negocio con una "X"
</t>
        </r>
      </text>
    </comment>
    <comment ref="N48" authorId="0" shapeId="0" xr:uid="{3CD9B7A5-9858-44E6-93A0-E24434F72BC7}">
      <text>
        <r>
          <rPr>
            <b/>
            <sz val="9"/>
            <color indexed="81"/>
            <rFont val="Tahoma"/>
            <family val="2"/>
          </rPr>
          <t>Selección de Campo "VARIABLE" en la pestaña BALANCE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<sst xmlns="http://schemas.openxmlformats.org/spreadsheetml/2006/main" count="14161" uniqueCount="294">
  <si>
    <t>GREEN</t>
  </si>
  <si>
    <t>Energy</t>
  </si>
  <si>
    <t>Trade &amp; Working Capital Solutions</t>
  </si>
  <si>
    <t>Other Loans &amp; Advances</t>
  </si>
  <si>
    <t>Transport</t>
  </si>
  <si>
    <t>Manufacturing</t>
  </si>
  <si>
    <t>SUSTAINABILITY LINKED</t>
  </si>
  <si>
    <t>SOCIAL</t>
  </si>
  <si>
    <t>(thousands of LC)</t>
  </si>
  <si>
    <t>Mergers &amp; Acquisitions (M&amp;A)</t>
  </si>
  <si>
    <t>Equity Capital Markets (ECM)</t>
  </si>
  <si>
    <t>Project &amp; Acquisition Finance (Advisory)</t>
  </si>
  <si>
    <t>Debt Capital Markets (DCM)</t>
  </si>
  <si>
    <t>Deposits</t>
  </si>
  <si>
    <t>Project &amp; Acquisition Finance</t>
  </si>
  <si>
    <t>Syndicated Loans</t>
  </si>
  <si>
    <t>Capital Finance</t>
  </si>
  <si>
    <t>Leveraged Finance</t>
  </si>
  <si>
    <t>Export &amp; Agency Finance</t>
  </si>
  <si>
    <t>Derivatives</t>
  </si>
  <si>
    <t>CODE</t>
  </si>
  <si>
    <t>DESCRIPTION</t>
  </si>
  <si>
    <t>LINK</t>
  </si>
  <si>
    <t>BUSINESS AREAS</t>
  </si>
  <si>
    <t>BC10</t>
  </si>
  <si>
    <t>AN01020210</t>
  </si>
  <si>
    <t>AN01020200</t>
  </si>
  <si>
    <t>GB</t>
  </si>
  <si>
    <t>INSTRUCTIONS</t>
  </si>
  <si>
    <t xml:space="preserve"> </t>
  </si>
  <si>
    <t>Financing instruments issued</t>
  </si>
  <si>
    <t>Other Liabilities</t>
  </si>
  <si>
    <t>Bonds Portfolio</t>
  </si>
  <si>
    <t>Asset Based Finance (ABF)</t>
  </si>
  <si>
    <t>AN01040220</t>
  </si>
  <si>
    <t>AC</t>
  </si>
  <si>
    <t>Corporate Activities</t>
  </si>
  <si>
    <t>AN04030000</t>
  </si>
  <si>
    <t>1. On Balance (excluding HfT)</t>
  </si>
  <si>
    <t>Loans &amp; advances (customers and credit institutions)</t>
  </si>
  <si>
    <t>Renting / Operating Leasing</t>
  </si>
  <si>
    <t>2. Off Balance</t>
  </si>
  <si>
    <t>3. Advisory &amp; Facilitation services</t>
  </si>
  <si>
    <t>New Business Booked Volume</t>
  </si>
  <si>
    <t>New Business # Deals</t>
  </si>
  <si>
    <t>Stock # Deals</t>
  </si>
  <si>
    <t>Mortgages</t>
  </si>
  <si>
    <t>Customers with sustainable operations</t>
  </si>
  <si>
    <t>Customers with green operations</t>
  </si>
  <si>
    <t>Customers with social operations</t>
  </si>
  <si>
    <t>Customers with sustainability linked operations</t>
  </si>
  <si>
    <t>Customers with sustainable operations (total)</t>
  </si>
  <si>
    <t>New Business Intermediation / Facilitation / Advisory Volume</t>
  </si>
  <si>
    <t>Securitization</t>
  </si>
  <si>
    <t>4. Liabilities</t>
  </si>
  <si>
    <t>Contingent risks</t>
  </si>
  <si>
    <t>Actividad</t>
  </si>
  <si>
    <t>Producto</t>
  </si>
  <si>
    <t>AGFGR001</t>
  </si>
  <si>
    <t>PGFCL001</t>
  </si>
  <si>
    <t>PGFCL002</t>
  </si>
  <si>
    <t>PGFCL003</t>
  </si>
  <si>
    <t>PGFCL004</t>
  </si>
  <si>
    <t>PGFCL005</t>
  </si>
  <si>
    <t>PGFCL006</t>
  </si>
  <si>
    <t>PGFCL007</t>
  </si>
  <si>
    <t>PGFCL008</t>
  </si>
  <si>
    <t>PGFCL009</t>
  </si>
  <si>
    <t>PGFLR001</t>
  </si>
  <si>
    <t>PGFRF001</t>
  </si>
  <si>
    <t>PGFOB001</t>
  </si>
  <si>
    <t>PGFOB002</t>
  </si>
  <si>
    <t>PGFOB003</t>
  </si>
  <si>
    <t>PGFAD001</t>
  </si>
  <si>
    <t>PGFAD002</t>
  </si>
  <si>
    <t>PGFAD003</t>
  </si>
  <si>
    <t>PGFAD004</t>
  </si>
  <si>
    <t>PGFAD005</t>
  </si>
  <si>
    <t>AGFGR003</t>
  </si>
  <si>
    <t>AGFGR004</t>
  </si>
  <si>
    <t>AGFGR005</t>
  </si>
  <si>
    <t>AGFGR008</t>
  </si>
  <si>
    <t>AGFGR009</t>
  </si>
  <si>
    <t>AGFGR010</t>
  </si>
  <si>
    <t>AGFGR011</t>
  </si>
  <si>
    <t>AGFSO001</t>
  </si>
  <si>
    <t>AGFSL001</t>
  </si>
  <si>
    <t>AGFSR001</t>
  </si>
  <si>
    <t>PGFLI001</t>
  </si>
  <si>
    <t>PGFLI002</t>
  </si>
  <si>
    <t>PGFLI003</t>
  </si>
  <si>
    <t>AGFGR</t>
  </si>
  <si>
    <t>AGFSO</t>
  </si>
  <si>
    <t>AGFSL</t>
  </si>
  <si>
    <t>TOTALACT</t>
  </si>
  <si>
    <t>TOTAL</t>
  </si>
  <si>
    <t>NBB</t>
  </si>
  <si>
    <t>NBI</t>
  </si>
  <si>
    <t>CNB</t>
  </si>
  <si>
    <t>CSTK</t>
  </si>
  <si>
    <t>B. Area</t>
  </si>
  <si>
    <t>Product</t>
  </si>
  <si>
    <t>Metric</t>
  </si>
  <si>
    <t>Green + Sustainability Linked</t>
  </si>
  <si>
    <t>Green</t>
  </si>
  <si>
    <t>Sustainability Linked</t>
  </si>
  <si>
    <t>Social</t>
  </si>
  <si>
    <t># Customers with sustainable operations</t>
  </si>
  <si>
    <t>(# Customers)</t>
  </si>
  <si>
    <t>Undrawn balances Committed</t>
  </si>
  <si>
    <t>F</t>
  </si>
  <si>
    <t>G</t>
  </si>
  <si>
    <t>H</t>
  </si>
  <si>
    <t>I</t>
  </si>
  <si>
    <t>K</t>
  </si>
  <si>
    <t>L</t>
  </si>
  <si>
    <t>M</t>
  </si>
  <si>
    <t>N</t>
  </si>
  <si>
    <t>P</t>
  </si>
  <si>
    <t>Q</t>
  </si>
  <si>
    <t>S</t>
  </si>
  <si>
    <t>U</t>
  </si>
  <si>
    <t>V</t>
  </si>
  <si>
    <t>W</t>
  </si>
  <si>
    <t>X</t>
  </si>
  <si>
    <t>AN</t>
  </si>
  <si>
    <t xml:space="preserve">  Campo Año que se incluye en la pestaña MENU</t>
  </si>
  <si>
    <t>En amarillo las  pestañas que  muestran todas las filas</t>
  </si>
  <si>
    <t>Sel</t>
  </si>
  <si>
    <t>codigo</t>
  </si>
  <si>
    <t>nivel</t>
  </si>
  <si>
    <t>ÁREAS DE NEGOCIOS</t>
  </si>
  <si>
    <t>CUENTA</t>
  </si>
  <si>
    <t>Hoja IDIOMA MATRIZ</t>
  </si>
  <si>
    <t>Español</t>
  </si>
  <si>
    <t>Inglés</t>
  </si>
  <si>
    <t>Selección del campo de Idioma en la pestaña MENU</t>
  </si>
  <si>
    <t>ESPAÑOL</t>
  </si>
  <si>
    <t>ENGLISH</t>
  </si>
  <si>
    <t>Descripción Pestaña Idioma Matriz</t>
  </si>
  <si>
    <t>Sangría</t>
  </si>
  <si>
    <t>LdN</t>
  </si>
  <si>
    <t>Cabeceras de la hoja IDIOMA MATRIZ descripción</t>
  </si>
  <si>
    <t>COMISIONES</t>
  </si>
  <si>
    <t>INSOLVENCIAS</t>
  </si>
  <si>
    <t>Cabecera para selección de AdN en las Hojas- VISOR</t>
  </si>
  <si>
    <t>Descripción de la Cabecera de la hoja AdN</t>
  </si>
  <si>
    <t>Botones para situarse en las pestañas</t>
  </si>
  <si>
    <t xml:space="preserve">Información de la pestaña DATOS </t>
  </si>
  <si>
    <t>Visores</t>
  </si>
  <si>
    <t>Literal</t>
  </si>
  <si>
    <t>Título</t>
  </si>
  <si>
    <t>Informacion de la Pestaña MENU</t>
  </si>
  <si>
    <t>BUSSINES</t>
  </si>
  <si>
    <t>Year</t>
  </si>
  <si>
    <t>CALCULATE VISOR</t>
  </si>
  <si>
    <t/>
  </si>
  <si>
    <t>HOJA DE INSTRUCCIONES</t>
  </si>
  <si>
    <t>Idioma Matriz</t>
  </si>
  <si>
    <t>Fila</t>
  </si>
  <si>
    <t>VERSIÓN:</t>
  </si>
  <si>
    <t>VIEWER Metrics</t>
  </si>
  <si>
    <t>VIEWER Customers</t>
  </si>
  <si>
    <t>Instruc</t>
  </si>
  <si>
    <t>Total Área de Negocio</t>
  </si>
  <si>
    <t>Total Business Area</t>
  </si>
  <si>
    <t>Empresas.</t>
  </si>
  <si>
    <t>Companies.</t>
  </si>
  <si>
    <t>Pymes II</t>
  </si>
  <si>
    <t>SMEs II</t>
  </si>
  <si>
    <t>Instituciones.</t>
  </si>
  <si>
    <t>Institutions.</t>
  </si>
  <si>
    <t>Actividades Corporativas</t>
  </si>
  <si>
    <t>Resto Actividades Corporativas</t>
  </si>
  <si>
    <t>Other Corporate Activities (Holding)</t>
  </si>
  <si>
    <t>VARIABLE</t>
  </si>
  <si>
    <t>Mes</t>
  </si>
  <si>
    <t>Métrica Pestaña VIEWER Metrics</t>
  </si>
  <si>
    <t>Selección para la pestaña de VIEWER Metrics</t>
  </si>
  <si>
    <t>RANGOS EN LAS HOJAS DE LAS AREAS DE NEGOCIOS</t>
  </si>
  <si>
    <t>SubTotal</t>
  </si>
  <si>
    <t>Importe</t>
  </si>
  <si>
    <t>. Fila Inicio</t>
  </si>
  <si>
    <t>. Fila Fin</t>
  </si>
  <si>
    <t>COLUMNAS --&gt;</t>
  </si>
  <si>
    <t>Calcula los Visores. Verdadero tildado, sino, Falso.  --&gt;</t>
  </si>
  <si>
    <t>Selección de Campo "VARIABLE"</t>
  </si>
  <si>
    <t>Metrics</t>
  </si>
  <si>
    <t>Customers</t>
  </si>
  <si>
    <t>Customer</t>
  </si>
  <si>
    <t>BP</t>
  </si>
  <si>
    <t>BC00</t>
  </si>
  <si>
    <t>FC</t>
  </si>
  <si>
    <t>AC05</t>
  </si>
  <si>
    <t>Banca Privada</t>
  </si>
  <si>
    <t>Private Banking</t>
  </si>
  <si>
    <t>Only white background cells must be completed. Greyed-out cells must not be completed.</t>
  </si>
  <si>
    <t xml:space="preserve">          Business Areas combo box: choose a Business Area or all supplying unit</t>
  </si>
  <si>
    <t>Financial Management</t>
  </si>
  <si>
    <t>Idioma</t>
  </si>
  <si>
    <t>Language</t>
  </si>
  <si>
    <t>Viewer Metrics - Viewer Customer</t>
  </si>
  <si>
    <t>Para Pxx</t>
  </si>
  <si>
    <t>R</t>
  </si>
  <si>
    <t>2024</t>
  </si>
  <si>
    <t>AN01010500</t>
  </si>
  <si>
    <t>AN02050600</t>
  </si>
  <si>
    <t>AN02050500</t>
  </si>
  <si>
    <t>AN02050800</t>
  </si>
  <si>
    <t>AN02030600</t>
  </si>
  <si>
    <t>AN02030300</t>
  </si>
  <si>
    <t>AN02030400</t>
  </si>
  <si>
    <t>AN02030200</t>
  </si>
  <si>
    <t>AN02010200</t>
  </si>
  <si>
    <t>AN02020100</t>
  </si>
  <si>
    <t>AN02020300</t>
  </si>
  <si>
    <t>AN02020200</t>
  </si>
  <si>
    <t>AN02020400</t>
  </si>
  <si>
    <t>AN02080000</t>
  </si>
  <si>
    <t>GB45</t>
  </si>
  <si>
    <t>BC</t>
  </si>
  <si>
    <t>GB05A</t>
  </si>
  <si>
    <t>GB05</t>
  </si>
  <si>
    <t>GB10</t>
  </si>
  <si>
    <t>GB20</t>
  </si>
  <si>
    <t>Retail &amp; Commercial Banking</t>
  </si>
  <si>
    <t>Retail</t>
  </si>
  <si>
    <t>Classic</t>
  </si>
  <si>
    <t>Commercial</t>
  </si>
  <si>
    <t>DCB</t>
  </si>
  <si>
    <t>CIB</t>
  </si>
  <si>
    <t>Corporate Finance</t>
  </si>
  <si>
    <t>M &amp; A - Mergers and Acquisitions.</t>
  </si>
  <si>
    <t>ECM - Equity Capital Markets.</t>
  </si>
  <si>
    <t>Corporate Equity Derivatives.</t>
  </si>
  <si>
    <t>Leveraged Finance.</t>
  </si>
  <si>
    <t>Global Debt Financing</t>
  </si>
  <si>
    <t>Project and Acquisition Finance.</t>
  </si>
  <si>
    <t>Syndicated.</t>
  </si>
  <si>
    <t>Debt Capital Markets &amp; Securitization.</t>
  </si>
  <si>
    <t>ACS - Asset &amp; Capital Structuring.</t>
  </si>
  <si>
    <t>GTB - Global Transaction Banking</t>
  </si>
  <si>
    <t>Cash Management.</t>
  </si>
  <si>
    <t>Core Funding/ Basic Financing.</t>
  </si>
  <si>
    <t>Trade &amp; WCS.</t>
  </si>
  <si>
    <t>Export &amp; Agency Finance.</t>
  </si>
  <si>
    <t>Global Markets</t>
  </si>
  <si>
    <t>Sales Markets.</t>
  </si>
  <si>
    <t>ACPM</t>
  </si>
  <si>
    <t>Sindicados.</t>
  </si>
  <si>
    <t>Financiación Básica.</t>
  </si>
  <si>
    <t>Sales Mercados.</t>
  </si>
  <si>
    <t>Gestión Financiera</t>
  </si>
  <si>
    <t>Products Added value CIB</t>
  </si>
  <si>
    <t>Agriculture</t>
  </si>
  <si>
    <t>Construction and Real Estate</t>
  </si>
  <si>
    <t>Disaster Risk Management</t>
  </si>
  <si>
    <t>Other Sectors</t>
  </si>
  <si>
    <t>SUSTAINABLE (UoP)</t>
  </si>
  <si>
    <t>Customers with sustainable (UoP) operations</t>
  </si>
  <si>
    <t>New Business Electric Auto Customer Loans</t>
  </si>
  <si>
    <t>New Business Electric Auto Renting (Operational Leasing)</t>
  </si>
  <si>
    <t># New Deals - Electric Auto Customer Loans</t>
  </si>
  <si>
    <t># New Deals - Electric Auto Renting (Operational Leasing)</t>
  </si>
  <si>
    <t>New Business - Electric Auto</t>
  </si>
  <si>
    <t># New Deals - Electric Auto</t>
  </si>
  <si>
    <t>AGFGR012</t>
  </si>
  <si>
    <t>AGFGR013</t>
  </si>
  <si>
    <t>AGFGR014</t>
  </si>
  <si>
    <t>AGFSR002</t>
  </si>
  <si>
    <t>Visor Metrics</t>
  </si>
  <si>
    <t>ASSETS / (thousands of LC)</t>
  </si>
  <si>
    <t>Sustainable (UoP)</t>
  </si>
  <si>
    <t>LIABILITIES / (thousands of LC)</t>
  </si>
  <si>
    <t>A8:A362</t>
  </si>
  <si>
    <t>AGFSR</t>
  </si>
  <si>
    <t>Visor Customers</t>
  </si>
  <si>
    <t>A367:A371</t>
  </si>
  <si>
    <t>Amounts should be sent in thousands of local currency, except in the case of "New Business # Deals", "Stock # Deals", "# Customers with sustainable operations" and "# New Deals - Electric Auto", which should be sent in units.</t>
  </si>
  <si>
    <t>Amounts should be sent in Positive sign except New Business Booked Liabilities.</t>
  </si>
  <si>
    <t>Amounts of New Business Booked, New Business Intermediation / Facilitation / Advisory Volume and New Business # Deal are flow figures</t>
  </si>
  <si>
    <t>Amounts of  Stock # Deals and # Customers with sustainable operations should be expressed as a stock figure.</t>
  </si>
  <si>
    <t xml:space="preserve">          The sourced data will be summarized and aggregated in the corresponding viewers.</t>
  </si>
  <si>
    <t xml:space="preserve">          Variable combo box: To choose the information variable that you wish to see (Interest Income, Internal Transfer Rate, End of Period Balance or Average Balance).</t>
  </si>
  <si>
    <t xml:space="preserve">          Calculate Viewer: Allows you to Enable / Disable the calculation of both viewers. It is recommended that this option be “turned off”</t>
  </si>
  <si>
    <t xml:space="preserve">          while choosing the Business Areas.</t>
  </si>
  <si>
    <t>Business Areas Browser. From this tab you are able to go directly to the data in the required business area.</t>
  </si>
  <si>
    <t>IT &amp; Communications</t>
  </si>
  <si>
    <t>Water and Waste</t>
  </si>
  <si>
    <t>Professional, scientific and technical activities</t>
  </si>
  <si>
    <t>Accommodation</t>
  </si>
  <si>
    <t>Other sectors</t>
  </si>
  <si>
    <t>P27 Sustainable Business Book-NB</t>
  </si>
  <si>
    <t>Green Business-NB.2024.P27.v1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</si>
</sst>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[Red]\(#,##0\);\-"/>
  </numFmts>
  <fonts count="5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name val="Santander Text ExtraBold"/>
      <family val="2"/>
    </font>
    <font>
      <b/>
      <sz val="18"/>
      <color rgb="FFC00000"/>
      <name val="Santander Text ExtraBold"/>
      <family val="2"/>
    </font>
    <font>
      <b/>
      <sz val="18"/>
      <color rgb="FF002060"/>
      <name val="Santander Text ExtraBold"/>
      <family val="2"/>
    </font>
    <font>
      <b/>
      <sz val="14"/>
      <color theme="0"/>
      <name val="Santander Text"/>
      <family val="2"/>
    </font>
    <font>
      <sz val="11"/>
      <name val="Santander Text"/>
      <family val="2"/>
    </font>
    <font>
      <b/>
      <sz val="14"/>
      <name val="Santander Text"/>
      <family val="2"/>
    </font>
    <font>
      <sz val="14"/>
      <name val="Santander Text"/>
      <family val="2"/>
    </font>
    <font>
      <sz val="14"/>
      <name val="Arial"/>
      <family val="2"/>
    </font>
    <font>
      <sz val="11"/>
      <color theme="0"/>
      <name val="Calibri"/>
      <family val="2"/>
      <scheme val="minor"/>
    </font>
    <font>
      <sz val="11"/>
      <color theme="0"/>
      <name val="Santander Text"/>
      <family val="2"/>
    </font>
    <font>
      <b/>
      <sz val="14"/>
      <name val="Santander Text"/>
      <family val="2"/>
    </font>
    <font>
      <sz val="11"/>
      <color theme="1"/>
      <name val="Santander Text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8"/>
      <color rgb="FF31869B"/>
      <name val="Santander Text ExtraBold"/>
      <family val="2"/>
    </font>
    <font>
      <b/>
      <sz val="11"/>
      <color rgb="FFFF0000"/>
      <name val="Calibri"/>
      <family val="2"/>
      <scheme val="minor"/>
    </font>
    <font>
      <sz val="10"/>
      <name val="Arial"/>
      <family val="2"/>
    </font>
    <font>
      <sz val="10"/>
      <name val="Santander Text"/>
      <family val="2"/>
    </font>
    <font>
      <b/>
      <sz val="9"/>
      <color indexed="81"/>
      <name val="Tahoma"/>
      <family val="2"/>
    </font>
    <font>
      <b/>
      <sz val="11"/>
      <color theme="1"/>
      <name val="Santander Text"/>
      <family val="2"/>
    </font>
    <font>
      <b/>
      <sz val="18"/>
      <name val="Santander Text"/>
      <family val="2"/>
    </font>
    <font>
      <b/>
      <sz val="11"/>
      <color rgb="FFFF0000"/>
      <name val="Santander Text"/>
      <family val="2"/>
    </font>
    <font>
      <b/>
      <sz val="11"/>
      <color theme="0"/>
      <name val="Calibri"/>
      <family val="2"/>
    </font>
    <font>
      <sz val="12"/>
      <name val="Santander Text"/>
      <family val="2"/>
    </font>
    <font>
      <i/>
      <sz val="12"/>
      <name val="Santander Text"/>
      <family val="2"/>
    </font>
    <font>
      <sz val="12"/>
      <color theme="1"/>
      <name val="Santander Text"/>
      <family val="2"/>
    </font>
    <font>
      <sz val="12"/>
      <color rgb="FFFF0000"/>
      <name val="Santander Text"/>
      <family val="2"/>
    </font>
    <font>
      <b/>
      <sz val="14"/>
      <color rgb="FFFF0000"/>
      <name val="Santander Text"/>
      <family val="2"/>
    </font>
    <font>
      <b/>
      <u/>
      <sz val="14"/>
      <color rgb="FFFF0000"/>
      <name val="Santander Text"/>
      <family val="2"/>
    </font>
    <font>
      <sz val="9"/>
      <color theme="1"/>
      <name val="Santander Text"/>
      <family val="2"/>
    </font>
    <font>
      <b/>
      <sz val="11"/>
      <color theme="0"/>
      <name val="Santander Text"/>
      <family val="2"/>
    </font>
    <font>
      <sz val="8"/>
      <name val="Santander Text"/>
      <family val="2"/>
    </font>
    <font>
      <b/>
      <sz val="11"/>
      <name val="Santander Text"/>
      <family val="2"/>
    </font>
    <font>
      <sz val="11"/>
      <color rgb="FFFF0000"/>
      <name val="Santander Text"/>
      <family val="2"/>
    </font>
    <font>
      <b/>
      <sz val="16"/>
      <color theme="1"/>
      <name val="Santander Text"/>
      <family val="2"/>
    </font>
    <font>
      <b/>
      <u/>
      <sz val="11"/>
      <color rgb="FFFF0000"/>
      <name val="Santander Text"/>
      <family val="2"/>
    </font>
    <font>
      <b/>
      <sz val="18"/>
      <color rgb="FFC00000"/>
      <name val="Santander Text"/>
      <family val="2"/>
    </font>
    <font>
      <b/>
      <sz val="12"/>
      <color theme="1"/>
      <name val="Santander Text"/>
      <family val="2"/>
    </font>
    <font>
      <sz val="9"/>
      <name val="Santander Text"/>
      <family val="2"/>
    </font>
    <font>
      <b/>
      <sz val="14"/>
      <color rgb="FF002060"/>
      <name val="Santander Text"/>
      <family val="2"/>
    </font>
    <font>
      <b/>
      <sz val="18"/>
      <color rgb="FF002060"/>
      <name val="Santander Text"/>
      <family val="2"/>
    </font>
    <font>
      <b/>
      <sz val="12"/>
      <color rgb="FFC00000"/>
      <name val="Santander Text"/>
      <family val="2"/>
    </font>
    <font>
      <b/>
      <sz val="14"/>
      <color rgb="FFC00000"/>
      <name val="Santander Text"/>
      <family val="2"/>
    </font>
    <font>
      <b/>
      <sz val="12"/>
      <color theme="0"/>
      <name val="Santander Text"/>
      <family val="2"/>
    </font>
    <font>
      <sz val="20"/>
      <color rgb="FFC00000"/>
      <name val="Santander Text"/>
      <family val="2"/>
    </font>
    <font>
      <b/>
      <sz val="14"/>
      <color theme="1"/>
      <name val="Santander Text"/>
      <family val="2"/>
    </font>
    <font>
      <b/>
      <i/>
      <sz val="12"/>
      <color theme="0"/>
      <name val="Santander Text"/>
      <family val="2"/>
    </font>
    <font>
      <sz val="14"/>
      <color theme="0"/>
      <name val="Santander Text"/>
      <family val="2"/>
    </font>
    <font>
      <b/>
      <sz val="12"/>
      <color rgb="FFFFFFFF"/>
      <name val="Santander Text"/>
      <family val="2"/>
    </font>
    <font>
      <sz val="14"/>
      <color theme="1"/>
      <name val="Santander Text"/>
      <family val="2"/>
    </font>
    <font>
      <b/>
      <sz val="12"/>
      <name val="Santander Text"/>
      <family val="2"/>
    </font>
  </fonts>
  <fills count="19">
    <fill>
      <patternFill patternType="none"/>
    </fill>
    <fill>
      <patternFill patternType="gray125"/>
    </fill>
    <fill>
      <patternFill patternType="solid">
        <fgColor rgb="FF31869B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31869B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A6A6A6"/>
        <bgColor indexed="64"/>
      </patternFill>
    </fill>
  </fills>
  <borders count="83">
    <border>
      <left/>
      <right/>
      <top/>
      <bottom/>
      <diagonal/>
    </border>
    <border>
      <left/>
      <right/>
      <top style="double">
        <color theme="0"/>
      </top>
      <bottom/>
      <diagonal/>
    </border>
    <border>
      <left/>
      <right style="double">
        <color theme="0"/>
      </right>
      <top style="double">
        <color theme="0"/>
      </top>
      <bottom/>
      <diagonal/>
    </border>
    <border>
      <left/>
      <right style="double">
        <color theme="0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/>
      <right/>
      <top/>
      <bottom style="medium">
        <color rgb="FFC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theme="0"/>
      </left>
      <right style="medium">
        <color indexed="64"/>
      </right>
      <top style="double">
        <color theme="0"/>
      </top>
      <bottom style="medium">
        <color indexed="64"/>
      </bottom>
      <diagonal/>
    </border>
    <border>
      <left style="double">
        <color theme="0"/>
      </left>
      <right/>
      <top style="double">
        <color theme="0"/>
      </top>
      <bottom style="double">
        <color theme="0"/>
      </bottom>
      <diagonal/>
    </border>
    <border>
      <left/>
      <right/>
      <top/>
      <bottom style="double">
        <color indexed="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6"/>
      </left>
      <right/>
      <top style="thin">
        <color indexed="64"/>
      </top>
      <bottom style="thin">
        <color theme="0" tint="-0.34998626667073579"/>
      </bottom>
      <diagonal/>
    </border>
    <border>
      <left style="thin">
        <color indexed="64"/>
      </left>
      <right/>
      <top style="thin">
        <color theme="6"/>
      </top>
      <bottom style="thin">
        <color theme="6"/>
      </bottom>
      <diagonal/>
    </border>
    <border>
      <left style="thin">
        <color indexed="64"/>
      </left>
      <right/>
      <top style="thin">
        <color theme="0" tint="-0.34998626667073579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/>
      <right style="thin">
        <color indexed="64"/>
      </right>
      <top style="thin">
        <color theme="0" tint="-0.3499862666707357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FFFFFF"/>
      </bottom>
      <diagonal/>
    </border>
    <border>
      <left style="thin">
        <color indexed="64"/>
      </left>
      <right style="thin">
        <color indexed="64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thin">
        <color indexed="64"/>
      </right>
      <top style="thin">
        <color rgb="FFFFFFFF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FFFFFF"/>
      </bottom>
      <diagonal/>
    </border>
    <border>
      <left style="thin">
        <color indexed="64"/>
      </left>
      <right style="thin">
        <color indexed="64"/>
      </right>
      <top/>
      <bottom style="thin">
        <color theme="0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/>
      <diagonal/>
    </border>
  </borders>
  <cellStyleXfs count="2">
    <xf numFmtId="0" fontId="0" fillId="0" borderId="0"/>
    <xf numFmtId="0" fontId="18" fillId="0" borderId="0"/>
  </cellStyleXfs>
  <cellXfs count="417">
    <xf numFmtId="0" fontId="0" fillId="0" borderId="0" xfId="0"/>
    <xf numFmtId="0" fontId="1" fillId="0" borderId="0" xfId="0" applyFont="1"/>
    <xf numFmtId="0" fontId="3" fillId="0" borderId="0" xfId="0" applyFont="1" applyAlignment="1">
      <alignment horizontal="centerContinuous" vertical="center" wrapText="1"/>
    </xf>
    <xf numFmtId="0" fontId="3" fillId="0" borderId="0" xfId="0" applyFont="1" applyAlignment="1">
      <alignment vertical="center"/>
    </xf>
    <xf numFmtId="0" fontId="0" fillId="0" borderId="0" xfId="0" applyProtection="1">
      <protection locked="0"/>
    </xf>
    <xf numFmtId="0" fontId="3" fillId="0" borderId="4" xfId="0" applyFont="1" applyBorder="1" applyAlignment="1">
      <alignment horizontal="left" vertical="center"/>
    </xf>
    <xf numFmtId="0" fontId="3" fillId="0" borderId="0" xfId="0" applyFont="1" applyAlignment="1">
      <alignment horizontal="center"/>
    </xf>
    <xf numFmtId="0" fontId="0" fillId="0" borderId="6" xfId="0" applyBorder="1" applyProtection="1">
      <protection locked="0"/>
    </xf>
    <xf numFmtId="0" fontId="7" fillId="3" borderId="7" xfId="0" applyFont="1" applyFill="1" applyBorder="1" applyAlignment="1">
      <alignment horizontal="left" vertical="center" indent="3"/>
    </xf>
    <xf numFmtId="4" fontId="6" fillId="3" borderId="9" xfId="0" applyNumberFormat="1" applyFont="1" applyFill="1" applyBorder="1" applyAlignment="1" applyProtection="1">
      <alignment horizontal="right" vertical="center"/>
      <protection locked="0"/>
    </xf>
    <xf numFmtId="0" fontId="8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3" fontId="5" fillId="5" borderId="5" xfId="0" applyNumberFormat="1" applyFont="1" applyFill="1" applyBorder="1" applyAlignment="1">
      <alignment horizontal="left" vertical="center"/>
    </xf>
    <xf numFmtId="3" fontId="5" fillId="2" borderId="7" xfId="0" applyNumberFormat="1" applyFont="1" applyFill="1" applyBorder="1" applyAlignment="1">
      <alignment horizontal="left" vertical="center" indent="3"/>
    </xf>
    <xf numFmtId="0" fontId="0" fillId="0" borderId="0" xfId="0" applyAlignment="1">
      <alignment horizontal="left"/>
    </xf>
    <xf numFmtId="4" fontId="11" fillId="5" borderId="5" xfId="0" applyNumberFormat="1" applyFont="1" applyFill="1" applyBorder="1" applyAlignment="1" applyProtection="1">
      <alignment horizontal="right" vertical="center"/>
      <protection locked="0"/>
    </xf>
    <xf numFmtId="0" fontId="10" fillId="0" borderId="6" xfId="0" applyFont="1" applyBorder="1"/>
    <xf numFmtId="0" fontId="10" fillId="0" borderId="0" xfId="0" applyFont="1"/>
    <xf numFmtId="0" fontId="12" fillId="6" borderId="7" xfId="0" applyFont="1" applyFill="1" applyBorder="1" applyAlignment="1">
      <alignment horizontal="left" vertical="center" indent="5"/>
    </xf>
    <xf numFmtId="4" fontId="6" fillId="6" borderId="12" xfId="0" applyNumberFormat="1" applyFont="1" applyFill="1" applyBorder="1" applyAlignment="1" applyProtection="1">
      <alignment horizontal="right" vertical="center"/>
      <protection locked="0"/>
    </xf>
    <xf numFmtId="0" fontId="8" fillId="6" borderId="7" xfId="0" applyFont="1" applyFill="1" applyBorder="1" applyAlignment="1">
      <alignment horizontal="left" vertical="center" indent="6"/>
    </xf>
    <xf numFmtId="0" fontId="4" fillId="0" borderId="0" xfId="0" applyFont="1" applyAlignment="1">
      <alignment horizontal="center" vertical="center" wrapText="1"/>
    </xf>
    <xf numFmtId="4" fontId="6" fillId="4" borderId="0" xfId="0" applyNumberFormat="1" applyFont="1" applyFill="1" applyAlignment="1" applyProtection="1">
      <alignment horizontal="right" vertical="center"/>
      <protection locked="0"/>
    </xf>
    <xf numFmtId="0" fontId="0" fillId="4" borderId="0" xfId="0" applyFill="1" applyProtection="1">
      <protection locked="0"/>
    </xf>
    <xf numFmtId="4" fontId="13" fillId="0" borderId="10" xfId="0" applyNumberFormat="1" applyFont="1" applyBorder="1" applyAlignment="1" applyProtection="1">
      <alignment horizontal="right" vertical="center"/>
      <protection locked="0"/>
    </xf>
    <xf numFmtId="4" fontId="13" fillId="0" borderId="12" xfId="0" applyNumberFormat="1" applyFont="1" applyBorder="1" applyAlignment="1" applyProtection="1">
      <alignment horizontal="right" vertical="center"/>
      <protection locked="0"/>
    </xf>
    <xf numFmtId="4" fontId="13" fillId="0" borderId="13" xfId="0" applyNumberFormat="1" applyFont="1" applyBorder="1" applyAlignment="1" applyProtection="1">
      <alignment horizontal="right" vertical="center"/>
      <protection locked="0"/>
    </xf>
    <xf numFmtId="0" fontId="8" fillId="0" borderId="15" xfId="0" applyFont="1" applyBorder="1" applyAlignment="1">
      <alignment horizontal="left" vertical="center"/>
    </xf>
    <xf numFmtId="4" fontId="13" fillId="0" borderId="19" xfId="0" applyNumberFormat="1" applyFont="1" applyBorder="1" applyAlignment="1" applyProtection="1">
      <alignment horizontal="right" vertical="center"/>
      <protection locked="0"/>
    </xf>
    <xf numFmtId="4" fontId="13" fillId="0" borderId="22" xfId="0" applyNumberFormat="1" applyFont="1" applyBorder="1" applyAlignment="1" applyProtection="1">
      <alignment horizontal="right" vertical="center"/>
      <protection locked="0"/>
    </xf>
    <xf numFmtId="4" fontId="13" fillId="0" borderId="23" xfId="0" applyNumberFormat="1" applyFont="1" applyBorder="1" applyAlignment="1" applyProtection="1">
      <alignment horizontal="right" vertical="center"/>
      <protection locked="0"/>
    </xf>
    <xf numFmtId="4" fontId="13" fillId="0" borderId="25" xfId="0" applyNumberFormat="1" applyFont="1" applyBorder="1" applyAlignment="1" applyProtection="1">
      <alignment horizontal="right" vertical="center"/>
      <protection locked="0"/>
    </xf>
    <xf numFmtId="4" fontId="13" fillId="0" borderId="26" xfId="0" applyNumberFormat="1" applyFont="1" applyBorder="1" applyAlignment="1" applyProtection="1">
      <alignment horizontal="right" vertical="center"/>
      <protection locked="0"/>
    </xf>
    <xf numFmtId="0" fontId="8" fillId="0" borderId="16" xfId="0" applyFont="1" applyBorder="1" applyAlignment="1">
      <alignment horizontal="left" vertical="center"/>
    </xf>
    <xf numFmtId="0" fontId="8" fillId="0" borderId="17" xfId="0" applyFont="1" applyBorder="1" applyAlignment="1">
      <alignment horizontal="left" vertical="center"/>
    </xf>
    <xf numFmtId="0" fontId="14" fillId="0" borderId="0" xfId="0" applyFont="1"/>
    <xf numFmtId="0" fontId="16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8" fillId="0" borderId="7" xfId="0" applyFont="1" applyBorder="1" applyAlignment="1">
      <alignment horizontal="left" vertical="center" indent="6"/>
    </xf>
    <xf numFmtId="4" fontId="6" fillId="0" borderId="12" xfId="0" applyNumberFormat="1" applyFont="1" applyBorder="1" applyAlignment="1" applyProtection="1">
      <alignment horizontal="right" vertical="center"/>
      <protection locked="0"/>
    </xf>
    <xf numFmtId="0" fontId="8" fillId="0" borderId="7" xfId="0" applyFont="1" applyBorder="1" applyAlignment="1">
      <alignment horizontal="left" vertical="center" indent="8"/>
    </xf>
    <xf numFmtId="0" fontId="12" fillId="0" borderId="7" xfId="0" applyFont="1" applyBorder="1" applyAlignment="1">
      <alignment horizontal="left" vertical="center" indent="5"/>
    </xf>
    <xf numFmtId="0" fontId="8" fillId="0" borderId="7" xfId="0" applyFont="1" applyBorder="1" applyAlignment="1">
      <alignment horizontal="left" vertical="center" indent="5"/>
    </xf>
    <xf numFmtId="4" fontId="6" fillId="0" borderId="14" xfId="0" applyNumberFormat="1" applyFont="1" applyBorder="1" applyAlignment="1" applyProtection="1">
      <alignment horizontal="right" vertical="center"/>
      <protection locked="0"/>
    </xf>
    <xf numFmtId="4" fontId="6" fillId="0" borderId="25" xfId="0" applyNumberFormat="1" applyFont="1" applyBorder="1" applyAlignment="1" applyProtection="1">
      <alignment horizontal="right" vertical="center"/>
      <protection locked="0"/>
    </xf>
    <xf numFmtId="0" fontId="0" fillId="0" borderId="43" xfId="0" applyBorder="1"/>
    <xf numFmtId="3" fontId="5" fillId="2" borderId="7" xfId="0" applyNumberFormat="1" applyFont="1" applyFill="1" applyBorder="1" applyAlignment="1">
      <alignment horizontal="left" vertical="center" indent="1"/>
    </xf>
    <xf numFmtId="0" fontId="7" fillId="3" borderId="7" xfId="0" applyFont="1" applyFill="1" applyBorder="1" applyAlignment="1">
      <alignment horizontal="left" vertical="center" indent="1"/>
    </xf>
    <xf numFmtId="0" fontId="8" fillId="0" borderId="7" xfId="0" applyFont="1" applyBorder="1" applyAlignment="1">
      <alignment horizontal="left" vertical="center" indent="3"/>
    </xf>
    <xf numFmtId="0" fontId="13" fillId="0" borderId="38" xfId="0" applyFont="1" applyBorder="1" applyAlignment="1">
      <alignment horizontal="left" vertical="center"/>
    </xf>
    <xf numFmtId="0" fontId="13" fillId="0" borderId="39" xfId="0" applyFont="1" applyBorder="1" applyAlignment="1">
      <alignment horizontal="left" vertical="center"/>
    </xf>
    <xf numFmtId="0" fontId="13" fillId="0" borderId="41" xfId="0" applyFont="1" applyBorder="1" applyAlignment="1">
      <alignment horizontal="left" vertical="center"/>
    </xf>
    <xf numFmtId="0" fontId="13" fillId="0" borderId="44" xfId="0" applyFont="1" applyBorder="1" applyAlignment="1">
      <alignment horizontal="left" vertical="center"/>
    </xf>
    <xf numFmtId="0" fontId="8" fillId="0" borderId="17" xfId="0" applyFont="1" applyBorder="1" applyAlignment="1">
      <alignment horizontal="left" vertical="center" indent="5"/>
    </xf>
    <xf numFmtId="0" fontId="13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 indent="3"/>
    </xf>
    <xf numFmtId="0" fontId="15" fillId="0" borderId="0" xfId="0" applyFont="1" applyAlignment="1">
      <alignment horizontal="left" vertical="center" indent="2"/>
    </xf>
    <xf numFmtId="0" fontId="8" fillId="0" borderId="0" xfId="0" quotePrefix="1" applyFont="1" applyAlignment="1">
      <alignment horizontal="left" vertical="center"/>
    </xf>
    <xf numFmtId="0" fontId="22" fillId="0" borderId="3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1" fillId="0" borderId="38" xfId="0" applyFont="1" applyBorder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13" fillId="0" borderId="37" xfId="0" applyFont="1" applyBorder="1" applyAlignment="1">
      <alignment horizontal="left" vertical="center"/>
    </xf>
    <xf numFmtId="0" fontId="13" fillId="0" borderId="40" xfId="0" applyFont="1" applyBorder="1" applyAlignment="1">
      <alignment horizontal="left" vertical="center"/>
    </xf>
    <xf numFmtId="0" fontId="13" fillId="0" borderId="42" xfId="0" applyFont="1" applyBorder="1" applyAlignment="1">
      <alignment horizontal="left" vertical="center"/>
    </xf>
    <xf numFmtId="0" fontId="6" fillId="4" borderId="43" xfId="0" applyFont="1" applyFill="1" applyBorder="1" applyAlignment="1">
      <alignment horizontal="left" vertical="center"/>
    </xf>
    <xf numFmtId="0" fontId="23" fillId="8" borderId="37" xfId="0" applyFont="1" applyFill="1" applyBorder="1" applyAlignment="1">
      <alignment horizontal="left" vertical="center"/>
    </xf>
    <xf numFmtId="0" fontId="8" fillId="0" borderId="7" xfId="0" applyFont="1" applyBorder="1" applyAlignment="1">
      <alignment horizontal="left" vertical="center" indent="2"/>
    </xf>
    <xf numFmtId="0" fontId="8" fillId="6" borderId="7" xfId="0" applyFont="1" applyFill="1" applyBorder="1" applyAlignment="1">
      <alignment horizontal="left" vertical="center" indent="3"/>
    </xf>
    <xf numFmtId="0" fontId="8" fillId="0" borderId="7" xfId="0" applyFont="1" applyBorder="1" applyAlignment="1">
      <alignment horizontal="left" vertical="center" indent="4"/>
    </xf>
    <xf numFmtId="0" fontId="8" fillId="0" borderId="27" xfId="0" applyFont="1" applyBorder="1" applyAlignment="1">
      <alignment horizontal="left" vertical="center" indent="2"/>
    </xf>
    <xf numFmtId="3" fontId="8" fillId="0" borderId="15" xfId="0" applyNumberFormat="1" applyFont="1" applyBorder="1" applyAlignment="1">
      <alignment horizontal="left" vertical="center"/>
    </xf>
    <xf numFmtId="3" fontId="8" fillId="0" borderId="16" xfId="0" applyNumberFormat="1" applyFont="1" applyBorder="1" applyAlignment="1">
      <alignment horizontal="left" vertical="center"/>
    </xf>
    <xf numFmtId="3" fontId="8" fillId="0" borderId="17" xfId="0" applyNumberFormat="1" applyFont="1" applyBorder="1" applyAlignment="1">
      <alignment horizontal="left" vertical="center"/>
    </xf>
    <xf numFmtId="0" fontId="0" fillId="0" borderId="0" xfId="0" applyAlignment="1">
      <alignment vertical="center"/>
    </xf>
    <xf numFmtId="0" fontId="13" fillId="0" borderId="7" xfId="0" applyFont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27" xfId="0" applyFont="1" applyBorder="1" applyAlignment="1">
      <alignment horizontal="center" vertical="center"/>
    </xf>
    <xf numFmtId="0" fontId="13" fillId="0" borderId="4" xfId="0" applyFont="1" applyBorder="1" applyAlignment="1">
      <alignment vertical="center"/>
    </xf>
    <xf numFmtId="0" fontId="19" fillId="4" borderId="6" xfId="1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" fillId="8" borderId="35" xfId="0" quotePrefix="1" applyFont="1" applyFill="1" applyBorder="1" applyAlignment="1">
      <alignment horizontal="left"/>
    </xf>
    <xf numFmtId="0" fontId="1" fillId="8" borderId="36" xfId="0" applyFont="1" applyFill="1" applyBorder="1"/>
    <xf numFmtId="0" fontId="10" fillId="11" borderId="35" xfId="0" applyFont="1" applyFill="1" applyBorder="1"/>
    <xf numFmtId="0" fontId="0" fillId="8" borderId="36" xfId="0" applyFill="1" applyBorder="1"/>
    <xf numFmtId="0" fontId="0" fillId="8" borderId="51" xfId="0" applyFill="1" applyBorder="1"/>
    <xf numFmtId="0" fontId="0" fillId="0" borderId="40" xfId="0" applyBorder="1"/>
    <xf numFmtId="0" fontId="0" fillId="13" borderId="0" xfId="0" applyFill="1"/>
    <xf numFmtId="0" fontId="0" fillId="0" borderId="40" xfId="0" quotePrefix="1" applyBorder="1" applyAlignment="1">
      <alignment horizontal="left"/>
    </xf>
    <xf numFmtId="0" fontId="0" fillId="0" borderId="0" xfId="0" quotePrefix="1" applyAlignment="1">
      <alignment horizontal="left"/>
    </xf>
    <xf numFmtId="0" fontId="0" fillId="0" borderId="41" xfId="0" applyBorder="1"/>
    <xf numFmtId="0" fontId="0" fillId="0" borderId="40" xfId="0" applyBorder="1" applyAlignment="1">
      <alignment horizontal="left"/>
    </xf>
    <xf numFmtId="0" fontId="0" fillId="0" borderId="42" xfId="0" applyBorder="1" applyAlignment="1">
      <alignment horizontal="left"/>
    </xf>
    <xf numFmtId="0" fontId="0" fillId="0" borderId="43" xfId="0" applyBorder="1" applyAlignment="1">
      <alignment horizontal="left"/>
    </xf>
    <xf numFmtId="0" fontId="0" fillId="0" borderId="42" xfId="0" applyBorder="1"/>
    <xf numFmtId="0" fontId="0" fillId="0" borderId="44" xfId="0" applyBorder="1"/>
    <xf numFmtId="0" fontId="0" fillId="0" borderId="37" xfId="0" applyBorder="1"/>
    <xf numFmtId="0" fontId="17" fillId="8" borderId="38" xfId="0" applyFont="1" applyFill="1" applyBorder="1" applyAlignment="1">
      <alignment horizontal="left"/>
    </xf>
    <xf numFmtId="0" fontId="0" fillId="8" borderId="38" xfId="0" applyFill="1" applyBorder="1"/>
    <xf numFmtId="0" fontId="1" fillId="9" borderId="51" xfId="0" applyFont="1" applyFill="1" applyBorder="1" applyAlignment="1">
      <alignment horizontal="center"/>
    </xf>
    <xf numFmtId="0" fontId="1" fillId="0" borderId="41" xfId="0" applyFont="1" applyBorder="1"/>
    <xf numFmtId="0" fontId="0" fillId="0" borderId="43" xfId="0" applyBorder="1" applyAlignment="1">
      <alignment horizontal="right"/>
    </xf>
    <xf numFmtId="0" fontId="0" fillId="12" borderId="38" xfId="0" applyFill="1" applyBorder="1"/>
    <xf numFmtId="0" fontId="17" fillId="0" borderId="40" xfId="0" applyFont="1" applyBorder="1" applyAlignment="1">
      <alignment horizontal="left"/>
    </xf>
    <xf numFmtId="0" fontId="17" fillId="0" borderId="42" xfId="0" applyFont="1" applyBorder="1" applyAlignment="1">
      <alignment horizontal="left"/>
    </xf>
    <xf numFmtId="0" fontId="0" fillId="8" borderId="37" xfId="0" applyFill="1" applyBorder="1"/>
    <xf numFmtId="0" fontId="1" fillId="0" borderId="40" xfId="0" applyFont="1" applyBorder="1"/>
    <xf numFmtId="0" fontId="0" fillId="0" borderId="0" xfId="0" applyAlignment="1">
      <alignment horizontal="center"/>
    </xf>
    <xf numFmtId="0" fontId="0" fillId="0" borderId="43" xfId="0" applyBorder="1" applyAlignment="1">
      <alignment horizontal="center"/>
    </xf>
    <xf numFmtId="0" fontId="0" fillId="0" borderId="38" xfId="0" applyBorder="1"/>
    <xf numFmtId="0" fontId="17" fillId="0" borderId="38" xfId="0" applyFont="1" applyBorder="1" applyAlignment="1">
      <alignment horizontal="left"/>
    </xf>
    <xf numFmtId="0" fontId="1" fillId="0" borderId="38" xfId="0" applyFont="1" applyBorder="1" applyAlignment="1">
      <alignment horizontal="center"/>
    </xf>
    <xf numFmtId="0" fontId="17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7" fillId="0" borderId="43" xfId="0" applyFont="1" applyBorder="1"/>
    <xf numFmtId="0" fontId="14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3" xfId="0" applyFont="1" applyBorder="1" applyAlignment="1">
      <alignment vertical="center"/>
    </xf>
    <xf numFmtId="0" fontId="0" fillId="0" borderId="0" xfId="0" applyAlignment="1" applyProtection="1">
      <alignment vertical="center"/>
      <protection locked="0"/>
    </xf>
    <xf numFmtId="0" fontId="9" fillId="0" borderId="0" xfId="0" applyFont="1" applyAlignment="1">
      <alignment vertical="center"/>
    </xf>
    <xf numFmtId="0" fontId="3" fillId="0" borderId="0" xfId="0" applyFont="1" applyAlignment="1">
      <alignment horizontal="centerContinuous" vertical="center"/>
    </xf>
    <xf numFmtId="0" fontId="3" fillId="4" borderId="0" xfId="0" applyFont="1" applyFill="1" applyAlignment="1">
      <alignment horizontal="centerContinuous" vertical="center"/>
    </xf>
    <xf numFmtId="0" fontId="1" fillId="0" borderId="0" xfId="0" applyFont="1" applyAlignment="1">
      <alignment vertical="center"/>
    </xf>
    <xf numFmtId="0" fontId="2" fillId="0" borderId="2" xfId="0" applyFont="1" applyBorder="1" applyAlignment="1">
      <alignment horizontal="left" vertical="center"/>
    </xf>
    <xf numFmtId="0" fontId="25" fillId="4" borderId="0" xfId="0" applyFont="1" applyFill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26" fillId="4" borderId="0" xfId="0" applyFont="1" applyFill="1" applyAlignment="1">
      <alignment horizontal="left" vertical="center"/>
    </xf>
    <xf numFmtId="0" fontId="25" fillId="4" borderId="0" xfId="0" quotePrefix="1" applyFont="1" applyFill="1" applyAlignment="1">
      <alignment horizontal="left" vertical="center"/>
    </xf>
    <xf numFmtId="0" fontId="27" fillId="0" borderId="0" xfId="0" applyFont="1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29" fillId="4" borderId="0" xfId="0" applyFont="1" applyFill="1" applyAlignment="1">
      <alignment horizontal="center" vertical="center"/>
    </xf>
    <xf numFmtId="0" fontId="30" fillId="0" borderId="0" xfId="0" applyFont="1" applyAlignment="1">
      <alignment horizontal="left" vertical="center"/>
    </xf>
    <xf numFmtId="0" fontId="30" fillId="4" borderId="0" xfId="0" applyFont="1" applyFill="1" applyAlignment="1">
      <alignment horizontal="left" vertical="center"/>
    </xf>
    <xf numFmtId="0" fontId="13" fillId="0" borderId="0" xfId="0" applyFont="1" applyAlignment="1">
      <alignment horizontal="right" vertical="center"/>
    </xf>
    <xf numFmtId="0" fontId="31" fillId="0" borderId="0" xfId="0" applyFont="1" applyAlignment="1">
      <alignment vertical="center"/>
    </xf>
    <xf numFmtId="0" fontId="13" fillId="0" borderId="0" xfId="0" applyFont="1"/>
    <xf numFmtId="0" fontId="13" fillId="9" borderId="37" xfId="0" applyFont="1" applyFill="1" applyBorder="1" applyAlignment="1">
      <alignment horizontal="center" vertical="center"/>
    </xf>
    <xf numFmtId="0" fontId="13" fillId="8" borderId="45" xfId="0" applyFont="1" applyFill="1" applyBorder="1" applyAlignment="1">
      <alignment horizontal="left" vertical="center"/>
    </xf>
    <xf numFmtId="0" fontId="13" fillId="0" borderId="37" xfId="0" applyFont="1" applyBorder="1" applyAlignment="1">
      <alignment vertical="center"/>
    </xf>
    <xf numFmtId="0" fontId="13" fillId="0" borderId="45" xfId="0" applyFont="1" applyBorder="1" applyAlignment="1">
      <alignment vertical="center"/>
    </xf>
    <xf numFmtId="0" fontId="13" fillId="0" borderId="0" xfId="0" applyFont="1" applyAlignment="1">
      <alignment horizontal="center"/>
    </xf>
    <xf numFmtId="0" fontId="13" fillId="0" borderId="40" xfId="0" applyFont="1" applyBorder="1" applyAlignment="1">
      <alignment vertical="center"/>
    </xf>
    <xf numFmtId="0" fontId="13" fillId="0" borderId="46" xfId="0" applyFont="1" applyBorder="1" applyAlignment="1">
      <alignment vertical="center"/>
    </xf>
    <xf numFmtId="0" fontId="13" fillId="0" borderId="45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0" fontId="13" fillId="4" borderId="37" xfId="0" applyFont="1" applyFill="1" applyBorder="1" applyAlignment="1">
      <alignment horizontal="center" vertical="center"/>
    </xf>
    <xf numFmtId="0" fontId="32" fillId="10" borderId="37" xfId="0" applyFont="1" applyFill="1" applyBorder="1" applyAlignment="1">
      <alignment horizontal="center" vertical="center"/>
    </xf>
    <xf numFmtId="0" fontId="32" fillId="10" borderId="38" xfId="0" applyFont="1" applyFill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3" fillId="0" borderId="18" xfId="0" applyFont="1" applyBorder="1" applyAlignment="1">
      <alignment vertical="center"/>
    </xf>
    <xf numFmtId="0" fontId="13" fillId="0" borderId="48" xfId="0" applyFont="1" applyBorder="1" applyAlignment="1">
      <alignment vertical="center"/>
    </xf>
    <xf numFmtId="0" fontId="13" fillId="0" borderId="42" xfId="0" applyFont="1" applyBorder="1" applyAlignment="1">
      <alignment vertical="center"/>
    </xf>
    <xf numFmtId="0" fontId="13" fillId="0" borderId="47" xfId="0" applyFont="1" applyBorder="1" applyAlignment="1">
      <alignment vertical="center"/>
    </xf>
    <xf numFmtId="0" fontId="13" fillId="0" borderId="5" xfId="0" applyFont="1" applyBorder="1" applyAlignment="1">
      <alignment horizontal="center" vertical="center"/>
    </xf>
    <xf numFmtId="0" fontId="13" fillId="0" borderId="28" xfId="0" applyFont="1" applyBorder="1" applyAlignment="1">
      <alignment vertical="center"/>
    </xf>
    <xf numFmtId="0" fontId="13" fillId="0" borderId="29" xfId="0" applyFont="1" applyBorder="1" applyAlignment="1">
      <alignment vertical="center"/>
    </xf>
    <xf numFmtId="0" fontId="6" fillId="9" borderId="48" xfId="0" applyFont="1" applyFill="1" applyBorder="1" applyAlignment="1">
      <alignment horizontal="center" vertical="center"/>
    </xf>
    <xf numFmtId="0" fontId="13" fillId="0" borderId="28" xfId="0" applyFont="1" applyBorder="1" applyAlignment="1">
      <alignment horizontal="center" vertical="center"/>
    </xf>
    <xf numFmtId="0" fontId="13" fillId="0" borderId="29" xfId="0" applyFont="1" applyBorder="1" applyAlignment="1">
      <alignment horizontal="center" vertical="center"/>
    </xf>
    <xf numFmtId="0" fontId="13" fillId="0" borderId="59" xfId="0" applyFont="1" applyBorder="1" applyAlignment="1">
      <alignment vertical="center"/>
    </xf>
    <xf numFmtId="0" fontId="13" fillId="0" borderId="58" xfId="0" applyFont="1" applyBorder="1" applyAlignment="1">
      <alignment vertical="center"/>
    </xf>
    <xf numFmtId="0" fontId="13" fillId="0" borderId="6" xfId="0" applyFont="1" applyBorder="1" applyAlignment="1">
      <alignment vertical="center"/>
    </xf>
    <xf numFmtId="0" fontId="25" fillId="0" borderId="18" xfId="0" applyFont="1" applyBorder="1" applyAlignment="1">
      <alignment horizontal="center" vertical="center"/>
    </xf>
    <xf numFmtId="164" fontId="33" fillId="0" borderId="49" xfId="0" applyNumberFormat="1" applyFont="1" applyBorder="1" applyAlignment="1">
      <alignment horizontal="center" vertical="center"/>
    </xf>
    <xf numFmtId="164" fontId="33" fillId="0" borderId="50" xfId="0" applyNumberFormat="1" applyFont="1" applyBorder="1" applyAlignment="1">
      <alignment horizontal="center" vertical="center"/>
    </xf>
    <xf numFmtId="164" fontId="33" fillId="0" borderId="48" xfId="0" applyNumberFormat="1" applyFont="1" applyBorder="1" applyAlignment="1">
      <alignment horizontal="center" vertical="center"/>
    </xf>
    <xf numFmtId="0" fontId="33" fillId="0" borderId="0" xfId="0" applyFont="1" applyAlignment="1">
      <alignment horizontal="center"/>
    </xf>
    <xf numFmtId="0" fontId="13" fillId="9" borderId="30" xfId="0" applyFont="1" applyFill="1" applyBorder="1" applyAlignment="1">
      <alignment horizontal="left" vertical="center"/>
    </xf>
    <xf numFmtId="0" fontId="13" fillId="8" borderId="49" xfId="0" applyFont="1" applyFill="1" applyBorder="1" applyAlignment="1">
      <alignment vertical="center"/>
    </xf>
    <xf numFmtId="0" fontId="13" fillId="9" borderId="53" xfId="0" applyFont="1" applyFill="1" applyBorder="1" applyAlignment="1">
      <alignment horizontal="center" vertical="center"/>
    </xf>
    <xf numFmtId="0" fontId="25" fillId="0" borderId="30" xfId="0" applyFont="1" applyBorder="1" applyAlignment="1">
      <alignment horizontal="center" vertical="center"/>
    </xf>
    <xf numFmtId="164" fontId="33" fillId="0" borderId="18" xfId="0" applyNumberFormat="1" applyFont="1" applyBorder="1" applyAlignment="1">
      <alignment horizontal="center" vertical="center"/>
    </xf>
    <xf numFmtId="164" fontId="33" fillId="0" borderId="28" xfId="0" applyNumberFormat="1" applyFont="1" applyBorder="1" applyAlignment="1">
      <alignment horizontal="center" vertical="center"/>
    </xf>
    <xf numFmtId="164" fontId="33" fillId="0" borderId="0" xfId="0" applyNumberFormat="1" applyFont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25" fillId="0" borderId="48" xfId="0" applyFont="1" applyBorder="1" applyAlignment="1">
      <alignment horizontal="center" vertical="center"/>
    </xf>
    <xf numFmtId="164" fontId="33" fillId="0" borderId="15" xfId="0" applyNumberFormat="1" applyFont="1" applyBorder="1" applyAlignment="1">
      <alignment horizontal="center" vertical="center"/>
    </xf>
    <xf numFmtId="164" fontId="33" fillId="0" borderId="27" xfId="0" applyNumberFormat="1" applyFont="1" applyBorder="1" applyAlignment="1">
      <alignment horizontal="center" vertical="center"/>
    </xf>
    <xf numFmtId="164" fontId="33" fillId="0" borderId="4" xfId="0" applyNumberFormat="1" applyFont="1" applyBorder="1" applyAlignment="1">
      <alignment horizontal="center" vertical="center"/>
    </xf>
    <xf numFmtId="164" fontId="33" fillId="0" borderId="7" xfId="0" applyNumberFormat="1" applyFont="1" applyBorder="1" applyAlignment="1">
      <alignment horizontal="center" vertical="center"/>
    </xf>
    <xf numFmtId="164" fontId="33" fillId="0" borderId="29" xfId="0" applyNumberFormat="1" applyFont="1" applyBorder="1" applyAlignment="1">
      <alignment horizontal="center" vertical="center"/>
    </xf>
    <xf numFmtId="164" fontId="33" fillId="0" borderId="6" xfId="0" applyNumberFormat="1" applyFont="1" applyBorder="1" applyAlignment="1">
      <alignment horizontal="center" vertical="center"/>
    </xf>
    <xf numFmtId="0" fontId="13" fillId="0" borderId="27" xfId="0" applyFont="1" applyBorder="1" applyAlignment="1">
      <alignment vertical="center"/>
    </xf>
    <xf numFmtId="0" fontId="13" fillId="0" borderId="30" xfId="0" applyFont="1" applyBorder="1" applyAlignment="1">
      <alignment vertical="center"/>
    </xf>
    <xf numFmtId="164" fontId="33" fillId="0" borderId="30" xfId="0" applyNumberFormat="1" applyFont="1" applyBorder="1" applyAlignment="1">
      <alignment horizontal="center" vertical="center"/>
    </xf>
    <xf numFmtId="0" fontId="19" fillId="4" borderId="0" xfId="1" applyFont="1" applyFill="1"/>
    <xf numFmtId="164" fontId="33" fillId="0" borderId="17" xfId="0" applyNumberFormat="1" applyFont="1" applyBorder="1" applyAlignment="1">
      <alignment horizontal="center" vertical="center"/>
    </xf>
    <xf numFmtId="0" fontId="19" fillId="4" borderId="30" xfId="1" applyFont="1" applyFill="1" applyBorder="1" applyAlignment="1">
      <alignment horizontal="center" vertical="center"/>
    </xf>
    <xf numFmtId="0" fontId="19" fillId="4" borderId="28" xfId="1" applyFont="1" applyFill="1" applyBorder="1" applyAlignment="1">
      <alignment horizontal="center" vertical="center"/>
    </xf>
    <xf numFmtId="0" fontId="25" fillId="0" borderId="28" xfId="0" applyFont="1" applyBorder="1" applyAlignment="1">
      <alignment horizontal="center" vertical="center"/>
    </xf>
    <xf numFmtId="0" fontId="13" fillId="0" borderId="0" xfId="0" applyFont="1" applyAlignment="1">
      <alignment horizontal="right"/>
    </xf>
    <xf numFmtId="0" fontId="13" fillId="0" borderId="4" xfId="0" applyFont="1" applyBorder="1"/>
    <xf numFmtId="164" fontId="33" fillId="0" borderId="16" xfId="0" applyNumberFormat="1" applyFont="1" applyBorder="1" applyAlignment="1">
      <alignment horizontal="center" vertical="center"/>
    </xf>
    <xf numFmtId="0" fontId="34" fillId="8" borderId="35" xfId="1" applyFont="1" applyFill="1" applyBorder="1" applyAlignment="1">
      <alignment horizontal="left" vertical="center"/>
    </xf>
    <xf numFmtId="0" fontId="19" fillId="8" borderId="36" xfId="1" applyFont="1" applyFill="1" applyBorder="1" applyAlignment="1">
      <alignment horizontal="center" vertical="center"/>
    </xf>
    <xf numFmtId="0" fontId="19" fillId="8" borderId="53" xfId="1" applyFont="1" applyFill="1" applyBorder="1" applyAlignment="1">
      <alignment horizontal="center" vertical="center"/>
    </xf>
    <xf numFmtId="0" fontId="19" fillId="4" borderId="0" xfId="1" applyFont="1" applyFill="1" applyAlignment="1">
      <alignment horizontal="center" vertical="center"/>
    </xf>
    <xf numFmtId="0" fontId="13" fillId="0" borderId="37" xfId="0" applyFont="1" applyBorder="1" applyAlignment="1">
      <alignment horizontal="center" vertical="center"/>
    </xf>
    <xf numFmtId="0" fontId="35" fillId="0" borderId="38" xfId="0" applyFont="1" applyBorder="1" applyAlignment="1">
      <alignment horizontal="center" vertical="center"/>
    </xf>
    <xf numFmtId="0" fontId="13" fillId="9" borderId="57" xfId="0" applyFont="1" applyFill="1" applyBorder="1" applyAlignment="1">
      <alignment horizontal="center" vertical="center"/>
    </xf>
    <xf numFmtId="0" fontId="13" fillId="0" borderId="39" xfId="0" applyFont="1" applyBorder="1" applyAlignment="1">
      <alignment horizontal="center" vertical="center"/>
    </xf>
    <xf numFmtId="0" fontId="13" fillId="0" borderId="40" xfId="0" applyFont="1" applyBorder="1" applyAlignment="1">
      <alignment horizontal="center" vertical="center"/>
    </xf>
    <xf numFmtId="0" fontId="13" fillId="0" borderId="41" xfId="0" applyFont="1" applyBorder="1" applyAlignment="1">
      <alignment horizontal="center" vertical="center"/>
    </xf>
    <xf numFmtId="0" fontId="13" fillId="0" borderId="42" xfId="0" applyFont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36" fillId="0" borderId="0" xfId="0" applyFont="1" applyAlignment="1">
      <alignment horizontal="left" vertical="center"/>
    </xf>
    <xf numFmtId="0" fontId="37" fillId="8" borderId="51" xfId="0" applyFont="1" applyFill="1" applyBorder="1" applyAlignment="1">
      <alignment horizontal="left" vertical="center"/>
    </xf>
    <xf numFmtId="0" fontId="13" fillId="4" borderId="0" xfId="0" applyFont="1" applyFill="1"/>
    <xf numFmtId="0" fontId="36" fillId="0" borderId="43" xfId="0" applyFont="1" applyBorder="1" applyAlignment="1">
      <alignment horizontal="left" vertical="center"/>
    </xf>
    <xf numFmtId="0" fontId="23" fillId="8" borderId="40" xfId="0" applyFont="1" applyFill="1" applyBorder="1" applyAlignment="1">
      <alignment horizontal="left" vertical="center"/>
    </xf>
    <xf numFmtId="0" fontId="13" fillId="8" borderId="37" xfId="0" applyFont="1" applyFill="1" applyBorder="1" applyAlignment="1">
      <alignment horizontal="left" vertical="center"/>
    </xf>
    <xf numFmtId="0" fontId="13" fillId="8" borderId="38" xfId="0" applyFont="1" applyFill="1" applyBorder="1" applyAlignment="1">
      <alignment horizontal="left" vertical="center"/>
    </xf>
    <xf numFmtId="0" fontId="13" fillId="4" borderId="40" xfId="0" applyFont="1" applyFill="1" applyBorder="1"/>
    <xf numFmtId="0" fontId="13" fillId="4" borderId="52" xfId="0" applyFont="1" applyFill="1" applyBorder="1" applyAlignment="1">
      <alignment horizontal="left" vertical="center"/>
    </xf>
    <xf numFmtId="0" fontId="13" fillId="9" borderId="51" xfId="0" applyFont="1" applyFill="1" applyBorder="1" applyAlignment="1">
      <alignment horizontal="left" vertical="center"/>
    </xf>
    <xf numFmtId="0" fontId="27" fillId="8" borderId="36" xfId="0" applyFont="1" applyFill="1" applyBorder="1" applyAlignment="1">
      <alignment horizontal="left" vertical="center"/>
    </xf>
    <xf numFmtId="0" fontId="27" fillId="8" borderId="53" xfId="0" applyFont="1" applyFill="1" applyBorder="1" applyAlignment="1">
      <alignment horizontal="left" vertical="center"/>
    </xf>
    <xf numFmtId="0" fontId="13" fillId="4" borderId="40" xfId="0" applyFont="1" applyFill="1" applyBorder="1" applyAlignment="1">
      <alignment horizontal="left" vertical="center"/>
    </xf>
    <xf numFmtId="0" fontId="13" fillId="4" borderId="0" xfId="0" applyFont="1" applyFill="1" applyAlignment="1">
      <alignment horizontal="left" vertical="center"/>
    </xf>
    <xf numFmtId="0" fontId="36" fillId="4" borderId="0" xfId="0" applyFont="1" applyFill="1" applyAlignment="1">
      <alignment horizontal="left" vertical="center"/>
    </xf>
    <xf numFmtId="0" fontId="36" fillId="4" borderId="41" xfId="0" applyFont="1" applyFill="1" applyBorder="1" applyAlignment="1">
      <alignment horizontal="left" vertical="center"/>
    </xf>
    <xf numFmtId="0" fontId="13" fillId="4" borderId="42" xfId="0" applyFont="1" applyFill="1" applyBorder="1" applyAlignment="1">
      <alignment horizontal="left" vertical="center"/>
    </xf>
    <xf numFmtId="0" fontId="13" fillId="4" borderId="43" xfId="0" applyFont="1" applyFill="1" applyBorder="1" applyAlignment="1">
      <alignment horizontal="left" vertical="center"/>
    </xf>
    <xf numFmtId="0" fontId="36" fillId="4" borderId="43" xfId="0" applyFont="1" applyFill="1" applyBorder="1" applyAlignment="1">
      <alignment horizontal="left" vertical="center"/>
    </xf>
    <xf numFmtId="0" fontId="36" fillId="4" borderId="44" xfId="0" applyFont="1" applyFill="1" applyBorder="1" applyAlignment="1">
      <alignment horizontal="left" vertical="center"/>
    </xf>
    <xf numFmtId="0" fontId="36" fillId="0" borderId="38" xfId="0" applyFont="1" applyBorder="1" applyAlignment="1">
      <alignment horizontal="left" vertical="center"/>
    </xf>
    <xf numFmtId="0" fontId="38" fillId="0" borderId="4" xfId="0" applyFont="1" applyBorder="1" applyAlignment="1">
      <alignment horizontal="left" vertical="center"/>
    </xf>
    <xf numFmtId="0" fontId="39" fillId="8" borderId="35" xfId="0" applyFont="1" applyFill="1" applyBorder="1" applyAlignment="1">
      <alignment horizontal="left" vertical="center"/>
    </xf>
    <xf numFmtId="0" fontId="7" fillId="0" borderId="0" xfId="0" applyFont="1" applyAlignment="1">
      <alignment horizontal="left" vertical="center" textRotation="90"/>
    </xf>
    <xf numFmtId="0" fontId="6" fillId="4" borderId="0" xfId="0" applyFont="1" applyFill="1" applyAlignment="1">
      <alignment horizontal="left" vertical="center"/>
    </xf>
    <xf numFmtId="0" fontId="7" fillId="6" borderId="7" xfId="0" applyFont="1" applyFill="1" applyBorder="1" applyAlignment="1">
      <alignment horizontal="left" vertical="center" indent="2"/>
    </xf>
    <xf numFmtId="0" fontId="13" fillId="0" borderId="43" xfId="0" applyFont="1" applyBorder="1" applyAlignment="1">
      <alignment horizontal="left" vertical="center"/>
    </xf>
    <xf numFmtId="0" fontId="13" fillId="0" borderId="43" xfId="0" applyFont="1" applyBorder="1"/>
    <xf numFmtId="0" fontId="23" fillId="8" borderId="51" xfId="0" applyFont="1" applyFill="1" applyBorder="1" applyAlignment="1">
      <alignment horizontal="left" vertical="center"/>
    </xf>
    <xf numFmtId="0" fontId="13" fillId="8" borderId="39" xfId="0" applyFont="1" applyFill="1" applyBorder="1" applyAlignment="1">
      <alignment horizontal="left" vertical="center"/>
    </xf>
    <xf numFmtId="0" fontId="7" fillId="0" borderId="7" xfId="0" applyFont="1" applyBorder="1" applyAlignment="1">
      <alignment horizontal="left" vertical="center" indent="2"/>
    </xf>
    <xf numFmtId="0" fontId="13" fillId="0" borderId="36" xfId="0" applyFont="1" applyBorder="1" applyAlignment="1">
      <alignment horizontal="left" vertical="center"/>
    </xf>
    <xf numFmtId="0" fontId="23" fillId="8" borderId="42" xfId="0" applyFont="1" applyFill="1" applyBorder="1" applyAlignment="1">
      <alignment horizontal="left" vertical="center"/>
    </xf>
    <xf numFmtId="0" fontId="6" fillId="8" borderId="36" xfId="0" applyFont="1" applyFill="1" applyBorder="1" applyAlignment="1">
      <alignment horizontal="left" vertical="center"/>
    </xf>
    <xf numFmtId="0" fontId="6" fillId="8" borderId="53" xfId="0" applyFont="1" applyFill="1" applyBorder="1" applyAlignment="1">
      <alignment horizontal="left" vertical="center"/>
    </xf>
    <xf numFmtId="0" fontId="23" fillId="0" borderId="40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41" xfId="0" applyFont="1" applyBorder="1" applyAlignment="1">
      <alignment horizontal="left" vertical="center"/>
    </xf>
    <xf numFmtId="0" fontId="6" fillId="0" borderId="44" xfId="0" applyFont="1" applyBorder="1" applyAlignment="1">
      <alignment horizontal="left" vertical="center"/>
    </xf>
    <xf numFmtId="0" fontId="34" fillId="8" borderId="45" xfId="0" applyFont="1" applyFill="1" applyBorder="1" applyAlignment="1">
      <alignment horizontal="left" vertical="center"/>
    </xf>
    <xf numFmtId="0" fontId="6" fillId="8" borderId="39" xfId="0" applyFont="1" applyFill="1" applyBorder="1" applyAlignment="1">
      <alignment horizontal="left" vertical="center"/>
    </xf>
    <xf numFmtId="0" fontId="34" fillId="4" borderId="37" xfId="0" applyFont="1" applyFill="1" applyBorder="1" applyAlignment="1">
      <alignment horizontal="left" vertical="center"/>
    </xf>
    <xf numFmtId="0" fontId="34" fillId="4" borderId="38" xfId="0" applyFont="1" applyFill="1" applyBorder="1" applyAlignment="1">
      <alignment horizontal="left" vertical="center"/>
    </xf>
    <xf numFmtId="0" fontId="34" fillId="4" borderId="39" xfId="0" applyFont="1" applyFill="1" applyBorder="1" applyAlignment="1">
      <alignment horizontal="left" vertical="center"/>
    </xf>
    <xf numFmtId="0" fontId="34" fillId="4" borderId="40" xfId="0" applyFont="1" applyFill="1" applyBorder="1" applyAlignment="1">
      <alignment horizontal="left" vertical="center"/>
    </xf>
    <xf numFmtId="0" fontId="34" fillId="4" borderId="0" xfId="0" applyFont="1" applyFill="1" applyAlignment="1">
      <alignment horizontal="left" vertical="center"/>
    </xf>
    <xf numFmtId="0" fontId="34" fillId="4" borderId="41" xfId="0" applyFont="1" applyFill="1" applyBorder="1" applyAlignment="1">
      <alignment horizontal="left" vertical="center"/>
    </xf>
    <xf numFmtId="0" fontId="34" fillId="4" borderId="42" xfId="0" applyFont="1" applyFill="1" applyBorder="1" applyAlignment="1">
      <alignment horizontal="left" vertical="center"/>
    </xf>
    <xf numFmtId="0" fontId="34" fillId="4" borderId="43" xfId="0" applyFont="1" applyFill="1" applyBorder="1" applyAlignment="1">
      <alignment horizontal="left" vertical="center"/>
    </xf>
    <xf numFmtId="0" fontId="34" fillId="4" borderId="44" xfId="0" applyFont="1" applyFill="1" applyBorder="1" applyAlignment="1">
      <alignment horizontal="left" vertical="center"/>
    </xf>
    <xf numFmtId="0" fontId="6" fillId="8" borderId="38" xfId="0" applyFont="1" applyFill="1" applyBorder="1" applyAlignment="1">
      <alignment horizontal="left" vertical="center"/>
    </xf>
    <xf numFmtId="0" fontId="6" fillId="4" borderId="40" xfId="0" applyFont="1" applyFill="1" applyBorder="1" applyAlignment="1">
      <alignment horizontal="left" vertical="center"/>
    </xf>
    <xf numFmtId="0" fontId="6" fillId="4" borderId="41" xfId="0" applyFont="1" applyFill="1" applyBorder="1" applyAlignment="1">
      <alignment horizontal="left" vertical="center"/>
    </xf>
    <xf numFmtId="0" fontId="6" fillId="4" borderId="42" xfId="0" applyFont="1" applyFill="1" applyBorder="1" applyAlignment="1">
      <alignment horizontal="left" vertical="center"/>
    </xf>
    <xf numFmtId="0" fontId="6" fillId="4" borderId="44" xfId="0" applyFont="1" applyFill="1" applyBorder="1" applyAlignment="1">
      <alignment horizontal="left" vertical="center"/>
    </xf>
    <xf numFmtId="0" fontId="23" fillId="8" borderId="38" xfId="0" applyFont="1" applyFill="1" applyBorder="1" applyAlignment="1">
      <alignment horizontal="left" vertical="center"/>
    </xf>
    <xf numFmtId="0" fontId="23" fillId="8" borderId="39" xfId="0" applyFont="1" applyFill="1" applyBorder="1" applyAlignment="1">
      <alignment horizontal="left" vertical="center"/>
    </xf>
    <xf numFmtId="0" fontId="34" fillId="4" borderId="54" xfId="0" applyFont="1" applyFill="1" applyBorder="1" applyAlignment="1">
      <alignment horizontal="left" vertical="center"/>
    </xf>
    <xf numFmtId="0" fontId="6" fillId="4" borderId="35" xfId="0" applyFont="1" applyFill="1" applyBorder="1" applyAlignment="1">
      <alignment horizontal="left" vertical="center"/>
    </xf>
    <xf numFmtId="0" fontId="34" fillId="4" borderId="36" xfId="0" applyFont="1" applyFill="1" applyBorder="1" applyAlignment="1">
      <alignment horizontal="left" vertical="center"/>
    </xf>
    <xf numFmtId="0" fontId="34" fillId="4" borderId="53" xfId="0" applyFont="1" applyFill="1" applyBorder="1" applyAlignment="1">
      <alignment horizontal="left" vertical="center"/>
    </xf>
    <xf numFmtId="0" fontId="34" fillId="4" borderId="55" xfId="0" applyFont="1" applyFill="1" applyBorder="1" applyAlignment="1">
      <alignment horizontal="left" vertical="center"/>
    </xf>
    <xf numFmtId="0" fontId="7" fillId="0" borderId="0" xfId="0" applyFont="1" applyAlignment="1">
      <alignment horizontal="left" vertical="center" textRotation="90" wrapText="1"/>
    </xf>
    <xf numFmtId="0" fontId="7" fillId="0" borderId="0" xfId="0" applyFont="1" applyAlignment="1" applyProtection="1">
      <alignment horizontal="left" vertical="center" textRotation="90" wrapText="1"/>
      <protection locked="0"/>
    </xf>
    <xf numFmtId="0" fontId="6" fillId="4" borderId="0" xfId="0" applyFont="1" applyFill="1"/>
    <xf numFmtId="0" fontId="31" fillId="4" borderId="0" xfId="0" applyFont="1" applyFill="1"/>
    <xf numFmtId="0" fontId="40" fillId="4" borderId="0" xfId="0" applyFont="1" applyFill="1"/>
    <xf numFmtId="0" fontId="6" fillId="0" borderId="0" xfId="0" applyFont="1"/>
    <xf numFmtId="0" fontId="31" fillId="0" borderId="0" xfId="0" applyFont="1"/>
    <xf numFmtId="0" fontId="38" fillId="0" borderId="0" xfId="0" applyFont="1" applyAlignment="1">
      <alignment horizontal="left" vertical="center"/>
    </xf>
    <xf numFmtId="0" fontId="28" fillId="8" borderId="53" xfId="0" applyFont="1" applyFill="1" applyBorder="1" applyAlignment="1">
      <alignment horizontal="left" vertical="center"/>
    </xf>
    <xf numFmtId="0" fontId="6" fillId="4" borderId="38" xfId="0" applyFont="1" applyFill="1" applyBorder="1" applyAlignment="1">
      <alignment horizontal="left" vertical="center"/>
    </xf>
    <xf numFmtId="0" fontId="6" fillId="4" borderId="39" xfId="0" applyFont="1" applyFill="1" applyBorder="1" applyAlignment="1">
      <alignment horizontal="left" vertical="center"/>
    </xf>
    <xf numFmtId="0" fontId="13" fillId="4" borderId="41" xfId="0" applyFont="1" applyFill="1" applyBorder="1" applyAlignment="1">
      <alignment horizontal="left" vertical="center"/>
    </xf>
    <xf numFmtId="0" fontId="13" fillId="4" borderId="56" xfId="0" applyFont="1" applyFill="1" applyBorder="1" applyAlignment="1">
      <alignment horizontal="left" vertical="center" wrapText="1"/>
    </xf>
    <xf numFmtId="0" fontId="13" fillId="4" borderId="0" xfId="0" applyFont="1" applyFill="1" applyAlignment="1">
      <alignment horizontal="left" vertical="center" wrapText="1"/>
    </xf>
    <xf numFmtId="0" fontId="6" fillId="0" borderId="0" xfId="0" applyFont="1" applyAlignment="1">
      <alignment horizontal="left" vertical="center" indent="2"/>
    </xf>
    <xf numFmtId="0" fontId="6" fillId="0" borderId="43" xfId="0" applyFont="1" applyBorder="1" applyAlignment="1">
      <alignment horizontal="left" vertical="center"/>
    </xf>
    <xf numFmtId="0" fontId="13" fillId="4" borderId="44" xfId="0" applyFont="1" applyFill="1" applyBorder="1" applyAlignment="1">
      <alignment horizontal="left" vertical="center"/>
    </xf>
    <xf numFmtId="0" fontId="21" fillId="0" borderId="0" xfId="0" applyFont="1"/>
    <xf numFmtId="0" fontId="46" fillId="0" borderId="0" xfId="0" applyFont="1"/>
    <xf numFmtId="0" fontId="47" fillId="0" borderId="4" xfId="0" applyFont="1" applyBorder="1"/>
    <xf numFmtId="0" fontId="35" fillId="0" borderId="0" xfId="0" applyFont="1"/>
    <xf numFmtId="0" fontId="13" fillId="0" borderId="0" xfId="0" applyFont="1" applyAlignment="1">
      <alignment horizontal="left"/>
    </xf>
    <xf numFmtId="0" fontId="21" fillId="0" borderId="0" xfId="0" applyFont="1" applyProtection="1">
      <protection hidden="1"/>
    </xf>
    <xf numFmtId="4" fontId="6" fillId="3" borderId="66" xfId="0" applyNumberFormat="1" applyFont="1" applyFill="1" applyBorder="1" applyAlignment="1" applyProtection="1">
      <alignment horizontal="right" vertical="center"/>
      <protection locked="0"/>
    </xf>
    <xf numFmtId="4" fontId="6" fillId="3" borderId="12" xfId="0" applyNumberFormat="1" applyFont="1" applyFill="1" applyBorder="1" applyAlignment="1" applyProtection="1">
      <alignment horizontal="right" vertical="center"/>
      <protection locked="0"/>
    </xf>
    <xf numFmtId="4" fontId="6" fillId="3" borderId="14" xfId="0" applyNumberFormat="1" applyFont="1" applyFill="1" applyBorder="1" applyAlignment="1" applyProtection="1">
      <alignment horizontal="right" vertical="center"/>
      <protection locked="0"/>
    </xf>
    <xf numFmtId="0" fontId="21" fillId="0" borderId="0" xfId="0" applyFont="1" applyAlignment="1">
      <alignment horizontal="left" indent="1"/>
    </xf>
    <xf numFmtId="0" fontId="13" fillId="0" borderId="0" xfId="0" applyFont="1" applyAlignment="1">
      <alignment horizontal="left" indent="2"/>
    </xf>
    <xf numFmtId="0" fontId="21" fillId="0" borderId="0" xfId="0" applyFont="1" applyAlignment="1">
      <alignment horizontal="left" indent="2"/>
    </xf>
    <xf numFmtId="0" fontId="13" fillId="0" borderId="0" xfId="0" applyFont="1" applyAlignment="1">
      <alignment horizontal="left" indent="3"/>
    </xf>
    <xf numFmtId="0" fontId="21" fillId="0" borderId="0" xfId="0" applyFont="1" applyAlignment="1">
      <alignment horizontal="left" indent="3"/>
    </xf>
    <xf numFmtId="0" fontId="13" fillId="0" borderId="0" xfId="0" applyFont="1" applyAlignment="1">
      <alignment horizontal="left" indent="4"/>
    </xf>
    <xf numFmtId="0" fontId="13" fillId="7" borderId="0" xfId="0" applyFont="1" applyFill="1"/>
    <xf numFmtId="0" fontId="41" fillId="7" borderId="0" xfId="0" applyFont="1" applyFill="1" applyAlignment="1">
      <alignment horizontal="right" vertical="center" indent="1"/>
    </xf>
    <xf numFmtId="0" fontId="41" fillId="7" borderId="0" xfId="0" applyFont="1" applyFill="1" applyAlignment="1">
      <alignment horizontal="right" indent="1"/>
    </xf>
    <xf numFmtId="0" fontId="34" fillId="7" borderId="0" xfId="0" applyFont="1" applyFill="1" applyAlignment="1">
      <alignment horizontal="left"/>
    </xf>
    <xf numFmtId="0" fontId="42" fillId="0" borderId="0" xfId="0" applyFont="1" applyAlignment="1">
      <alignment horizontal="center" vertical="center" wrapText="1"/>
    </xf>
    <xf numFmtId="0" fontId="43" fillId="0" borderId="0" xfId="0" applyFont="1" applyAlignment="1">
      <alignment horizontal="right" vertical="center" indent="2"/>
    </xf>
    <xf numFmtId="0" fontId="44" fillId="0" borderId="34" xfId="0" applyFont="1" applyBorder="1" applyAlignment="1">
      <alignment horizontal="center"/>
    </xf>
    <xf numFmtId="0" fontId="44" fillId="0" borderId="0" xfId="0" applyFont="1" applyAlignment="1">
      <alignment horizontal="center"/>
    </xf>
    <xf numFmtId="4" fontId="13" fillId="0" borderId="0" xfId="0" applyNumberFormat="1" applyFont="1"/>
    <xf numFmtId="4" fontId="11" fillId="5" borderId="67" xfId="0" applyNumberFormat="1" applyFont="1" applyFill="1" applyBorder="1" applyAlignment="1" applyProtection="1">
      <alignment horizontal="right" vertical="center"/>
      <protection locked="0"/>
    </xf>
    <xf numFmtId="4" fontId="6" fillId="2" borderId="68" xfId="0" applyNumberFormat="1" applyFont="1" applyFill="1" applyBorder="1" applyAlignment="1" applyProtection="1">
      <alignment horizontal="right" vertical="center"/>
      <protection locked="0"/>
    </xf>
    <xf numFmtId="4" fontId="6" fillId="6" borderId="14" xfId="0" applyNumberFormat="1" applyFont="1" applyFill="1" applyBorder="1" applyAlignment="1" applyProtection="1">
      <alignment horizontal="right" vertical="center"/>
      <protection locked="0"/>
    </xf>
    <xf numFmtId="4" fontId="6" fillId="0" borderId="66" xfId="0" applyNumberFormat="1" applyFont="1" applyBorder="1" applyAlignment="1" applyProtection="1">
      <alignment horizontal="right" vertical="center"/>
      <protection locked="0"/>
    </xf>
    <xf numFmtId="4" fontId="6" fillId="6" borderId="66" xfId="0" applyNumberFormat="1" applyFont="1" applyFill="1" applyBorder="1" applyAlignment="1" applyProtection="1">
      <alignment horizontal="right" vertical="center"/>
      <protection locked="0"/>
    </xf>
    <xf numFmtId="4" fontId="6" fillId="0" borderId="69" xfId="0" applyNumberFormat="1" applyFont="1" applyBorder="1" applyAlignment="1" applyProtection="1">
      <alignment horizontal="right" vertical="center"/>
      <protection locked="0"/>
    </xf>
    <xf numFmtId="4" fontId="11" fillId="5" borderId="70" xfId="0" applyNumberFormat="1" applyFont="1" applyFill="1" applyBorder="1" applyAlignment="1" applyProtection="1">
      <alignment horizontal="right" vertical="center"/>
      <protection locked="0"/>
    </xf>
    <xf numFmtId="4" fontId="6" fillId="2" borderId="9" xfId="0" applyNumberFormat="1" applyFont="1" applyFill="1" applyBorder="1" applyAlignment="1" applyProtection="1">
      <alignment horizontal="right" vertical="center"/>
      <protection locked="0"/>
    </xf>
    <xf numFmtId="4" fontId="6" fillId="6" borderId="9" xfId="0" applyNumberFormat="1" applyFont="1" applyFill="1" applyBorder="1" applyAlignment="1" applyProtection="1">
      <alignment horizontal="right" vertical="center"/>
      <protection locked="0"/>
    </xf>
    <xf numFmtId="4" fontId="6" fillId="0" borderId="9" xfId="0" applyNumberFormat="1" applyFont="1" applyBorder="1" applyAlignment="1" applyProtection="1">
      <alignment horizontal="right" vertical="center"/>
      <protection locked="0"/>
    </xf>
    <xf numFmtId="4" fontId="11" fillId="5" borderId="29" xfId="0" applyNumberFormat="1" applyFont="1" applyFill="1" applyBorder="1" applyAlignment="1" applyProtection="1">
      <alignment horizontal="right" vertical="center"/>
      <protection locked="0"/>
    </xf>
    <xf numFmtId="4" fontId="6" fillId="0" borderId="71" xfId="0" applyNumberFormat="1" applyFont="1" applyBorder="1" applyAlignment="1" applyProtection="1">
      <alignment horizontal="right" vertical="center"/>
      <protection locked="0"/>
    </xf>
    <xf numFmtId="4" fontId="11" fillId="5" borderId="12" xfId="0" applyNumberFormat="1" applyFont="1" applyFill="1" applyBorder="1" applyAlignment="1" applyProtection="1">
      <alignment horizontal="right" vertical="center"/>
      <protection locked="0"/>
    </xf>
    <xf numFmtId="4" fontId="6" fillId="2" borderId="12" xfId="0" applyNumberFormat="1" applyFont="1" applyFill="1" applyBorder="1" applyAlignment="1" applyProtection="1">
      <alignment horizontal="right" vertical="center"/>
      <protection locked="0"/>
    </xf>
    <xf numFmtId="4" fontId="13" fillId="0" borderId="8" xfId="0" applyNumberFormat="1" applyFont="1" applyBorder="1" applyAlignment="1" applyProtection="1">
      <alignment horizontal="right" vertical="center"/>
      <protection locked="0"/>
    </xf>
    <xf numFmtId="0" fontId="3" fillId="0" borderId="4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13" fillId="0" borderId="30" xfId="0" applyFont="1" applyBorder="1" applyAlignment="1">
      <alignment horizontal="center" vertical="center"/>
    </xf>
    <xf numFmtId="0" fontId="0" fillId="0" borderId="7" xfId="0" applyBorder="1"/>
    <xf numFmtId="0" fontId="13" fillId="0" borderId="18" xfId="0" applyFont="1" applyBorder="1"/>
    <xf numFmtId="3" fontId="49" fillId="0" borderId="0" xfId="0" applyNumberFormat="1" applyFont="1" applyAlignment="1">
      <alignment horizontal="left" vertical="center"/>
    </xf>
    <xf numFmtId="0" fontId="13" fillId="0" borderId="4" xfId="0" applyFont="1" applyBorder="1" applyAlignment="1">
      <alignment horizontal="left" vertical="center"/>
    </xf>
    <xf numFmtId="0" fontId="21" fillId="0" borderId="4" xfId="0" applyFont="1" applyBorder="1" applyAlignment="1">
      <alignment horizontal="left" vertical="center"/>
    </xf>
    <xf numFmtId="3" fontId="49" fillId="0" borderId="4" xfId="0" applyNumberFormat="1" applyFont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1" fillId="0" borderId="4" xfId="0" applyFont="1" applyBorder="1" applyAlignment="1">
      <alignment horizontal="left" vertical="center"/>
    </xf>
    <xf numFmtId="4" fontId="13" fillId="0" borderId="21" xfId="0" applyNumberFormat="1" applyFont="1" applyBorder="1" applyAlignment="1" applyProtection="1">
      <alignment horizontal="right" vertical="center"/>
      <protection locked="0"/>
    </xf>
    <xf numFmtId="0" fontId="50" fillId="14" borderId="72" xfId="0" applyFont="1" applyFill="1" applyBorder="1" applyAlignment="1">
      <alignment horizontal="left" vertical="center"/>
    </xf>
    <xf numFmtId="3" fontId="50" fillId="15" borderId="16" xfId="0" applyNumberFormat="1" applyFont="1" applyFill="1" applyBorder="1" applyAlignment="1">
      <alignment horizontal="left" vertical="center" indent="2"/>
    </xf>
    <xf numFmtId="0" fontId="25" fillId="0" borderId="16" xfId="0" applyFont="1" applyBorder="1" applyAlignment="1">
      <alignment horizontal="left" vertical="center" indent="3"/>
    </xf>
    <xf numFmtId="0" fontId="50" fillId="14" borderId="73" xfId="0" applyFont="1" applyFill="1" applyBorder="1" applyAlignment="1">
      <alignment horizontal="left" vertical="center"/>
    </xf>
    <xf numFmtId="0" fontId="50" fillId="16" borderId="74" xfId="0" applyFont="1" applyFill="1" applyBorder="1" applyAlignment="1">
      <alignment horizontal="left" vertical="center"/>
    </xf>
    <xf numFmtId="3" fontId="8" fillId="0" borderId="0" xfId="0" applyNumberFormat="1" applyFont="1" applyAlignment="1">
      <alignment horizontal="left" vertical="center"/>
    </xf>
    <xf numFmtId="0" fontId="8" fillId="0" borderId="28" xfId="0" applyFont="1" applyBorder="1" applyAlignment="1">
      <alignment horizontal="left" vertical="center"/>
    </xf>
    <xf numFmtId="0" fontId="10" fillId="4" borderId="0" xfId="0" applyFont="1" applyFill="1"/>
    <xf numFmtId="0" fontId="24" fillId="4" borderId="31" xfId="0" quotePrefix="1" applyFont="1" applyFill="1" applyBorder="1"/>
    <xf numFmtId="0" fontId="24" fillId="4" borderId="32" xfId="0" quotePrefix="1" applyFont="1" applyFill="1" applyBorder="1"/>
    <xf numFmtId="4" fontId="50" fillId="15" borderId="16" xfId="0" applyNumberFormat="1" applyFont="1" applyFill="1" applyBorder="1" applyAlignment="1">
      <alignment vertical="center"/>
    </xf>
    <xf numFmtId="4" fontId="50" fillId="14" borderId="72" xfId="0" applyNumberFormat="1" applyFont="1" applyFill="1" applyBorder="1" applyAlignment="1">
      <alignment vertical="center"/>
    </xf>
    <xf numFmtId="4" fontId="25" fillId="0" borderId="16" xfId="0" applyNumberFormat="1" applyFont="1" applyBorder="1" applyAlignment="1">
      <alignment vertical="center"/>
    </xf>
    <xf numFmtId="4" fontId="50" fillId="16" borderId="74" xfId="0" applyNumberFormat="1" applyFont="1" applyFill="1" applyBorder="1" applyAlignment="1">
      <alignment vertical="center"/>
    </xf>
    <xf numFmtId="4" fontId="50" fillId="14" borderId="75" xfId="0" applyNumberFormat="1" applyFont="1" applyFill="1" applyBorder="1" applyAlignment="1">
      <alignment vertical="center"/>
    </xf>
    <xf numFmtId="4" fontId="50" fillId="14" borderId="76" xfId="0" applyNumberFormat="1" applyFont="1" applyFill="1" applyBorder="1" applyAlignment="1">
      <alignment vertical="center"/>
    </xf>
    <xf numFmtId="4" fontId="50" fillId="15" borderId="76" xfId="0" applyNumberFormat="1" applyFont="1" applyFill="1" applyBorder="1" applyAlignment="1">
      <alignment vertical="center"/>
    </xf>
    <xf numFmtId="0" fontId="0" fillId="0" borderId="40" xfId="0" applyBorder="1" applyAlignment="1">
      <alignment horizontal="left" vertical="center"/>
    </xf>
    <xf numFmtId="0" fontId="0" fillId="0" borderId="40" xfId="0" applyBorder="1" applyAlignment="1">
      <alignment vertical="center"/>
    </xf>
    <xf numFmtId="0" fontId="0" fillId="0" borderId="77" xfId="0" applyBorder="1" applyAlignment="1">
      <alignment vertical="center"/>
    </xf>
    <xf numFmtId="0" fontId="0" fillId="0" borderId="78" xfId="0" applyBorder="1" applyAlignment="1">
      <alignment vertical="center"/>
    </xf>
    <xf numFmtId="0" fontId="43" fillId="0" borderId="0" xfId="0" applyFont="1" applyAlignment="1">
      <alignment horizontal="center" vertical="center"/>
    </xf>
    <xf numFmtId="0" fontId="11" fillId="0" borderId="0" xfId="0" applyFont="1"/>
    <xf numFmtId="0" fontId="45" fillId="0" borderId="0" xfId="0" applyFont="1" applyAlignment="1">
      <alignment vertical="center"/>
    </xf>
    <xf numFmtId="0" fontId="43" fillId="0" borderId="79" xfId="0" applyFont="1" applyBorder="1" applyAlignment="1">
      <alignment horizontal="center" vertical="center"/>
    </xf>
    <xf numFmtId="0" fontId="43" fillId="0" borderId="79" xfId="0" applyFont="1" applyBorder="1" applyAlignment="1">
      <alignment vertical="center"/>
    </xf>
    <xf numFmtId="4" fontId="50" fillId="14" borderId="33" xfId="0" applyNumberFormat="1" applyFont="1" applyFill="1" applyBorder="1" applyAlignment="1">
      <alignment vertical="center"/>
    </xf>
    <xf numFmtId="0" fontId="50" fillId="14" borderId="33" xfId="0" applyFont="1" applyFill="1" applyBorder="1" applyAlignment="1">
      <alignment horizontal="left" vertical="center"/>
    </xf>
    <xf numFmtId="0" fontId="15" fillId="17" borderId="0" xfId="0" applyFont="1" applyFill="1" applyAlignment="1">
      <alignment horizontal="left" vertical="center"/>
    </xf>
    <xf numFmtId="3" fontId="25" fillId="0" borderId="15" xfId="0" applyNumberFormat="1" applyFont="1" applyBorder="1" applyAlignment="1">
      <alignment horizontal="left" vertical="center"/>
    </xf>
    <xf numFmtId="0" fontId="25" fillId="0" borderId="15" xfId="0" applyFont="1" applyBorder="1" applyAlignment="1">
      <alignment horizontal="left" vertical="center"/>
    </xf>
    <xf numFmtId="3" fontId="25" fillId="0" borderId="16" xfId="0" applyNumberFormat="1" applyFont="1" applyBorder="1" applyAlignment="1">
      <alignment horizontal="left" vertical="center"/>
    </xf>
    <xf numFmtId="0" fontId="25" fillId="0" borderId="16" xfId="0" applyFont="1" applyBorder="1" applyAlignment="1">
      <alignment horizontal="left" vertical="center"/>
    </xf>
    <xf numFmtId="3" fontId="25" fillId="0" borderId="17" xfId="0" applyNumberFormat="1" applyFont="1" applyBorder="1" applyAlignment="1">
      <alignment horizontal="left" vertical="center"/>
    </xf>
    <xf numFmtId="0" fontId="25" fillId="0" borderId="17" xfId="0" applyFont="1" applyBorder="1" applyAlignment="1">
      <alignment horizontal="left" vertical="center"/>
    </xf>
    <xf numFmtId="0" fontId="4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80" xfId="0" applyBorder="1" applyAlignment="1">
      <alignment horizontal="left" vertical="center"/>
    </xf>
    <xf numFmtId="0" fontId="0" fillId="0" borderId="43" xfId="0" applyBorder="1" applyAlignment="1">
      <alignment horizontal="left" vertical="center"/>
    </xf>
    <xf numFmtId="4" fontId="0" fillId="0" borderId="64" xfId="0" applyNumberFormat="1" applyBorder="1" applyAlignment="1">
      <alignment vertical="center"/>
    </xf>
    <xf numFmtId="4" fontId="0" fillId="0" borderId="65" xfId="0" applyNumberFormat="1" applyBorder="1" applyAlignment="1">
      <alignment vertical="center"/>
    </xf>
    <xf numFmtId="4" fontId="0" fillId="0" borderId="60" xfId="0" applyNumberFormat="1" applyBorder="1" applyAlignment="1">
      <alignment vertical="center"/>
    </xf>
    <xf numFmtId="4" fontId="0" fillId="0" borderId="61" xfId="0" applyNumberFormat="1" applyBorder="1" applyAlignment="1">
      <alignment vertical="center"/>
    </xf>
    <xf numFmtId="4" fontId="0" fillId="0" borderId="81" xfId="0" applyNumberFormat="1" applyBorder="1" applyAlignment="1">
      <alignment vertical="center"/>
    </xf>
    <xf numFmtId="4" fontId="0" fillId="0" borderId="82" xfId="0" applyNumberFormat="1" applyBorder="1" applyAlignment="1">
      <alignment vertical="center"/>
    </xf>
    <xf numFmtId="4" fontId="0" fillId="0" borderId="62" xfId="0" applyNumberFormat="1" applyBorder="1" applyAlignment="1">
      <alignment vertical="center"/>
    </xf>
    <xf numFmtId="4" fontId="0" fillId="0" borderId="63" xfId="0" applyNumberFormat="1" applyBorder="1" applyAlignment="1">
      <alignment vertical="center"/>
    </xf>
    <xf numFmtId="4" fontId="13" fillId="0" borderId="19" xfId="0" applyNumberFormat="1" applyFont="1" applyBorder="1" applyAlignment="1">
      <alignment horizontal="right" vertical="center"/>
    </xf>
    <xf numFmtId="4" fontId="13" fillId="0" borderId="20" xfId="0" applyNumberFormat="1" applyFont="1" applyBorder="1" applyAlignment="1">
      <alignment horizontal="right" vertical="center"/>
    </xf>
    <xf numFmtId="4" fontId="13" fillId="0" borderId="21" xfId="0" applyNumberFormat="1" applyFont="1" applyBorder="1" applyAlignment="1">
      <alignment horizontal="right" vertical="center"/>
    </xf>
    <xf numFmtId="4" fontId="13" fillId="0" borderId="22" xfId="0" applyNumberFormat="1" applyFont="1" applyBorder="1" applyAlignment="1">
      <alignment horizontal="right" vertical="center"/>
    </xf>
    <xf numFmtId="4" fontId="13" fillId="0" borderId="10" xfId="0" applyNumberFormat="1" applyFont="1" applyBorder="1" applyAlignment="1">
      <alignment horizontal="right" vertical="center"/>
    </xf>
    <xf numFmtId="4" fontId="13" fillId="0" borderId="11" xfId="0" applyNumberFormat="1" applyFont="1" applyBorder="1" applyAlignment="1">
      <alignment horizontal="right" vertical="center"/>
    </xf>
    <xf numFmtId="4" fontId="13" fillId="0" borderId="12" xfId="0" applyNumberFormat="1" applyFont="1" applyBorder="1" applyAlignment="1">
      <alignment horizontal="right" vertical="center"/>
    </xf>
    <xf numFmtId="4" fontId="13" fillId="0" borderId="13" xfId="0" applyNumberFormat="1" applyFont="1" applyBorder="1" applyAlignment="1">
      <alignment horizontal="right" vertical="center"/>
    </xf>
    <xf numFmtId="4" fontId="13" fillId="0" borderId="23" xfId="0" applyNumberFormat="1" applyFont="1" applyBorder="1" applyAlignment="1">
      <alignment horizontal="right" vertical="center"/>
    </xf>
    <xf numFmtId="4" fontId="13" fillId="0" borderId="24" xfId="0" applyNumberFormat="1" applyFont="1" applyBorder="1" applyAlignment="1">
      <alignment horizontal="right" vertical="center"/>
    </xf>
    <xf numFmtId="4" fontId="13" fillId="0" borderId="25" xfId="0" applyNumberFormat="1" applyFont="1" applyBorder="1" applyAlignment="1">
      <alignment horizontal="right" vertical="center"/>
    </xf>
    <xf numFmtId="4" fontId="13" fillId="0" borderId="26" xfId="0" applyNumberFormat="1" applyFont="1" applyBorder="1" applyAlignment="1">
      <alignment horizontal="right" vertical="center"/>
    </xf>
    <xf numFmtId="0" fontId="51" fillId="0" borderId="16" xfId="0" applyFont="1" applyBorder="1"/>
    <xf numFmtId="0" fontId="13" fillId="0" borderId="28" xfId="0" applyFont="1" applyBorder="1"/>
    <xf numFmtId="0" fontId="13" fillId="0" borderId="0" xfId="0" applyFont="1" applyProtection="1">
      <protection hidden="1"/>
    </xf>
    <xf numFmtId="0" fontId="13" fillId="4" borderId="0" xfId="0" applyFont="1" applyFill="1" applyProtection="1">
      <protection hidden="1"/>
    </xf>
    <xf numFmtId="0" fontId="13" fillId="4" borderId="0" xfId="0" applyFont="1" applyFill="1" applyAlignment="1" applyProtection="1">
      <alignment horizontal="left"/>
      <protection hidden="1"/>
    </xf>
    <xf numFmtId="0" fontId="48" fillId="4" borderId="0" xfId="0" applyFont="1" applyFill="1" applyProtection="1">
      <protection hidden="1"/>
    </xf>
    <xf numFmtId="0" fontId="21" fillId="0" borderId="0" xfId="0" applyFont="1" applyAlignment="1" applyProtection="1">
      <alignment horizontal="right"/>
      <protection hidden="1"/>
    </xf>
    <xf numFmtId="0" fontId="52" fillId="4" borderId="0" xfId="0" applyFont="1" applyFill="1" applyAlignment="1">
      <alignment horizontal="left" vertical="center"/>
    </xf>
    <xf numFmtId="0" fontId="52" fillId="0" borderId="0" xfId="0" applyFont="1" applyAlignment="1">
      <alignment horizontal="left" vertical="center"/>
    </xf>
    <xf numFmtId="4" fontId="6" fillId="18" borderId="66" xfId="0" applyNumberFormat="1" applyFont="1" applyFill="1" applyBorder="1" applyAlignment="1" applyProtection="1">
      <alignment horizontal="right" vertical="center"/>
      <protection locked="0"/>
    </xf>
    <xf numFmtId="4" fontId="6" fillId="18" borderId="12" xfId="0" applyNumberFormat="1" applyFont="1" applyFill="1" applyBorder="1" applyAlignment="1" applyProtection="1">
      <alignment horizontal="right" vertical="center"/>
      <protection locked="0"/>
    </xf>
    <xf numFmtId="4" fontId="6" fillId="18" borderId="9" xfId="0" applyNumberFormat="1" applyFont="1" applyFill="1" applyBorder="1" applyAlignment="1" applyProtection="1">
      <alignment horizontal="right" vertical="center"/>
      <protection locked="0"/>
    </xf>
    <xf numFmtId="4" fontId="6" fillId="18" borderId="69" xfId="0" applyNumberFormat="1" applyFont="1" applyFill="1" applyBorder="1" applyAlignment="1" applyProtection="1">
      <alignment horizontal="right" vertical="center"/>
      <protection locked="0"/>
    </xf>
    <xf numFmtId="4" fontId="6" fillId="18" borderId="25" xfId="0" applyNumberFormat="1" applyFont="1" applyFill="1" applyBorder="1" applyAlignment="1" applyProtection="1">
      <alignment horizontal="right" vertical="center"/>
      <protection locked="0"/>
    </xf>
    <xf numFmtId="4" fontId="6" fillId="18" borderId="71" xfId="0" applyNumberFormat="1" applyFont="1" applyFill="1" applyBorder="1" applyAlignment="1" applyProtection="1">
      <alignment horizontal="right" vertical="center"/>
      <protection locked="0"/>
    </xf>
    <xf numFmtId="4" fontId="6" fillId="18" borderId="14" xfId="0" applyNumberFormat="1" applyFont="1" applyFill="1" applyBorder="1" applyAlignment="1" applyProtection="1">
      <alignment horizontal="right" vertical="center"/>
      <protection locked="0"/>
    </xf>
    <xf numFmtId="4" fontId="6" fillId="0" borderId="0" xfId="0" applyNumberFormat="1" applyFont="1" applyAlignment="1" applyProtection="1">
      <alignment horizontal="right" vertical="center"/>
      <protection locked="0"/>
    </xf>
    <xf numFmtId="0" fontId="42" fillId="0" borderId="4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</cellXfs>
  <cellStyles count="2">
    <cellStyle name="Normal" xfId="0" builtinId="0"/>
    <cellStyle name="Normal 7" xfId="1" xr:uid="{45E6A9EB-4D56-488B-909C-213E451B1059}"/>
  </cellStyles>
  <dxfs count="5">
    <dxf>
      <font>
        <b/>
        <i val="0"/>
        <condense val="0"/>
        <extend val="0"/>
        <color indexed="9"/>
      </font>
      <fill>
        <patternFill>
          <bgColor indexed="10"/>
        </patternFill>
      </fill>
    </dxf>
    <dxf>
      <font>
        <b/>
        <i val="0"/>
        <condense val="0"/>
        <extend val="0"/>
        <color indexed="63"/>
      </font>
      <fill>
        <patternFill>
          <bgColor indexed="44"/>
        </patternFill>
      </fill>
    </dxf>
    <dxf>
      <font>
        <b/>
        <i val="0"/>
        <condense val="0"/>
        <extend val="0"/>
        <color indexed="63"/>
      </font>
      <fill>
        <patternFill>
          <bgColor indexed="44"/>
        </patternFill>
      </fill>
    </dxf>
    <dxf>
      <fill>
        <patternFill>
          <bgColor rgb="FFFFFF00"/>
        </patternFill>
      </fill>
    </dxf>
    <dxf>
      <font>
        <b/>
        <i val="0"/>
        <condense val="0"/>
        <extend val="0"/>
        <color indexed="9"/>
      </font>
      <fill>
        <patternFill>
          <bgColor indexed="10"/>
        </patternFill>
      </fill>
    </dxf>
  </dxfs>
  <tableStyles count="0" defaultTableStyle="TableStyleMedium2" defaultPivotStyle="PivotStyleLight16"/>
  <colors>
    <mruColors>
      <color rgb="FF31869B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&#193;REAS!A1"/><Relationship Id="rId2" Type="http://schemas.openxmlformats.org/officeDocument/2006/relationships/hyperlink" Target="#INSTRUCTIONS!A1"/><Relationship Id="rId1" Type="http://schemas.openxmlformats.org/officeDocument/2006/relationships/image" Target="../media/image5.png"/><Relationship Id="rId5" Type="http://schemas.openxmlformats.org/officeDocument/2006/relationships/hyperlink" Target="#'VIEWER Customers'!A1"/><Relationship Id="rId4" Type="http://schemas.openxmlformats.org/officeDocument/2006/relationships/hyperlink" Target="#'VIEWER Metrics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AN01010500!a1"/><Relationship Id="rId13" Type="http://schemas.openxmlformats.org/officeDocument/2006/relationships/hyperlink" Target="#AN02050600!a1"/><Relationship Id="rId18" Type="http://schemas.openxmlformats.org/officeDocument/2006/relationships/hyperlink" Target="#AN02030400!a1"/><Relationship Id="rId26" Type="http://schemas.openxmlformats.org/officeDocument/2006/relationships/hyperlink" Target="#GB45!a1"/><Relationship Id="rId3" Type="http://schemas.microsoft.com/office/2007/relationships/hdphoto" Target="../media/hdphoto1.wdp"/><Relationship Id="rId21" Type="http://schemas.openxmlformats.org/officeDocument/2006/relationships/hyperlink" Target="#AN02020100!a1"/><Relationship Id="rId7" Type="http://schemas.openxmlformats.org/officeDocument/2006/relationships/image" Target="../media/image7.png"/><Relationship Id="rId12" Type="http://schemas.openxmlformats.org/officeDocument/2006/relationships/hyperlink" Target="#FC!a1"/><Relationship Id="rId17" Type="http://schemas.openxmlformats.org/officeDocument/2006/relationships/hyperlink" Target="#AN02030300!a1"/><Relationship Id="rId25" Type="http://schemas.openxmlformats.org/officeDocument/2006/relationships/hyperlink" Target="#AN02080000!a1"/><Relationship Id="rId2" Type="http://schemas.openxmlformats.org/officeDocument/2006/relationships/image" Target="../media/image6.png"/><Relationship Id="rId16" Type="http://schemas.openxmlformats.org/officeDocument/2006/relationships/hyperlink" Target="#AN02030600!a1"/><Relationship Id="rId20" Type="http://schemas.openxmlformats.org/officeDocument/2006/relationships/hyperlink" Target="#AN02010200!a1"/><Relationship Id="rId1" Type="http://schemas.openxmlformats.org/officeDocument/2006/relationships/hyperlink" Target="#MENU!A1"/><Relationship Id="rId6" Type="http://schemas.openxmlformats.org/officeDocument/2006/relationships/hyperlink" Target="#BP!a1"/><Relationship Id="rId11" Type="http://schemas.openxmlformats.org/officeDocument/2006/relationships/hyperlink" Target="#AN01040220!a1"/><Relationship Id="rId24" Type="http://schemas.openxmlformats.org/officeDocument/2006/relationships/hyperlink" Target="#AN02020400!a1"/><Relationship Id="rId5" Type="http://schemas.openxmlformats.org/officeDocument/2006/relationships/hyperlink" Target="#'VIEWER Customers'!A1"/><Relationship Id="rId15" Type="http://schemas.openxmlformats.org/officeDocument/2006/relationships/hyperlink" Target="#AN02050800!a1"/><Relationship Id="rId23" Type="http://schemas.openxmlformats.org/officeDocument/2006/relationships/hyperlink" Target="#AN02020200!a1"/><Relationship Id="rId28" Type="http://schemas.openxmlformats.org/officeDocument/2006/relationships/hyperlink" Target="#AN04030000!a1"/><Relationship Id="rId10" Type="http://schemas.openxmlformats.org/officeDocument/2006/relationships/hyperlink" Target="#AN01020210!a1"/><Relationship Id="rId19" Type="http://schemas.openxmlformats.org/officeDocument/2006/relationships/hyperlink" Target="#AN02030200!a1"/><Relationship Id="rId4" Type="http://schemas.openxmlformats.org/officeDocument/2006/relationships/hyperlink" Target="#'VIEWER Metrics'!A1"/><Relationship Id="rId9" Type="http://schemas.openxmlformats.org/officeDocument/2006/relationships/hyperlink" Target="#AN01020200!a1"/><Relationship Id="rId14" Type="http://schemas.openxmlformats.org/officeDocument/2006/relationships/hyperlink" Target="#AN02050500!a1"/><Relationship Id="rId22" Type="http://schemas.openxmlformats.org/officeDocument/2006/relationships/hyperlink" Target="#AN02020300!a1"/><Relationship Id="rId27" Type="http://schemas.openxmlformats.org/officeDocument/2006/relationships/hyperlink" Target="#AC05!a1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07/relationships/hdphoto" Target="../media/hdphoto2.wdp"/><Relationship Id="rId7" Type="http://schemas.openxmlformats.org/officeDocument/2006/relationships/hyperlink" Target="#'VIEWER Customer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5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hyperlink" Target="#MENU!A1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1.emf"/><Relationship Id="rId1" Type="http://schemas.openxmlformats.org/officeDocument/2006/relationships/image" Target="../media/image2.emf"/><Relationship Id="rId4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7" Type="http://schemas.openxmlformats.org/officeDocument/2006/relationships/image" Target="../media/image14.emf"/><Relationship Id="rId2" Type="http://schemas.openxmlformats.org/officeDocument/2006/relationships/image" Target="../media/image9.emf"/><Relationship Id="rId1" Type="http://schemas.openxmlformats.org/officeDocument/2006/relationships/image" Target="../media/image10.emf"/><Relationship Id="rId6" Type="http://schemas.openxmlformats.org/officeDocument/2006/relationships/image" Target="../media/image13.emf"/><Relationship Id="rId5" Type="http://schemas.openxmlformats.org/officeDocument/2006/relationships/image" Target="../media/image12.emf"/><Relationship Id="rId4" Type="http://schemas.openxmlformats.org/officeDocument/2006/relationships/image" Target="../media/image11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16.emf"/><Relationship Id="rId1" Type="http://schemas.openxmlformats.org/officeDocument/2006/relationships/image" Target="../media/image1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359834</xdr:colOff>
      <xdr:row>0</xdr:row>
      <xdr:rowOff>0</xdr:rowOff>
    </xdr:from>
    <xdr:to>
      <xdr:col>14</xdr:col>
      <xdr:colOff>762000</xdr:colOff>
      <xdr:row>36</xdr:row>
      <xdr:rowOff>74082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9834" y="0"/>
          <a:ext cx="7260166" cy="6932082"/>
        </a:xfrm>
        <a:prstGeom prst="rect">
          <a:avLst/>
        </a:prstGeom>
      </xdr:spPr>
    </xdr:pic>
    <xdr:clientData/>
  </xdr:twoCellAnchor>
  <xdr:twoCellAnchor>
    <xdr:from>
      <xdr:col>6</xdr:col>
      <xdr:colOff>518583</xdr:colOff>
      <xdr:row>5</xdr:row>
      <xdr:rowOff>6352</xdr:rowOff>
    </xdr:from>
    <xdr:to>
      <xdr:col>12</xdr:col>
      <xdr:colOff>265906</xdr:colOff>
      <xdr:row>12</xdr:row>
      <xdr:rowOff>96574</xdr:rowOff>
    </xdr:to>
    <xdr:sp macro="" textlink="IDIOMA!H48">
      <xdr:nvSpPr>
        <xdr:cNvPr id="5" name="Text Box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>
          <a:spLocks noChangeArrowheads="1"/>
        </xdr:cNvSpPr>
      </xdr:nvSpPr>
      <xdr:spPr bwMode="auto">
        <a:xfrm>
          <a:off x="5090583" y="958852"/>
          <a:ext cx="4319323" cy="14237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overflow" horzOverflow="overflow" wrap="square" lIns="73152" tIns="54864" rIns="73152" bIns="54864" anchor="ctr" upright="1"/>
        <a:lstStyle/>
        <a:p>
          <a:pPr algn="l" rtl="0">
            <a:defRPr sz="1000"/>
          </a:pPr>
          <a:fld id="{962A491B-BB77-4C16-8E97-39932DEDF6B6}" type="TxLink">
            <a:rPr lang="en-US" sz="3600" b="0" i="0" u="none" strike="noStrike" baseline="0">
              <a:solidFill>
                <a:srgbClr val="000000"/>
              </a:solidFill>
              <a:latin typeface="Santander Text" panose="020B0504020201020104" pitchFamily="34" charset="0"/>
              <a:cs typeface="Calibri"/>
            </a:rPr>
            <a:pPr algn="l" rtl="0">
              <a:defRPr sz="1000"/>
            </a:pPr>
            <a:t>P27 Sustainable Business Book-NB</a:t>
          </a:fld>
          <a:endParaRPr lang="es-ES" sz="3600" b="1" i="0" u="none" strike="noStrike" baseline="0">
            <a:solidFill>
              <a:schemeClr val="accent1">
                <a:lumMod val="50000"/>
              </a:schemeClr>
            </a:solidFill>
            <a:latin typeface="Santander Text" panose="020B0504020201020104" pitchFamily="34" charset="0"/>
            <a:cs typeface="Sanskrit Text" panose="020B0502040204020203" pitchFamily="18" charset="0"/>
          </a:endParaRPr>
        </a:p>
      </xdr:txBody>
    </xdr:sp>
    <xdr:clientData/>
  </xdr:twoCellAnchor>
  <xdr:twoCellAnchor>
    <xdr:from>
      <xdr:col>1</xdr:col>
      <xdr:colOff>369358</xdr:colOff>
      <xdr:row>18</xdr:row>
      <xdr:rowOff>77254</xdr:rowOff>
    </xdr:from>
    <xdr:to>
      <xdr:col>3</xdr:col>
      <xdr:colOff>736600</xdr:colOff>
      <xdr:row>20</xdr:row>
      <xdr:rowOff>67054</xdr:rowOff>
    </xdr:to>
    <xdr:sp macro="" textlink="">
      <xdr:nvSpPr>
        <xdr:cNvPr id="7" name="Text Box 2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>
          <a:spLocks noChangeArrowheads="1"/>
        </xdr:cNvSpPr>
      </xdr:nvSpPr>
      <xdr:spPr bwMode="auto">
        <a:xfrm>
          <a:off x="1173691" y="3582454"/>
          <a:ext cx="1975909" cy="379267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fld id="{5C3BAC59-6692-4F9F-B394-8C6B303C9905}" type="TxLink">
            <a:rPr lang="en-US" sz="1100" b="0" i="0" u="none" strike="noStrike" baseline="0">
              <a:solidFill>
                <a:schemeClr val="bg1"/>
              </a:solidFill>
              <a:latin typeface="Santander Text" panose="020B0504020201020104" pitchFamily="34" charset="0"/>
              <a:cs typeface="Calibri"/>
            </a:rPr>
            <a:pPr algn="ctr" rtl="0">
              <a:defRPr sz="1000"/>
            </a:pPr>
            <a:t>INSTRUCTIONS</a:t>
          </a:fld>
          <a:endParaRPr lang="es-ES" sz="1200" b="1">
            <a:solidFill>
              <a:schemeClr val="bg1"/>
            </a:solidFill>
            <a:latin typeface="Santander Text" panose="020B0504020201020104" pitchFamily="34" charset="0"/>
          </a:endParaRPr>
        </a:p>
      </xdr:txBody>
    </xdr:sp>
    <xdr:clientData/>
  </xdr:twoCellAnchor>
  <xdr:oneCellAnchor>
    <xdr:from>
      <xdr:col>1</xdr:col>
      <xdr:colOff>367436</xdr:colOff>
      <xdr:row>21</xdr:row>
      <xdr:rowOff>65794</xdr:rowOff>
    </xdr:from>
    <xdr:ext cx="1981200" cy="370800"/>
    <xdr:sp macro="" textlink="">
      <xdr:nvSpPr>
        <xdr:cNvPr id="8" name="Text Box 2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>
          <a:spLocks noChangeArrowheads="1"/>
        </xdr:cNvSpPr>
      </xdr:nvSpPr>
      <xdr:spPr bwMode="auto">
        <a:xfrm>
          <a:off x="1129436" y="4066294"/>
          <a:ext cx="1981200" cy="3708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txBody>
        <a:bodyPr vertOverflow="clip" wrap="square" lIns="28800" tIns="27432" rIns="27432" bIns="27432" anchor="ctr" upright="1">
          <a:noAutofit/>
        </a:bodyPr>
        <a:lstStyle/>
        <a:p>
          <a:pPr algn="ctr" rtl="0">
            <a:defRPr sz="1000"/>
          </a:pPr>
          <a:fld id="{6915E80D-5DCA-4406-9227-4C2E7F18EA1F}" type="TxLink">
            <a:rPr lang="en-US" sz="1100" b="0" i="0" u="none" strike="noStrike">
              <a:ln>
                <a:noFill/>
              </a:ln>
              <a:solidFill>
                <a:schemeClr val="bg1"/>
              </a:solidFill>
              <a:latin typeface="Santander Text" panose="020B0504020201020104" pitchFamily="34" charset="0"/>
              <a:cs typeface="Calibri"/>
            </a:rPr>
            <a:pPr algn="ctr" rtl="0">
              <a:defRPr sz="1000"/>
            </a:pPr>
            <a:t>BUSSINES</a:t>
          </a:fld>
          <a:endParaRPr lang="es-ES" sz="1200" b="1">
            <a:ln>
              <a:noFill/>
            </a:ln>
            <a:solidFill>
              <a:schemeClr val="bg1"/>
            </a:solidFill>
            <a:latin typeface="Santander Text" panose="020B0504020201020104" pitchFamily="34" charset="0"/>
          </a:endParaRPr>
        </a:p>
      </xdr:txBody>
    </xdr:sp>
    <xdr:clientData/>
  </xdr:oneCellAnchor>
  <xdr:oneCellAnchor>
    <xdr:from>
      <xdr:col>1</xdr:col>
      <xdr:colOff>368300</xdr:colOff>
      <xdr:row>24</xdr:row>
      <xdr:rowOff>50800</xdr:rowOff>
    </xdr:from>
    <xdr:ext cx="1968500" cy="370800"/>
    <xdr:sp macro="" textlink="">
      <xdr:nvSpPr>
        <xdr:cNvPr id="12" name="Text Box 2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>
          <a:spLocks noChangeArrowheads="1"/>
        </xdr:cNvSpPr>
      </xdr:nvSpPr>
      <xdr:spPr bwMode="auto">
        <a:xfrm>
          <a:off x="1172633" y="4724400"/>
          <a:ext cx="1968500" cy="3708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txBody>
        <a:bodyPr vertOverflow="clip" wrap="square" lIns="28800" tIns="27432" rIns="27432" bIns="27432" anchor="ctr" upright="1">
          <a:noAutofit/>
        </a:bodyPr>
        <a:lstStyle/>
        <a:p>
          <a:pPr algn="ctr" rtl="0">
            <a:defRPr sz="1000"/>
          </a:pPr>
          <a:fld id="{907969D9-FDB4-4C81-BD7B-B573B714B099}" type="TxLink">
            <a:rPr lang="en-US" sz="1100" b="0" i="0" u="none" strike="noStrike">
              <a:ln>
                <a:noFill/>
              </a:ln>
              <a:solidFill>
                <a:schemeClr val="bg1"/>
              </a:solidFill>
              <a:latin typeface="Santander Text" panose="020B0504020201020104" pitchFamily="34" charset="0"/>
              <a:cs typeface="Calibri"/>
            </a:rPr>
            <a:pPr algn="ctr" rtl="0">
              <a:defRPr sz="1000"/>
            </a:pPr>
            <a:t>VIEWER</a:t>
          </a:fld>
          <a:r>
            <a:rPr lang="en-US" sz="1100" b="0" i="0" u="none" strike="noStrike">
              <a:ln>
                <a:noFill/>
              </a:ln>
              <a:solidFill>
                <a:schemeClr val="bg1"/>
              </a:solidFill>
              <a:latin typeface="Santander Text" panose="020B0504020201020104" pitchFamily="34" charset="0"/>
              <a:cs typeface="Calibri"/>
            </a:rPr>
            <a:t> Metrics</a:t>
          </a:r>
        </a:p>
        <a:p>
          <a:pPr algn="ctr" rtl="0">
            <a:defRPr sz="1000"/>
          </a:pPr>
          <a:endParaRPr lang="es-ES" sz="1200" b="1">
            <a:ln>
              <a:noFill/>
            </a:ln>
            <a:solidFill>
              <a:schemeClr val="bg1"/>
            </a:solidFill>
            <a:latin typeface="Santander Text" panose="020B0504020201020104" pitchFamily="34" charset="0"/>
          </a:endParaRPr>
        </a:p>
      </xdr:txBody>
    </xdr:sp>
    <xdr:clientData/>
  </xdr:oneCellAnchor>
  <xdr:oneCellAnchor>
    <xdr:from>
      <xdr:col>1</xdr:col>
      <xdr:colOff>368300</xdr:colOff>
      <xdr:row>27</xdr:row>
      <xdr:rowOff>63500</xdr:rowOff>
    </xdr:from>
    <xdr:ext cx="1981200" cy="370800"/>
    <xdr:sp macro="" textlink="">
      <xdr:nvSpPr>
        <xdr:cNvPr id="13" name="Text Box 2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>
          <a:spLocks noChangeArrowheads="1"/>
        </xdr:cNvSpPr>
      </xdr:nvSpPr>
      <xdr:spPr bwMode="auto">
        <a:xfrm>
          <a:off x="1130300" y="5207000"/>
          <a:ext cx="1981200" cy="3708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txBody>
        <a:bodyPr vertOverflow="clip" wrap="square" lIns="28800" tIns="27432" rIns="27432" bIns="27432" anchor="ctr" upright="1">
          <a:noAutofit/>
        </a:bodyPr>
        <a:lstStyle/>
        <a:p>
          <a:pPr algn="ctr" rtl="0">
            <a:defRPr sz="1000"/>
          </a:pPr>
          <a:r>
            <a:rPr lang="en-US" sz="1100" b="0" i="0" u="none" strike="noStrike">
              <a:ln>
                <a:noFill/>
              </a:ln>
              <a:solidFill>
                <a:schemeClr val="bg1"/>
              </a:solidFill>
              <a:latin typeface="Santander Text" panose="020B0504020201020104" pitchFamily="34" charset="0"/>
              <a:cs typeface="Calibri"/>
            </a:rPr>
            <a:t>VIEWER</a:t>
          </a:r>
          <a:r>
            <a:rPr lang="en-US" sz="1100" b="0" i="0" u="none" strike="noStrike" baseline="0">
              <a:ln>
                <a:noFill/>
              </a:ln>
              <a:solidFill>
                <a:schemeClr val="bg1"/>
              </a:solidFill>
              <a:latin typeface="Santander Text" panose="020B0504020201020104" pitchFamily="34" charset="0"/>
              <a:cs typeface="Calibri"/>
            </a:rPr>
            <a:t> </a:t>
          </a:r>
          <a:r>
            <a:rPr lang="en-US" sz="1100" b="0" i="0" u="none" strike="noStrike">
              <a:ln>
                <a:noFill/>
              </a:ln>
              <a:solidFill>
                <a:schemeClr val="bg1"/>
              </a:solidFill>
              <a:latin typeface="Santander Text" panose="020B0504020201020104" pitchFamily="34" charset="0"/>
              <a:cs typeface="Calibri"/>
            </a:rPr>
            <a:t>Customers</a:t>
          </a:r>
        </a:p>
        <a:p>
          <a:pPr algn="ctr" rtl="0">
            <a:defRPr sz="1000"/>
          </a:pPr>
          <a:endParaRPr lang="es-ES" sz="1200" b="1">
            <a:ln>
              <a:noFill/>
            </a:ln>
            <a:solidFill>
              <a:schemeClr val="bg1"/>
            </a:solidFill>
            <a:latin typeface="Santander Text" panose="020B0504020201020104" pitchFamily="34" charset="0"/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336550</xdr:colOff>
          <xdr:row>8</xdr:row>
          <xdr:rowOff>76200</xdr:rowOff>
        </xdr:from>
        <xdr:to>
          <xdr:col>3</xdr:col>
          <xdr:colOff>590550</xdr:colOff>
          <xdr:row>12</xdr:row>
          <xdr:rowOff>0</xdr:rowOff>
        </xdr:to>
        <xdr:sp macro="" textlink="">
          <xdr:nvSpPr>
            <xdr:cNvPr id="13320" name="Label1" hidden="1">
              <a:extLst>
                <a:ext uri="{63B3BB69-23CF-44E3-9099-C40C66FF867C}">
                  <a14:compatExt spid="_x0000_s13320"/>
                </a:ext>
                <a:ext uri="{FF2B5EF4-FFF2-40B4-BE49-F238E27FC236}">
                  <a16:creationId xmlns:a16="http://schemas.microsoft.com/office/drawing/2014/main" id="{00000000-0008-0000-0000-00000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146050</xdr:colOff>
          <xdr:row>9</xdr:row>
          <xdr:rowOff>69850</xdr:rowOff>
        </xdr:from>
        <xdr:to>
          <xdr:col>3</xdr:col>
          <xdr:colOff>361950</xdr:colOff>
          <xdr:row>11</xdr:row>
          <xdr:rowOff>12700</xdr:rowOff>
        </xdr:to>
        <xdr:sp macro="" textlink="">
          <xdr:nvSpPr>
            <xdr:cNvPr id="13313" name="ComboBox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0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381000</xdr:colOff>
          <xdr:row>9</xdr:row>
          <xdr:rowOff>76200</xdr:rowOff>
        </xdr:from>
        <xdr:to>
          <xdr:col>2</xdr:col>
          <xdr:colOff>114300</xdr:colOff>
          <xdr:row>11</xdr:row>
          <xdr:rowOff>19050</xdr:rowOff>
        </xdr:to>
        <xdr:sp macro="" textlink="">
          <xdr:nvSpPr>
            <xdr:cNvPr id="13319" name="TextBox1" hidden="1">
              <a:extLst>
                <a:ext uri="{63B3BB69-23CF-44E3-9099-C40C66FF867C}">
                  <a14:compatExt spid="_x0000_s13319"/>
                </a:ext>
                <a:ext uri="{FF2B5EF4-FFF2-40B4-BE49-F238E27FC236}">
                  <a16:creationId xmlns:a16="http://schemas.microsoft.com/office/drawing/2014/main" id="{00000000-0008-0000-0000-00000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3</xdr:row>
          <xdr:rowOff>31750</xdr:rowOff>
        </xdr:from>
        <xdr:to>
          <xdr:col>3</xdr:col>
          <xdr:colOff>603250</xdr:colOff>
          <xdr:row>6</xdr:row>
          <xdr:rowOff>146050</xdr:rowOff>
        </xdr:to>
        <xdr:sp macro="" textlink="">
          <xdr:nvSpPr>
            <xdr:cNvPr id="13321" name="Label2" hidden="1">
              <a:extLst>
                <a:ext uri="{63B3BB69-23CF-44E3-9099-C40C66FF867C}">
                  <a14:compatExt spid="_x0000_s13321"/>
                </a:ext>
                <a:ext uri="{FF2B5EF4-FFF2-40B4-BE49-F238E27FC236}">
                  <a16:creationId xmlns:a16="http://schemas.microsoft.com/office/drawing/2014/main" id="{00000000-0008-0000-0000-00000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641350</xdr:colOff>
          <xdr:row>4</xdr:row>
          <xdr:rowOff>31750</xdr:rowOff>
        </xdr:from>
        <xdr:to>
          <xdr:col>3</xdr:col>
          <xdr:colOff>393700</xdr:colOff>
          <xdr:row>5</xdr:row>
          <xdr:rowOff>165100</xdr:rowOff>
        </xdr:to>
        <xdr:sp macro="" textlink="">
          <xdr:nvSpPr>
            <xdr:cNvPr id="13314" name="ComboBox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00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0</xdr:row>
      <xdr:rowOff>225423</xdr:rowOff>
    </xdr:from>
    <xdr:to>
      <xdr:col>3</xdr:col>
      <xdr:colOff>614100</xdr:colOff>
      <xdr:row>2</xdr:row>
      <xdr:rowOff>135412</xdr:rowOff>
    </xdr:to>
    <xdr:grpSp>
      <xdr:nvGrpSpPr>
        <xdr:cNvPr id="49" name="15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GrpSpPr>
          <a:grpSpLocks/>
        </xdr:cNvGrpSpPr>
      </xdr:nvGrpSpPr>
      <xdr:grpSpPr bwMode="auto">
        <a:xfrm>
          <a:off x="800100" y="222248"/>
          <a:ext cx="579175" cy="548164"/>
          <a:chOff x="2908925" y="2088333"/>
          <a:chExt cx="476450" cy="433137"/>
        </a:xfrm>
      </xdr:grpSpPr>
      <xdr:sp macro="" textlink="">
        <xdr:nvSpPr>
          <xdr:cNvPr id="50" name="7 Rectángulo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51" name="Picture 8">
            <a:extLst>
              <a:ext uri="{FF2B5EF4-FFF2-40B4-BE49-F238E27FC236}">
                <a16:creationId xmlns:a16="http://schemas.microsoft.com/office/drawing/2014/main" id="{00000000-0008-0000-0200-00003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715732</xdr:colOff>
      <xdr:row>0</xdr:row>
      <xdr:rowOff>139701</xdr:rowOff>
    </xdr:from>
    <xdr:to>
      <xdr:col>5</xdr:col>
      <xdr:colOff>25399</xdr:colOff>
      <xdr:row>2</xdr:row>
      <xdr:rowOff>152401</xdr:rowOff>
    </xdr:to>
    <xdr:grpSp>
      <xdr:nvGrpSpPr>
        <xdr:cNvPr id="52" name="8 Grupo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GrpSpPr>
          <a:grpSpLocks/>
        </xdr:cNvGrpSpPr>
      </xdr:nvGrpSpPr>
      <xdr:grpSpPr bwMode="auto">
        <a:xfrm>
          <a:off x="1474557" y="142876"/>
          <a:ext cx="852717" cy="644525"/>
          <a:chOff x="4447239" y="1975132"/>
          <a:chExt cx="614263" cy="504629"/>
        </a:xfrm>
      </xdr:grpSpPr>
      <xdr:sp macro="" textlink="">
        <xdr:nvSpPr>
          <xdr:cNvPr id="53" name="10 Rectángulo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54" name="4 CuadroTexto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200-000036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5</xdr:col>
      <xdr:colOff>17232</xdr:colOff>
      <xdr:row>0</xdr:row>
      <xdr:rowOff>127000</xdr:rowOff>
    </xdr:from>
    <xdr:to>
      <xdr:col>5</xdr:col>
      <xdr:colOff>812799</xdr:colOff>
      <xdr:row>2</xdr:row>
      <xdr:rowOff>158685</xdr:rowOff>
    </xdr:to>
    <xdr:grpSp>
      <xdr:nvGrpSpPr>
        <xdr:cNvPr id="55" name="8 Grupo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GrpSpPr>
          <a:grpSpLocks/>
        </xdr:cNvGrpSpPr>
      </xdr:nvGrpSpPr>
      <xdr:grpSpPr bwMode="auto">
        <a:xfrm>
          <a:off x="2315932" y="123825"/>
          <a:ext cx="792392" cy="673035"/>
          <a:chOff x="4437433" y="1955340"/>
          <a:chExt cx="614263" cy="519420"/>
        </a:xfrm>
      </xdr:grpSpPr>
      <xdr:sp macro="" textlink="">
        <xdr:nvSpPr>
          <xdr:cNvPr id="56" name="10 Rectángulo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57" name="4 CuadroTexto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7</xdr:col>
      <xdr:colOff>0</xdr:colOff>
      <xdr:row>7</xdr:row>
      <xdr:rowOff>0</xdr:rowOff>
    </xdr:from>
    <xdr:to>
      <xdr:col>7</xdr:col>
      <xdr:colOff>435660</xdr:colOff>
      <xdr:row>7</xdr:row>
      <xdr:rowOff>188046</xdr:rowOff>
    </xdr:to>
    <xdr:pic>
      <xdr:nvPicPr>
        <xdr:cNvPr id="2" name="RLM1">
          <a:hlinkClick xmlns:r="http://schemas.openxmlformats.org/officeDocument/2006/relationships" r:id="rId6" tooltip="Ir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1400" y="20320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7</xdr:col>
      <xdr:colOff>435660</xdr:colOff>
      <xdr:row>10</xdr:row>
      <xdr:rowOff>188046</xdr:rowOff>
    </xdr:to>
    <xdr:pic>
      <xdr:nvPicPr>
        <xdr:cNvPr id="3" name="RLM1">
          <a:hlinkClick xmlns:r="http://schemas.openxmlformats.org/officeDocument/2006/relationships" r:id="rId8" tooltip="Ir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333" y="27178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7</xdr:col>
      <xdr:colOff>435660</xdr:colOff>
      <xdr:row>11</xdr:row>
      <xdr:rowOff>188046</xdr:rowOff>
    </xdr:to>
    <xdr:pic>
      <xdr:nvPicPr>
        <xdr:cNvPr id="4" name="RLM1">
          <a:hlinkClick xmlns:r="http://schemas.openxmlformats.org/officeDocument/2006/relationships" r:id="rId9" tooltip="Ir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333" y="29464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7</xdr:col>
      <xdr:colOff>435660</xdr:colOff>
      <xdr:row>13</xdr:row>
      <xdr:rowOff>188046</xdr:rowOff>
    </xdr:to>
    <xdr:pic>
      <xdr:nvPicPr>
        <xdr:cNvPr id="5" name="RLM1">
          <a:hlinkClick xmlns:r="http://schemas.openxmlformats.org/officeDocument/2006/relationships" r:id="rId10" tooltip="Ir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333" y="34036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7</xdr:col>
      <xdr:colOff>435660</xdr:colOff>
      <xdr:row>14</xdr:row>
      <xdr:rowOff>188046</xdr:rowOff>
    </xdr:to>
    <xdr:pic>
      <xdr:nvPicPr>
        <xdr:cNvPr id="6" name="RLM1">
          <a:hlinkClick xmlns:r="http://schemas.openxmlformats.org/officeDocument/2006/relationships" r:id="rId11" tooltip="Ir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333" y="36322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7</xdr:col>
      <xdr:colOff>435660</xdr:colOff>
      <xdr:row>15</xdr:row>
      <xdr:rowOff>188046</xdr:rowOff>
    </xdr:to>
    <xdr:pic>
      <xdr:nvPicPr>
        <xdr:cNvPr id="7" name="RLM1">
          <a:hlinkClick xmlns:r="http://schemas.openxmlformats.org/officeDocument/2006/relationships" r:id="rId12" tooltip="Ir"/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333" y="38608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7</xdr:col>
      <xdr:colOff>435660</xdr:colOff>
      <xdr:row>18</xdr:row>
      <xdr:rowOff>188046</xdr:rowOff>
    </xdr:to>
    <xdr:pic>
      <xdr:nvPicPr>
        <xdr:cNvPr id="8" name="RLM1">
          <a:hlinkClick xmlns:r="http://schemas.openxmlformats.org/officeDocument/2006/relationships" r:id="rId13" tooltip="Ir"/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333" y="45466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7</xdr:col>
      <xdr:colOff>435660</xdr:colOff>
      <xdr:row>19</xdr:row>
      <xdr:rowOff>188046</xdr:rowOff>
    </xdr:to>
    <xdr:pic>
      <xdr:nvPicPr>
        <xdr:cNvPr id="9" name="RLM1">
          <a:hlinkClick xmlns:r="http://schemas.openxmlformats.org/officeDocument/2006/relationships" r:id="rId14" tooltip="Ir"/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333" y="47752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7</xdr:col>
      <xdr:colOff>435660</xdr:colOff>
      <xdr:row>20</xdr:row>
      <xdr:rowOff>188046</xdr:rowOff>
    </xdr:to>
    <xdr:pic>
      <xdr:nvPicPr>
        <xdr:cNvPr id="10" name="RLM1">
          <a:hlinkClick xmlns:r="http://schemas.openxmlformats.org/officeDocument/2006/relationships" r:id="rId15" tooltip="Ir"/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333" y="50038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7</xdr:col>
      <xdr:colOff>435660</xdr:colOff>
      <xdr:row>21</xdr:row>
      <xdr:rowOff>188046</xdr:rowOff>
    </xdr:to>
    <xdr:pic>
      <xdr:nvPicPr>
        <xdr:cNvPr id="33" name="RLM1">
          <a:hlinkClick xmlns:r="http://schemas.openxmlformats.org/officeDocument/2006/relationships" r:id="rId16" tooltip="Ir"/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333" y="52324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7</xdr:col>
      <xdr:colOff>435660</xdr:colOff>
      <xdr:row>23</xdr:row>
      <xdr:rowOff>188046</xdr:rowOff>
    </xdr:to>
    <xdr:pic>
      <xdr:nvPicPr>
        <xdr:cNvPr id="34" name="RLM1">
          <a:hlinkClick xmlns:r="http://schemas.openxmlformats.org/officeDocument/2006/relationships" r:id="rId17" tooltip="Ir"/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333" y="56896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7</xdr:col>
      <xdr:colOff>435660</xdr:colOff>
      <xdr:row>24</xdr:row>
      <xdr:rowOff>188046</xdr:rowOff>
    </xdr:to>
    <xdr:pic>
      <xdr:nvPicPr>
        <xdr:cNvPr id="35" name="RLM1">
          <a:hlinkClick xmlns:r="http://schemas.openxmlformats.org/officeDocument/2006/relationships" r:id="rId18" tooltip="Ir"/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333" y="59182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7</xdr:col>
      <xdr:colOff>435660</xdr:colOff>
      <xdr:row>25</xdr:row>
      <xdr:rowOff>188046</xdr:rowOff>
    </xdr:to>
    <xdr:pic>
      <xdr:nvPicPr>
        <xdr:cNvPr id="36" name="RLM1">
          <a:hlinkClick xmlns:r="http://schemas.openxmlformats.org/officeDocument/2006/relationships" r:id="rId19" tooltip="Ir"/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333" y="61468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7</xdr:col>
      <xdr:colOff>435660</xdr:colOff>
      <xdr:row>26</xdr:row>
      <xdr:rowOff>188046</xdr:rowOff>
    </xdr:to>
    <xdr:pic>
      <xdr:nvPicPr>
        <xdr:cNvPr id="37" name="RLM1">
          <a:hlinkClick xmlns:r="http://schemas.openxmlformats.org/officeDocument/2006/relationships" r:id="rId20" tooltip="Ir"/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333" y="63754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7</xdr:col>
      <xdr:colOff>435660</xdr:colOff>
      <xdr:row>28</xdr:row>
      <xdr:rowOff>188046</xdr:rowOff>
    </xdr:to>
    <xdr:pic>
      <xdr:nvPicPr>
        <xdr:cNvPr id="38" name="RLM1">
          <a:hlinkClick xmlns:r="http://schemas.openxmlformats.org/officeDocument/2006/relationships" r:id="rId21" tooltip="Ir"/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333" y="68326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7</xdr:col>
      <xdr:colOff>435660</xdr:colOff>
      <xdr:row>29</xdr:row>
      <xdr:rowOff>188046</xdr:rowOff>
    </xdr:to>
    <xdr:pic>
      <xdr:nvPicPr>
        <xdr:cNvPr id="39" name="RLM1">
          <a:hlinkClick xmlns:r="http://schemas.openxmlformats.org/officeDocument/2006/relationships" r:id="rId22" tooltip="Ir"/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333" y="70612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7</xdr:col>
      <xdr:colOff>435660</xdr:colOff>
      <xdr:row>30</xdr:row>
      <xdr:rowOff>188046</xdr:rowOff>
    </xdr:to>
    <xdr:pic>
      <xdr:nvPicPr>
        <xdr:cNvPr id="40" name="RLM1">
          <a:hlinkClick xmlns:r="http://schemas.openxmlformats.org/officeDocument/2006/relationships" r:id="rId23" tooltip="Ir"/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333" y="72898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7</xdr:col>
      <xdr:colOff>435660</xdr:colOff>
      <xdr:row>31</xdr:row>
      <xdr:rowOff>188046</xdr:rowOff>
    </xdr:to>
    <xdr:pic>
      <xdr:nvPicPr>
        <xdr:cNvPr id="41" name="RLM1">
          <a:hlinkClick xmlns:r="http://schemas.openxmlformats.org/officeDocument/2006/relationships" r:id="rId24" tooltip="Ir"/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333" y="75184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7</xdr:col>
      <xdr:colOff>435660</xdr:colOff>
      <xdr:row>33</xdr:row>
      <xdr:rowOff>188046</xdr:rowOff>
    </xdr:to>
    <xdr:pic>
      <xdr:nvPicPr>
        <xdr:cNvPr id="42" name="RLM1">
          <a:hlinkClick xmlns:r="http://schemas.openxmlformats.org/officeDocument/2006/relationships" r:id="rId25" tooltip="Ir"/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333" y="79756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7</xdr:col>
      <xdr:colOff>435660</xdr:colOff>
      <xdr:row>34</xdr:row>
      <xdr:rowOff>188046</xdr:rowOff>
    </xdr:to>
    <xdr:pic>
      <xdr:nvPicPr>
        <xdr:cNvPr id="43" name="RLM1">
          <a:hlinkClick xmlns:r="http://schemas.openxmlformats.org/officeDocument/2006/relationships" r:id="rId26" tooltip="Ir"/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333" y="82042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7</xdr:col>
      <xdr:colOff>435660</xdr:colOff>
      <xdr:row>36</xdr:row>
      <xdr:rowOff>188046</xdr:rowOff>
    </xdr:to>
    <xdr:pic>
      <xdr:nvPicPr>
        <xdr:cNvPr id="44" name="RLM1">
          <a:hlinkClick xmlns:r="http://schemas.openxmlformats.org/officeDocument/2006/relationships" r:id="rId27" tooltip="Ir"/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333" y="86614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7</xdr:col>
      <xdr:colOff>435660</xdr:colOff>
      <xdr:row>37</xdr:row>
      <xdr:rowOff>188046</xdr:rowOff>
    </xdr:to>
    <xdr:pic>
      <xdr:nvPicPr>
        <xdr:cNvPr id="45" name="RLM1">
          <a:hlinkClick xmlns:r="http://schemas.openxmlformats.org/officeDocument/2006/relationships" r:id="rId28" tooltip="Ir"/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333" y="8890000"/>
          <a:ext cx="435660" cy="18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1174750</xdr:colOff>
          <xdr:row>5</xdr:row>
          <xdr:rowOff>69850</xdr:rowOff>
        </xdr:from>
        <xdr:to>
          <xdr:col>7</xdr:col>
          <xdr:colOff>0</xdr:colOff>
          <xdr:row>6</xdr:row>
          <xdr:rowOff>31750</xdr:rowOff>
        </xdr:to>
        <xdr:sp macro="" textlink="">
          <xdr:nvSpPr>
            <xdr:cNvPr id="15361" name="CheckBox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3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3079750</xdr:colOff>
          <xdr:row>1</xdr:row>
          <xdr:rowOff>146050</xdr:rowOff>
        </xdr:from>
        <xdr:to>
          <xdr:col>4</xdr:col>
          <xdr:colOff>374650</xdr:colOff>
          <xdr:row>2</xdr:row>
          <xdr:rowOff>146050</xdr:rowOff>
        </xdr:to>
        <xdr:sp macro="" textlink="">
          <xdr:nvSpPr>
            <xdr:cNvPr id="15363" name="ComboBox1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03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3048000</xdr:colOff>
          <xdr:row>5</xdr:row>
          <xdr:rowOff>31750</xdr:rowOff>
        </xdr:from>
        <xdr:to>
          <xdr:col>5</xdr:col>
          <xdr:colOff>495300</xdr:colOff>
          <xdr:row>6</xdr:row>
          <xdr:rowOff>31750</xdr:rowOff>
        </xdr:to>
        <xdr:sp macro="" textlink="">
          <xdr:nvSpPr>
            <xdr:cNvPr id="15364" name="ComboBox2" hidden="1">
              <a:extLst>
                <a:ext uri="{63B3BB69-23CF-44E3-9099-C40C66FF867C}">
                  <a14:compatExt spid="_x0000_s15364"/>
                </a:ext>
                <a:ext uri="{FF2B5EF4-FFF2-40B4-BE49-F238E27FC236}">
                  <a16:creationId xmlns:a16="http://schemas.microsoft.com/office/drawing/2014/main" id="{00000000-0008-0000-0300-00000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137887</xdr:colOff>
      <xdr:row>0</xdr:row>
      <xdr:rowOff>200022</xdr:rowOff>
    </xdr:from>
    <xdr:to>
      <xdr:col>1</xdr:col>
      <xdr:colOff>713887</xdr:colOff>
      <xdr:row>2</xdr:row>
      <xdr:rowOff>173511</xdr:rowOff>
    </xdr:to>
    <xdr:grpSp>
      <xdr:nvGrpSpPr>
        <xdr:cNvPr id="11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pSpPr>
          <a:grpSpLocks/>
        </xdr:cNvGrpSpPr>
      </xdr:nvGrpSpPr>
      <xdr:grpSpPr bwMode="auto">
        <a:xfrm>
          <a:off x="1080862" y="203197"/>
          <a:ext cx="576000" cy="541814"/>
          <a:chOff x="2277110" y="2079593"/>
          <a:chExt cx="476450" cy="433137"/>
        </a:xfrm>
      </xdr:grpSpPr>
      <xdr:sp macro="" textlink="">
        <xdr:nvSpPr>
          <xdr:cNvPr id="12" name="13 Rectángulo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13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0</xdr:col>
      <xdr:colOff>304800</xdr:colOff>
      <xdr:row>0</xdr:row>
      <xdr:rowOff>200023</xdr:rowOff>
    </xdr:from>
    <xdr:to>
      <xdr:col>1</xdr:col>
      <xdr:colOff>4500</xdr:colOff>
      <xdr:row>2</xdr:row>
      <xdr:rowOff>173512</xdr:rowOff>
    </xdr:to>
    <xdr:grpSp>
      <xdr:nvGrpSpPr>
        <xdr:cNvPr id="14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pSpPr>
          <a:grpSpLocks/>
        </xdr:cNvGrpSpPr>
      </xdr:nvGrpSpPr>
      <xdr:grpSpPr bwMode="auto">
        <a:xfrm>
          <a:off x="304800" y="203198"/>
          <a:ext cx="642675" cy="541814"/>
          <a:chOff x="2908925" y="2088333"/>
          <a:chExt cx="476450" cy="433137"/>
        </a:xfrm>
      </xdr:grpSpPr>
      <xdr:sp macro="" textlink="">
        <xdr:nvSpPr>
          <xdr:cNvPr id="15" name="7 Rectángulo">
            <a:extLst>
              <a:ext uri="{FF2B5EF4-FFF2-40B4-BE49-F238E27FC236}">
                <a16:creationId xmlns:a16="http://schemas.microsoft.com/office/drawing/2014/main" id="{00000000-0008-0000-0300-00000F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16" name="Picture 8"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766532</xdr:colOff>
      <xdr:row>0</xdr:row>
      <xdr:rowOff>88899</xdr:rowOff>
    </xdr:from>
    <xdr:to>
      <xdr:col>1</xdr:col>
      <xdr:colOff>1562099</xdr:colOff>
      <xdr:row>2</xdr:row>
      <xdr:rowOff>184082</xdr:rowOff>
    </xdr:to>
    <xdr:grpSp>
      <xdr:nvGrpSpPr>
        <xdr:cNvPr id="20" name="8 Grupo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pSpPr>
          <a:grpSpLocks/>
        </xdr:cNvGrpSpPr>
      </xdr:nvGrpSpPr>
      <xdr:grpSpPr bwMode="auto">
        <a:xfrm>
          <a:off x="1709507" y="85724"/>
          <a:ext cx="792392" cy="666683"/>
          <a:chOff x="4437433" y="1955341"/>
          <a:chExt cx="614263" cy="519419"/>
        </a:xfrm>
      </xdr:grpSpPr>
      <xdr:sp macro="" textlink="">
        <xdr:nvSpPr>
          <xdr:cNvPr id="21" name="10 Rectángulo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22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SpPr txBox="1"/>
        </xdr:nvSpPr>
        <xdr:spPr>
          <a:xfrm>
            <a:off x="4437433" y="1955341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1752600</xdr:colOff>
          <xdr:row>1</xdr:row>
          <xdr:rowOff>146050</xdr:rowOff>
        </xdr:from>
        <xdr:to>
          <xdr:col>1</xdr:col>
          <xdr:colOff>3028950</xdr:colOff>
          <xdr:row>2</xdr:row>
          <xdr:rowOff>88900</xdr:rowOff>
        </xdr:to>
        <xdr:sp macro="" textlink="">
          <xdr:nvSpPr>
            <xdr:cNvPr id="15365" name="Label1" hidden="1">
              <a:extLst>
                <a:ext uri="{63B3BB69-23CF-44E3-9099-C40C66FF867C}">
                  <a14:compatExt spid="_x0000_s15365"/>
                </a:ext>
                <a:ext uri="{FF2B5EF4-FFF2-40B4-BE49-F238E27FC236}">
                  <a16:creationId xmlns:a16="http://schemas.microsoft.com/office/drawing/2014/main" id="{00000000-0008-0000-0300-00000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1784350</xdr:colOff>
          <xdr:row>3</xdr:row>
          <xdr:rowOff>146050</xdr:rowOff>
        </xdr:from>
        <xdr:to>
          <xdr:col>1</xdr:col>
          <xdr:colOff>3048000</xdr:colOff>
          <xdr:row>4</xdr:row>
          <xdr:rowOff>95250</xdr:rowOff>
        </xdr:to>
        <xdr:sp macro="" textlink="">
          <xdr:nvSpPr>
            <xdr:cNvPr id="15366" name="Label2" hidden="1">
              <a:extLst>
                <a:ext uri="{63B3BB69-23CF-44E3-9099-C40C66FF867C}">
                  <a14:compatExt spid="_x0000_s15366"/>
                </a:ext>
                <a:ext uri="{FF2B5EF4-FFF2-40B4-BE49-F238E27FC236}">
                  <a16:creationId xmlns:a16="http://schemas.microsoft.com/office/drawing/2014/main" id="{00000000-0008-0000-0300-00000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1784350</xdr:colOff>
          <xdr:row>5</xdr:row>
          <xdr:rowOff>69850</xdr:rowOff>
        </xdr:from>
        <xdr:to>
          <xdr:col>1</xdr:col>
          <xdr:colOff>3048000</xdr:colOff>
          <xdr:row>6</xdr:row>
          <xdr:rowOff>19050</xdr:rowOff>
        </xdr:to>
        <xdr:sp macro="" textlink="">
          <xdr:nvSpPr>
            <xdr:cNvPr id="15367" name="Label3" hidden="1">
              <a:extLst>
                <a:ext uri="{63B3BB69-23CF-44E3-9099-C40C66FF867C}">
                  <a14:compatExt spid="_x0000_s15367"/>
                </a:ext>
                <a:ext uri="{FF2B5EF4-FFF2-40B4-BE49-F238E27FC236}">
                  <a16:creationId xmlns:a16="http://schemas.microsoft.com/office/drawing/2014/main" id="{00000000-0008-0000-0300-000007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3079750</xdr:colOff>
          <xdr:row>3</xdr:row>
          <xdr:rowOff>69850</xdr:rowOff>
        </xdr:from>
        <xdr:to>
          <xdr:col>4</xdr:col>
          <xdr:colOff>419100</xdr:colOff>
          <xdr:row>4</xdr:row>
          <xdr:rowOff>57150</xdr:rowOff>
        </xdr:to>
        <xdr:sp macro="" textlink="">
          <xdr:nvSpPr>
            <xdr:cNvPr id="15369" name="TextBox1" hidden="1">
              <a:extLst>
                <a:ext uri="{63B3BB69-23CF-44E3-9099-C40C66FF867C}">
                  <a14:compatExt spid="_x0000_s15369"/>
                </a:ext>
                <a:ext uri="{FF2B5EF4-FFF2-40B4-BE49-F238E27FC236}">
                  <a16:creationId xmlns:a16="http://schemas.microsoft.com/office/drawing/2014/main" id="{00000000-0008-0000-0300-00000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3098800</xdr:colOff>
          <xdr:row>1</xdr:row>
          <xdr:rowOff>69850</xdr:rowOff>
        </xdr:from>
        <xdr:to>
          <xdr:col>5</xdr:col>
          <xdr:colOff>203200</xdr:colOff>
          <xdr:row>2</xdr:row>
          <xdr:rowOff>127000</xdr:rowOff>
        </xdr:to>
        <xdr:sp macro="" textlink="">
          <xdr:nvSpPr>
            <xdr:cNvPr id="16386" name="ComboBox1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4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679450</xdr:colOff>
          <xdr:row>1</xdr:row>
          <xdr:rowOff>184150</xdr:rowOff>
        </xdr:from>
        <xdr:to>
          <xdr:col>6</xdr:col>
          <xdr:colOff>857250</xdr:colOff>
          <xdr:row>2</xdr:row>
          <xdr:rowOff>165100</xdr:rowOff>
        </xdr:to>
        <xdr:sp macro="" textlink="">
          <xdr:nvSpPr>
            <xdr:cNvPr id="16387" name="CheckBox1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4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226787</xdr:colOff>
      <xdr:row>0</xdr:row>
      <xdr:rowOff>136521</xdr:rowOff>
    </xdr:from>
    <xdr:to>
      <xdr:col>2</xdr:col>
      <xdr:colOff>802787</xdr:colOff>
      <xdr:row>2</xdr:row>
      <xdr:rowOff>97310</xdr:rowOff>
    </xdr:to>
    <xdr:grpSp>
      <xdr:nvGrpSpPr>
        <xdr:cNvPr id="10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pSpPr>
          <a:grpSpLocks/>
        </xdr:cNvGrpSpPr>
      </xdr:nvGrpSpPr>
      <xdr:grpSpPr bwMode="auto">
        <a:xfrm>
          <a:off x="1420587" y="136521"/>
          <a:ext cx="576000" cy="544989"/>
          <a:chOff x="2277110" y="2079593"/>
          <a:chExt cx="476450" cy="433137"/>
        </a:xfrm>
      </xdr:grpSpPr>
      <xdr:sp macro="" textlink="">
        <xdr:nvSpPr>
          <xdr:cNvPr id="11" name="13 Rectángulo">
            <a:extLst>
              <a:ext uri="{FF2B5EF4-FFF2-40B4-BE49-F238E27FC236}">
                <a16:creationId xmlns:a16="http://schemas.microsoft.com/office/drawing/2014/main" id="{00000000-0008-0000-0400-00000B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12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0400-00000C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444500</xdr:colOff>
      <xdr:row>0</xdr:row>
      <xdr:rowOff>136522</xdr:rowOff>
    </xdr:from>
    <xdr:to>
      <xdr:col>2</xdr:col>
      <xdr:colOff>93400</xdr:colOff>
      <xdr:row>2</xdr:row>
      <xdr:rowOff>97311</xdr:rowOff>
    </xdr:to>
    <xdr:grpSp>
      <xdr:nvGrpSpPr>
        <xdr:cNvPr id="13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pSpPr>
          <a:grpSpLocks/>
        </xdr:cNvGrpSpPr>
      </xdr:nvGrpSpPr>
      <xdr:grpSpPr bwMode="auto">
        <a:xfrm>
          <a:off x="701675" y="136522"/>
          <a:ext cx="585525" cy="544989"/>
          <a:chOff x="2908925" y="2088333"/>
          <a:chExt cx="476450" cy="433137"/>
        </a:xfrm>
      </xdr:grpSpPr>
      <xdr:sp macro="" textlink="">
        <xdr:nvSpPr>
          <xdr:cNvPr id="14" name="7 Rectángulo">
            <a:extLst>
              <a:ext uri="{FF2B5EF4-FFF2-40B4-BE49-F238E27FC236}">
                <a16:creationId xmlns:a16="http://schemas.microsoft.com/office/drawing/2014/main" id="{00000000-0008-0000-0400-00000E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15" name="Picture 8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880832</xdr:colOff>
      <xdr:row>0</xdr:row>
      <xdr:rowOff>50800</xdr:rowOff>
    </xdr:from>
    <xdr:to>
      <xdr:col>2</xdr:col>
      <xdr:colOff>1676399</xdr:colOff>
      <xdr:row>2</xdr:row>
      <xdr:rowOff>114300</xdr:rowOff>
    </xdr:to>
    <xdr:grpSp>
      <xdr:nvGrpSpPr>
        <xdr:cNvPr id="16" name="8 Grupo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pSpPr>
          <a:grpSpLocks/>
        </xdr:cNvGrpSpPr>
      </xdr:nvGrpSpPr>
      <xdr:grpSpPr bwMode="auto">
        <a:xfrm>
          <a:off x="2077807" y="47625"/>
          <a:ext cx="792392" cy="650875"/>
          <a:chOff x="4447239" y="1975132"/>
          <a:chExt cx="614263" cy="504629"/>
        </a:xfrm>
      </xdr:grpSpPr>
      <xdr:sp macro="" textlink="">
        <xdr:nvSpPr>
          <xdr:cNvPr id="17" name="10 Rectángulo">
            <a:extLst>
              <a:ext uri="{FF2B5EF4-FFF2-40B4-BE49-F238E27FC236}">
                <a16:creationId xmlns:a16="http://schemas.microsoft.com/office/drawing/2014/main" id="{00000000-0008-0000-0400-000011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8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400-000012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1828800</xdr:colOff>
          <xdr:row>1</xdr:row>
          <xdr:rowOff>107950</xdr:rowOff>
        </xdr:from>
        <xdr:to>
          <xdr:col>2</xdr:col>
          <xdr:colOff>3098800</xdr:colOff>
          <xdr:row>2</xdr:row>
          <xdr:rowOff>69850</xdr:rowOff>
        </xdr:to>
        <xdr:sp macro="" textlink="">
          <xdr:nvSpPr>
            <xdr:cNvPr id="16388" name="Label1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04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303686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>
          <a:grpSpLocks/>
        </xdr:cNvGrpSpPr>
      </xdr:nvGrpSpPr>
      <xdr:grpSpPr bwMode="auto">
        <a:xfrm>
          <a:off x="33160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303687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>
          <a:grpSpLocks/>
        </xdr:cNvGrpSpPr>
      </xdr:nvGrpSpPr>
      <xdr:grpSpPr bwMode="auto">
        <a:xfrm>
          <a:off x="260350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pSpPr>
          <a:grpSpLocks/>
        </xdr:cNvGrpSpPr>
      </xdr:nvGrpSpPr>
      <xdr:grpSpPr bwMode="auto">
        <a:xfrm>
          <a:off x="39637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08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8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5" name="8 Grupo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GrpSpPr>
          <a:grpSpLocks/>
        </xdr:cNvGrpSpPr>
      </xdr:nvGrpSpPr>
      <xdr:grpSpPr bwMode="auto">
        <a:xfrm>
          <a:off x="4754332" y="190500"/>
          <a:ext cx="792392" cy="666685"/>
          <a:chOff x="4437433" y="1955340"/>
          <a:chExt cx="614263" cy="519420"/>
        </a:xfrm>
      </xdr:grpSpPr>
      <xdr:sp macro="" textlink="">
        <xdr:nvSpPr>
          <xdr:cNvPr id="16" name="10 Rectángulo">
            <a:extLst>
              <a:ext uri="{FF2B5EF4-FFF2-40B4-BE49-F238E27FC236}">
                <a16:creationId xmlns:a16="http://schemas.microsoft.com/office/drawing/2014/main" id="{00000000-0008-0000-0800-000010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7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0800-000011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09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09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0A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0A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0A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0A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A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0A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0A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0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0B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0B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0B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B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0B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0B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0C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0C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0C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C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0C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0C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0D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0D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0D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0D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D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0D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0D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0E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0E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0E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0E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0E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E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0E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0E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0F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0F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0F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0F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0F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F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0F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0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0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0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0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0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0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0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1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1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1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1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1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1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1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1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2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2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2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2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2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2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2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2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3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3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3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3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3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3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3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3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4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4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4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4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4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4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4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5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5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5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5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5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5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5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5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6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6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6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6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6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6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6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6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7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7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7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7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7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7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7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7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8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8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8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8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8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8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8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9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9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9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9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9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9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9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9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A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A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A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A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A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A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A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A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B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B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B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B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B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B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B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C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C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C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C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C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C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C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C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D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D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D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D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D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D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D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D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278286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pSpPr>
          <a:grpSpLocks/>
        </xdr:cNvGrpSpPr>
      </xdr:nvGrpSpPr>
      <xdr:grpSpPr bwMode="auto">
        <a:xfrm>
          <a:off x="712562" y="292097"/>
          <a:ext cx="576000" cy="54181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E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E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278287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GrpSpPr>
          <a:grpSpLocks/>
        </xdr:cNvGrpSpPr>
      </xdr:nvGrpSpPr>
      <xdr:grpSpPr bwMode="auto">
        <a:xfrm>
          <a:off x="0" y="292098"/>
          <a:ext cx="579175" cy="54181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E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E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GrpSpPr>
          <a:grpSpLocks/>
        </xdr:cNvGrpSpPr>
      </xdr:nvGrpSpPr>
      <xdr:grpSpPr bwMode="auto">
        <a:xfrm>
          <a:off x="1360257" y="200026"/>
          <a:ext cx="80191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E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E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GrpSpPr>
          <a:grpSpLocks/>
        </xdr:cNvGrpSpPr>
      </xdr:nvGrpSpPr>
      <xdr:grpSpPr bwMode="auto">
        <a:xfrm>
          <a:off x="2150832" y="190500"/>
          <a:ext cx="792392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E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E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13" Type="http://schemas.openxmlformats.org/officeDocument/2006/relationships/control" Target="../activeX/activeX5.xml"/><Relationship Id="rId3" Type="http://schemas.openxmlformats.org/officeDocument/2006/relationships/drawing" Target="../drawings/drawing1.xml"/><Relationship Id="rId7" Type="http://schemas.openxmlformats.org/officeDocument/2006/relationships/control" Target="../activeX/activeX2.xml"/><Relationship Id="rId12" Type="http://schemas.openxmlformats.org/officeDocument/2006/relationships/image" Target="../media/image4.emf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image" Target="../media/image1.emf"/><Relationship Id="rId11" Type="http://schemas.openxmlformats.org/officeDocument/2006/relationships/control" Target="../activeX/activeX4.xml"/><Relationship Id="rId5" Type="http://schemas.openxmlformats.org/officeDocument/2006/relationships/control" Target="../activeX/activeX1.xml"/><Relationship Id="rId10" Type="http://schemas.openxmlformats.org/officeDocument/2006/relationships/image" Target="../media/image3.emf"/><Relationship Id="rId4" Type="http://schemas.openxmlformats.org/officeDocument/2006/relationships/vmlDrawing" Target="../drawings/vmlDrawing1.vml"/><Relationship Id="rId9" Type="http://schemas.openxmlformats.org/officeDocument/2006/relationships/control" Target="../activeX/activeX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emf"/><Relationship Id="rId13" Type="http://schemas.openxmlformats.org/officeDocument/2006/relationships/control" Target="../activeX/activeX10.xml"/><Relationship Id="rId18" Type="http://schemas.openxmlformats.org/officeDocument/2006/relationships/image" Target="../media/image14.emf"/><Relationship Id="rId3" Type="http://schemas.openxmlformats.org/officeDocument/2006/relationships/drawing" Target="../drawings/drawing3.xml"/><Relationship Id="rId7" Type="http://schemas.openxmlformats.org/officeDocument/2006/relationships/control" Target="../activeX/activeX7.xml"/><Relationship Id="rId12" Type="http://schemas.openxmlformats.org/officeDocument/2006/relationships/image" Target="../media/image11.emf"/><Relationship Id="rId17" Type="http://schemas.openxmlformats.org/officeDocument/2006/relationships/control" Target="../activeX/activeX12.xml"/><Relationship Id="rId2" Type="http://schemas.openxmlformats.org/officeDocument/2006/relationships/customProperty" Target="../customProperty4.bin"/><Relationship Id="rId16" Type="http://schemas.openxmlformats.org/officeDocument/2006/relationships/image" Target="../media/image13.emf"/><Relationship Id="rId1" Type="http://schemas.openxmlformats.org/officeDocument/2006/relationships/printerSettings" Target="../printerSettings/printerSettings4.bin"/><Relationship Id="rId6" Type="http://schemas.openxmlformats.org/officeDocument/2006/relationships/image" Target="../media/image8.emf"/><Relationship Id="rId11" Type="http://schemas.openxmlformats.org/officeDocument/2006/relationships/control" Target="../activeX/activeX9.xml"/><Relationship Id="rId5" Type="http://schemas.openxmlformats.org/officeDocument/2006/relationships/control" Target="../activeX/activeX6.xml"/><Relationship Id="rId15" Type="http://schemas.openxmlformats.org/officeDocument/2006/relationships/control" Target="../activeX/activeX11.xml"/><Relationship Id="rId10" Type="http://schemas.openxmlformats.org/officeDocument/2006/relationships/image" Target="../media/image10.emf"/><Relationship Id="rId4" Type="http://schemas.openxmlformats.org/officeDocument/2006/relationships/vmlDrawing" Target="../drawings/vmlDrawing2.vml"/><Relationship Id="rId9" Type="http://schemas.openxmlformats.org/officeDocument/2006/relationships/control" Target="../activeX/activeX8.xml"/><Relationship Id="rId14" Type="http://schemas.openxmlformats.org/officeDocument/2006/relationships/image" Target="../media/image12.emf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emf"/><Relationship Id="rId3" Type="http://schemas.openxmlformats.org/officeDocument/2006/relationships/drawing" Target="../drawings/drawing4.xml"/><Relationship Id="rId7" Type="http://schemas.openxmlformats.org/officeDocument/2006/relationships/control" Target="../activeX/activeX14.xml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Relationship Id="rId6" Type="http://schemas.openxmlformats.org/officeDocument/2006/relationships/image" Target="../media/image16.emf"/><Relationship Id="rId5" Type="http://schemas.openxmlformats.org/officeDocument/2006/relationships/control" Target="../activeX/activeX13.xml"/><Relationship Id="rId10" Type="http://schemas.openxmlformats.org/officeDocument/2006/relationships/image" Target="../media/image18.emf"/><Relationship Id="rId4" Type="http://schemas.openxmlformats.org/officeDocument/2006/relationships/vmlDrawing" Target="../drawings/vmlDrawing3.vml"/><Relationship Id="rId9" Type="http://schemas.openxmlformats.org/officeDocument/2006/relationships/control" Target="../activeX/activeX1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customProperty" Target="../customProperty10.bin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customProperty" Target="../customProperty12.bin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customProperty" Target="../customProperty13.bin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customProperty" Target="../customProperty14.bin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customProperty" Target="../customProperty15.bin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customProperty" Target="../customProperty17.bin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customProperty" Target="../customProperty18.bin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customProperty" Target="../customProperty19.bin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customProperty" Target="../customProperty20.bin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customProperty" Target="../customProperty21.bin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customProperty" Target="../customProperty22.bin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customProperty" Target="../customProperty23.bin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customProperty" Target="../customProperty24.bin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customProperty" Target="../customProperty25.bin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customProperty" Target="../customProperty26.bin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customProperty" Target="../customProperty27.bin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customProperty" Target="../customProperty28.bin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customProperty" Target="../customProperty29.bin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6.xml"/><Relationship Id="rId2" Type="http://schemas.openxmlformats.org/officeDocument/2006/relationships/customProperty" Target="../customProperty30.bin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customProperty" Target="../customProperty31.bin"/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EA82B-BEFE-4855-9C3F-77AE06948EE3}">
  <sheetPr codeName="Hoja12">
    <tabColor theme="0" tint="-0.34998626667073579"/>
  </sheetPr>
  <dimension ref="A1:XFC38"/>
  <sheetViews>
    <sheetView showGridLines="0" zoomScale="75" zoomScaleNormal="75" workbookViewId="0"/>
  </sheetViews>
  <sheetFormatPr baseColWidth="10" defaultColWidth="0" defaultRowHeight="0" customHeight="1" zeroHeight="1" x14ac:dyDescent="0.55000000000000004"/>
  <cols>
    <col min="1" max="14" width="11.453125" style="400" customWidth="1"/>
    <col min="15" max="15" width="18.54296875" style="400" customWidth="1"/>
    <col min="16" max="16383" width="11.453125" style="400" hidden="1"/>
    <col min="16384" max="16384" width="0.453125" style="400" hidden="1" customWidth="1"/>
  </cols>
  <sheetData>
    <row r="1" spans="2:14" ht="15" customHeight="1" x14ac:dyDescent="0.55000000000000004"/>
    <row r="2" spans="2:14" ht="15" customHeight="1" x14ac:dyDescent="0.55000000000000004">
      <c r="B2" s="401"/>
      <c r="C2" s="401"/>
      <c r="D2" s="401"/>
      <c r="E2" s="401"/>
      <c r="F2" s="401"/>
      <c r="G2" s="401"/>
      <c r="H2" s="401"/>
      <c r="I2" s="401"/>
      <c r="J2" s="401"/>
      <c r="K2" s="401"/>
      <c r="L2" s="401"/>
      <c r="M2" s="401"/>
      <c r="N2" s="401"/>
    </row>
    <row r="3" spans="2:14" ht="15" customHeight="1" x14ac:dyDescent="0.55000000000000004">
      <c r="B3" s="401"/>
      <c r="C3" s="401"/>
      <c r="D3" s="401"/>
      <c r="E3" s="401"/>
      <c r="F3" s="401"/>
      <c r="G3" s="401"/>
      <c r="H3" s="401"/>
      <c r="I3" s="401"/>
      <c r="J3" s="401"/>
      <c r="K3" s="401"/>
      <c r="L3" s="401"/>
      <c r="M3" s="401"/>
      <c r="N3" s="401"/>
    </row>
    <row r="4" spans="2:14" ht="15" customHeight="1" x14ac:dyDescent="0.55000000000000004">
      <c r="B4" s="401"/>
      <c r="C4" s="401"/>
      <c r="D4" s="401"/>
      <c r="E4" s="401"/>
      <c r="F4" s="402"/>
      <c r="G4" s="401"/>
      <c r="H4" s="401"/>
      <c r="I4" s="401"/>
      <c r="J4" s="401"/>
      <c r="K4" s="401"/>
      <c r="L4" s="401"/>
      <c r="M4" s="401"/>
      <c r="N4" s="401"/>
    </row>
    <row r="5" spans="2:14" ht="15" customHeight="1" x14ac:dyDescent="0.55000000000000004">
      <c r="B5" s="401"/>
      <c r="C5" s="401"/>
      <c r="D5" s="401"/>
      <c r="E5" s="401"/>
      <c r="F5" s="401"/>
      <c r="G5" s="401"/>
      <c r="H5" s="401"/>
      <c r="I5" s="401"/>
      <c r="J5" s="401"/>
      <c r="K5" s="401"/>
      <c r="L5" s="401"/>
      <c r="M5" s="401"/>
      <c r="N5" s="401"/>
    </row>
    <row r="6" spans="2:14" ht="15" customHeight="1" x14ac:dyDescent="0.55000000000000004">
      <c r="B6" s="401"/>
      <c r="C6" s="401"/>
      <c r="D6" s="401"/>
      <c r="E6" s="401"/>
      <c r="F6" s="401"/>
      <c r="G6" s="401"/>
      <c r="H6" s="401"/>
      <c r="I6" s="401"/>
      <c r="J6" s="401"/>
      <c r="K6" s="401"/>
      <c r="L6" s="401"/>
      <c r="M6" s="401"/>
      <c r="N6" s="401"/>
    </row>
    <row r="7" spans="2:14" ht="15" customHeight="1" x14ac:dyDescent="0.55000000000000004">
      <c r="B7" s="401"/>
      <c r="C7" s="401"/>
      <c r="D7" s="401"/>
      <c r="E7" s="401"/>
      <c r="F7" s="401"/>
      <c r="G7" s="401"/>
      <c r="H7" s="401"/>
      <c r="I7" s="401"/>
      <c r="J7" s="401"/>
      <c r="K7" s="401"/>
      <c r="L7" s="401"/>
      <c r="M7" s="401"/>
      <c r="N7" s="401"/>
    </row>
    <row r="8" spans="2:14" ht="15" customHeight="1" x14ac:dyDescent="0.55000000000000004">
      <c r="B8" s="401"/>
      <c r="C8" s="401"/>
      <c r="D8" s="401"/>
      <c r="E8" s="401"/>
      <c r="F8" s="401"/>
      <c r="G8" s="401"/>
      <c r="H8" s="401"/>
      <c r="I8" s="401"/>
      <c r="J8" s="401"/>
      <c r="K8" s="401"/>
      <c r="L8" s="401"/>
      <c r="M8" s="401"/>
      <c r="N8" s="401"/>
    </row>
    <row r="9" spans="2:14" ht="15" customHeight="1" x14ac:dyDescent="0.55000000000000004">
      <c r="B9" s="401"/>
      <c r="C9" s="401"/>
      <c r="D9" s="401"/>
      <c r="E9" s="401"/>
      <c r="F9" s="401"/>
      <c r="G9" s="401"/>
      <c r="H9" s="401"/>
      <c r="I9" s="401"/>
      <c r="J9" s="401"/>
      <c r="K9" s="401"/>
      <c r="L9" s="401"/>
      <c r="M9" s="401"/>
      <c r="N9" s="401"/>
    </row>
    <row r="10" spans="2:14" ht="15" customHeight="1" x14ac:dyDescent="0.55000000000000004">
      <c r="B10" s="401"/>
      <c r="C10" s="401"/>
      <c r="D10" s="401"/>
      <c r="E10" s="401"/>
      <c r="F10" s="401"/>
      <c r="G10" s="401"/>
      <c r="H10" s="401"/>
      <c r="I10" s="401"/>
      <c r="J10" s="401"/>
      <c r="K10" s="401"/>
      <c r="L10" s="401"/>
      <c r="M10" s="401"/>
      <c r="N10" s="401"/>
    </row>
    <row r="11" spans="2:14" ht="15" customHeight="1" x14ac:dyDescent="0.55000000000000004">
      <c r="B11" s="401"/>
      <c r="C11" s="401"/>
      <c r="D11" s="401"/>
      <c r="E11" s="401"/>
      <c r="F11" s="401"/>
      <c r="G11" s="401"/>
      <c r="H11" s="401"/>
      <c r="I11" s="401"/>
      <c r="J11" s="401"/>
      <c r="K11" s="401"/>
      <c r="L11" s="401"/>
      <c r="M11" s="401"/>
      <c r="N11" s="401"/>
    </row>
    <row r="12" spans="2:14" ht="15" customHeight="1" x14ac:dyDescent="0.55000000000000004">
      <c r="B12" s="401"/>
      <c r="C12" s="401"/>
      <c r="D12" s="401"/>
      <c r="E12" s="401"/>
      <c r="F12" s="401"/>
      <c r="G12" s="401"/>
      <c r="H12" s="401"/>
      <c r="I12" s="401"/>
      <c r="J12" s="401"/>
      <c r="K12" s="401"/>
      <c r="L12" s="401"/>
      <c r="M12" s="401"/>
      <c r="N12" s="401"/>
    </row>
    <row r="13" spans="2:14" ht="15" customHeight="1" x14ac:dyDescent="0.55000000000000004">
      <c r="B13" s="401"/>
      <c r="C13" s="401"/>
      <c r="D13" s="401"/>
      <c r="E13" s="401"/>
      <c r="F13" s="401"/>
      <c r="G13" s="401"/>
      <c r="H13" s="401"/>
      <c r="I13" s="401"/>
      <c r="J13" s="401"/>
      <c r="K13" s="401"/>
      <c r="L13" s="401"/>
      <c r="M13" s="401"/>
      <c r="N13" s="401"/>
    </row>
    <row r="14" spans="2:14" ht="15" customHeight="1" x14ac:dyDescent="0.55000000000000004">
      <c r="B14" s="401"/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</row>
    <row r="15" spans="2:14" ht="15" customHeight="1" x14ac:dyDescent="0.55000000000000004">
      <c r="B15" s="401"/>
      <c r="C15" s="401"/>
      <c r="D15" s="401"/>
      <c r="E15" s="401"/>
      <c r="F15" s="401"/>
      <c r="G15" s="401"/>
      <c r="H15" s="401"/>
      <c r="I15" s="401"/>
      <c r="J15" s="401"/>
      <c r="K15" s="401"/>
      <c r="L15" s="401"/>
      <c r="M15" s="401"/>
      <c r="N15" s="401"/>
    </row>
    <row r="16" spans="2:14" ht="15" customHeight="1" x14ac:dyDescent="0.55000000000000004">
      <c r="B16" s="401"/>
      <c r="C16" s="401"/>
      <c r="D16" s="401"/>
      <c r="E16" s="401"/>
      <c r="F16" s="401"/>
      <c r="G16" s="401"/>
      <c r="H16" s="401"/>
      <c r="I16" s="401"/>
      <c r="J16" s="401"/>
      <c r="K16" s="401"/>
      <c r="L16" s="401"/>
      <c r="M16" s="401"/>
      <c r="N16" s="401"/>
    </row>
    <row r="17" spans="2:14" ht="15" customHeight="1" x14ac:dyDescent="0.55000000000000004">
      <c r="B17" s="401"/>
      <c r="C17" s="401"/>
      <c r="D17" s="401"/>
      <c r="E17" s="401"/>
      <c r="F17" s="401"/>
      <c r="G17" s="401"/>
      <c r="H17" s="401"/>
      <c r="I17" s="401"/>
      <c r="J17" s="401"/>
      <c r="K17" s="401"/>
      <c r="L17" s="401"/>
      <c r="M17" s="401"/>
      <c r="N17" s="401"/>
    </row>
    <row r="18" spans="2:14" ht="15" customHeight="1" x14ac:dyDescent="0.55000000000000004">
      <c r="B18" s="401"/>
      <c r="C18" s="401"/>
      <c r="D18" s="401"/>
      <c r="E18" s="401"/>
      <c r="F18" s="401"/>
      <c r="G18" s="401"/>
      <c r="H18" s="401"/>
      <c r="I18" s="401"/>
      <c r="J18" s="401"/>
      <c r="K18" s="401"/>
      <c r="L18" s="401"/>
      <c r="M18" s="401"/>
      <c r="N18" s="401"/>
    </row>
    <row r="19" spans="2:14" ht="15" customHeight="1" x14ac:dyDescent="0.55000000000000004">
      <c r="B19" s="401"/>
      <c r="C19" s="401"/>
      <c r="D19" s="401"/>
      <c r="E19" s="401"/>
      <c r="F19" s="401"/>
      <c r="G19" s="401"/>
      <c r="H19" s="401"/>
      <c r="I19" s="401"/>
      <c r="J19" s="401"/>
      <c r="K19" s="401"/>
      <c r="L19" s="401"/>
      <c r="M19" s="401"/>
      <c r="N19" s="401"/>
    </row>
    <row r="20" spans="2:14" ht="15" customHeight="1" x14ac:dyDescent="0.55000000000000004">
      <c r="B20" s="401"/>
      <c r="C20" s="401"/>
      <c r="D20" s="401"/>
      <c r="E20" s="401"/>
      <c r="F20" s="401"/>
      <c r="G20" s="401"/>
      <c r="H20" s="401"/>
      <c r="I20" s="401"/>
      <c r="J20" s="401"/>
      <c r="K20" s="401"/>
      <c r="L20" s="401"/>
      <c r="M20" s="401"/>
      <c r="N20" s="401"/>
    </row>
    <row r="21" spans="2:14" ht="15" customHeight="1" x14ac:dyDescent="0.55000000000000004">
      <c r="B21" s="401"/>
      <c r="C21" s="401"/>
      <c r="D21" s="401"/>
      <c r="E21" s="401"/>
      <c r="F21" s="401"/>
      <c r="G21" s="401"/>
      <c r="H21" s="401"/>
      <c r="I21" s="401"/>
      <c r="J21" s="401"/>
      <c r="K21" s="401"/>
      <c r="L21" s="401"/>
      <c r="M21" s="401"/>
      <c r="N21" s="401"/>
    </row>
    <row r="22" spans="2:14" ht="15" customHeight="1" x14ac:dyDescent="0.55000000000000004">
      <c r="B22" s="401"/>
      <c r="C22" s="401"/>
      <c r="D22" s="401"/>
      <c r="E22" s="401"/>
      <c r="F22" s="401"/>
      <c r="G22" s="401"/>
      <c r="H22" s="401"/>
      <c r="I22" s="401"/>
      <c r="J22" s="401"/>
      <c r="K22" s="401"/>
      <c r="L22" s="401"/>
      <c r="M22" s="401"/>
      <c r="N22" s="401"/>
    </row>
    <row r="23" spans="2:14" ht="15" customHeight="1" x14ac:dyDescent="0.55000000000000004">
      <c r="B23" s="401"/>
      <c r="C23" s="401"/>
      <c r="D23" s="401"/>
      <c r="E23" s="401"/>
      <c r="F23" s="401"/>
      <c r="G23" s="401"/>
      <c r="H23" s="401"/>
      <c r="I23" s="401"/>
      <c r="J23" s="401"/>
      <c r="K23" s="401"/>
      <c r="L23" s="401"/>
      <c r="M23" s="401"/>
      <c r="N23" s="401"/>
    </row>
    <row r="24" spans="2:14" ht="15" customHeight="1" x14ac:dyDescent="0.55000000000000004">
      <c r="B24" s="401"/>
      <c r="C24" s="401"/>
      <c r="D24" s="401"/>
      <c r="E24" s="401"/>
      <c r="F24" s="401"/>
      <c r="G24" s="401"/>
      <c r="H24" s="401"/>
      <c r="I24" s="401"/>
      <c r="J24" s="401"/>
      <c r="K24" s="401"/>
      <c r="L24" s="401"/>
      <c r="M24" s="401"/>
      <c r="N24" s="401"/>
    </row>
    <row r="25" spans="2:14" ht="15" customHeight="1" x14ac:dyDescent="0.55000000000000004">
      <c r="B25" s="401"/>
      <c r="C25" s="401"/>
      <c r="D25" s="401"/>
      <c r="E25" s="401"/>
      <c r="F25" s="401"/>
      <c r="G25" s="401"/>
      <c r="H25" s="401"/>
      <c r="I25" s="401"/>
      <c r="J25" s="401"/>
      <c r="K25" s="401"/>
      <c r="L25" s="401"/>
      <c r="M25" s="401"/>
      <c r="N25" s="401"/>
    </row>
    <row r="26" spans="2:14" ht="15" customHeight="1" x14ac:dyDescent="0.55000000000000004">
      <c r="B26" s="401"/>
      <c r="C26" s="401"/>
      <c r="D26" s="401"/>
      <c r="E26" s="401"/>
      <c r="F26" s="401"/>
      <c r="G26" s="401"/>
      <c r="H26" s="401"/>
      <c r="I26" s="403"/>
      <c r="J26" s="401"/>
      <c r="K26" s="401"/>
      <c r="L26" s="401"/>
      <c r="M26" s="401"/>
      <c r="N26" s="401"/>
    </row>
    <row r="27" spans="2:14" ht="15" customHeight="1" x14ac:dyDescent="0.55000000000000004">
      <c r="B27" s="401"/>
      <c r="C27" s="401"/>
      <c r="D27" s="401"/>
      <c r="E27" s="401"/>
      <c r="F27" s="401"/>
      <c r="G27" s="401"/>
      <c r="H27" s="401"/>
      <c r="I27" s="401"/>
      <c r="J27" s="401"/>
      <c r="K27" s="401"/>
      <c r="L27" s="401"/>
      <c r="M27" s="401"/>
      <c r="N27" s="401"/>
    </row>
    <row r="28" spans="2:14" ht="15" customHeight="1" x14ac:dyDescent="0.55000000000000004">
      <c r="B28" s="401"/>
      <c r="C28" s="401"/>
      <c r="D28" s="401"/>
      <c r="E28" s="401"/>
      <c r="F28" s="401"/>
      <c r="G28" s="401"/>
      <c r="H28" s="401"/>
      <c r="I28" s="403"/>
      <c r="J28" s="401"/>
    </row>
    <row r="29" spans="2:14" ht="15" customHeight="1" x14ac:dyDescent="0.55000000000000004">
      <c r="B29" s="401"/>
      <c r="C29" s="401"/>
      <c r="D29" s="401"/>
      <c r="E29" s="401"/>
      <c r="F29" s="401"/>
      <c r="G29" s="401"/>
      <c r="H29" s="401"/>
      <c r="I29" s="401"/>
      <c r="J29" s="401"/>
    </row>
    <row r="30" spans="2:14" ht="15" customHeight="1" x14ac:dyDescent="0.55000000000000004">
      <c r="B30" s="401"/>
      <c r="C30" s="401"/>
      <c r="D30" s="401"/>
      <c r="E30" s="401"/>
      <c r="F30" s="401"/>
      <c r="G30" s="401"/>
      <c r="H30" s="401"/>
      <c r="I30" s="401"/>
      <c r="J30" s="401"/>
    </row>
    <row r="31" spans="2:14" ht="15" customHeight="1" x14ac:dyDescent="0.55000000000000004">
      <c r="B31" s="401"/>
      <c r="C31" s="401"/>
      <c r="D31" s="401"/>
      <c r="E31" s="401"/>
      <c r="F31" s="401"/>
      <c r="G31" s="401"/>
      <c r="H31" s="401"/>
      <c r="I31" s="401"/>
      <c r="J31" s="401"/>
    </row>
    <row r="32" spans="2:14" ht="15" customHeight="1" x14ac:dyDescent="0.55000000000000004">
      <c r="B32" s="401"/>
      <c r="C32" s="401"/>
      <c r="D32" s="401"/>
      <c r="E32" s="401"/>
      <c r="F32" s="401"/>
      <c r="G32" s="401"/>
      <c r="H32" s="401"/>
      <c r="I32" s="403"/>
      <c r="J32" s="403"/>
      <c r="K32" s="401"/>
      <c r="L32" s="401"/>
      <c r="M32" s="401"/>
      <c r="N32" s="401"/>
    </row>
    <row r="33" spans="2:14" ht="15" customHeight="1" x14ac:dyDescent="0.55000000000000004">
      <c r="B33" s="401"/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</row>
    <row r="34" spans="2:14" ht="15" customHeight="1" x14ac:dyDescent="0.55000000000000004"/>
    <row r="35" spans="2:14" ht="15" customHeight="1" x14ac:dyDescent="0.55000000000000004"/>
    <row r="36" spans="2:14" ht="15" customHeight="1" x14ac:dyDescent="0.55000000000000004"/>
    <row r="37" spans="2:14" ht="15" customHeight="1" x14ac:dyDescent="0.55000000000000004"/>
    <row r="38" spans="2:14" ht="15" customHeight="1" x14ac:dyDescent="0.55000000000000004">
      <c r="M38" s="404" t="s">
        <v>160</v>
      </c>
      <c r="N38" s="293" t="s">
        <v>293</v>
      </c>
    </row>
  </sheetData>
  <sheetProtection algorithmName="SHA-512" hashValue="/gokCrHWBu4yhSKjKNQl5j9hAA6UYv0WoecRgxrA0qdrJmZODHTzJOwqq7biy01esERzIOImPsG74Q+prkS/YA==" saltValue="Va7DwXQ8n5qt5FFOAXVLTg==" spinCount="100000" sheet="1" objects="1" scenarios="1" selectLockedCells="1"/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  <legacyDrawing r:id="rId4"/>
  <controls>
    <mc:AlternateContent xmlns:mc="http://schemas.openxmlformats.org/markup-compatibility/2006">
      <mc:Choice Requires="x14">
        <control shapeId="13319" r:id="rId5" name="TextBox1">
          <controlPr defaultSize="0" autoLine="0" linkedCell="IDIOMA!H47" r:id="rId6">
            <anchor>
              <from>
                <xdr:col>1</xdr:col>
                <xdr:colOff>381000</xdr:colOff>
                <xdr:row>9</xdr:row>
                <xdr:rowOff>76200</xdr:rowOff>
              </from>
              <to>
                <xdr:col>2</xdr:col>
                <xdr:colOff>76200</xdr:colOff>
                <xdr:row>11</xdr:row>
                <xdr:rowOff>19050</xdr:rowOff>
              </to>
            </anchor>
          </controlPr>
        </control>
      </mc:Choice>
      <mc:Fallback>
        <control shapeId="13319" r:id="rId5" name="TextBox1"/>
      </mc:Fallback>
    </mc:AlternateContent>
    <mc:AlternateContent xmlns:mc="http://schemas.openxmlformats.org/markup-compatibility/2006">
      <mc:Choice Requires="x14">
        <control shapeId="13313" r:id="rId7" name="ComboBox1">
          <controlPr defaultSize="0" autoLine="0" linkedCell="DATOS!B4" listFillRange="DATOS!B5:B8" r:id="rId8">
            <anchor>
              <from>
                <xdr:col>2</xdr:col>
                <xdr:colOff>146050</xdr:colOff>
                <xdr:row>9</xdr:row>
                <xdr:rowOff>69850</xdr:rowOff>
              </from>
              <to>
                <xdr:col>3</xdr:col>
                <xdr:colOff>323850</xdr:colOff>
                <xdr:row>11</xdr:row>
                <xdr:rowOff>12700</xdr:rowOff>
              </to>
            </anchor>
          </controlPr>
        </control>
      </mc:Choice>
      <mc:Fallback>
        <control shapeId="13313" r:id="rId7" name="ComboBox1"/>
      </mc:Fallback>
    </mc:AlternateContent>
    <mc:AlternateContent xmlns:mc="http://schemas.openxmlformats.org/markup-compatibility/2006">
      <mc:Choice Requires="x14">
        <control shapeId="13314" r:id="rId9" name="ComboBox2">
          <controlPr defaultSize="0" autoLine="0" linkedCell="IDIOMA!B3" listFillRange="IDIOMA!A5:B5" r:id="rId10">
            <anchor>
              <from>
                <xdr:col>1</xdr:col>
                <xdr:colOff>641350</xdr:colOff>
                <xdr:row>4</xdr:row>
                <xdr:rowOff>31750</xdr:rowOff>
              </from>
              <to>
                <xdr:col>3</xdr:col>
                <xdr:colOff>317500</xdr:colOff>
                <xdr:row>5</xdr:row>
                <xdr:rowOff>165100</xdr:rowOff>
              </to>
            </anchor>
          </controlPr>
        </control>
      </mc:Choice>
      <mc:Fallback>
        <control shapeId="13314" r:id="rId9" name="ComboBox2"/>
      </mc:Fallback>
    </mc:AlternateContent>
    <mc:AlternateContent xmlns:mc="http://schemas.openxmlformats.org/markup-compatibility/2006">
      <mc:Choice Requires="x14">
        <control shapeId="13320" r:id="rId11" name="Label1">
          <controlPr defaultSize="0" autoLine="0" r:id="rId12">
            <anchor moveWithCells="1">
              <from>
                <xdr:col>1</xdr:col>
                <xdr:colOff>336550</xdr:colOff>
                <xdr:row>8</xdr:row>
                <xdr:rowOff>76200</xdr:rowOff>
              </from>
              <to>
                <xdr:col>3</xdr:col>
                <xdr:colOff>514350</xdr:colOff>
                <xdr:row>12</xdr:row>
                <xdr:rowOff>0</xdr:rowOff>
              </to>
            </anchor>
          </controlPr>
        </control>
      </mc:Choice>
      <mc:Fallback>
        <control shapeId="13320" r:id="rId11" name="Label1"/>
      </mc:Fallback>
    </mc:AlternateContent>
    <mc:AlternateContent xmlns:mc="http://schemas.openxmlformats.org/markup-compatibility/2006">
      <mc:Choice Requires="x14">
        <control shapeId="13321" r:id="rId13" name="Label2">
          <controlPr defaultSize="0" autoLine="0" r:id="rId12">
            <anchor moveWithCells="1">
              <from>
                <xdr:col>1</xdr:col>
                <xdr:colOff>342900</xdr:colOff>
                <xdr:row>3</xdr:row>
                <xdr:rowOff>31750</xdr:rowOff>
              </from>
              <to>
                <xdr:col>3</xdr:col>
                <xdr:colOff>527050</xdr:colOff>
                <xdr:row>6</xdr:row>
                <xdr:rowOff>146050</xdr:rowOff>
              </to>
            </anchor>
          </controlPr>
        </control>
      </mc:Choice>
      <mc:Fallback>
        <control shapeId="13321" r:id="rId13" name="Label2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3334A-AEAA-4284-84F4-BCC73120D478}">
  <sheetPr codeName="Hoja1"/>
  <dimension ref="A1:E19"/>
  <sheetViews>
    <sheetView showGridLines="0" zoomScale="75" zoomScaleNormal="75" workbookViewId="0"/>
  </sheetViews>
  <sheetFormatPr baseColWidth="10" defaultColWidth="0" defaultRowHeight="19" zeroHeight="1" x14ac:dyDescent="0.35"/>
  <cols>
    <col min="1" max="2" width="9.453125" style="131" customWidth="1"/>
    <col min="3" max="3" width="8.54296875" style="131" customWidth="1"/>
    <col min="4" max="4" width="214.54296875" style="131" bestFit="1" customWidth="1"/>
    <col min="5" max="5" width="3.54296875" style="131" customWidth="1"/>
    <col min="6" max="16384" width="9.453125" style="131" hidden="1"/>
  </cols>
  <sheetData>
    <row r="1" spans="1:4" x14ac:dyDescent="0.35"/>
    <row r="2" spans="1:4" x14ac:dyDescent="0.35"/>
    <row r="3" spans="1:4" ht="23" x14ac:dyDescent="0.35">
      <c r="D3" s="134" t="str">
        <f>IDIOMA!D419</f>
        <v>INSTRUCTIONS</v>
      </c>
    </row>
    <row r="4" spans="1:4" x14ac:dyDescent="0.35">
      <c r="A4" s="132"/>
      <c r="D4" s="128"/>
    </row>
    <row r="5" spans="1:4" x14ac:dyDescent="0.35">
      <c r="D5" s="128" t="str">
        <f>IDIOMA!D421</f>
        <v>Amounts should be sent in thousands of local currency, except in the case of "New Business # Deals", "Stock # Deals", "# Customers with sustainable operations" and "# New Deals - Electric Auto", which should be sent in units.</v>
      </c>
    </row>
    <row r="6" spans="1:4" x14ac:dyDescent="0.35">
      <c r="D6" s="128" t="str">
        <f>IDIOMA!D422</f>
        <v>Amounts should be sent in Positive sign except New Business Booked Liabilities.</v>
      </c>
    </row>
    <row r="7" spans="1:4" x14ac:dyDescent="0.35">
      <c r="D7" s="128" t="str">
        <f>IDIOMA!D423</f>
        <v>Amounts of New Business Booked, New Business Intermediation / Facilitation / Advisory Volume and New Business # Deal are flow figures</v>
      </c>
    </row>
    <row r="8" spans="1:4" x14ac:dyDescent="0.35">
      <c r="D8" s="128" t="str">
        <f>IDIOMA!D424</f>
        <v>Amounts of  Stock # Deals and # Customers with sustainable operations should be expressed as a stock figure.</v>
      </c>
    </row>
    <row r="9" spans="1:4" x14ac:dyDescent="0.35">
      <c r="D9" s="128" t="str">
        <f>IDIOMA!D425</f>
        <v>Only white background cells must be completed. Greyed-out cells must not be completed.</v>
      </c>
    </row>
    <row r="10" spans="1:4" x14ac:dyDescent="0.35">
      <c r="D10" s="128" t="str">
        <f>IDIOMA!D426</f>
        <v>Viewer Metrics - Viewer Customer</v>
      </c>
    </row>
    <row r="11" spans="1:4" x14ac:dyDescent="0.35">
      <c r="D11" s="128" t="str">
        <f>IDIOMA!D427</f>
        <v xml:space="preserve">          The sourced data will be summarized and aggregated in the corresponding viewers.</v>
      </c>
    </row>
    <row r="12" spans="1:4" x14ac:dyDescent="0.35">
      <c r="D12" s="128" t="str">
        <f>IDIOMA!D428</f>
        <v xml:space="preserve">          Business Areas combo box: choose a Business Area or all supplying unit</v>
      </c>
    </row>
    <row r="13" spans="1:4" x14ac:dyDescent="0.35">
      <c r="D13" s="128" t="str">
        <f>IDIOMA!D429</f>
        <v xml:space="preserve">          Variable combo box: To choose the information variable that you wish to see (Interest Income, Internal Transfer Rate, End of Period Balance or Average Balance).</v>
      </c>
    </row>
    <row r="14" spans="1:4" x14ac:dyDescent="0.35">
      <c r="D14" s="128" t="str">
        <f>IDIOMA!D430</f>
        <v xml:space="preserve">          Calculate Viewer: Allows you to Enable / Disable the calculation of both viewers. It is recommended that this option be “turned off”</v>
      </c>
    </row>
    <row r="15" spans="1:4" x14ac:dyDescent="0.35">
      <c r="D15" s="128" t="str">
        <f>IDIOMA!D431</f>
        <v xml:space="preserve">          while choosing the Business Areas.</v>
      </c>
    </row>
    <row r="16" spans="1:4" x14ac:dyDescent="0.35">
      <c r="D16" s="128" t="str">
        <f>IDIOMA!D432</f>
        <v>Business Areas Browser. From this tab you are able to go directly to the data in the required business area.</v>
      </c>
    </row>
    <row r="17" spans="4:4" x14ac:dyDescent="0.35">
      <c r="D17" s="128"/>
    </row>
    <row r="18" spans="4:4" hidden="1" x14ac:dyDescent="0.35">
      <c r="D18" s="128"/>
    </row>
    <row r="19" spans="4:4" hidden="1" x14ac:dyDescent="0.35">
      <c r="D19" s="128"/>
    </row>
  </sheetData>
  <dataValidations count="1">
    <dataValidation type="custom" allowBlank="1" showInputMessage="1" showErrorMessage="1" sqref="A1:XFD1048576" xr:uid="{315308E0-5F72-4443-ADDD-38F8AEFF02CC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8749-E0FE-4806-8B62-53E1DD4E6F82}">
  <sheetPr codeName="Hoja4"/>
  <dimension ref="A1:H39"/>
  <sheetViews>
    <sheetView showGridLines="0" zoomScale="75" zoomScaleNormal="75" workbookViewId="0">
      <pane ySplit="6" topLeftCell="A7" activePane="bottomLeft" state="frozenSplit"/>
      <selection activeCell="F20" sqref="F20"/>
      <selection pane="bottomLeft" activeCell="F26" sqref="F26"/>
    </sheetView>
  </sheetViews>
  <sheetFormatPr baseColWidth="10" defaultColWidth="9.453125" defaultRowHeight="18" zeroHeight="1" x14ac:dyDescent="0.55000000000000004"/>
  <cols>
    <col min="1" max="1" width="9.453125" style="138"/>
    <col min="2" max="2" width="1.54296875" style="138" hidden="1" customWidth="1"/>
    <col min="3" max="3" width="1.453125" style="138" customWidth="1"/>
    <col min="4" max="4" width="19.453125" style="138" customWidth="1"/>
    <col min="5" max="5" width="2.54296875" style="138" customWidth="1"/>
    <col min="6" max="6" width="51.54296875" style="138" customWidth="1"/>
    <col min="7" max="7" width="1.54296875" style="138" customWidth="1"/>
    <col min="8" max="8" width="6.26953125" style="138" bestFit="1" customWidth="1"/>
    <col min="9" max="16384" width="9.453125" style="138"/>
  </cols>
  <sheetData>
    <row r="1" spans="1:8" ht="25.4" customHeight="1" x14ac:dyDescent="0.55000000000000004"/>
    <row r="2" spans="1:8" ht="25.4" customHeight="1" x14ac:dyDescent="0.55000000000000004"/>
    <row r="3" spans="1:8" ht="25.4" customHeight="1" x14ac:dyDescent="0.55000000000000004"/>
    <row r="4" spans="1:8" ht="29.25" customHeight="1" x14ac:dyDescent="0.9">
      <c r="F4" s="289" t="str">
        <f>IDIOMA!H30</f>
        <v>BUSINESS AREAS</v>
      </c>
      <c r="G4" s="289"/>
    </row>
    <row r="5" spans="1:8" ht="13.5" customHeight="1" x14ac:dyDescent="0.55000000000000004"/>
    <row r="6" spans="1:8" s="194" customFormat="1" ht="23" x14ac:dyDescent="0.7">
      <c r="D6" s="290" t="str">
        <f>IDIOMA!H31</f>
        <v>CODE</v>
      </c>
      <c r="E6" s="290"/>
      <c r="F6" s="290" t="str">
        <f>IDIOMA!H32</f>
        <v>DESCRIPTION</v>
      </c>
      <c r="G6" s="290"/>
      <c r="H6" s="290" t="str">
        <f>IDIOMA!H33</f>
        <v>LINK</v>
      </c>
    </row>
    <row r="7" spans="1:8" x14ac:dyDescent="0.55000000000000004">
      <c r="A7" s="291"/>
      <c r="B7" s="291">
        <f>DATOS!$F$9</f>
        <v>0</v>
      </c>
      <c r="D7" s="138" t="str">
        <f>DATOS!$G$9</f>
        <v>AN</v>
      </c>
      <c r="F7" s="297" t="s">
        <v>165</v>
      </c>
    </row>
    <row r="8" spans="1:8" x14ac:dyDescent="0.55000000000000004">
      <c r="B8" s="138" t="str">
        <f>DATOS!$F$10</f>
        <v>X</v>
      </c>
      <c r="D8" s="138" t="str">
        <f>DATOS!$G$10</f>
        <v>BP</v>
      </c>
      <c r="F8" s="298" t="s">
        <v>195</v>
      </c>
      <c r="G8" s="292"/>
    </row>
    <row r="9" spans="1:8" x14ac:dyDescent="0.55000000000000004">
      <c r="B9" s="138">
        <f>DATOS!$F$11</f>
        <v>0</v>
      </c>
      <c r="D9" s="138" t="str">
        <f>DATOS!$G$11</f>
        <v>BC</v>
      </c>
      <c r="F9" s="299" t="s">
        <v>225</v>
      </c>
      <c r="G9" s="292"/>
    </row>
    <row r="10" spans="1:8" x14ac:dyDescent="0.55000000000000004">
      <c r="B10" s="138">
        <f>DATOS!$F$12</f>
        <v>0</v>
      </c>
      <c r="D10" s="138" t="str">
        <f>DATOS!$G$12</f>
        <v>BC00</v>
      </c>
      <c r="F10" s="301" t="s">
        <v>226</v>
      </c>
      <c r="G10" s="292"/>
    </row>
    <row r="11" spans="1:8" x14ac:dyDescent="0.55000000000000004">
      <c r="B11" s="138" t="str">
        <f>DATOS!$F$13</f>
        <v>X</v>
      </c>
      <c r="D11" s="138" t="str">
        <f>DATOS!$G$13</f>
        <v>AN01010500</v>
      </c>
      <c r="F11" s="302" t="s">
        <v>227</v>
      </c>
      <c r="G11" s="292"/>
    </row>
    <row r="12" spans="1:8" x14ac:dyDescent="0.55000000000000004">
      <c r="B12" s="138" t="str">
        <f>DATOS!$F$14</f>
        <v>X</v>
      </c>
      <c r="D12" s="138" t="str">
        <f>DATOS!$G$14</f>
        <v>AN01020200</v>
      </c>
      <c r="F12" s="302" t="s">
        <v>169</v>
      </c>
      <c r="G12" s="292"/>
    </row>
    <row r="13" spans="1:8" x14ac:dyDescent="0.55000000000000004">
      <c r="B13" s="138" t="str">
        <f>DATOS!$F$15</f>
        <v xml:space="preserve"> </v>
      </c>
      <c r="D13" s="138" t="str">
        <f>DATOS!$G$15</f>
        <v>BC10</v>
      </c>
      <c r="F13" s="301" t="s">
        <v>228</v>
      </c>
    </row>
    <row r="14" spans="1:8" x14ac:dyDescent="0.55000000000000004">
      <c r="B14" s="138" t="str">
        <f>DATOS!$F$16</f>
        <v>X</v>
      </c>
      <c r="D14" s="138" t="str">
        <f>DATOS!$G$16</f>
        <v>AN01020210</v>
      </c>
      <c r="F14" s="302" t="s">
        <v>167</v>
      </c>
    </row>
    <row r="15" spans="1:8" x14ac:dyDescent="0.55000000000000004">
      <c r="B15" s="138" t="str">
        <f>DATOS!$F$17</f>
        <v>X</v>
      </c>
      <c r="D15" s="138" t="str">
        <f>DATOS!$G$17</f>
        <v>AN01040220</v>
      </c>
      <c r="F15" s="302" t="s">
        <v>171</v>
      </c>
    </row>
    <row r="16" spans="1:8" x14ac:dyDescent="0.55000000000000004">
      <c r="B16" s="138" t="str">
        <f>DATOS!$F$18</f>
        <v>X</v>
      </c>
      <c r="D16" s="138" t="str">
        <f>DATOS!$G$18</f>
        <v>FC</v>
      </c>
      <c r="F16" s="298" t="s">
        <v>229</v>
      </c>
    </row>
    <row r="17" spans="2:8" x14ac:dyDescent="0.55000000000000004">
      <c r="B17" s="138" t="str">
        <f>DATOS!$F$19</f>
        <v xml:space="preserve"> </v>
      </c>
      <c r="D17" s="138" t="str">
        <f>DATOS!$G$19</f>
        <v>GB</v>
      </c>
      <c r="F17" s="299" t="s">
        <v>230</v>
      </c>
    </row>
    <row r="18" spans="2:8" x14ac:dyDescent="0.55000000000000004">
      <c r="B18" s="138" t="str">
        <f>DATOS!$F$20</f>
        <v xml:space="preserve"> </v>
      </c>
      <c r="D18" s="138" t="str">
        <f>DATOS!$G$20</f>
        <v>GB05A</v>
      </c>
      <c r="F18" s="301" t="s">
        <v>231</v>
      </c>
    </row>
    <row r="19" spans="2:8" x14ac:dyDescent="0.55000000000000004">
      <c r="B19" s="138" t="str">
        <f>DATOS!$F$21</f>
        <v>X</v>
      </c>
      <c r="D19" s="138" t="str">
        <f>DATOS!$G$21</f>
        <v>AN02050600</v>
      </c>
      <c r="F19" s="302" t="s">
        <v>232</v>
      </c>
    </row>
    <row r="20" spans="2:8" x14ac:dyDescent="0.55000000000000004">
      <c r="B20" s="138" t="str">
        <f>DATOS!$F$22</f>
        <v>X</v>
      </c>
      <c r="D20" s="138" t="str">
        <f>DATOS!$G$22</f>
        <v>AN02050500</v>
      </c>
      <c r="F20" s="302" t="s">
        <v>233</v>
      </c>
    </row>
    <row r="21" spans="2:8" x14ac:dyDescent="0.55000000000000004">
      <c r="B21" s="138" t="str">
        <f>DATOS!$F$23</f>
        <v>X</v>
      </c>
      <c r="D21" s="138" t="str">
        <f>DATOS!$G$23</f>
        <v>AN02050800</v>
      </c>
      <c r="F21" s="302" t="s">
        <v>234</v>
      </c>
    </row>
    <row r="22" spans="2:8" x14ac:dyDescent="0.55000000000000004">
      <c r="B22" s="138" t="str">
        <f>DATOS!$F$24</f>
        <v>X</v>
      </c>
      <c r="D22" s="138" t="str">
        <f>DATOS!$G$24</f>
        <v>AN02030600</v>
      </c>
      <c r="F22" s="302" t="s">
        <v>235</v>
      </c>
    </row>
    <row r="23" spans="2:8" x14ac:dyDescent="0.55000000000000004">
      <c r="B23" s="138" t="str">
        <f>DATOS!$F$25</f>
        <v xml:space="preserve"> </v>
      </c>
      <c r="D23" s="138" t="str">
        <f>DATOS!$G$25</f>
        <v>GB05</v>
      </c>
      <c r="F23" s="301" t="s">
        <v>236</v>
      </c>
    </row>
    <row r="24" spans="2:8" x14ac:dyDescent="0.55000000000000004">
      <c r="B24" s="138" t="str">
        <f>DATOS!$F$26</f>
        <v>X</v>
      </c>
      <c r="D24" s="138" t="str">
        <f>DATOS!$G$26</f>
        <v>AN02030300</v>
      </c>
      <c r="F24" s="302" t="s">
        <v>237</v>
      </c>
    </row>
    <row r="25" spans="2:8" x14ac:dyDescent="0.55000000000000004">
      <c r="B25" s="138" t="str">
        <f>DATOS!$F$27</f>
        <v>X</v>
      </c>
      <c r="D25" s="138" t="str">
        <f>DATOS!$G$27</f>
        <v>AN02030400</v>
      </c>
      <c r="F25" s="302" t="s">
        <v>238</v>
      </c>
    </row>
    <row r="26" spans="2:8" x14ac:dyDescent="0.55000000000000004">
      <c r="B26" s="138" t="str">
        <f>DATOS!$F$28</f>
        <v>X</v>
      </c>
      <c r="D26" s="138" t="str">
        <f>DATOS!$G$28</f>
        <v>AN02030200</v>
      </c>
      <c r="F26" s="302" t="s">
        <v>239</v>
      </c>
    </row>
    <row r="27" spans="2:8" x14ac:dyDescent="0.55000000000000004">
      <c r="B27" s="138" t="str">
        <f>DATOS!$F$29</f>
        <v>X</v>
      </c>
      <c r="D27" s="138" t="str">
        <f>DATOS!$G$29</f>
        <v>AN02010200</v>
      </c>
      <c r="F27" s="302" t="s">
        <v>240</v>
      </c>
    </row>
    <row r="28" spans="2:8" x14ac:dyDescent="0.55000000000000004">
      <c r="B28" s="138" t="str">
        <f>DATOS!$F$30</f>
        <v xml:space="preserve"> </v>
      </c>
      <c r="D28" s="138" t="str">
        <f>DATOS!$G$30</f>
        <v>GB10</v>
      </c>
      <c r="F28" s="301" t="s">
        <v>241</v>
      </c>
    </row>
    <row r="29" spans="2:8" x14ac:dyDescent="0.55000000000000004">
      <c r="B29" s="138" t="str">
        <f>DATOS!$F$31</f>
        <v>X</v>
      </c>
      <c r="D29" s="138" t="str">
        <f>DATOS!$G$31</f>
        <v>AN02020100</v>
      </c>
      <c r="F29" s="302" t="s">
        <v>242</v>
      </c>
    </row>
    <row r="30" spans="2:8" x14ac:dyDescent="0.55000000000000004">
      <c r="B30" s="138" t="str">
        <f>DATOS!$F$32</f>
        <v>X</v>
      </c>
      <c r="D30" s="138" t="str">
        <f>DATOS!$G$32</f>
        <v>AN02020300</v>
      </c>
      <c r="F30" s="302" t="s">
        <v>243</v>
      </c>
    </row>
    <row r="31" spans="2:8" x14ac:dyDescent="0.55000000000000004">
      <c r="B31" s="138" t="str">
        <f>DATOS!$F$33</f>
        <v>X</v>
      </c>
      <c r="D31" s="138" t="str">
        <f>DATOS!$G$33</f>
        <v>AN02020200</v>
      </c>
      <c r="F31" s="302" t="s">
        <v>244</v>
      </c>
    </row>
    <row r="32" spans="2:8" x14ac:dyDescent="0.55000000000000004">
      <c r="B32" s="138" t="str">
        <f>DATOS!$F$34</f>
        <v>X</v>
      </c>
      <c r="D32" s="138" t="str">
        <f>DATOS!$G$34</f>
        <v>AN02020400</v>
      </c>
      <c r="F32" s="302" t="s">
        <v>245</v>
      </c>
      <c r="H32" s="143"/>
    </row>
    <row r="33" spans="2:6" x14ac:dyDescent="0.55000000000000004">
      <c r="B33" s="138" t="str">
        <f>DATOS!$F$35</f>
        <v xml:space="preserve"> </v>
      </c>
      <c r="D33" s="138" t="str">
        <f>DATOS!$G$35</f>
        <v>GB20</v>
      </c>
      <c r="F33" s="301" t="s">
        <v>246</v>
      </c>
    </row>
    <row r="34" spans="2:6" x14ac:dyDescent="0.55000000000000004">
      <c r="B34" s="138" t="str">
        <f>DATOS!$F$36</f>
        <v>X</v>
      </c>
      <c r="D34" s="138" t="str">
        <f>DATOS!$G$36</f>
        <v>AN02080000</v>
      </c>
      <c r="F34" s="302" t="s">
        <v>247</v>
      </c>
    </row>
    <row r="35" spans="2:6" x14ac:dyDescent="0.55000000000000004">
      <c r="B35" s="138" t="str">
        <f>DATOS!$F$37</f>
        <v>X</v>
      </c>
      <c r="D35" s="138" t="str">
        <f>DATOS!$G$37</f>
        <v>GB45</v>
      </c>
      <c r="F35" s="300" t="s">
        <v>248</v>
      </c>
    </row>
    <row r="36" spans="2:6" x14ac:dyDescent="0.55000000000000004">
      <c r="B36" s="138" t="str">
        <f>DATOS!$F$38</f>
        <v xml:space="preserve"> </v>
      </c>
      <c r="D36" s="138" t="str">
        <f>DATOS!$G$38</f>
        <v>AC</v>
      </c>
      <c r="F36" s="299" t="s">
        <v>36</v>
      </c>
    </row>
    <row r="37" spans="2:6" x14ac:dyDescent="0.55000000000000004">
      <c r="B37" s="138" t="str">
        <f>DATOS!$F$39</f>
        <v>X</v>
      </c>
      <c r="D37" s="138" t="str">
        <f>DATOS!$G$39</f>
        <v>AC05</v>
      </c>
      <c r="F37" s="300" t="s">
        <v>198</v>
      </c>
    </row>
    <row r="38" spans="2:6" x14ac:dyDescent="0.55000000000000004">
      <c r="B38" s="138" t="str">
        <f>DATOS!$F$40</f>
        <v>X</v>
      </c>
      <c r="D38" s="138" t="str">
        <f>DATOS!$G$40</f>
        <v>AN04030000</v>
      </c>
      <c r="F38" s="300" t="s">
        <v>174</v>
      </c>
    </row>
    <row r="39" spans="2:6" x14ac:dyDescent="0.55000000000000004"/>
  </sheetData>
  <sheetProtection algorithmName="SHA-512" hashValue="GrJmMtn/Q6bKwfy6wE6VhZjPc9zbW31OMR2MjO6fkOgodLZz4GGR8oiQZdbuoy+0+QxqUxq/zZhRYgdNbnVw+w==" saltValue="GvkbgG0GFcGuYHRcIy9h2g==" spinCount="100000" sheet="1" objects="1" scenarios="1"/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63DD8-0660-408D-86D5-7B5875C33C25}">
  <sheetPr codeName="Hoja2"/>
  <dimension ref="A1:H31"/>
  <sheetViews>
    <sheetView showGridLines="0" zoomScale="75" zoomScaleNormal="75" workbookViewId="0"/>
  </sheetViews>
  <sheetFormatPr baseColWidth="10" defaultColWidth="0" defaultRowHeight="18" zeroHeight="1" x14ac:dyDescent="0.55000000000000004"/>
  <cols>
    <col min="1" max="1" width="13.453125" style="138" bestFit="1" customWidth="1"/>
    <col min="2" max="2" width="61.54296875" style="138" customWidth="1"/>
    <col min="3" max="7" width="17.54296875" style="138" customWidth="1"/>
    <col min="8" max="8" width="3.54296875" style="138" customWidth="1"/>
    <col min="9" max="16384" width="9.453125" style="138" hidden="1"/>
  </cols>
  <sheetData>
    <row r="1" spans="1:7" ht="20.149999999999999" customHeight="1" x14ac:dyDescent="0.55000000000000004">
      <c r="A1" s="303"/>
      <c r="B1" s="303"/>
      <c r="C1" s="303"/>
      <c r="D1" s="303"/>
      <c r="E1" s="303"/>
      <c r="F1" s="303"/>
      <c r="G1" s="303"/>
    </row>
    <row r="2" spans="1:7" ht="25.4" customHeight="1" x14ac:dyDescent="0.55000000000000004">
      <c r="A2" s="304"/>
      <c r="B2" s="303"/>
      <c r="C2" s="303"/>
      <c r="D2" s="303"/>
      <c r="E2" s="303"/>
      <c r="F2" s="303"/>
      <c r="G2" s="303"/>
    </row>
    <row r="3" spans="1:7" ht="15" customHeight="1" x14ac:dyDescent="0.55000000000000004">
      <c r="A3" s="303"/>
      <c r="B3" s="303"/>
      <c r="C3" s="303"/>
      <c r="D3" s="303"/>
      <c r="E3" s="303"/>
      <c r="F3" s="303"/>
      <c r="G3" s="303"/>
    </row>
    <row r="4" spans="1:7" ht="25.4" customHeight="1" x14ac:dyDescent="0.55000000000000004">
      <c r="A4" s="304"/>
      <c r="B4" s="303"/>
      <c r="C4" s="303"/>
      <c r="D4" s="303"/>
      <c r="E4" s="303"/>
      <c r="F4" s="306"/>
      <c r="G4" s="303"/>
    </row>
    <row r="5" spans="1:7" ht="15" customHeight="1" x14ac:dyDescent="0.55000000000000004">
      <c r="A5" s="303"/>
      <c r="B5" s="303"/>
      <c r="C5" s="303"/>
      <c r="D5" s="303"/>
      <c r="E5" s="303"/>
      <c r="F5" s="303"/>
      <c r="G5" s="303"/>
    </row>
    <row r="6" spans="1:7" ht="25.4" customHeight="1" x14ac:dyDescent="0.55000000000000004">
      <c r="A6" s="304"/>
      <c r="B6" s="303"/>
      <c r="C6" s="303"/>
      <c r="D6" s="303"/>
      <c r="E6" s="303"/>
      <c r="F6" s="303"/>
      <c r="G6" s="303"/>
    </row>
    <row r="7" spans="1:7" ht="20.149999999999999" customHeight="1" x14ac:dyDescent="0.55000000000000004">
      <c r="A7" s="303"/>
      <c r="B7" s="303"/>
      <c r="C7" s="303"/>
      <c r="D7" s="303"/>
      <c r="E7" s="303"/>
      <c r="F7" s="303"/>
      <c r="G7" s="303"/>
    </row>
    <row r="8" spans="1:7" ht="22.5" customHeight="1" x14ac:dyDescent="0.55000000000000004"/>
    <row r="9" spans="1:7" ht="22.5" customHeight="1" x14ac:dyDescent="0.7">
      <c r="A9" s="361">
        <f>TOTAL!B15</f>
        <v>0</v>
      </c>
      <c r="B9" s="360" t="str">
        <f>TOTAL!C15</f>
        <v>ASSETS / (thousands of LC)</v>
      </c>
      <c r="C9" s="310">
        <f>IDIOMA!H3</f>
        <v>2024</v>
      </c>
      <c r="D9" s="310">
        <f>IDIOMA!H4</f>
        <v>2025</v>
      </c>
      <c r="E9" s="310">
        <f>IDIOMA!H5</f>
        <v>2026</v>
      </c>
      <c r="F9" s="310">
        <f>IDIOMA!H6</f>
        <v>2027</v>
      </c>
    </row>
    <row r="10" spans="1:7" ht="16.5" customHeight="1" x14ac:dyDescent="0.55000000000000004">
      <c r="A10" s="361">
        <f>TOTAL!B16</f>
        <v>0</v>
      </c>
      <c r="B10" s="339" t="str">
        <f>TOTAL!C16</f>
        <v>Green + Sustainability Linked</v>
      </c>
      <c r="C10" s="350">
        <f ca="1">TOTAL!D16</f>
        <v>0</v>
      </c>
      <c r="D10" s="350">
        <f ca="1">TOTAL!E16</f>
        <v>0</v>
      </c>
      <c r="E10" s="350">
        <f ca="1">TOTAL!F16</f>
        <v>0</v>
      </c>
      <c r="F10" s="350">
        <f ca="1">TOTAL!G16</f>
        <v>0</v>
      </c>
    </row>
    <row r="11" spans="1:7" ht="16.5" customHeight="1" x14ac:dyDescent="0.55000000000000004">
      <c r="A11" s="361">
        <f>TOTAL!B17</f>
        <v>0</v>
      </c>
      <c r="B11" s="340" t="str">
        <f>TOTAL!C17</f>
        <v>Green</v>
      </c>
      <c r="C11" s="349">
        <f ca="1">TOTAL!D17</f>
        <v>0</v>
      </c>
      <c r="D11" s="349">
        <f ca="1">TOTAL!E17</f>
        <v>0</v>
      </c>
      <c r="E11" s="349">
        <f ca="1">TOTAL!F17</f>
        <v>0</v>
      </c>
      <c r="F11" s="349">
        <f ca="1">TOTAL!G17</f>
        <v>0</v>
      </c>
    </row>
    <row r="12" spans="1:7" ht="16.5" customHeight="1" x14ac:dyDescent="0.55000000000000004">
      <c r="A12" s="138" t="str">
        <f>TOTAL!B18</f>
        <v>AGFGR001</v>
      </c>
      <c r="B12" s="341" t="str">
        <f>TOTAL!C18</f>
        <v>Energy</v>
      </c>
      <c r="C12" s="351">
        <f ca="1">TOTAL!D18</f>
        <v>0</v>
      </c>
      <c r="D12" s="351">
        <f ca="1">TOTAL!E18</f>
        <v>0</v>
      </c>
      <c r="E12" s="351">
        <f ca="1">TOTAL!F18</f>
        <v>0</v>
      </c>
      <c r="F12" s="351">
        <f ca="1">TOTAL!G18</f>
        <v>0</v>
      </c>
    </row>
    <row r="13" spans="1:7" ht="16.5" customHeight="1" x14ac:dyDescent="0.55000000000000004">
      <c r="A13" s="138" t="str">
        <f>TOTAL!B19</f>
        <v>AGFGR003</v>
      </c>
      <c r="B13" s="341" t="str">
        <f>TOTAL!C19</f>
        <v>Transport</v>
      </c>
      <c r="C13" s="351">
        <f ca="1">TOTAL!D19</f>
        <v>0</v>
      </c>
      <c r="D13" s="351">
        <f ca="1">TOTAL!E19</f>
        <v>0</v>
      </c>
      <c r="E13" s="351">
        <f ca="1">TOTAL!F19</f>
        <v>0</v>
      </c>
      <c r="F13" s="351">
        <f ca="1">TOTAL!G19</f>
        <v>0</v>
      </c>
    </row>
    <row r="14" spans="1:7" ht="16.5" customHeight="1" x14ac:dyDescent="0.55000000000000004">
      <c r="A14" s="138" t="str">
        <f>TOTAL!B20</f>
        <v>AGFGR004</v>
      </c>
      <c r="B14" s="341" t="str">
        <f>TOTAL!C20</f>
        <v>IT &amp; Communications</v>
      </c>
      <c r="C14" s="351">
        <f ca="1">TOTAL!D20</f>
        <v>0</v>
      </c>
      <c r="D14" s="351">
        <f ca="1">TOTAL!E20</f>
        <v>0</v>
      </c>
      <c r="E14" s="351">
        <f ca="1">TOTAL!F20</f>
        <v>0</v>
      </c>
      <c r="F14" s="351">
        <f ca="1">TOTAL!G20</f>
        <v>0</v>
      </c>
    </row>
    <row r="15" spans="1:7" ht="16.5" customHeight="1" x14ac:dyDescent="0.55000000000000004">
      <c r="A15" s="138" t="str">
        <f>TOTAL!B21</f>
        <v>AGFGR005</v>
      </c>
      <c r="B15" s="341" t="str">
        <f>TOTAL!C21</f>
        <v>Agriculture</v>
      </c>
      <c r="C15" s="351">
        <f ca="1">TOTAL!D21</f>
        <v>0</v>
      </c>
      <c r="D15" s="351">
        <f ca="1">TOTAL!E21</f>
        <v>0</v>
      </c>
      <c r="E15" s="351">
        <f ca="1">TOTAL!F21</f>
        <v>0</v>
      </c>
      <c r="F15" s="351">
        <f ca="1">TOTAL!G21</f>
        <v>0</v>
      </c>
    </row>
    <row r="16" spans="1:7" ht="16.5" customHeight="1" x14ac:dyDescent="0.55000000000000004">
      <c r="A16" s="138" t="str">
        <f>TOTAL!B22</f>
        <v>AGFGR008</v>
      </c>
      <c r="B16" s="341" t="str">
        <f>TOTAL!C22</f>
        <v>Construction and Real Estate</v>
      </c>
      <c r="C16" s="351">
        <f ca="1">TOTAL!D22</f>
        <v>0</v>
      </c>
      <c r="D16" s="351">
        <f ca="1">TOTAL!E22</f>
        <v>0</v>
      </c>
      <c r="E16" s="351">
        <f ca="1">TOTAL!F22</f>
        <v>0</v>
      </c>
      <c r="F16" s="351">
        <f ca="1">TOTAL!G22</f>
        <v>0</v>
      </c>
    </row>
    <row r="17" spans="1:6" ht="16.5" customHeight="1" x14ac:dyDescent="0.55000000000000004">
      <c r="A17" s="138" t="str">
        <f>TOTAL!B23</f>
        <v>AGFGR009</v>
      </c>
      <c r="B17" s="341" t="str">
        <f>TOTAL!C23</f>
        <v>Water and Waste</v>
      </c>
      <c r="C17" s="351">
        <f ca="1">TOTAL!D23</f>
        <v>0</v>
      </c>
      <c r="D17" s="351">
        <f ca="1">TOTAL!E23</f>
        <v>0</v>
      </c>
      <c r="E17" s="351">
        <f ca="1">TOTAL!F23</f>
        <v>0</v>
      </c>
      <c r="F17" s="351">
        <f ca="1">TOTAL!G23</f>
        <v>0</v>
      </c>
    </row>
    <row r="18" spans="1:6" ht="16.5" customHeight="1" x14ac:dyDescent="0.55000000000000004">
      <c r="A18" s="138" t="str">
        <f>TOTAL!B24</f>
        <v>AGFGR010</v>
      </c>
      <c r="B18" s="341" t="str">
        <f>TOTAL!C24</f>
        <v>Manufacturing</v>
      </c>
      <c r="C18" s="351">
        <f ca="1">TOTAL!D24</f>
        <v>0</v>
      </c>
      <c r="D18" s="351">
        <f ca="1">TOTAL!E24</f>
        <v>0</v>
      </c>
      <c r="E18" s="351">
        <f ca="1">TOTAL!F24</f>
        <v>0</v>
      </c>
      <c r="F18" s="351">
        <f ca="1">TOTAL!G24</f>
        <v>0</v>
      </c>
    </row>
    <row r="19" spans="1:6" ht="16.5" customHeight="1" x14ac:dyDescent="0.55000000000000004">
      <c r="A19" s="138" t="str">
        <f>TOTAL!B25</f>
        <v>AGFGR012</v>
      </c>
      <c r="B19" s="341" t="str">
        <f>TOTAL!C25</f>
        <v>Professional, scientific and technical activities</v>
      </c>
      <c r="C19" s="351">
        <f ca="1">TOTAL!D25</f>
        <v>0</v>
      </c>
      <c r="D19" s="351">
        <f ca="1">TOTAL!E25</f>
        <v>0</v>
      </c>
      <c r="E19" s="351">
        <f ca="1">TOTAL!F25</f>
        <v>0</v>
      </c>
      <c r="F19" s="351">
        <f ca="1">TOTAL!G25</f>
        <v>0</v>
      </c>
    </row>
    <row r="20" spans="1:6" ht="16.5" customHeight="1" x14ac:dyDescent="0.55000000000000004">
      <c r="A20" s="138" t="str">
        <f>TOTAL!B26</f>
        <v>AGFGR013</v>
      </c>
      <c r="B20" s="341" t="str">
        <f>TOTAL!C26</f>
        <v>Disaster Risk Management</v>
      </c>
      <c r="C20" s="351">
        <f ca="1">TOTAL!D26</f>
        <v>0</v>
      </c>
      <c r="D20" s="351">
        <f ca="1">TOTAL!E26</f>
        <v>0</v>
      </c>
      <c r="E20" s="351">
        <f ca="1">TOTAL!F26</f>
        <v>0</v>
      </c>
      <c r="F20" s="351">
        <f ca="1">TOTAL!G26</f>
        <v>0</v>
      </c>
    </row>
    <row r="21" spans="1:6" ht="16.5" customHeight="1" x14ac:dyDescent="0.55000000000000004">
      <c r="A21" s="138" t="str">
        <f>TOTAL!B27</f>
        <v>AGFGR014</v>
      </c>
      <c r="B21" s="341" t="str">
        <f>TOTAL!C27</f>
        <v>Accommodation</v>
      </c>
      <c r="C21" s="351">
        <f ca="1">TOTAL!D27</f>
        <v>0</v>
      </c>
      <c r="D21" s="351">
        <f ca="1">TOTAL!E27</f>
        <v>0</v>
      </c>
      <c r="E21" s="351">
        <f ca="1">TOTAL!F27</f>
        <v>0</v>
      </c>
      <c r="F21" s="351">
        <f ca="1">TOTAL!G27</f>
        <v>0</v>
      </c>
    </row>
    <row r="22" spans="1:6" ht="16.5" customHeight="1" x14ac:dyDescent="0.55000000000000004">
      <c r="A22" s="138" t="str">
        <f>TOTAL!B28</f>
        <v>AGFGR011</v>
      </c>
      <c r="B22" s="341" t="str">
        <f>TOTAL!C28</f>
        <v>Other Sectors</v>
      </c>
      <c r="C22" s="351">
        <f ca="1">TOTAL!D28</f>
        <v>0</v>
      </c>
      <c r="D22" s="351">
        <f ca="1">TOTAL!E28</f>
        <v>0</v>
      </c>
      <c r="E22" s="351">
        <f ca="1">TOTAL!F28</f>
        <v>0</v>
      </c>
      <c r="F22" s="351">
        <f ca="1">TOTAL!G28</f>
        <v>0</v>
      </c>
    </row>
    <row r="23" spans="1:6" ht="16.5" customHeight="1" x14ac:dyDescent="0.55000000000000004">
      <c r="A23" s="138" t="str">
        <f>TOTAL!B29</f>
        <v>AGFSL001</v>
      </c>
      <c r="B23" s="340" t="str">
        <f>TOTAL!C29</f>
        <v>Sustainability Linked</v>
      </c>
      <c r="C23" s="355">
        <f ca="1">TOTAL!D29</f>
        <v>0</v>
      </c>
      <c r="D23" s="355">
        <f ca="1">TOTAL!E29</f>
        <v>0</v>
      </c>
      <c r="E23" s="355">
        <f ca="1">TOTAL!F29</f>
        <v>0</v>
      </c>
      <c r="F23" s="355">
        <f ca="1">TOTAL!G29</f>
        <v>0</v>
      </c>
    </row>
    <row r="24" spans="1:6" ht="16.5" customHeight="1" x14ac:dyDescent="0.55000000000000004">
      <c r="A24" s="138" t="str">
        <f>TOTAL!B30</f>
        <v>AGFSO001</v>
      </c>
      <c r="B24" s="342" t="str">
        <f>TOTAL!C30</f>
        <v>Social</v>
      </c>
      <c r="C24" s="354">
        <f ca="1">TOTAL!D30</f>
        <v>0</v>
      </c>
      <c r="D24" s="354">
        <f ca="1">TOTAL!E30</f>
        <v>0</v>
      </c>
      <c r="E24" s="354">
        <f ca="1">TOTAL!F30</f>
        <v>0</v>
      </c>
      <c r="F24" s="354">
        <f ca="1">TOTAL!G30</f>
        <v>0</v>
      </c>
    </row>
    <row r="25" spans="1:6" ht="16.5" customHeight="1" x14ac:dyDescent="0.55000000000000004">
      <c r="A25" s="138" t="str">
        <f>TOTAL!B31</f>
        <v>AGFSR001</v>
      </c>
      <c r="B25" s="342" t="str">
        <f>TOTAL!C31</f>
        <v>Sustainable (UoP)</v>
      </c>
      <c r="C25" s="353">
        <f ca="1">TOTAL!D31</f>
        <v>0</v>
      </c>
      <c r="D25" s="353">
        <f ca="1">TOTAL!E31</f>
        <v>0</v>
      </c>
      <c r="E25" s="353">
        <f ca="1">TOTAL!F31</f>
        <v>0</v>
      </c>
      <c r="F25" s="353">
        <f ca="1">TOTAL!G31</f>
        <v>0</v>
      </c>
    </row>
    <row r="26" spans="1:6" ht="16.5" customHeight="1" x14ac:dyDescent="0.55000000000000004">
      <c r="A26" s="361">
        <f>TOTAL!B32</f>
        <v>0</v>
      </c>
      <c r="B26" s="343" t="str">
        <f>TOTAL!C32</f>
        <v>TOTAL</v>
      </c>
      <c r="C26" s="352">
        <f ca="1">TOTAL!D32</f>
        <v>0</v>
      </c>
      <c r="D26" s="352">
        <f ca="1">TOTAL!E32</f>
        <v>0</v>
      </c>
      <c r="E26" s="352">
        <f ca="1">TOTAL!F32</f>
        <v>0</v>
      </c>
      <c r="F26" s="352">
        <f ca="1">TOTAL!G32</f>
        <v>0</v>
      </c>
    </row>
    <row r="27" spans="1:6" ht="16.5" customHeight="1" x14ac:dyDescent="0.55000000000000004">
      <c r="A27" s="361">
        <f>TOTAL!B33</f>
        <v>0</v>
      </c>
      <c r="B27" s="346">
        <f>TOTAL!C33</f>
        <v>0</v>
      </c>
      <c r="C27" s="346">
        <f>TOTAL!D33</f>
        <v>0</v>
      </c>
      <c r="D27" s="346">
        <f>TOTAL!E33</f>
        <v>0</v>
      </c>
      <c r="E27" s="346">
        <f>TOTAL!F33</f>
        <v>0</v>
      </c>
      <c r="F27" s="346">
        <f>TOTAL!G33</f>
        <v>0</v>
      </c>
    </row>
    <row r="28" spans="1:6" ht="16.5" customHeight="1" x14ac:dyDescent="0.55000000000000004">
      <c r="A28" s="361">
        <f>TOTAL!B34</f>
        <v>0</v>
      </c>
      <c r="B28" s="360" t="str">
        <f>TOTAL!C34</f>
        <v>LIABILITIES / (thousands of LC)</v>
      </c>
      <c r="C28" s="362">
        <f>TOTAL!D34</f>
        <v>0</v>
      </c>
      <c r="D28" s="362">
        <f>TOTAL!E34</f>
        <v>0</v>
      </c>
      <c r="E28" s="362">
        <f>TOTAL!F34</f>
        <v>0</v>
      </c>
      <c r="F28" s="362">
        <f>TOTAL!G34</f>
        <v>0</v>
      </c>
    </row>
    <row r="29" spans="1:6" ht="19" x14ac:dyDescent="0.55000000000000004">
      <c r="A29" s="138" t="str">
        <f>TOTAL!B35</f>
        <v>AGFSR002</v>
      </c>
      <c r="B29" s="342" t="str">
        <f>TOTAL!C35</f>
        <v>Sustainable (UoP)</v>
      </c>
      <c r="C29" s="350">
        <f ca="1">TOTAL!D35</f>
        <v>0</v>
      </c>
      <c r="D29" s="350">
        <f ca="1">TOTAL!E35</f>
        <v>0</v>
      </c>
      <c r="E29" s="350">
        <f ca="1">TOTAL!F35</f>
        <v>0</v>
      </c>
      <c r="F29" s="350">
        <f ca="1">TOTAL!G35</f>
        <v>0</v>
      </c>
    </row>
    <row r="30" spans="1:6" x14ac:dyDescent="0.55000000000000004"/>
    <row r="31" spans="1:6" hidden="1" x14ac:dyDescent="0.55000000000000004">
      <c r="C31" s="311"/>
    </row>
  </sheetData>
  <sheetProtection algorithmName="SHA-512" hashValue="wOkScXw6AbHCXXQ7fvV7N4M+3mRxGT0KKOA6b3SNBZU2TAnKl359eIfeO70cdheFqsyJ+UmBPD01AVjP2c144w==" saltValue="k1rp/qi2yiFm46Kx52flHg==" spinCount="100000" sheet="1" objects="1" scenarios="1" selectLockedCells="1"/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  <legacyDrawing r:id="rId4"/>
  <controls>
    <mc:AlternateContent xmlns:mc="http://schemas.openxmlformats.org/markup-compatibility/2006">
      <mc:Choice Requires="x14">
        <control shapeId="15364" r:id="rId5" name="ComboBox2">
          <controlPr defaultSize="0" autoLine="0" autoPict="0" linkedCell="DATOS!$E$10" listFillRange="DATOS!$B$11:$E$14" r:id="rId6">
            <anchor>
              <from>
                <xdr:col>1</xdr:col>
                <xdr:colOff>3048000</xdr:colOff>
                <xdr:row>5</xdr:row>
                <xdr:rowOff>31750</xdr:rowOff>
              </from>
              <to>
                <xdr:col>5</xdr:col>
                <xdr:colOff>495300</xdr:colOff>
                <xdr:row>6</xdr:row>
                <xdr:rowOff>31750</xdr:rowOff>
              </to>
            </anchor>
          </controlPr>
        </control>
      </mc:Choice>
      <mc:Fallback>
        <control shapeId="15364" r:id="rId5" name="ComboBox2"/>
      </mc:Fallback>
    </mc:AlternateContent>
    <mc:AlternateContent xmlns:mc="http://schemas.openxmlformats.org/markup-compatibility/2006">
      <mc:Choice Requires="x14">
        <control shapeId="15363" r:id="rId7" name="ComboBox1">
          <controlPr defaultSize="0" autoLine="0" autoPict="0" linkedCell="DATOS!$L$8" listFillRange="DATOS!$I$9:$L$40" r:id="rId8">
            <anchor>
              <from>
                <xdr:col>1</xdr:col>
                <xdr:colOff>3079750</xdr:colOff>
                <xdr:row>1</xdr:row>
                <xdr:rowOff>146050</xdr:rowOff>
              </from>
              <to>
                <xdr:col>4</xdr:col>
                <xdr:colOff>374650</xdr:colOff>
                <xdr:row>2</xdr:row>
                <xdr:rowOff>146050</xdr:rowOff>
              </to>
            </anchor>
          </controlPr>
        </control>
      </mc:Choice>
      <mc:Fallback>
        <control shapeId="15363" r:id="rId7" name="ComboBox1"/>
      </mc:Fallback>
    </mc:AlternateContent>
    <mc:AlternateContent xmlns:mc="http://schemas.openxmlformats.org/markup-compatibility/2006">
      <mc:Choice Requires="x14">
        <control shapeId="15361" r:id="rId9" name="CheckBox1">
          <controlPr defaultSize="0" autoLine="0" autoPict="0" linkedCell="TOTAL!$F$9" r:id="rId10">
            <anchor>
              <from>
                <xdr:col>5</xdr:col>
                <xdr:colOff>1174750</xdr:colOff>
                <xdr:row>5</xdr:row>
                <xdr:rowOff>69850</xdr:rowOff>
              </from>
              <to>
                <xdr:col>7</xdr:col>
                <xdr:colOff>0</xdr:colOff>
                <xdr:row>6</xdr:row>
                <xdr:rowOff>31750</xdr:rowOff>
              </to>
            </anchor>
          </controlPr>
        </control>
      </mc:Choice>
      <mc:Fallback>
        <control shapeId="15361" r:id="rId9" name="CheckBox1"/>
      </mc:Fallback>
    </mc:AlternateContent>
    <mc:AlternateContent xmlns:mc="http://schemas.openxmlformats.org/markup-compatibility/2006">
      <mc:Choice Requires="x14">
        <control shapeId="15365" r:id="rId11" name="Label1">
          <controlPr defaultSize="0" autoLine="0" r:id="rId12">
            <anchor moveWithCells="1">
              <from>
                <xdr:col>1</xdr:col>
                <xdr:colOff>1752600</xdr:colOff>
                <xdr:row>1</xdr:row>
                <xdr:rowOff>146050</xdr:rowOff>
              </from>
              <to>
                <xdr:col>1</xdr:col>
                <xdr:colOff>3028950</xdr:colOff>
                <xdr:row>2</xdr:row>
                <xdr:rowOff>88900</xdr:rowOff>
              </to>
            </anchor>
          </controlPr>
        </control>
      </mc:Choice>
      <mc:Fallback>
        <control shapeId="15365" r:id="rId11" name="Label1"/>
      </mc:Fallback>
    </mc:AlternateContent>
    <mc:AlternateContent xmlns:mc="http://schemas.openxmlformats.org/markup-compatibility/2006">
      <mc:Choice Requires="x14">
        <control shapeId="15366" r:id="rId13" name="Label2">
          <controlPr defaultSize="0" autoLine="0" r:id="rId14">
            <anchor moveWithCells="1">
              <from>
                <xdr:col>1</xdr:col>
                <xdr:colOff>1784350</xdr:colOff>
                <xdr:row>3</xdr:row>
                <xdr:rowOff>146050</xdr:rowOff>
              </from>
              <to>
                <xdr:col>1</xdr:col>
                <xdr:colOff>3048000</xdr:colOff>
                <xdr:row>4</xdr:row>
                <xdr:rowOff>95250</xdr:rowOff>
              </to>
            </anchor>
          </controlPr>
        </control>
      </mc:Choice>
      <mc:Fallback>
        <control shapeId="15366" r:id="rId13" name="Label2"/>
      </mc:Fallback>
    </mc:AlternateContent>
    <mc:AlternateContent xmlns:mc="http://schemas.openxmlformats.org/markup-compatibility/2006">
      <mc:Choice Requires="x14">
        <control shapeId="15367" r:id="rId15" name="Label3">
          <controlPr defaultSize="0" autoLine="0" r:id="rId16">
            <anchor moveWithCells="1">
              <from>
                <xdr:col>1</xdr:col>
                <xdr:colOff>1784350</xdr:colOff>
                <xdr:row>5</xdr:row>
                <xdr:rowOff>69850</xdr:rowOff>
              </from>
              <to>
                <xdr:col>1</xdr:col>
                <xdr:colOff>3048000</xdr:colOff>
                <xdr:row>6</xdr:row>
                <xdr:rowOff>19050</xdr:rowOff>
              </to>
            </anchor>
          </controlPr>
        </control>
      </mc:Choice>
      <mc:Fallback>
        <control shapeId="15367" r:id="rId15" name="Label3"/>
      </mc:Fallback>
    </mc:AlternateContent>
    <mc:AlternateContent xmlns:mc="http://schemas.openxmlformats.org/markup-compatibility/2006">
      <mc:Choice Requires="x14">
        <control shapeId="15369" r:id="rId17" name="TextBox1">
          <controlPr defaultSize="0" disabled="1" autoLine="0" r:id="rId18">
            <anchor>
              <from>
                <xdr:col>1</xdr:col>
                <xdr:colOff>3079750</xdr:colOff>
                <xdr:row>3</xdr:row>
                <xdr:rowOff>69850</xdr:rowOff>
              </from>
              <to>
                <xdr:col>4</xdr:col>
                <xdr:colOff>114300</xdr:colOff>
                <xdr:row>4</xdr:row>
                <xdr:rowOff>57150</xdr:rowOff>
              </to>
            </anchor>
          </controlPr>
        </control>
      </mc:Choice>
      <mc:Fallback>
        <control shapeId="15369" r:id="rId17" name="TextBox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53D9-F67C-4A1F-A2B3-D43423D02DA3}">
  <sheetPr codeName="Hoja3"/>
  <dimension ref="A1:H14"/>
  <sheetViews>
    <sheetView showGridLines="0" zoomScale="75" zoomScaleNormal="75" workbookViewId="0"/>
  </sheetViews>
  <sheetFormatPr baseColWidth="10" defaultColWidth="0" defaultRowHeight="18" zeroHeight="1" x14ac:dyDescent="0.55000000000000004"/>
  <cols>
    <col min="1" max="1" width="3.54296875" style="138" customWidth="1"/>
    <col min="2" max="2" width="13.54296875" style="138" customWidth="1"/>
    <col min="3" max="3" width="71" style="138" bestFit="1" customWidth="1"/>
    <col min="4" max="7" width="17.54296875" style="138" customWidth="1"/>
    <col min="8" max="8" width="3.54296875" style="138" customWidth="1"/>
    <col min="9" max="16384" width="9.453125" style="138" hidden="1"/>
  </cols>
  <sheetData>
    <row r="1" spans="1:7" ht="22.5" customHeight="1" x14ac:dyDescent="0.55000000000000004">
      <c r="A1" s="303"/>
      <c r="B1" s="303"/>
      <c r="C1" s="303"/>
      <c r="D1" s="303"/>
      <c r="E1" s="303"/>
      <c r="F1" s="303"/>
      <c r="G1" s="303"/>
    </row>
    <row r="2" spans="1:7" ht="22.5" customHeight="1" x14ac:dyDescent="0.55000000000000004">
      <c r="A2" s="303"/>
      <c r="B2" s="304"/>
      <c r="C2" s="303"/>
      <c r="D2" s="303"/>
      <c r="E2" s="303"/>
      <c r="F2" s="303"/>
      <c r="G2" s="303"/>
    </row>
    <row r="3" spans="1:7" ht="22.5" customHeight="1" x14ac:dyDescent="0.7">
      <c r="A3" s="303"/>
      <c r="B3" s="305"/>
      <c r="C3" s="303"/>
      <c r="D3" s="303"/>
      <c r="E3" s="303"/>
      <c r="F3" s="306"/>
      <c r="G3" s="303"/>
    </row>
    <row r="4" spans="1:7" x14ac:dyDescent="0.55000000000000004"/>
    <row r="5" spans="1:7" ht="25.4" customHeight="1" x14ac:dyDescent="0.55000000000000004"/>
    <row r="6" spans="1:7" ht="22.5" customHeight="1" x14ac:dyDescent="0.55000000000000004">
      <c r="D6" s="415" t="s">
        <v>107</v>
      </c>
      <c r="E6" s="415"/>
      <c r="F6" s="415"/>
      <c r="G6" s="415"/>
    </row>
    <row r="7" spans="1:7" ht="22.5" customHeight="1" x14ac:dyDescent="0.55000000000000004">
      <c r="D7" s="307"/>
      <c r="E7" s="307"/>
      <c r="F7" s="307"/>
      <c r="G7" s="307"/>
    </row>
    <row r="8" spans="1:7" ht="23.5" thickBot="1" x14ac:dyDescent="0.75">
      <c r="C8" s="308" t="str">
        <f>TOTAL!C46</f>
        <v>(# Customers)</v>
      </c>
      <c r="D8" s="309">
        <f>IDIOMA!H3</f>
        <v>2024</v>
      </c>
      <c r="E8" s="309">
        <f>IDIOMA!H4</f>
        <v>2025</v>
      </c>
      <c r="F8" s="309">
        <f>IDIOMA!H5</f>
        <v>2026</v>
      </c>
      <c r="G8" s="309">
        <f>IDIOMA!H6</f>
        <v>2027</v>
      </c>
    </row>
    <row r="9" spans="1:7" ht="20.149999999999999" customHeight="1" x14ac:dyDescent="0.55000000000000004">
      <c r="B9" s="138" t="str">
        <f>TOTAL!B47</f>
        <v>TOTALACT</v>
      </c>
      <c r="C9" s="27" t="str">
        <f>TOTAL!C47</f>
        <v>Customers with sustainable operations (total)</v>
      </c>
      <c r="D9" s="386">
        <f ca="1">TOTAL!D47</f>
        <v>0</v>
      </c>
      <c r="E9" s="387">
        <f ca="1">TOTAL!E47</f>
        <v>0</v>
      </c>
      <c r="F9" s="388">
        <f ca="1">TOTAL!F47</f>
        <v>0</v>
      </c>
      <c r="G9" s="389">
        <f ca="1">TOTAL!G47</f>
        <v>0</v>
      </c>
    </row>
    <row r="10" spans="1:7" ht="20.149999999999999" customHeight="1" x14ac:dyDescent="0.55000000000000004">
      <c r="B10" s="138" t="str">
        <f>TOTAL!B48</f>
        <v>AGFGR</v>
      </c>
      <c r="C10" s="33" t="str">
        <f>TOTAL!C48</f>
        <v>Customers with green operations</v>
      </c>
      <c r="D10" s="390">
        <f ca="1">TOTAL!D48</f>
        <v>0</v>
      </c>
      <c r="E10" s="391">
        <f ca="1">TOTAL!E48</f>
        <v>0</v>
      </c>
      <c r="F10" s="392">
        <f ca="1">TOTAL!F48</f>
        <v>0</v>
      </c>
      <c r="G10" s="393">
        <f ca="1">TOTAL!G48</f>
        <v>0</v>
      </c>
    </row>
    <row r="11" spans="1:7" ht="20.149999999999999" customHeight="1" x14ac:dyDescent="0.55000000000000004">
      <c r="B11" s="138" t="str">
        <f>TOTAL!B49</f>
        <v>AGFSO</v>
      </c>
      <c r="C11" s="33" t="str">
        <f>TOTAL!C49</f>
        <v>Customers with social operations</v>
      </c>
      <c r="D11" s="390">
        <f ca="1">TOTAL!D49</f>
        <v>0</v>
      </c>
      <c r="E11" s="391">
        <f ca="1">TOTAL!E49</f>
        <v>0</v>
      </c>
      <c r="F11" s="392">
        <f ca="1">TOTAL!F49</f>
        <v>0</v>
      </c>
      <c r="G11" s="393">
        <f ca="1">TOTAL!G49</f>
        <v>0</v>
      </c>
    </row>
    <row r="12" spans="1:7" ht="20.149999999999999" customHeight="1" x14ac:dyDescent="0.55000000000000004">
      <c r="B12" s="138" t="str">
        <f>TOTAL!B50</f>
        <v>AGFSL</v>
      </c>
      <c r="C12" s="33" t="str">
        <f>TOTAL!C50</f>
        <v>Customers with sustainability linked operations</v>
      </c>
      <c r="D12" s="390">
        <f ca="1">TOTAL!D50</f>
        <v>0</v>
      </c>
      <c r="E12" s="391">
        <f ca="1">TOTAL!E50</f>
        <v>0</v>
      </c>
      <c r="F12" s="392">
        <f ca="1">TOTAL!F50</f>
        <v>0</v>
      </c>
      <c r="G12" s="393">
        <f ca="1">TOTAL!G50</f>
        <v>0</v>
      </c>
    </row>
    <row r="13" spans="1:7" ht="20.149999999999999" customHeight="1" x14ac:dyDescent="0.7">
      <c r="B13" s="138" t="str">
        <f>TOTAL!B51</f>
        <v>AGFSR</v>
      </c>
      <c r="C13" s="398" t="str">
        <f>TOTAL!C51</f>
        <v>Customers with sustainable (UoP) operations</v>
      </c>
      <c r="D13" s="394">
        <f ca="1">TOTAL!D51</f>
        <v>0</v>
      </c>
      <c r="E13" s="395">
        <f ca="1">TOTAL!E51</f>
        <v>0</v>
      </c>
      <c r="F13" s="396">
        <f ca="1">TOTAL!F51</f>
        <v>0</v>
      </c>
      <c r="G13" s="397">
        <f ca="1">TOTAL!G51</f>
        <v>0</v>
      </c>
    </row>
    <row r="14" spans="1:7" x14ac:dyDescent="0.55000000000000004">
      <c r="C14" s="399"/>
    </row>
  </sheetData>
  <sheetProtection algorithmName="SHA-512" hashValue="bN9Eq3EFe1WNOKiOdgJ7XaIHqEHCezhxA74nE2ChIKbWuJGluHpXXRMIPnSZKLCMiH/aFVQP7SHFa3qs5lWPww==" saltValue="MYC1U+e6dAr9g1XRkKBZow==" spinCount="100000" sheet="1" objects="1" scenarios="1" selectLockedCells="1"/>
  <mergeCells count="1">
    <mergeCell ref="D6:G6"/>
  </mergeCell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  <legacyDrawing r:id="rId4"/>
  <controls>
    <mc:AlternateContent xmlns:mc="http://schemas.openxmlformats.org/markup-compatibility/2006">
      <mc:Choice Requires="x14">
        <control shapeId="16387" r:id="rId5" name="CheckBox1">
          <controlPr defaultSize="0" autoLine="0" linkedCell="TOTAL!$F$9" r:id="rId6">
            <anchor>
              <from>
                <xdr:col>5</xdr:col>
                <xdr:colOff>679450</xdr:colOff>
                <xdr:row>1</xdr:row>
                <xdr:rowOff>184150</xdr:rowOff>
              </from>
              <to>
                <xdr:col>6</xdr:col>
                <xdr:colOff>800100</xdr:colOff>
                <xdr:row>2</xdr:row>
                <xdr:rowOff>165100</xdr:rowOff>
              </to>
            </anchor>
          </controlPr>
        </control>
      </mc:Choice>
      <mc:Fallback>
        <control shapeId="16387" r:id="rId5" name="CheckBox1"/>
      </mc:Fallback>
    </mc:AlternateContent>
    <mc:AlternateContent xmlns:mc="http://schemas.openxmlformats.org/markup-compatibility/2006">
      <mc:Choice Requires="x14">
        <control shapeId="16386" r:id="rId7" name="ComboBox1">
          <controlPr defaultSize="0" autoLine="0" linkedCell="DATOS!$L$8" listFillRange="DATOS!$I$9:$L$40" r:id="rId8">
            <anchor>
              <from>
                <xdr:col>2</xdr:col>
                <xdr:colOff>3098800</xdr:colOff>
                <xdr:row>1</xdr:row>
                <xdr:rowOff>69850</xdr:rowOff>
              </from>
              <to>
                <xdr:col>4</xdr:col>
                <xdr:colOff>1085850</xdr:colOff>
                <xdr:row>2</xdr:row>
                <xdr:rowOff>127000</xdr:rowOff>
              </to>
            </anchor>
          </controlPr>
        </control>
      </mc:Choice>
      <mc:Fallback>
        <control shapeId="16386" r:id="rId7" name="ComboBox1"/>
      </mc:Fallback>
    </mc:AlternateContent>
    <mc:AlternateContent xmlns:mc="http://schemas.openxmlformats.org/markup-compatibility/2006">
      <mc:Choice Requires="x14">
        <control shapeId="16388" r:id="rId9" name="Label1">
          <controlPr defaultSize="0" autoLine="0" r:id="rId10">
            <anchor moveWithCells="1">
              <from>
                <xdr:col>2</xdr:col>
                <xdr:colOff>1828800</xdr:colOff>
                <xdr:row>1</xdr:row>
                <xdr:rowOff>107950</xdr:rowOff>
              </from>
              <to>
                <xdr:col>2</xdr:col>
                <xdr:colOff>3098800</xdr:colOff>
                <xdr:row>2</xdr:row>
                <xdr:rowOff>69850</xdr:rowOff>
              </to>
            </anchor>
          </controlPr>
        </control>
      </mc:Choice>
      <mc:Fallback>
        <control shapeId="16388" r:id="rId9" name="Label1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2024B-FE8D-4D77-B8C9-136CDFBA2B42}">
  <sheetPr codeName="Hoja8">
    <tabColor rgb="FFFFC000"/>
  </sheetPr>
  <dimension ref="A1:Q51"/>
  <sheetViews>
    <sheetView showGridLines="0" zoomScale="75" zoomScaleNormal="75" workbookViewId="0"/>
  </sheetViews>
  <sheetFormatPr baseColWidth="10" defaultRowHeight="14.5" x14ac:dyDescent="0.35"/>
  <cols>
    <col min="2" max="2" width="12.54296875" customWidth="1"/>
    <col min="3" max="3" width="65.453125" bestFit="1" customWidth="1"/>
    <col min="6" max="6" width="12.453125" customWidth="1"/>
  </cols>
  <sheetData>
    <row r="1" spans="1:17" ht="15" thickBot="1" x14ac:dyDescent="0.4"/>
    <row r="2" spans="1:17" ht="15" thickBot="1" x14ac:dyDescent="0.4">
      <c r="F2" s="81" t="s">
        <v>179</v>
      </c>
      <c r="G2" s="82"/>
      <c r="H2" s="82"/>
      <c r="I2" s="82"/>
      <c r="J2" s="82"/>
      <c r="K2" s="82"/>
      <c r="L2" s="82"/>
      <c r="M2" s="82"/>
      <c r="N2" s="106"/>
      <c r="O2" s="1"/>
      <c r="P2" s="1"/>
    </row>
    <row r="3" spans="1:17" ht="15" thickBot="1" x14ac:dyDescent="0.4">
      <c r="A3" s="83">
        <f>DATOS!E10</f>
        <v>1</v>
      </c>
      <c r="B3" s="84" t="s">
        <v>186</v>
      </c>
      <c r="C3" s="85"/>
      <c r="F3" s="96"/>
      <c r="G3" s="102" t="s">
        <v>187</v>
      </c>
      <c r="I3" s="87" t="s">
        <v>188</v>
      </c>
      <c r="M3" s="90"/>
      <c r="N3" s="86"/>
    </row>
    <row r="4" spans="1:17" x14ac:dyDescent="0.35">
      <c r="F4" s="88" t="s">
        <v>180</v>
      </c>
      <c r="G4" s="89" t="s">
        <v>274</v>
      </c>
      <c r="I4" s="89" t="s">
        <v>277</v>
      </c>
      <c r="K4" s="89"/>
      <c r="M4" s="89"/>
      <c r="N4" s="88"/>
      <c r="O4" s="89"/>
      <c r="P4" s="89"/>
      <c r="Q4" s="89"/>
    </row>
    <row r="5" spans="1:17" x14ac:dyDescent="0.35">
      <c r="F5" s="88" t="s">
        <v>181</v>
      </c>
      <c r="N5" s="86"/>
    </row>
    <row r="6" spans="1:17" x14ac:dyDescent="0.35">
      <c r="F6" s="91" t="s">
        <v>182</v>
      </c>
      <c r="G6">
        <v>8</v>
      </c>
      <c r="H6" s="14" t="s">
        <v>182</v>
      </c>
      <c r="I6">
        <v>367</v>
      </c>
      <c r="J6" s="14" t="s">
        <v>182</v>
      </c>
      <c r="L6" s="14"/>
      <c r="N6" s="86"/>
    </row>
    <row r="7" spans="1:17" ht="15" thickBot="1" x14ac:dyDescent="0.4">
      <c r="F7" s="92" t="s">
        <v>183</v>
      </c>
      <c r="G7" s="45">
        <v>362</v>
      </c>
      <c r="H7" s="93" t="s">
        <v>183</v>
      </c>
      <c r="I7" s="45">
        <v>371</v>
      </c>
      <c r="J7" s="93" t="s">
        <v>183</v>
      </c>
      <c r="K7" s="45"/>
      <c r="L7" s="93"/>
      <c r="M7" s="45"/>
      <c r="N7" s="86"/>
    </row>
    <row r="8" spans="1:17" ht="15" thickBot="1" x14ac:dyDescent="0.4">
      <c r="L8" s="14"/>
      <c r="N8" s="14"/>
      <c r="P8" s="14"/>
    </row>
    <row r="9" spans="1:17" ht="15" thickBot="1" x14ac:dyDescent="0.4">
      <c r="B9" s="105" t="s">
        <v>185</v>
      </c>
      <c r="C9" s="97"/>
      <c r="D9" s="98"/>
      <c r="E9" s="98"/>
      <c r="F9" s="99" t="b">
        <v>0</v>
      </c>
    </row>
    <row r="10" spans="1:17" x14ac:dyDescent="0.35">
      <c r="B10" s="109"/>
      <c r="C10" s="110"/>
      <c r="D10" s="109"/>
      <c r="E10" s="109"/>
      <c r="F10" s="111"/>
    </row>
    <row r="11" spans="1:17" x14ac:dyDescent="0.35">
      <c r="C11" s="112"/>
      <c r="F11" s="113"/>
    </row>
    <row r="12" spans="1:17" ht="15" thickBot="1" x14ac:dyDescent="0.4">
      <c r="B12" s="114"/>
      <c r="C12" s="45"/>
      <c r="D12" s="45"/>
      <c r="E12" s="45"/>
      <c r="F12" s="45"/>
      <c r="G12" s="45"/>
    </row>
    <row r="13" spans="1:17" x14ac:dyDescent="0.35">
      <c r="A13" s="90"/>
      <c r="D13" s="1">
        <v>2024</v>
      </c>
      <c r="E13" s="1">
        <v>2025</v>
      </c>
      <c r="F13" s="1">
        <v>2026</v>
      </c>
      <c r="G13" s="100">
        <v>2027</v>
      </c>
      <c r="H13" s="86"/>
    </row>
    <row r="14" spans="1:17" ht="15" thickBot="1" x14ac:dyDescent="0.4">
      <c r="B14" s="94"/>
      <c r="C14" s="101" t="s">
        <v>184</v>
      </c>
      <c r="D14" s="45" t="str">
        <f ca="1">DATOS!N49</f>
        <v>F</v>
      </c>
      <c r="E14" s="45" t="str">
        <f ca="1">DATOS!O49</f>
        <v>G</v>
      </c>
      <c r="F14" s="45" t="str">
        <f ca="1">DATOS!P49</f>
        <v>H</v>
      </c>
      <c r="G14" s="95" t="str">
        <f ca="1">DATOS!Q49</f>
        <v>I</v>
      </c>
    </row>
    <row r="15" spans="1:17" ht="19" x14ac:dyDescent="0.35">
      <c r="B15" s="91"/>
      <c r="C15" s="360" t="str">
        <f>IDIOMA!D385</f>
        <v>ASSETS / (thousands of LC)</v>
      </c>
      <c r="D15" s="347"/>
      <c r="E15" s="347"/>
      <c r="F15" s="347"/>
      <c r="G15" s="348"/>
    </row>
    <row r="16" spans="1:17" ht="19" x14ac:dyDescent="0.35">
      <c r="B16" s="91"/>
      <c r="C16" s="339" t="str">
        <f>IDIOMA!D386</f>
        <v>Green + Sustainability Linked</v>
      </c>
      <c r="D16" s="350">
        <f ca="1">D17+D29</f>
        <v>0</v>
      </c>
      <c r="E16" s="350">
        <f t="shared" ref="E16:G16" ca="1" si="0">E17+E29</f>
        <v>0</v>
      </c>
      <c r="F16" s="350">
        <f t="shared" ca="1" si="0"/>
        <v>0</v>
      </c>
      <c r="G16" s="350">
        <f t="shared" ca="1" si="0"/>
        <v>0</v>
      </c>
    </row>
    <row r="17" spans="1:8" ht="19" x14ac:dyDescent="0.35">
      <c r="B17" s="91"/>
      <c r="C17" s="340" t="str">
        <f>IDIOMA!D387</f>
        <v>Green</v>
      </c>
      <c r="D17" s="349">
        <f ca="1">D18+D19+D20+D21+D22+D23+D24+D25+D26+D27+D28</f>
        <v>0</v>
      </c>
      <c r="E17" s="349">
        <f t="shared" ref="E17:G17" ca="1" si="1">E18+E19+E20+E21+E22+E23+E24+E25+E26+E27+E28</f>
        <v>0</v>
      </c>
      <c r="F17" s="349">
        <f t="shared" ca="1" si="1"/>
        <v>0</v>
      </c>
      <c r="G17" s="349">
        <f t="shared" ca="1" si="1"/>
        <v>0</v>
      </c>
    </row>
    <row r="18" spans="1:8" ht="19" x14ac:dyDescent="0.35">
      <c r="B18" s="357" t="s">
        <v>58</v>
      </c>
      <c r="C18" s="341" t="str">
        <f>IDIOMA!D388</f>
        <v>Energy</v>
      </c>
      <c r="D18" s="351" cm="1">
        <f t="array" aca="1" ref="D18" ca="1">IF(CALCULAR,SUMPRODUCT(SUMIF(INDIRECT("'"&amp;ADN&amp;"'!"&amp;$G$4),$B18,INDIRECT("'"&amp;ADN&amp;"'!"&amp;D$14&amp;$G$6&amp;":"&amp;D$14&amp;$G$7)),DATOS!$M$8:$AH$8),0)</f>
        <v>0</v>
      </c>
      <c r="E18" s="351" cm="1">
        <f t="array" aca="1" ref="E18" ca="1">IF(CALCULAR,SUMPRODUCT(SUMIF(INDIRECT("'"&amp;ADN&amp;"'!"&amp;$G$4),$B18,INDIRECT("'"&amp;ADN&amp;"'!"&amp;E$14&amp;$G$6&amp;":"&amp;E$14&amp;$G$7)),DATOS!$M$8:$AH$8),0)</f>
        <v>0</v>
      </c>
      <c r="F18" s="351" cm="1">
        <f t="array" aca="1" ref="F18" ca="1">IF(CALCULAR,SUMPRODUCT(SUMIF(INDIRECT("'"&amp;ADN&amp;"'!"&amp;$G$4),$B18,INDIRECT("'"&amp;ADN&amp;"'!"&amp;F$14&amp;$G$6&amp;":"&amp;F$14&amp;$G$7)),DATOS!$M$8:$AH$8),0)</f>
        <v>0</v>
      </c>
      <c r="G18" s="351" cm="1">
        <f t="array" aca="1" ref="G18" ca="1">IF(CALCULAR,SUMPRODUCT(SUMIF(INDIRECT("'"&amp;ADN&amp;"'!"&amp;$G$4),$B18,INDIRECT("'"&amp;ADN&amp;"'!"&amp;G$14&amp;$G$6&amp;":"&amp;G$14&amp;$G$7)),DATOS!$M$8:$AH$8),0)</f>
        <v>0</v>
      </c>
    </row>
    <row r="19" spans="1:8" ht="19" x14ac:dyDescent="0.35">
      <c r="B19" s="357" t="s">
        <v>78</v>
      </c>
      <c r="C19" s="341" t="str">
        <f>IDIOMA!D389</f>
        <v>Transport</v>
      </c>
      <c r="D19" s="351" cm="1">
        <f t="array" aca="1" ref="D19" ca="1">IF(CALCULAR,SUMPRODUCT(SUMIF(INDIRECT("'"&amp;ADN&amp;"'!"&amp;$G$4),$B19,INDIRECT("'"&amp;ADN&amp;"'!"&amp;D$14&amp;$G$6&amp;":"&amp;D$14&amp;$G$7)),DATOS!$M$8:$AH$8),0)</f>
        <v>0</v>
      </c>
      <c r="E19" s="351" cm="1">
        <f t="array" aca="1" ref="E19" ca="1">IF(CALCULAR,SUMPRODUCT(SUMIF(INDIRECT("'"&amp;ADN&amp;"'!"&amp;$G$4),$B19,INDIRECT("'"&amp;ADN&amp;"'!"&amp;E$14&amp;$G$6&amp;":"&amp;E$14&amp;$G$7)),DATOS!$M$8:$AH$8),0)</f>
        <v>0</v>
      </c>
      <c r="F19" s="351" cm="1">
        <f t="array" aca="1" ref="F19" ca="1">IF(CALCULAR,SUMPRODUCT(SUMIF(INDIRECT("'"&amp;ADN&amp;"'!"&amp;$G$4),$B19,INDIRECT("'"&amp;ADN&amp;"'!"&amp;F$14&amp;$G$6&amp;":"&amp;F$14&amp;$G$7)),DATOS!$M$8:$AH$8),0)</f>
        <v>0</v>
      </c>
      <c r="G19" s="351" cm="1">
        <f t="array" aca="1" ref="G19" ca="1">IF(CALCULAR,SUMPRODUCT(SUMIF(INDIRECT("'"&amp;ADN&amp;"'!"&amp;$G$4),$B19,INDIRECT("'"&amp;ADN&amp;"'!"&amp;G$14&amp;$G$6&amp;":"&amp;G$14&amp;$G$7)),DATOS!$M$8:$AH$8),0)</f>
        <v>0</v>
      </c>
    </row>
    <row r="20" spans="1:8" ht="19" x14ac:dyDescent="0.35">
      <c r="B20" s="357" t="s">
        <v>79</v>
      </c>
      <c r="C20" s="341" t="str">
        <f>IDIOMA!D390</f>
        <v>IT &amp; Communications</v>
      </c>
      <c r="D20" s="351" cm="1">
        <f t="array" aca="1" ref="D20" ca="1">IF(CALCULAR,SUMPRODUCT(SUMIF(INDIRECT("'"&amp;ADN&amp;"'!"&amp;$G$4),$B20,INDIRECT("'"&amp;ADN&amp;"'!"&amp;D$14&amp;$G$6&amp;":"&amp;D$14&amp;$G$7)),DATOS!$M$8:$AH$8),0)</f>
        <v>0</v>
      </c>
      <c r="E20" s="351" cm="1">
        <f t="array" aca="1" ref="E20" ca="1">IF(CALCULAR,SUMPRODUCT(SUMIF(INDIRECT("'"&amp;ADN&amp;"'!"&amp;$G$4),$B20,INDIRECT("'"&amp;ADN&amp;"'!"&amp;E$14&amp;$G$6&amp;":"&amp;E$14&amp;$G$7)),DATOS!$M$8:$AH$8),0)</f>
        <v>0</v>
      </c>
      <c r="F20" s="351" cm="1">
        <f t="array" aca="1" ref="F20" ca="1">IF(CALCULAR,SUMPRODUCT(SUMIF(INDIRECT("'"&amp;ADN&amp;"'!"&amp;$G$4),$B20,INDIRECT("'"&amp;ADN&amp;"'!"&amp;F$14&amp;$G$6&amp;":"&amp;F$14&amp;$G$7)),DATOS!$M$8:$AH$8),0)</f>
        <v>0</v>
      </c>
      <c r="G20" s="351" cm="1">
        <f t="array" aca="1" ref="G20" ca="1">IF(CALCULAR,SUMPRODUCT(SUMIF(INDIRECT("'"&amp;ADN&amp;"'!"&amp;$G$4),$B20,INDIRECT("'"&amp;ADN&amp;"'!"&amp;G$14&amp;$G$6&amp;":"&amp;G$14&amp;$G$7)),DATOS!$M$8:$AH$8),0)</f>
        <v>0</v>
      </c>
    </row>
    <row r="21" spans="1:8" ht="19" x14ac:dyDescent="0.35">
      <c r="B21" s="357" t="s">
        <v>80</v>
      </c>
      <c r="C21" s="341" t="str">
        <f>IDIOMA!D391</f>
        <v>Agriculture</v>
      </c>
      <c r="D21" s="351" cm="1">
        <f t="array" aca="1" ref="D21" ca="1">IF(CALCULAR,SUMPRODUCT(SUMIF(INDIRECT("'"&amp;ADN&amp;"'!"&amp;$G$4),$B21,INDIRECT("'"&amp;ADN&amp;"'!"&amp;D$14&amp;$G$6&amp;":"&amp;D$14&amp;$G$7)),DATOS!$M$8:$AH$8),0)</f>
        <v>0</v>
      </c>
      <c r="E21" s="351" cm="1">
        <f t="array" aca="1" ref="E21" ca="1">IF(CALCULAR,SUMPRODUCT(SUMIF(INDIRECT("'"&amp;ADN&amp;"'!"&amp;$G$4),$B21,INDIRECT("'"&amp;ADN&amp;"'!"&amp;E$14&amp;$G$6&amp;":"&amp;E$14&amp;$G$7)),DATOS!$M$8:$AH$8),0)</f>
        <v>0</v>
      </c>
      <c r="F21" s="351" cm="1">
        <f t="array" aca="1" ref="F21" ca="1">IF(CALCULAR,SUMPRODUCT(SUMIF(INDIRECT("'"&amp;ADN&amp;"'!"&amp;$G$4),$B21,INDIRECT("'"&amp;ADN&amp;"'!"&amp;F$14&amp;$G$6&amp;":"&amp;F$14&amp;$G$7)),DATOS!$M$8:$AH$8),0)</f>
        <v>0</v>
      </c>
      <c r="G21" s="351" cm="1">
        <f t="array" aca="1" ref="G21" ca="1">IF(CALCULAR,SUMPRODUCT(SUMIF(INDIRECT("'"&amp;ADN&amp;"'!"&amp;$G$4),$B21,INDIRECT("'"&amp;ADN&amp;"'!"&amp;G$14&amp;$G$6&amp;":"&amp;G$14&amp;$G$7)),DATOS!$M$8:$AH$8),0)</f>
        <v>0</v>
      </c>
    </row>
    <row r="22" spans="1:8" ht="19" x14ac:dyDescent="0.35">
      <c r="B22" s="357" t="s">
        <v>81</v>
      </c>
      <c r="C22" s="341" t="str">
        <f>IDIOMA!D392</f>
        <v>Construction and Real Estate</v>
      </c>
      <c r="D22" s="351" cm="1">
        <f t="array" aca="1" ref="D22" ca="1">IF(CALCULAR,SUMPRODUCT(SUMIF(INDIRECT("'"&amp;ADN&amp;"'!"&amp;$G$4),$B22,INDIRECT("'"&amp;ADN&amp;"'!"&amp;D$14&amp;$G$6&amp;":"&amp;D$14&amp;$G$7)),DATOS!$M$8:$AH$8),0)</f>
        <v>0</v>
      </c>
      <c r="E22" s="351" cm="1">
        <f t="array" aca="1" ref="E22" ca="1">IF(CALCULAR,SUMPRODUCT(SUMIF(INDIRECT("'"&amp;ADN&amp;"'!"&amp;$G$4),$B22,INDIRECT("'"&amp;ADN&amp;"'!"&amp;E$14&amp;$G$6&amp;":"&amp;E$14&amp;$G$7)),DATOS!$M$8:$AH$8),0)</f>
        <v>0</v>
      </c>
      <c r="F22" s="351" cm="1">
        <f t="array" aca="1" ref="F22" ca="1">IF(CALCULAR,SUMPRODUCT(SUMIF(INDIRECT("'"&amp;ADN&amp;"'!"&amp;$G$4),$B22,INDIRECT("'"&amp;ADN&amp;"'!"&amp;F$14&amp;$G$6&amp;":"&amp;F$14&amp;$G$7)),DATOS!$M$8:$AH$8),0)</f>
        <v>0</v>
      </c>
      <c r="G22" s="351" cm="1">
        <f t="array" aca="1" ref="G22" ca="1">IF(CALCULAR,SUMPRODUCT(SUMIF(INDIRECT("'"&amp;ADN&amp;"'!"&amp;$G$4),$B22,INDIRECT("'"&amp;ADN&amp;"'!"&amp;G$14&amp;$G$6&amp;":"&amp;G$14&amp;$G$7)),DATOS!$M$8:$AH$8),0)</f>
        <v>0</v>
      </c>
    </row>
    <row r="23" spans="1:8" ht="19" x14ac:dyDescent="0.35">
      <c r="B23" s="357" t="s">
        <v>82</v>
      </c>
      <c r="C23" s="341" t="str">
        <f>IDIOMA!D393</f>
        <v>Water and Waste</v>
      </c>
      <c r="D23" s="351" cm="1">
        <f t="array" aca="1" ref="D23" ca="1">IF(CALCULAR,SUMPRODUCT(SUMIF(INDIRECT("'"&amp;ADN&amp;"'!"&amp;$G$4),$B23,INDIRECT("'"&amp;ADN&amp;"'!"&amp;D$14&amp;$G$6&amp;":"&amp;D$14&amp;$G$7)),DATOS!$M$8:$AH$8),0)</f>
        <v>0</v>
      </c>
      <c r="E23" s="351" cm="1">
        <f t="array" aca="1" ref="E23" ca="1">IF(CALCULAR,SUMPRODUCT(SUMIF(INDIRECT("'"&amp;ADN&amp;"'!"&amp;$G$4),$B23,INDIRECT("'"&amp;ADN&amp;"'!"&amp;E$14&amp;$G$6&amp;":"&amp;E$14&amp;$G$7)),DATOS!$M$8:$AH$8),0)</f>
        <v>0</v>
      </c>
      <c r="F23" s="351" cm="1">
        <f t="array" aca="1" ref="F23" ca="1">IF(CALCULAR,SUMPRODUCT(SUMIF(INDIRECT("'"&amp;ADN&amp;"'!"&amp;$G$4),$B23,INDIRECT("'"&amp;ADN&amp;"'!"&amp;F$14&amp;$G$6&amp;":"&amp;F$14&amp;$G$7)),DATOS!$M$8:$AH$8),0)</f>
        <v>0</v>
      </c>
      <c r="G23" s="351" cm="1">
        <f t="array" aca="1" ref="G23" ca="1">IF(CALCULAR,SUMPRODUCT(SUMIF(INDIRECT("'"&amp;ADN&amp;"'!"&amp;$G$4),$B23,INDIRECT("'"&amp;ADN&amp;"'!"&amp;G$14&amp;$G$6&amp;":"&amp;G$14&amp;$G$7)),DATOS!$M$8:$AH$8),0)</f>
        <v>0</v>
      </c>
    </row>
    <row r="24" spans="1:8" ht="19" x14ac:dyDescent="0.35">
      <c r="B24" s="357" t="s">
        <v>83</v>
      </c>
      <c r="C24" s="341" t="str">
        <f>IDIOMA!D394</f>
        <v>Manufacturing</v>
      </c>
      <c r="D24" s="351" cm="1">
        <f t="array" aca="1" ref="D24" ca="1">IF(CALCULAR,SUMPRODUCT(SUMIF(INDIRECT("'"&amp;ADN&amp;"'!"&amp;$G$4),$B24,INDIRECT("'"&amp;ADN&amp;"'!"&amp;D$14&amp;$G$6&amp;":"&amp;D$14&amp;$G$7)),DATOS!$M$8:$AH$8),0)</f>
        <v>0</v>
      </c>
      <c r="E24" s="351" cm="1">
        <f t="array" aca="1" ref="E24" ca="1">IF(CALCULAR,SUMPRODUCT(SUMIF(INDIRECT("'"&amp;ADN&amp;"'!"&amp;$G$4),$B24,INDIRECT("'"&amp;ADN&amp;"'!"&amp;E$14&amp;$G$6&amp;":"&amp;E$14&amp;$G$7)),DATOS!$M$8:$AH$8),0)</f>
        <v>0</v>
      </c>
      <c r="F24" s="351" cm="1">
        <f t="array" aca="1" ref="F24" ca="1">IF(CALCULAR,SUMPRODUCT(SUMIF(INDIRECT("'"&amp;ADN&amp;"'!"&amp;$G$4),$B24,INDIRECT("'"&amp;ADN&amp;"'!"&amp;F$14&amp;$G$6&amp;":"&amp;F$14&amp;$G$7)),DATOS!$M$8:$AH$8),0)</f>
        <v>0</v>
      </c>
      <c r="G24" s="351" cm="1">
        <f t="array" aca="1" ref="G24" ca="1">IF(CALCULAR,SUMPRODUCT(SUMIF(INDIRECT("'"&amp;ADN&amp;"'!"&amp;$G$4),$B24,INDIRECT("'"&amp;ADN&amp;"'!"&amp;G$14&amp;$G$6&amp;":"&amp;G$14&amp;$G$7)),DATOS!$M$8:$AH$8),0)</f>
        <v>0</v>
      </c>
    </row>
    <row r="25" spans="1:8" ht="19" x14ac:dyDescent="0.35">
      <c r="B25" s="357" t="s">
        <v>266</v>
      </c>
      <c r="C25" s="341" t="str">
        <f>IDIOMA!D395</f>
        <v>Professional, scientific and technical activities</v>
      </c>
      <c r="D25" s="351" cm="1">
        <f t="array" aca="1" ref="D25" ca="1">IF(CALCULAR,SUMPRODUCT(SUMIF(INDIRECT("'"&amp;ADN&amp;"'!"&amp;$G$4),$B25,INDIRECT("'"&amp;ADN&amp;"'!"&amp;D$14&amp;$G$6&amp;":"&amp;D$14&amp;$G$7)),DATOS!$M$8:$AH$8),0)</f>
        <v>0</v>
      </c>
      <c r="E25" s="351" cm="1">
        <f t="array" aca="1" ref="E25" ca="1">IF(CALCULAR,SUMPRODUCT(SUMIF(INDIRECT("'"&amp;ADN&amp;"'!"&amp;$G$4),$B25,INDIRECT("'"&amp;ADN&amp;"'!"&amp;E$14&amp;$G$6&amp;":"&amp;E$14&amp;$G$7)),DATOS!$M$8:$AH$8),0)</f>
        <v>0</v>
      </c>
      <c r="F25" s="351" cm="1">
        <f t="array" aca="1" ref="F25" ca="1">IF(CALCULAR,SUMPRODUCT(SUMIF(INDIRECT("'"&amp;ADN&amp;"'!"&amp;$G$4),$B25,INDIRECT("'"&amp;ADN&amp;"'!"&amp;F$14&amp;$G$6&amp;":"&amp;F$14&amp;$G$7)),DATOS!$M$8:$AH$8),0)</f>
        <v>0</v>
      </c>
      <c r="G25" s="351" cm="1">
        <f t="array" aca="1" ref="G25" ca="1">IF(CALCULAR,SUMPRODUCT(SUMIF(INDIRECT("'"&amp;ADN&amp;"'!"&amp;$G$4),$B25,INDIRECT("'"&amp;ADN&amp;"'!"&amp;G$14&amp;$G$6&amp;":"&amp;G$14&amp;$G$7)),DATOS!$M$8:$AH$8),0)</f>
        <v>0</v>
      </c>
    </row>
    <row r="26" spans="1:8" ht="19" x14ac:dyDescent="0.35">
      <c r="B26" s="357" t="s">
        <v>267</v>
      </c>
      <c r="C26" s="341" t="str">
        <f>IDIOMA!D396</f>
        <v>Disaster Risk Management</v>
      </c>
      <c r="D26" s="351" cm="1">
        <f t="array" aca="1" ref="D26" ca="1">IF(CALCULAR,SUMPRODUCT(SUMIF(INDIRECT("'"&amp;ADN&amp;"'!"&amp;$G$4),$B26,INDIRECT("'"&amp;ADN&amp;"'!"&amp;D$14&amp;$G$6&amp;":"&amp;D$14&amp;$G$7)),DATOS!$M$8:$AH$8),0)</f>
        <v>0</v>
      </c>
      <c r="E26" s="351" cm="1">
        <f t="array" aca="1" ref="E26" ca="1">IF(CALCULAR,SUMPRODUCT(SUMIF(INDIRECT("'"&amp;ADN&amp;"'!"&amp;$G$4),$B26,INDIRECT("'"&amp;ADN&amp;"'!"&amp;E$14&amp;$G$6&amp;":"&amp;E$14&amp;$G$7)),DATOS!$M$8:$AH$8),0)</f>
        <v>0</v>
      </c>
      <c r="F26" s="351" cm="1">
        <f t="array" aca="1" ref="F26" ca="1">IF(CALCULAR,SUMPRODUCT(SUMIF(INDIRECT("'"&amp;ADN&amp;"'!"&amp;$G$4),$B26,INDIRECT("'"&amp;ADN&amp;"'!"&amp;F$14&amp;$G$6&amp;":"&amp;F$14&amp;$G$7)),DATOS!$M$8:$AH$8),0)</f>
        <v>0</v>
      </c>
      <c r="G26" s="351" cm="1">
        <f t="array" aca="1" ref="G26" ca="1">IF(CALCULAR,SUMPRODUCT(SUMIF(INDIRECT("'"&amp;ADN&amp;"'!"&amp;$G$4),$B26,INDIRECT("'"&amp;ADN&amp;"'!"&amp;G$14&amp;$G$6&amp;":"&amp;G$14&amp;$G$7)),DATOS!$M$8:$AH$8),0)</f>
        <v>0</v>
      </c>
    </row>
    <row r="27" spans="1:8" ht="19" x14ac:dyDescent="0.35">
      <c r="B27" s="357" t="s">
        <v>268</v>
      </c>
      <c r="C27" s="341" t="str">
        <f>IDIOMA!D397</f>
        <v>Accommodation</v>
      </c>
      <c r="D27" s="351" cm="1">
        <f t="array" aca="1" ref="D27" ca="1">IF(CALCULAR,SUMPRODUCT(SUMIF(INDIRECT("'"&amp;ADN&amp;"'!"&amp;$G$4),$B27,INDIRECT("'"&amp;ADN&amp;"'!"&amp;D$14&amp;$G$6&amp;":"&amp;D$14&amp;$G$7)),DATOS!$M$8:$AH$8),0)</f>
        <v>0</v>
      </c>
      <c r="E27" s="351" cm="1">
        <f t="array" aca="1" ref="E27" ca="1">IF(CALCULAR,SUMPRODUCT(SUMIF(INDIRECT("'"&amp;ADN&amp;"'!"&amp;$G$4),$B27,INDIRECT("'"&amp;ADN&amp;"'!"&amp;E$14&amp;$G$6&amp;":"&amp;E$14&amp;$G$7)),DATOS!$M$8:$AH$8),0)</f>
        <v>0</v>
      </c>
      <c r="F27" s="351" cm="1">
        <f t="array" aca="1" ref="F27" ca="1">IF(CALCULAR,SUMPRODUCT(SUMIF(INDIRECT("'"&amp;ADN&amp;"'!"&amp;$G$4),$B27,INDIRECT("'"&amp;ADN&amp;"'!"&amp;F$14&amp;$G$6&amp;":"&amp;F$14&amp;$G$7)),DATOS!$M$8:$AH$8),0)</f>
        <v>0</v>
      </c>
      <c r="G27" s="351" cm="1">
        <f t="array" aca="1" ref="G27" ca="1">IF(CALCULAR,SUMPRODUCT(SUMIF(INDIRECT("'"&amp;ADN&amp;"'!"&amp;$G$4),$B27,INDIRECT("'"&amp;ADN&amp;"'!"&amp;G$14&amp;$G$6&amp;":"&amp;G$14&amp;$G$7)),DATOS!$M$8:$AH$8),0)</f>
        <v>0</v>
      </c>
    </row>
    <row r="28" spans="1:8" ht="19" x14ac:dyDescent="0.35">
      <c r="B28" s="357" t="s">
        <v>84</v>
      </c>
      <c r="C28" s="341" t="str">
        <f>IDIOMA!D398</f>
        <v>Other Sectors</v>
      </c>
      <c r="D28" s="351" cm="1">
        <f t="array" aca="1" ref="D28" ca="1">IF(CALCULAR,SUMPRODUCT(SUMIF(INDIRECT("'"&amp;ADN&amp;"'!"&amp;$G$4),$B28,INDIRECT("'"&amp;ADN&amp;"'!"&amp;D$14&amp;$G$6&amp;":"&amp;D$14&amp;$G$7)),DATOS!$M$8:$AH$8),0)</f>
        <v>0</v>
      </c>
      <c r="E28" s="351" cm="1">
        <f t="array" aca="1" ref="E28" ca="1">IF(CALCULAR,SUMPRODUCT(SUMIF(INDIRECT("'"&amp;ADN&amp;"'!"&amp;$G$4),$B28,INDIRECT("'"&amp;ADN&amp;"'!"&amp;E$14&amp;$G$6&amp;":"&amp;E$14&amp;$G$7)),DATOS!$M$8:$AH$8),0)</f>
        <v>0</v>
      </c>
      <c r="F28" s="351" cm="1">
        <f t="array" aca="1" ref="F28" ca="1">IF(CALCULAR,SUMPRODUCT(SUMIF(INDIRECT("'"&amp;ADN&amp;"'!"&amp;$G$4),$B28,INDIRECT("'"&amp;ADN&amp;"'!"&amp;F$14&amp;$G$6&amp;":"&amp;F$14&amp;$G$7)),DATOS!$M$8:$AH$8),0)</f>
        <v>0</v>
      </c>
      <c r="G28" s="351" cm="1">
        <f t="array" aca="1" ref="G28" ca="1">IF(CALCULAR,SUMPRODUCT(SUMIF(INDIRECT("'"&amp;ADN&amp;"'!"&amp;$G$4),$B28,INDIRECT("'"&amp;ADN&amp;"'!"&amp;G$14&amp;$G$6&amp;":"&amp;G$14&amp;$G$7)),DATOS!$M$8:$AH$8),0)</f>
        <v>0</v>
      </c>
    </row>
    <row r="29" spans="1:8" ht="19" x14ac:dyDescent="0.35">
      <c r="B29" s="359" t="s">
        <v>86</v>
      </c>
      <c r="C29" s="340" t="str">
        <f>IDIOMA!D399</f>
        <v>Sustainability Linked</v>
      </c>
      <c r="D29" s="355" cm="1">
        <f t="array" aca="1" ref="D29" ca="1">IF(CALCULAR,SUMPRODUCT(SUMIF(INDIRECT("'"&amp;ADN&amp;"'!"&amp;$G$4),$B29,INDIRECT("'"&amp;ADN&amp;"'!"&amp;D$14&amp;$G$6&amp;":"&amp;D$14&amp;$G$7)),DATOS!$M$8:$AH$8),0)</f>
        <v>0</v>
      </c>
      <c r="E29" s="355" cm="1">
        <f t="array" aca="1" ref="E29" ca="1">IF(CALCULAR,SUMPRODUCT(SUMIF(INDIRECT("'"&amp;ADN&amp;"'!"&amp;$G$4),$B29,INDIRECT("'"&amp;ADN&amp;"'!"&amp;E$14&amp;$G$6&amp;":"&amp;E$14&amp;$G$7)),DATOS!$M$8:$AH$8),0)</f>
        <v>0</v>
      </c>
      <c r="F29" s="355" cm="1">
        <f t="array" aca="1" ref="F29" ca="1">IF(CALCULAR,SUMPRODUCT(SUMIF(INDIRECT("'"&amp;ADN&amp;"'!"&amp;$G$4),$B29,INDIRECT("'"&amp;ADN&amp;"'!"&amp;F$14&amp;$G$6&amp;":"&amp;F$14&amp;$G$7)),DATOS!$M$8:$AH$8),0)</f>
        <v>0</v>
      </c>
      <c r="G29" s="355" cm="1">
        <f t="array" aca="1" ref="G29" ca="1">IF(CALCULAR,SUMPRODUCT(SUMIF(INDIRECT("'"&amp;ADN&amp;"'!"&amp;$G$4),$B29,INDIRECT("'"&amp;ADN&amp;"'!"&amp;G$14&amp;$G$6&amp;":"&amp;G$14&amp;$G$7)),DATOS!$M$8:$AH$8),0)</f>
        <v>0</v>
      </c>
      <c r="H29" s="330"/>
    </row>
    <row r="30" spans="1:8" ht="19" x14ac:dyDescent="0.35">
      <c r="A30" s="90"/>
      <c r="B30" s="359" t="s">
        <v>85</v>
      </c>
      <c r="C30" s="342" t="str">
        <f>IDIOMA!D400</f>
        <v>Social</v>
      </c>
      <c r="D30" s="354" cm="1">
        <f t="array" aca="1" ref="D30" ca="1">IF(CALCULAR,SUMPRODUCT(SUMIF(INDIRECT("'"&amp;ADN&amp;"'!"&amp;$G$4),$B30,INDIRECT("'"&amp;ADN&amp;"'!"&amp;D$14&amp;$G$6&amp;":"&amp;D$14&amp;$G$7)),DATOS!$M$8:$AH$8),0)</f>
        <v>0</v>
      </c>
      <c r="E30" s="354" cm="1">
        <f t="array" aca="1" ref="E30" ca="1">IF(CALCULAR,SUMPRODUCT(SUMIF(INDIRECT("'"&amp;ADN&amp;"'!"&amp;$G$4),$B30,INDIRECT("'"&amp;ADN&amp;"'!"&amp;E$14&amp;$G$6&amp;":"&amp;E$14&amp;$G$7)),DATOS!$M$8:$AH$8),0)</f>
        <v>0</v>
      </c>
      <c r="F30" s="354" cm="1">
        <f t="array" aca="1" ref="F30" ca="1">IF(CALCULAR,SUMPRODUCT(SUMIF(INDIRECT("'"&amp;ADN&amp;"'!"&amp;$G$4),$B30,INDIRECT("'"&amp;ADN&amp;"'!"&amp;F$14&amp;$G$6&amp;":"&amp;F$14&amp;$G$7)),DATOS!$M$8:$AH$8),0)</f>
        <v>0</v>
      </c>
      <c r="G30" s="354" cm="1">
        <f t="array" aca="1" ref="G30" ca="1">IF(CALCULAR,SUMPRODUCT(SUMIF(INDIRECT("'"&amp;ADN&amp;"'!"&amp;$G$4),$B30,INDIRECT("'"&amp;ADN&amp;"'!"&amp;G$14&amp;$G$6&amp;":"&amp;G$14&amp;$G$7)),DATOS!$M$8:$AH$8),0)</f>
        <v>0</v>
      </c>
    </row>
    <row r="31" spans="1:8" ht="19" x14ac:dyDescent="0.35">
      <c r="A31" s="90"/>
      <c r="B31" s="359" t="s">
        <v>87</v>
      </c>
      <c r="C31" s="342" t="str">
        <f>IDIOMA!D401</f>
        <v>Sustainable (UoP)</v>
      </c>
      <c r="D31" s="353" cm="1">
        <f t="array" aca="1" ref="D31" ca="1">IF(CALCULAR,SUMPRODUCT(SUMIF(INDIRECT("'"&amp;ADN&amp;"'!"&amp;$G$4),$B31,INDIRECT("'"&amp;ADN&amp;"'!"&amp;D$14&amp;$G$6&amp;":"&amp;D$14&amp;$G$7)),DATOS!$M$8:$AH$8),0)</f>
        <v>0</v>
      </c>
      <c r="E31" s="353" cm="1">
        <f t="array" aca="1" ref="E31" ca="1">IF(CALCULAR,SUMPRODUCT(SUMIF(INDIRECT("'"&amp;ADN&amp;"'!"&amp;$G$4),$B31,INDIRECT("'"&amp;ADN&amp;"'!"&amp;E$14&amp;$G$6&amp;":"&amp;E$14&amp;$G$7)),DATOS!$M$8:$AH$8),0)</f>
        <v>0</v>
      </c>
      <c r="F31" s="353" cm="1">
        <f t="array" aca="1" ref="F31" ca="1">IF(CALCULAR,SUMPRODUCT(SUMIF(INDIRECT("'"&amp;ADN&amp;"'!"&amp;$G$4),$B31,INDIRECT("'"&amp;ADN&amp;"'!"&amp;F$14&amp;$G$6&amp;":"&amp;F$14&amp;$G$7)),DATOS!$M$8:$AH$8),0)</f>
        <v>0</v>
      </c>
      <c r="G31" s="353" cm="1">
        <f t="array" aca="1" ref="G31" ca="1">IF(CALCULAR,SUMPRODUCT(SUMIF(INDIRECT("'"&amp;ADN&amp;"'!"&amp;$G$4),$B31,INDIRECT("'"&amp;ADN&amp;"'!"&amp;G$14&amp;$G$6&amp;":"&amp;G$14&amp;$G$7)),DATOS!$M$8:$AH$8),0)</f>
        <v>0</v>
      </c>
    </row>
    <row r="32" spans="1:8" ht="19" x14ac:dyDescent="0.35">
      <c r="A32" s="90"/>
      <c r="B32" s="359"/>
      <c r="C32" s="343" t="str">
        <f>IDIOMA!D402</f>
        <v>TOTAL</v>
      </c>
      <c r="D32" s="352">
        <f ca="1">D16+D30+D31</f>
        <v>0</v>
      </c>
      <c r="E32" s="352">
        <f t="shared" ref="E32:G32" ca="1" si="2">E16+E30+E31</f>
        <v>0</v>
      </c>
      <c r="F32" s="352">
        <f t="shared" ca="1" si="2"/>
        <v>0</v>
      </c>
      <c r="G32" s="352">
        <f t="shared" ca="1" si="2"/>
        <v>0</v>
      </c>
    </row>
    <row r="33" spans="1:7" x14ac:dyDescent="0.35">
      <c r="A33" s="90"/>
      <c r="B33" s="74"/>
      <c r="C33" s="346">
        <f>IDIOMA!D403</f>
        <v>0</v>
      </c>
      <c r="D33" s="346"/>
      <c r="E33" s="346"/>
      <c r="F33" s="346"/>
      <c r="G33" s="346"/>
    </row>
    <row r="34" spans="1:7" ht="19" x14ac:dyDescent="0.35">
      <c r="A34" s="90"/>
      <c r="B34" s="74"/>
      <c r="C34" s="363" t="str">
        <f>IDIOMA!D404</f>
        <v>LIABILITIES / (thousands of LC)</v>
      </c>
      <c r="D34" s="364"/>
      <c r="E34" s="364"/>
      <c r="F34" s="364"/>
      <c r="G34" s="364"/>
    </row>
    <row r="35" spans="1:7" ht="19.5" thickBot="1" x14ac:dyDescent="0.4">
      <c r="A35" s="90"/>
      <c r="B35" s="358" t="s">
        <v>269</v>
      </c>
      <c r="C35" s="366" t="str">
        <f>IDIOMA!D405</f>
        <v>Sustainable (UoP)</v>
      </c>
      <c r="D35" s="365" cm="1">
        <f t="array" aca="1" ref="D35" ca="1">IF(CALCULAR,SUMPRODUCT(SUMIF(INDIRECT("'"&amp;ADN&amp;"'!"&amp;$G$4),$B35,INDIRECT("'"&amp;ADN&amp;"'!"&amp;D$14&amp;$G$6&amp;":"&amp;D$14&amp;$G$7)),DATOS!$M$8:$AH$8),0)</f>
        <v>0</v>
      </c>
      <c r="E35" s="365" cm="1">
        <f t="array" aca="1" ref="E35" ca="1">IF(CALCULAR,SUMPRODUCT(SUMIF(INDIRECT("'"&amp;ADN&amp;"'!"&amp;$G$4),$B35,INDIRECT("'"&amp;ADN&amp;"'!"&amp;E$14&amp;$G$6&amp;":"&amp;E$14&amp;$G$7)),DATOS!$M$8:$AH$8),0)</f>
        <v>0</v>
      </c>
      <c r="F35" s="365" cm="1">
        <f t="array" aca="1" ref="F35" ca="1">IF(CALCULAR,SUMPRODUCT(SUMIF(INDIRECT("'"&amp;ADN&amp;"'!"&amp;$G$4),$B35,INDIRECT("'"&amp;ADN&amp;"'!"&amp;F$14&amp;$G$6&amp;":"&amp;F$14&amp;$G$7)),DATOS!$M$8:$AH$8),0)</f>
        <v>0</v>
      </c>
      <c r="G35" s="353" cm="1">
        <f t="array" aca="1" ref="G35" ca="1">IF(CALCULAR,SUMPRODUCT(SUMIF(INDIRECT("'"&amp;ADN&amp;"'!"&amp;$G$4),$B35,INDIRECT("'"&amp;ADN&amp;"'!"&amp;G$14&amp;$G$6&amp;":"&amp;G$14&amp;$G$7)),DATOS!$M$8:$AH$8),0)</f>
        <v>0</v>
      </c>
    </row>
    <row r="36" spans="1:7" x14ac:dyDescent="0.35">
      <c r="B36" s="107"/>
    </row>
    <row r="37" spans="1:7" x14ac:dyDescent="0.35">
      <c r="B37" s="107"/>
    </row>
    <row r="38" spans="1:7" x14ac:dyDescent="0.35">
      <c r="B38" s="107"/>
    </row>
    <row r="39" spans="1:7" x14ac:dyDescent="0.35">
      <c r="B39" s="107"/>
    </row>
    <row r="40" spans="1:7" x14ac:dyDescent="0.35">
      <c r="B40" s="107"/>
    </row>
    <row r="41" spans="1:7" x14ac:dyDescent="0.35">
      <c r="B41" s="107"/>
    </row>
    <row r="42" spans="1:7" x14ac:dyDescent="0.35">
      <c r="B42" s="107"/>
    </row>
    <row r="43" spans="1:7" ht="15" thickBot="1" x14ac:dyDescent="0.4">
      <c r="B43" s="108"/>
      <c r="C43" s="45"/>
      <c r="D43" s="45"/>
      <c r="E43" s="45"/>
      <c r="F43" s="45"/>
      <c r="G43" s="45"/>
    </row>
    <row r="44" spans="1:7" x14ac:dyDescent="0.35">
      <c r="B44" s="103" t="s">
        <v>189</v>
      </c>
      <c r="C44" t="s">
        <v>29</v>
      </c>
      <c r="D44" s="1">
        <v>2024</v>
      </c>
      <c r="E44" s="1">
        <v>2025</v>
      </c>
      <c r="F44" s="1">
        <v>2026</v>
      </c>
      <c r="G44" s="100">
        <v>2027</v>
      </c>
    </row>
    <row r="45" spans="1:7" ht="15" thickBot="1" x14ac:dyDescent="0.4">
      <c r="B45" s="104"/>
      <c r="C45" s="101" t="s">
        <v>184</v>
      </c>
      <c r="D45" s="45" t="s">
        <v>110</v>
      </c>
      <c r="E45" s="45" t="s">
        <v>111</v>
      </c>
      <c r="F45" s="45" t="s">
        <v>112</v>
      </c>
      <c r="G45" s="95" t="s">
        <v>113</v>
      </c>
    </row>
    <row r="46" spans="1:7" ht="19" x14ac:dyDescent="0.35">
      <c r="B46" s="103"/>
      <c r="C46" s="360" t="str">
        <f>IDIOMA!D409</f>
        <v>(# Customers)</v>
      </c>
      <c r="G46" s="90"/>
    </row>
    <row r="47" spans="1:7" x14ac:dyDescent="0.35">
      <c r="B47" s="356" t="s">
        <v>94</v>
      </c>
      <c r="C47" s="375" t="str">
        <f>IDIOMA!D410</f>
        <v>Customers with sustainable operations (total)</v>
      </c>
      <c r="D47" s="378" cm="1">
        <f t="array" aca="1" ref="D47" ca="1">IF(CALCULAR,SUMPRODUCT(SUMIF(INDIRECT("'"&amp;ADN&amp;"'!"&amp;$I$4),$B47,INDIRECT("'"&amp;ADN&amp;"'!"&amp;D$45&amp;$I$6&amp;":"&amp;D$45&amp;$I$7)),DATOS!$M$8:$AH$8),0)</f>
        <v>0</v>
      </c>
      <c r="E47" s="378" cm="1">
        <f t="array" aca="1" ref="E47" ca="1">IF(CALCULAR,SUMPRODUCT(SUMIF(INDIRECT("'"&amp;ADN&amp;"'!"&amp;$I$4),$B47,INDIRECT("'"&amp;ADN&amp;"'!"&amp;E$45&amp;$I$6&amp;":"&amp;E$45&amp;$I$7)),DATOS!$M$8:$AH$8),0)</f>
        <v>0</v>
      </c>
      <c r="F47" s="378" cm="1">
        <f t="array" aca="1" ref="F47" ca="1">IF(CALCULAR,SUMPRODUCT(SUMIF(INDIRECT("'"&amp;ADN&amp;"'!"&amp;$I$4),$B47,INDIRECT("'"&amp;ADN&amp;"'!"&amp;F$45&amp;$I$6&amp;":"&amp;F$45&amp;$I$7)),DATOS!$M$8:$AH$8),0)</f>
        <v>0</v>
      </c>
      <c r="G47" s="379" cm="1">
        <f t="array" aca="1" ref="G47" ca="1">IF(CALCULAR,SUMPRODUCT(SUMIF(INDIRECT("'"&amp;ADN&amp;"'!"&amp;$I$4),$B47,INDIRECT("'"&amp;ADN&amp;"'!"&amp;G$45&amp;$I$6&amp;":"&amp;G$45&amp;$I$7)),DATOS!$M$8:$AH$8),0)</f>
        <v>0</v>
      </c>
    </row>
    <row r="48" spans="1:7" x14ac:dyDescent="0.35">
      <c r="B48" s="356" t="s">
        <v>91</v>
      </c>
      <c r="C48" s="375" t="str">
        <f>IDIOMA!D411</f>
        <v>Customers with green operations</v>
      </c>
      <c r="D48" s="380" cm="1">
        <f t="array" aca="1" ref="D48" ca="1">IF(CALCULAR,SUMPRODUCT(SUMIF(INDIRECT("'"&amp;ADN&amp;"'!"&amp;$I$4),$B48,INDIRECT("'"&amp;ADN&amp;"'!"&amp;D$45&amp;$I$6&amp;":"&amp;D$45&amp;$I$7)),DATOS!$M$8:$AH$8),0)</f>
        <v>0</v>
      </c>
      <c r="E48" s="380" cm="1">
        <f t="array" aca="1" ref="E48" ca="1">IF(CALCULAR,SUMPRODUCT(SUMIF(INDIRECT("'"&amp;ADN&amp;"'!"&amp;$I$4),$B48,INDIRECT("'"&amp;ADN&amp;"'!"&amp;E$45&amp;$I$6&amp;":"&amp;E$45&amp;$I$7)),DATOS!$M$8:$AH$8),0)</f>
        <v>0</v>
      </c>
      <c r="F48" s="380" cm="1">
        <f t="array" aca="1" ref="F48" ca="1">IF(CALCULAR,SUMPRODUCT(SUMIF(INDIRECT("'"&amp;ADN&amp;"'!"&amp;$I$4),$B48,INDIRECT("'"&amp;ADN&amp;"'!"&amp;F$45&amp;$I$6&amp;":"&amp;F$45&amp;$I$7)),DATOS!$M$8:$AH$8),0)</f>
        <v>0</v>
      </c>
      <c r="G48" s="381" cm="1">
        <f t="array" aca="1" ref="G48" ca="1">IF(CALCULAR,SUMPRODUCT(SUMIF(INDIRECT("'"&amp;ADN&amp;"'!"&amp;$I$4),$B48,INDIRECT("'"&amp;ADN&amp;"'!"&amp;G$45&amp;$I$6&amp;":"&amp;G$45&amp;$I$7)),DATOS!$M$8:$AH$8),0)</f>
        <v>0</v>
      </c>
    </row>
    <row r="49" spans="1:7" x14ac:dyDescent="0.35">
      <c r="B49" s="356" t="s">
        <v>92</v>
      </c>
      <c r="C49" s="375" t="str">
        <f>IDIOMA!D412</f>
        <v>Customers with social operations</v>
      </c>
      <c r="D49" s="380" cm="1">
        <f t="array" aca="1" ref="D49" ca="1">IF(CALCULAR,SUMPRODUCT(SUMIF(INDIRECT("'"&amp;ADN&amp;"'!"&amp;$I$4),$B49,INDIRECT("'"&amp;ADN&amp;"'!"&amp;D$45&amp;$I$6&amp;":"&amp;D$45&amp;$I$7)),DATOS!$M$8:$AH$8),0)</f>
        <v>0</v>
      </c>
      <c r="E49" s="380" cm="1">
        <f t="array" aca="1" ref="E49" ca="1">IF(CALCULAR,SUMPRODUCT(SUMIF(INDIRECT("'"&amp;ADN&amp;"'!"&amp;$I$4),$B49,INDIRECT("'"&amp;ADN&amp;"'!"&amp;E$45&amp;$I$6&amp;":"&amp;E$45&amp;$I$7)),DATOS!$M$8:$AH$8),0)</f>
        <v>0</v>
      </c>
      <c r="F49" s="380" cm="1">
        <f t="array" aca="1" ref="F49" ca="1">IF(CALCULAR,SUMPRODUCT(SUMIF(INDIRECT("'"&amp;ADN&amp;"'!"&amp;$I$4),$B49,INDIRECT("'"&amp;ADN&amp;"'!"&amp;F$45&amp;$I$6&amp;":"&amp;F$45&amp;$I$7)),DATOS!$M$8:$AH$8),0)</f>
        <v>0</v>
      </c>
      <c r="G49" s="381" cm="1">
        <f t="array" aca="1" ref="G49" ca="1">IF(CALCULAR,SUMPRODUCT(SUMIF(INDIRECT("'"&amp;ADN&amp;"'!"&amp;$I$4),$B49,INDIRECT("'"&amp;ADN&amp;"'!"&amp;G$45&amp;$I$6&amp;":"&amp;G$45&amp;$I$7)),DATOS!$M$8:$AH$8),0)</f>
        <v>0</v>
      </c>
    </row>
    <row r="50" spans="1:7" x14ac:dyDescent="0.35">
      <c r="B50" s="356" t="s">
        <v>93</v>
      </c>
      <c r="C50" s="376" t="str">
        <f>IDIOMA!D413</f>
        <v>Customers with sustainability linked operations</v>
      </c>
      <c r="D50" s="382" cm="1">
        <f t="array" aca="1" ref="D50" ca="1">IF(CALCULAR,SUMPRODUCT(SUMIF(INDIRECT("'"&amp;ADN&amp;"'!"&amp;$I$4),$B50,INDIRECT("'"&amp;ADN&amp;"'!"&amp;D$45&amp;$I$6&amp;":"&amp;D$45&amp;$I$7)),DATOS!$M$8:$AH$8),0)</f>
        <v>0</v>
      </c>
      <c r="E50" s="382" cm="1">
        <f t="array" aca="1" ref="E50" ca="1">IF(CALCULAR,SUMPRODUCT(SUMIF(INDIRECT("'"&amp;ADN&amp;"'!"&amp;$I$4),$B50,INDIRECT("'"&amp;ADN&amp;"'!"&amp;E$45&amp;$I$6&amp;":"&amp;E$45&amp;$I$7)),DATOS!$M$8:$AH$8),0)</f>
        <v>0</v>
      </c>
      <c r="F50" s="382" cm="1">
        <f t="array" aca="1" ref="F50" ca="1">IF(CALCULAR,SUMPRODUCT(SUMIF(INDIRECT("'"&amp;ADN&amp;"'!"&amp;$I$4),$B50,INDIRECT("'"&amp;ADN&amp;"'!"&amp;F$45&amp;$I$6&amp;":"&amp;F$45&amp;$I$7)),DATOS!$M$8:$AH$8),0)</f>
        <v>0</v>
      </c>
      <c r="G50" s="383" cm="1">
        <f t="array" aca="1" ref="G50" ca="1">IF(CALCULAR,SUMPRODUCT(SUMIF(INDIRECT("'"&amp;ADN&amp;"'!"&amp;$I$4),$B50,INDIRECT("'"&amp;ADN&amp;"'!"&amp;G$45&amp;$I$6&amp;":"&amp;G$45&amp;$I$7)),DATOS!$M$8:$AH$8),0)</f>
        <v>0</v>
      </c>
    </row>
    <row r="51" spans="1:7" ht="15" thickBot="1" x14ac:dyDescent="0.4">
      <c r="A51" s="90"/>
      <c r="B51" s="45" t="s">
        <v>275</v>
      </c>
      <c r="C51" s="377" t="str">
        <f>IDIOMA!D414</f>
        <v>Customers with sustainable (UoP) operations</v>
      </c>
      <c r="D51" s="384" cm="1">
        <f t="array" aca="1" ref="D51" ca="1">IF(CALCULAR,SUMPRODUCT(SUMIF(INDIRECT("'"&amp;ADN&amp;"'!"&amp;$I$4),$B51,INDIRECT("'"&amp;ADN&amp;"'!"&amp;D$45&amp;$I$6&amp;":"&amp;D$45&amp;$I$7)),DATOS!$M$8:$AH$8),0)</f>
        <v>0</v>
      </c>
      <c r="E51" s="384" cm="1">
        <f t="array" aca="1" ref="E51" ca="1">IF(CALCULAR,SUMPRODUCT(SUMIF(INDIRECT("'"&amp;ADN&amp;"'!"&amp;$I$4),$B51,INDIRECT("'"&amp;ADN&amp;"'!"&amp;E$45&amp;$I$6&amp;":"&amp;E$45&amp;$I$7)),DATOS!$M$8:$AH$8),0)</f>
        <v>0</v>
      </c>
      <c r="F51" s="384" cm="1">
        <f t="array" aca="1" ref="F51" ca="1">IF(CALCULAR,SUMPRODUCT(SUMIF(INDIRECT("'"&amp;ADN&amp;"'!"&amp;$I$4),$B51,INDIRECT("'"&amp;ADN&amp;"'!"&amp;F$45&amp;$I$6&amp;":"&amp;F$45&amp;$I$7)),DATOS!$M$8:$AH$8),0)</f>
        <v>0</v>
      </c>
      <c r="G51" s="385" cm="1">
        <f t="array" aca="1" ref="G51" ca="1">IF(CALCULAR,SUMPRODUCT(SUMIF(INDIRECT("'"&amp;ADN&amp;"'!"&amp;$I$4),$B51,INDIRECT("'"&amp;ADN&amp;"'!"&amp;G$45&amp;$I$6&amp;":"&amp;G$45&amp;$I$7)),DATOS!$M$8:$AH$8),0)</f>
        <v>0</v>
      </c>
    </row>
  </sheetData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88A5A-9EAD-4786-B978-B5238EF8FDF8}">
  <sheetPr codeName="Hoja10">
    <tabColor rgb="FFFFC000"/>
  </sheetPr>
  <dimension ref="A1:AU445"/>
  <sheetViews>
    <sheetView showGridLines="0" zoomScale="75" zoomScaleNormal="75" workbookViewId="0"/>
  </sheetViews>
  <sheetFormatPr baseColWidth="10" defaultColWidth="0" defaultRowHeight="18" x14ac:dyDescent="0.55000000000000004"/>
  <cols>
    <col min="1" max="1" width="9.453125" style="138" bestFit="1" customWidth="1"/>
    <col min="2" max="2" width="2" style="138" bestFit="1" customWidth="1"/>
    <col min="3" max="3" width="7.453125" style="138" bestFit="1" customWidth="1"/>
    <col min="4" max="4" width="64" style="138" customWidth="1"/>
    <col min="5" max="5" width="62.54296875" style="288" customWidth="1"/>
    <col min="6" max="6" width="63" style="138" customWidth="1"/>
    <col min="7" max="7" width="14.453125" style="138" bestFit="1" customWidth="1"/>
    <col min="8" max="8" width="49.54296875" style="273" customWidth="1"/>
    <col min="9" max="9" width="33" style="273" customWidth="1"/>
    <col min="10" max="10" width="56.54296875" style="273" customWidth="1"/>
    <col min="11" max="11" width="61.453125" style="211" bestFit="1" customWidth="1"/>
    <col min="12" max="31" width="11.453125" style="138" hidden="1" customWidth="1"/>
    <col min="32" max="47" width="0" style="138" hidden="1" customWidth="1"/>
    <col min="48" max="16384" width="11.453125" style="138" hidden="1"/>
  </cols>
  <sheetData>
    <row r="1" spans="1:14" ht="15" customHeight="1" thickBot="1" x14ac:dyDescent="0.6">
      <c r="A1" s="54"/>
      <c r="B1" s="209"/>
      <c r="C1" s="209"/>
      <c r="D1" s="209"/>
      <c r="E1" s="61"/>
      <c r="F1" s="54"/>
      <c r="G1" s="51"/>
      <c r="H1" s="210" t="s">
        <v>202</v>
      </c>
      <c r="I1" s="64"/>
      <c r="J1" s="54"/>
    </row>
    <row r="2" spans="1:14" ht="15" customHeight="1" thickBot="1" x14ac:dyDescent="0.6">
      <c r="A2" s="54"/>
      <c r="B2" s="212"/>
      <c r="C2" s="209"/>
      <c r="D2" s="209"/>
      <c r="E2" s="209"/>
      <c r="F2" s="209"/>
      <c r="G2" s="54"/>
      <c r="H2" s="213" t="s">
        <v>133</v>
      </c>
      <c r="I2" s="214" t="s">
        <v>134</v>
      </c>
      <c r="J2" s="215" t="s">
        <v>135</v>
      </c>
      <c r="K2" s="216"/>
    </row>
    <row r="3" spans="1:14" ht="15" customHeight="1" thickBot="1" x14ac:dyDescent="0.6">
      <c r="A3" s="217"/>
      <c r="B3" s="218">
        <v>2</v>
      </c>
      <c r="C3" s="219" t="s">
        <v>136</v>
      </c>
      <c r="D3" s="220"/>
      <c r="E3" s="54"/>
      <c r="F3" s="54"/>
      <c r="G3" s="54"/>
      <c r="H3" s="63">
        <f t="shared" ref="H3:H6" si="0">+IF(IDIOMA=1,I3,J3)</f>
        <v>2024</v>
      </c>
      <c r="I3" s="49">
        <v>2024</v>
      </c>
      <c r="J3" s="50">
        <v>2024</v>
      </c>
      <c r="K3" s="138"/>
      <c r="N3" s="51"/>
    </row>
    <row r="4" spans="1:14" ht="15" customHeight="1" thickTop="1" x14ac:dyDescent="0.55000000000000004">
      <c r="A4" s="221" t="s">
        <v>137</v>
      </c>
      <c r="B4" s="222">
        <v>1</v>
      </c>
      <c r="C4" s="223"/>
      <c r="D4" s="224"/>
      <c r="E4" s="223"/>
      <c r="F4" s="54"/>
      <c r="G4" s="54"/>
      <c r="H4" s="63">
        <f t="shared" si="0"/>
        <v>2025</v>
      </c>
      <c r="I4" s="54">
        <v>2025</v>
      </c>
      <c r="J4" s="51">
        <v>2025</v>
      </c>
      <c r="K4" s="138"/>
      <c r="N4" s="51"/>
    </row>
    <row r="5" spans="1:14" ht="15" customHeight="1" thickBot="1" x14ac:dyDescent="0.6">
      <c r="A5" s="225" t="s">
        <v>138</v>
      </c>
      <c r="B5" s="226">
        <v>2</v>
      </c>
      <c r="C5" s="227"/>
      <c r="D5" s="228"/>
      <c r="E5" s="223"/>
      <c r="F5" s="54"/>
      <c r="G5" s="54"/>
      <c r="H5" s="63">
        <f t="shared" si="0"/>
        <v>2026</v>
      </c>
      <c r="I5" s="54">
        <v>2026</v>
      </c>
      <c r="J5" s="51">
        <v>2026</v>
      </c>
      <c r="K5" s="138"/>
      <c r="N5" s="51"/>
    </row>
    <row r="6" spans="1:14" ht="15" customHeight="1" thickBot="1" x14ac:dyDescent="0.6">
      <c r="A6" s="62"/>
      <c r="B6" s="229"/>
      <c r="C6" s="60"/>
      <c r="D6" s="58" t="s">
        <v>139</v>
      </c>
      <c r="E6" s="58" t="s">
        <v>134</v>
      </c>
      <c r="F6" s="58" t="s">
        <v>135</v>
      </c>
      <c r="G6" s="54"/>
      <c r="H6" s="64">
        <f t="shared" si="0"/>
        <v>2027</v>
      </c>
      <c r="I6" s="235">
        <v>2027</v>
      </c>
      <c r="J6" s="52">
        <v>2027</v>
      </c>
      <c r="K6" s="138"/>
      <c r="N6" s="51"/>
    </row>
    <row r="7" spans="1:14" ht="15" customHeight="1" thickBot="1" x14ac:dyDescent="0.6">
      <c r="A7" s="63"/>
      <c r="B7" s="209"/>
      <c r="C7" s="61"/>
      <c r="D7" s="230" t="str">
        <f t="shared" ref="D7:D117" si="1">+IF(IDIOMA=1,E7,F7)</f>
        <v>(thousands of LC)</v>
      </c>
      <c r="E7" s="230" t="s">
        <v>8</v>
      </c>
      <c r="F7" s="230" t="s">
        <v>8</v>
      </c>
      <c r="G7" s="231" t="s">
        <v>140</v>
      </c>
      <c r="H7" s="63"/>
      <c r="I7" s="54"/>
      <c r="J7" s="49"/>
      <c r="K7" s="138"/>
      <c r="N7" s="51"/>
    </row>
    <row r="8" spans="1:14" ht="15" customHeight="1" x14ac:dyDescent="0.55000000000000004">
      <c r="A8" s="63" t="s">
        <v>141</v>
      </c>
      <c r="B8" s="54"/>
      <c r="C8" s="232"/>
      <c r="D8" s="12" t="str">
        <f t="shared" si="1"/>
        <v>GREEN</v>
      </c>
      <c r="E8" s="12" t="s">
        <v>0</v>
      </c>
      <c r="F8" s="12" t="s">
        <v>0</v>
      </c>
      <c r="G8" s="280">
        <v>0</v>
      </c>
      <c r="H8" s="54"/>
      <c r="I8" s="54"/>
      <c r="J8" s="54"/>
      <c r="K8" s="138" t="b">
        <f>E8=F8</f>
        <v>1</v>
      </c>
      <c r="N8" s="51"/>
    </row>
    <row r="9" spans="1:14" ht="15" customHeight="1" x14ac:dyDescent="0.55000000000000004">
      <c r="A9" s="63" t="s">
        <v>141</v>
      </c>
      <c r="B9" s="54"/>
      <c r="C9" s="232"/>
      <c r="D9" s="46" t="str">
        <f t="shared" si="1"/>
        <v>Energy</v>
      </c>
      <c r="E9" s="46" t="s">
        <v>1</v>
      </c>
      <c r="F9" s="46" t="s">
        <v>1</v>
      </c>
      <c r="G9" s="233">
        <v>1</v>
      </c>
      <c r="H9" s="54"/>
      <c r="I9" s="54"/>
      <c r="J9" s="54"/>
      <c r="K9" s="138"/>
      <c r="N9" s="51"/>
    </row>
    <row r="10" spans="1:14" ht="15" customHeight="1" x14ac:dyDescent="0.55000000000000004">
      <c r="A10" s="63" t="s">
        <v>141</v>
      </c>
      <c r="B10" s="54"/>
      <c r="C10" s="232"/>
      <c r="D10" s="47" t="str">
        <f>IF(IDIOMA=1,E10,F10)</f>
        <v>1. On Balance (excluding HfT)</v>
      </c>
      <c r="E10" s="47" t="s">
        <v>38</v>
      </c>
      <c r="F10" s="47" t="s">
        <v>38</v>
      </c>
      <c r="G10" s="233">
        <v>1</v>
      </c>
      <c r="H10" s="54"/>
      <c r="I10" s="54"/>
      <c r="J10" s="54"/>
      <c r="K10" s="138"/>
      <c r="N10" s="51"/>
    </row>
    <row r="11" spans="1:14" ht="15" customHeight="1" x14ac:dyDescent="0.55000000000000004">
      <c r="A11" s="63" t="s">
        <v>141</v>
      </c>
      <c r="B11" s="54"/>
      <c r="C11" s="232"/>
      <c r="D11" s="234" t="str">
        <f t="shared" si="1"/>
        <v>Loans &amp; advances (customers and credit institutions)</v>
      </c>
      <c r="E11" s="234" t="s">
        <v>39</v>
      </c>
      <c r="F11" s="234" t="s">
        <v>39</v>
      </c>
      <c r="G11" s="233">
        <v>2</v>
      </c>
      <c r="H11" s="54"/>
      <c r="I11" s="54"/>
      <c r="J11" s="54"/>
      <c r="K11" s="138"/>
      <c r="N11" s="51"/>
    </row>
    <row r="12" spans="1:14" ht="15" customHeight="1" x14ac:dyDescent="0.55000000000000004">
      <c r="A12" s="63" t="s">
        <v>141</v>
      </c>
      <c r="B12" s="54"/>
      <c r="C12" s="232"/>
      <c r="D12" s="48" t="str">
        <f t="shared" si="1"/>
        <v>Mortgages</v>
      </c>
      <c r="E12" s="48" t="s">
        <v>46</v>
      </c>
      <c r="F12" s="48" t="s">
        <v>46</v>
      </c>
      <c r="G12" s="233">
        <v>3</v>
      </c>
      <c r="H12" s="54"/>
      <c r="I12" s="54"/>
      <c r="J12" s="54"/>
      <c r="K12" s="138"/>
      <c r="N12" s="51"/>
    </row>
    <row r="13" spans="1:14" ht="15" customHeight="1" x14ac:dyDescent="0.55000000000000004">
      <c r="A13" s="63" t="s">
        <v>141</v>
      </c>
      <c r="B13" s="54"/>
      <c r="C13" s="232"/>
      <c r="D13" s="68" t="str">
        <f t="shared" si="1"/>
        <v>Products Added value CIB</v>
      </c>
      <c r="E13" s="68" t="s">
        <v>253</v>
      </c>
      <c r="F13" s="68" t="s">
        <v>253</v>
      </c>
      <c r="G13" s="233">
        <v>3</v>
      </c>
      <c r="H13" s="54"/>
      <c r="I13" s="54"/>
      <c r="J13" s="54"/>
      <c r="K13" s="138"/>
      <c r="N13" s="51"/>
    </row>
    <row r="14" spans="1:14" ht="15" customHeight="1" thickBot="1" x14ac:dyDescent="0.6">
      <c r="A14" s="63" t="s">
        <v>141</v>
      </c>
      <c r="B14" s="54"/>
      <c r="C14" s="232"/>
      <c r="D14" s="69" t="str">
        <f t="shared" si="1"/>
        <v>Project &amp; Acquisition Finance</v>
      </c>
      <c r="E14" s="69" t="s">
        <v>14</v>
      </c>
      <c r="F14" s="69" t="s">
        <v>14</v>
      </c>
      <c r="G14" s="233">
        <v>4</v>
      </c>
      <c r="H14" s="54"/>
      <c r="I14" s="54"/>
      <c r="J14" s="54"/>
      <c r="K14" s="138"/>
      <c r="L14" s="236"/>
      <c r="M14" s="236"/>
      <c r="N14" s="52"/>
    </row>
    <row r="15" spans="1:14" ht="15" customHeight="1" thickBot="1" x14ac:dyDescent="0.6">
      <c r="A15" s="63" t="s">
        <v>141</v>
      </c>
      <c r="B15" s="54"/>
      <c r="C15" s="232"/>
      <c r="D15" s="69" t="str">
        <f t="shared" si="1"/>
        <v>Syndicated Loans</v>
      </c>
      <c r="E15" s="69" t="s">
        <v>15</v>
      </c>
      <c r="F15" s="69" t="s">
        <v>15</v>
      </c>
      <c r="G15" s="233">
        <v>4</v>
      </c>
      <c r="H15" s="54"/>
      <c r="I15" s="54"/>
      <c r="J15" s="235"/>
    </row>
    <row r="16" spans="1:14" ht="15" customHeight="1" thickBot="1" x14ac:dyDescent="0.6">
      <c r="A16" s="63" t="s">
        <v>141</v>
      </c>
      <c r="B16" s="54"/>
      <c r="C16" s="232"/>
      <c r="D16" s="69" t="str">
        <f t="shared" si="1"/>
        <v>Capital Finance</v>
      </c>
      <c r="E16" s="69" t="s">
        <v>16</v>
      </c>
      <c r="F16" s="69" t="s">
        <v>16</v>
      </c>
      <c r="G16" s="233">
        <v>4</v>
      </c>
      <c r="H16" s="237" t="s">
        <v>142</v>
      </c>
      <c r="I16" s="214"/>
      <c r="J16" s="238"/>
    </row>
    <row r="17" spans="1:12" ht="15" customHeight="1" x14ac:dyDescent="0.55000000000000004">
      <c r="A17" s="63" t="s">
        <v>141</v>
      </c>
      <c r="B17" s="54"/>
      <c r="C17" s="232"/>
      <c r="D17" s="69" t="str">
        <f t="shared" si="1"/>
        <v>Asset Based Finance (ABF)</v>
      </c>
      <c r="E17" s="69" t="s">
        <v>33</v>
      </c>
      <c r="F17" s="69" t="s">
        <v>33</v>
      </c>
      <c r="G17" s="233">
        <v>4</v>
      </c>
      <c r="H17" s="62" t="str">
        <f>+IF(IDIOMA=1,I17,J17)</f>
        <v>New Business Booked Volume</v>
      </c>
      <c r="I17" s="49" t="s">
        <v>43</v>
      </c>
      <c r="J17" s="50" t="s">
        <v>43</v>
      </c>
      <c r="L17" s="138" t="s">
        <v>143</v>
      </c>
    </row>
    <row r="18" spans="1:12" ht="15" customHeight="1" x14ac:dyDescent="0.55000000000000004">
      <c r="A18" s="63" t="s">
        <v>141</v>
      </c>
      <c r="B18" s="54"/>
      <c r="C18" s="232"/>
      <c r="D18" s="69" t="str">
        <f t="shared" si="1"/>
        <v>Leveraged Finance</v>
      </c>
      <c r="E18" s="69" t="s">
        <v>17</v>
      </c>
      <c r="F18" s="69" t="s">
        <v>17</v>
      </c>
      <c r="G18" s="233">
        <v>4</v>
      </c>
      <c r="H18" s="63" t="str">
        <f t="shared" ref="H18:H23" si="2">+IF(IDIOMA=1,I18,J18)</f>
        <v>New Business Intermediation / Facilitation / Advisory Volume</v>
      </c>
      <c r="I18" s="54" t="s">
        <v>52</v>
      </c>
      <c r="J18" s="51" t="s">
        <v>52</v>
      </c>
      <c r="L18" s="138" t="s">
        <v>144</v>
      </c>
    </row>
    <row r="19" spans="1:12" ht="15" customHeight="1" x14ac:dyDescent="0.55000000000000004">
      <c r="A19" s="63" t="s">
        <v>141</v>
      </c>
      <c r="B19" s="54"/>
      <c r="C19" s="232"/>
      <c r="D19" s="69" t="str">
        <f t="shared" si="1"/>
        <v>Export &amp; Agency Finance</v>
      </c>
      <c r="E19" s="69" t="s">
        <v>18</v>
      </c>
      <c r="F19" s="69" t="s">
        <v>18</v>
      </c>
      <c r="G19" s="233">
        <v>4</v>
      </c>
      <c r="H19" s="63" t="str">
        <f t="shared" si="2"/>
        <v>New Business # Deals</v>
      </c>
      <c r="I19" s="54" t="s">
        <v>44</v>
      </c>
      <c r="J19" s="51" t="s">
        <v>44</v>
      </c>
    </row>
    <row r="20" spans="1:12" ht="15" customHeight="1" x14ac:dyDescent="0.55000000000000004">
      <c r="A20" s="63" t="s">
        <v>141</v>
      </c>
      <c r="B20" s="54"/>
      <c r="C20" s="232"/>
      <c r="D20" s="69" t="str">
        <f t="shared" si="1"/>
        <v>Trade &amp; Working Capital Solutions</v>
      </c>
      <c r="E20" s="69" t="s">
        <v>2</v>
      </c>
      <c r="F20" s="69" t="s">
        <v>2</v>
      </c>
      <c r="G20" s="233">
        <v>4</v>
      </c>
      <c r="H20" s="63" t="str">
        <f t="shared" si="2"/>
        <v>Stock # Deals</v>
      </c>
      <c r="I20" s="54" t="s">
        <v>45</v>
      </c>
      <c r="J20" s="51" t="s">
        <v>45</v>
      </c>
    </row>
    <row r="21" spans="1:12" ht="15" customHeight="1" x14ac:dyDescent="0.55000000000000004">
      <c r="A21" s="63" t="s">
        <v>141</v>
      </c>
      <c r="B21" s="54"/>
      <c r="C21" s="232"/>
      <c r="D21" s="48" t="str">
        <f t="shared" si="1"/>
        <v>Other Loans &amp; Advances</v>
      </c>
      <c r="E21" s="48" t="s">
        <v>3</v>
      </c>
      <c r="F21" s="48" t="s">
        <v>3</v>
      </c>
      <c r="G21" s="233">
        <v>3</v>
      </c>
      <c r="H21" s="63" t="str">
        <f t="shared" si="2"/>
        <v># Customers with sustainable operations</v>
      </c>
      <c r="I21" s="54" t="s">
        <v>107</v>
      </c>
      <c r="J21" s="51" t="s">
        <v>107</v>
      </c>
    </row>
    <row r="22" spans="1:12" ht="15" customHeight="1" x14ac:dyDescent="0.55000000000000004">
      <c r="A22" s="63" t="s">
        <v>141</v>
      </c>
      <c r="B22" s="54"/>
      <c r="C22" s="232"/>
      <c r="D22" s="239" t="str">
        <f t="shared" si="1"/>
        <v>Renting / Operating Leasing</v>
      </c>
      <c r="E22" s="239" t="s">
        <v>40</v>
      </c>
      <c r="F22" s="239" t="s">
        <v>40</v>
      </c>
      <c r="G22" s="233">
        <v>2</v>
      </c>
      <c r="H22" s="63" t="str">
        <f t="shared" si="2"/>
        <v>New Business - Electric Auto</v>
      </c>
      <c r="I22" s="54" t="s">
        <v>264</v>
      </c>
      <c r="J22" s="51" t="s">
        <v>264</v>
      </c>
    </row>
    <row r="23" spans="1:12" ht="15" customHeight="1" thickBot="1" x14ac:dyDescent="0.6">
      <c r="A23" s="63" t="s">
        <v>141</v>
      </c>
      <c r="B23" s="54"/>
      <c r="C23" s="232"/>
      <c r="D23" s="239" t="str">
        <f t="shared" si="1"/>
        <v>Bonds Portfolio</v>
      </c>
      <c r="E23" s="239" t="s">
        <v>32</v>
      </c>
      <c r="F23" s="239" t="s">
        <v>32</v>
      </c>
      <c r="G23" s="233">
        <v>2</v>
      </c>
      <c r="H23" s="64" t="str">
        <f t="shared" si="2"/>
        <v># New Deals - Electric Auto</v>
      </c>
      <c r="I23" s="65" t="s">
        <v>265</v>
      </c>
      <c r="J23" s="52" t="s">
        <v>265</v>
      </c>
    </row>
    <row r="24" spans="1:12" ht="15" customHeight="1" thickBot="1" x14ac:dyDescent="0.6">
      <c r="A24" s="63" t="s">
        <v>141</v>
      </c>
      <c r="B24" s="54"/>
      <c r="C24" s="232"/>
      <c r="D24" s="47" t="str">
        <f t="shared" si="1"/>
        <v>2. Off Balance</v>
      </c>
      <c r="E24" s="47" t="s">
        <v>41</v>
      </c>
      <c r="F24" s="47" t="s">
        <v>41</v>
      </c>
      <c r="G24" s="233">
        <v>1</v>
      </c>
      <c r="H24" s="64"/>
      <c r="I24" s="240"/>
      <c r="J24" s="240"/>
    </row>
    <row r="25" spans="1:12" ht="15" customHeight="1" thickBot="1" x14ac:dyDescent="0.6">
      <c r="A25" s="63" t="s">
        <v>141</v>
      </c>
      <c r="B25" s="54"/>
      <c r="C25" s="232"/>
      <c r="D25" s="67" t="str">
        <f t="shared" si="1"/>
        <v>Contingent risks</v>
      </c>
      <c r="E25" s="67" t="s">
        <v>55</v>
      </c>
      <c r="F25" s="67" t="s">
        <v>55</v>
      </c>
      <c r="G25" s="233">
        <v>2</v>
      </c>
      <c r="H25" s="241" t="s">
        <v>145</v>
      </c>
      <c r="I25" s="242"/>
      <c r="J25" s="243"/>
    </row>
    <row r="26" spans="1:12" ht="15" customHeight="1" x14ac:dyDescent="0.55000000000000004">
      <c r="A26" s="63" t="s">
        <v>141</v>
      </c>
      <c r="B26" s="54"/>
      <c r="C26" s="232"/>
      <c r="D26" s="67" t="str">
        <f t="shared" si="1"/>
        <v>Undrawn balances Committed</v>
      </c>
      <c r="E26" s="67" t="s">
        <v>109</v>
      </c>
      <c r="F26" s="67" t="s">
        <v>109</v>
      </c>
      <c r="G26" s="233">
        <v>2</v>
      </c>
      <c r="H26" s="244" t="str">
        <f>+IF(IDIOMA=1,I26,J26)</f>
        <v>B. Area</v>
      </c>
      <c r="I26" s="245" t="s">
        <v>100</v>
      </c>
      <c r="J26" s="246" t="s">
        <v>100</v>
      </c>
    </row>
    <row r="27" spans="1:12" ht="15" customHeight="1" x14ac:dyDescent="0.55000000000000004">
      <c r="A27" s="63" t="s">
        <v>141</v>
      </c>
      <c r="B27" s="54"/>
      <c r="C27" s="232"/>
      <c r="D27" s="67" t="str">
        <f t="shared" si="1"/>
        <v>Derivatives</v>
      </c>
      <c r="E27" s="67" t="s">
        <v>19</v>
      </c>
      <c r="F27" s="67" t="s">
        <v>19</v>
      </c>
      <c r="G27" s="233">
        <v>2</v>
      </c>
      <c r="H27" s="244" t="str">
        <f>+IF(IDIOMA=1,I27,J27)</f>
        <v>Product</v>
      </c>
      <c r="I27" s="245" t="s">
        <v>101</v>
      </c>
      <c r="J27" s="246" t="s">
        <v>101</v>
      </c>
    </row>
    <row r="28" spans="1:12" ht="15" customHeight="1" thickBot="1" x14ac:dyDescent="0.6">
      <c r="A28" s="63" t="s">
        <v>141</v>
      </c>
      <c r="B28" s="54"/>
      <c r="C28" s="232"/>
      <c r="D28" s="47" t="str">
        <f>+IF(IDIOMA=1,E28,F28)</f>
        <v>3. Advisory &amp; Facilitation services</v>
      </c>
      <c r="E28" s="47" t="s">
        <v>42</v>
      </c>
      <c r="F28" s="47" t="s">
        <v>42</v>
      </c>
      <c r="G28" s="233">
        <v>1</v>
      </c>
      <c r="H28" s="244" t="str">
        <f>+IF(IDIOMA=1,I28,J28)</f>
        <v>Metric</v>
      </c>
      <c r="I28" s="245" t="s">
        <v>102</v>
      </c>
      <c r="J28" s="247" t="s">
        <v>102</v>
      </c>
    </row>
    <row r="29" spans="1:12" ht="15" customHeight="1" thickBot="1" x14ac:dyDescent="0.6">
      <c r="A29" s="63" t="s">
        <v>141</v>
      </c>
      <c r="B29" s="54"/>
      <c r="C29" s="232"/>
      <c r="D29" s="67" t="str">
        <f>+IF(IDIOMA=1,E29,F29)</f>
        <v>Mergers &amp; Acquisitions (M&amp;A)</v>
      </c>
      <c r="E29" s="67" t="s">
        <v>9</v>
      </c>
      <c r="F29" s="67" t="s">
        <v>9</v>
      </c>
      <c r="G29" s="233">
        <v>2</v>
      </c>
      <c r="H29" s="66" t="s">
        <v>146</v>
      </c>
      <c r="I29" s="248"/>
      <c r="J29" s="249"/>
    </row>
    <row r="30" spans="1:12" ht="15" customHeight="1" x14ac:dyDescent="0.55000000000000004">
      <c r="A30" s="63" t="s">
        <v>141</v>
      </c>
      <c r="B30" s="54"/>
      <c r="C30" s="232"/>
      <c r="D30" s="67" t="str">
        <f t="shared" si="1"/>
        <v>Equity Capital Markets (ECM)</v>
      </c>
      <c r="E30" s="67" t="s">
        <v>10</v>
      </c>
      <c r="F30" s="67" t="s">
        <v>10</v>
      </c>
      <c r="G30" s="233">
        <v>2</v>
      </c>
      <c r="H30" s="250" t="str">
        <f>+IF(IDIOMA=1,I30,J30)</f>
        <v>BUSINESS AREAS</v>
      </c>
      <c r="I30" s="251" t="s">
        <v>23</v>
      </c>
      <c r="J30" s="252" t="s">
        <v>23</v>
      </c>
    </row>
    <row r="31" spans="1:12" ht="15" customHeight="1" x14ac:dyDescent="0.55000000000000004">
      <c r="A31" s="63" t="s">
        <v>141</v>
      </c>
      <c r="B31" s="54"/>
      <c r="C31" s="232"/>
      <c r="D31" s="67" t="str">
        <f t="shared" si="1"/>
        <v>Debt Capital Markets (DCM)</v>
      </c>
      <c r="E31" s="67" t="s">
        <v>12</v>
      </c>
      <c r="F31" s="67" t="s">
        <v>12</v>
      </c>
      <c r="G31" s="233">
        <v>2</v>
      </c>
      <c r="H31" s="253" t="str">
        <f>+IF(IDIOMA=1,I31,J31)</f>
        <v>CODE</v>
      </c>
      <c r="I31" s="254" t="s">
        <v>20</v>
      </c>
      <c r="J31" s="255" t="s">
        <v>20</v>
      </c>
    </row>
    <row r="32" spans="1:12" ht="15" customHeight="1" x14ac:dyDescent="0.55000000000000004">
      <c r="A32" s="63" t="s">
        <v>141</v>
      </c>
      <c r="B32" s="54"/>
      <c r="C32" s="232"/>
      <c r="D32" s="67" t="str">
        <f t="shared" si="1"/>
        <v>Securitization</v>
      </c>
      <c r="E32" s="67" t="s">
        <v>53</v>
      </c>
      <c r="F32" s="67" t="s">
        <v>53</v>
      </c>
      <c r="G32" s="233">
        <v>2</v>
      </c>
      <c r="H32" s="253" t="str">
        <f>+IF(IDIOMA=1,I32,J32)</f>
        <v>DESCRIPTION</v>
      </c>
      <c r="I32" s="254" t="s">
        <v>21</v>
      </c>
      <c r="J32" s="255" t="s">
        <v>21</v>
      </c>
    </row>
    <row r="33" spans="1:11" ht="15" customHeight="1" thickBot="1" x14ac:dyDescent="0.6">
      <c r="A33" s="63" t="s">
        <v>141</v>
      </c>
      <c r="B33" s="54"/>
      <c r="C33" s="232"/>
      <c r="D33" s="67" t="str">
        <f t="shared" si="1"/>
        <v>Project &amp; Acquisition Finance (Advisory)</v>
      </c>
      <c r="E33" s="67" t="s">
        <v>11</v>
      </c>
      <c r="F33" s="67" t="s">
        <v>11</v>
      </c>
      <c r="G33" s="233">
        <v>2</v>
      </c>
      <c r="H33" s="256" t="str">
        <f>+IF(IDIOMA=1,I33,J33)</f>
        <v>LINK</v>
      </c>
      <c r="I33" s="257" t="s">
        <v>22</v>
      </c>
      <c r="J33" s="258" t="s">
        <v>22</v>
      </c>
    </row>
    <row r="34" spans="1:11" ht="15" customHeight="1" x14ac:dyDescent="0.55000000000000004">
      <c r="A34" s="63" t="s">
        <v>141</v>
      </c>
      <c r="B34" s="54"/>
      <c r="C34" s="232"/>
      <c r="D34" s="46" t="str">
        <f t="shared" si="1"/>
        <v>Transport</v>
      </c>
      <c r="E34" s="46" t="s">
        <v>4</v>
      </c>
      <c r="F34" s="46" t="s">
        <v>4</v>
      </c>
      <c r="G34" s="233">
        <v>1</v>
      </c>
      <c r="H34" s="66" t="s">
        <v>148</v>
      </c>
      <c r="I34" s="259"/>
      <c r="J34" s="249"/>
      <c r="K34" s="211" t="s">
        <v>147</v>
      </c>
    </row>
    <row r="35" spans="1:11" ht="15" customHeight="1" x14ac:dyDescent="0.55000000000000004">
      <c r="A35" s="63" t="s">
        <v>141</v>
      </c>
      <c r="B35" s="54"/>
      <c r="C35" s="232"/>
      <c r="D35" s="47" t="str">
        <f t="shared" si="1"/>
        <v>1. On Balance (excluding HfT)</v>
      </c>
      <c r="E35" s="47" t="s">
        <v>38</v>
      </c>
      <c r="F35" s="47" t="s">
        <v>38</v>
      </c>
      <c r="G35" s="233">
        <v>1</v>
      </c>
      <c r="H35" s="260"/>
      <c r="I35" s="233"/>
      <c r="J35" s="261"/>
      <c r="K35" s="211" t="s">
        <v>147</v>
      </c>
    </row>
    <row r="36" spans="1:11" ht="15" customHeight="1" x14ac:dyDescent="0.55000000000000004">
      <c r="A36" s="63" t="s">
        <v>141</v>
      </c>
      <c r="B36" s="54"/>
      <c r="C36" s="232"/>
      <c r="D36" s="234" t="str">
        <f t="shared" si="1"/>
        <v>Loans &amp; advances (customers and credit institutions)</v>
      </c>
      <c r="E36" s="234" t="s">
        <v>39</v>
      </c>
      <c r="F36" s="234" t="s">
        <v>39</v>
      </c>
      <c r="G36" s="233">
        <v>2</v>
      </c>
      <c r="H36" s="260"/>
      <c r="I36" s="233"/>
      <c r="J36" s="261"/>
      <c r="K36" s="211" t="s">
        <v>147</v>
      </c>
    </row>
    <row r="37" spans="1:11" ht="15" customHeight="1" x14ac:dyDescent="0.55000000000000004">
      <c r="A37" s="63" t="s">
        <v>141</v>
      </c>
      <c r="B37" s="54"/>
      <c r="C37" s="232"/>
      <c r="D37" s="48" t="str">
        <f t="shared" si="1"/>
        <v>Mortgages</v>
      </c>
      <c r="E37" s="48" t="s">
        <v>46</v>
      </c>
      <c r="F37" s="48" t="s">
        <v>46</v>
      </c>
      <c r="G37" s="233">
        <v>3</v>
      </c>
      <c r="H37" s="260"/>
      <c r="I37" s="233"/>
      <c r="J37" s="261"/>
      <c r="K37" s="216" t="s">
        <v>147</v>
      </c>
    </row>
    <row r="38" spans="1:11" ht="15" customHeight="1" x14ac:dyDescent="0.55000000000000004">
      <c r="A38" s="63" t="s">
        <v>141</v>
      </c>
      <c r="B38" s="54"/>
      <c r="C38" s="232"/>
      <c r="D38" s="68" t="str">
        <f t="shared" ref="D38:D44" si="3">+IF(IDIOMA=1,E38,F38)</f>
        <v>Products Added value CIB</v>
      </c>
      <c r="E38" s="68" t="s">
        <v>253</v>
      </c>
      <c r="F38" s="68" t="s">
        <v>253</v>
      </c>
      <c r="G38" s="233">
        <v>3</v>
      </c>
      <c r="H38" s="260"/>
      <c r="I38" s="233"/>
      <c r="J38" s="261"/>
      <c r="K38" s="211" t="s">
        <v>149</v>
      </c>
    </row>
    <row r="39" spans="1:11" ht="15" customHeight="1" x14ac:dyDescent="0.55000000000000004">
      <c r="A39" s="63" t="s">
        <v>141</v>
      </c>
      <c r="B39" s="54"/>
      <c r="C39" s="232"/>
      <c r="D39" s="69" t="str">
        <f t="shared" si="3"/>
        <v>Project &amp; Acquisition Finance</v>
      </c>
      <c r="E39" s="69" t="s">
        <v>14</v>
      </c>
      <c r="F39" s="69" t="s">
        <v>14</v>
      </c>
      <c r="G39" s="233">
        <v>4</v>
      </c>
      <c r="H39" s="260"/>
      <c r="I39" s="233"/>
      <c r="J39" s="261"/>
      <c r="K39" s="211" t="s">
        <v>150</v>
      </c>
    </row>
    <row r="40" spans="1:11" ht="15" customHeight="1" thickBot="1" x14ac:dyDescent="0.6">
      <c r="A40" s="63" t="s">
        <v>141</v>
      </c>
      <c r="B40" s="54"/>
      <c r="C40" s="232"/>
      <c r="D40" s="69" t="str">
        <f t="shared" si="3"/>
        <v>Syndicated Loans</v>
      </c>
      <c r="E40" s="69" t="s">
        <v>15</v>
      </c>
      <c r="F40" s="69" t="s">
        <v>15</v>
      </c>
      <c r="G40" s="233">
        <v>4</v>
      </c>
      <c r="H40" s="262"/>
      <c r="I40" s="65"/>
      <c r="J40" s="263"/>
      <c r="K40" s="211" t="s">
        <v>151</v>
      </c>
    </row>
    <row r="41" spans="1:11" ht="15" customHeight="1" x14ac:dyDescent="0.55000000000000004">
      <c r="A41" s="63" t="s">
        <v>141</v>
      </c>
      <c r="B41" s="54"/>
      <c r="C41" s="232"/>
      <c r="D41" s="69" t="str">
        <f t="shared" si="3"/>
        <v>Capital Finance</v>
      </c>
      <c r="E41" s="69" t="s">
        <v>16</v>
      </c>
      <c r="F41" s="69" t="s">
        <v>16</v>
      </c>
      <c r="G41" s="233">
        <v>4</v>
      </c>
      <c r="H41" s="66" t="s">
        <v>152</v>
      </c>
      <c r="I41" s="264"/>
      <c r="J41" s="265"/>
    </row>
    <row r="42" spans="1:11" ht="15" customHeight="1" x14ac:dyDescent="0.55000000000000004">
      <c r="A42" s="63" t="s">
        <v>141</v>
      </c>
      <c r="B42" s="54"/>
      <c r="C42" s="232"/>
      <c r="D42" s="69" t="str">
        <f t="shared" si="3"/>
        <v>Asset Based Finance (ABF)</v>
      </c>
      <c r="E42" s="69" t="s">
        <v>33</v>
      </c>
      <c r="F42" s="69" t="s">
        <v>33</v>
      </c>
      <c r="G42" s="233">
        <v>4</v>
      </c>
      <c r="H42" s="260" t="str">
        <f t="shared" ref="H42:H48" si="4">+IF(IDIOMA=1,I42,J42)</f>
        <v>INSTRUCTIONS</v>
      </c>
      <c r="I42" s="254" t="s">
        <v>28</v>
      </c>
      <c r="J42" s="255" t="s">
        <v>28</v>
      </c>
    </row>
    <row r="43" spans="1:11" ht="15" customHeight="1" x14ac:dyDescent="0.55000000000000004">
      <c r="A43" s="63" t="s">
        <v>141</v>
      </c>
      <c r="B43" s="54"/>
      <c r="C43" s="232"/>
      <c r="D43" s="69" t="str">
        <f t="shared" si="3"/>
        <v>Leveraged Finance</v>
      </c>
      <c r="E43" s="69" t="s">
        <v>17</v>
      </c>
      <c r="F43" s="69" t="s">
        <v>17</v>
      </c>
      <c r="G43" s="233">
        <v>4</v>
      </c>
      <c r="H43" s="260" t="str">
        <f t="shared" si="4"/>
        <v>BUSSINES</v>
      </c>
      <c r="I43" s="254" t="s">
        <v>153</v>
      </c>
      <c r="J43" s="255" t="s">
        <v>153</v>
      </c>
    </row>
    <row r="44" spans="1:11" ht="15" customHeight="1" x14ac:dyDescent="0.55000000000000004">
      <c r="A44" s="63" t="s">
        <v>141</v>
      </c>
      <c r="B44" s="54"/>
      <c r="C44" s="232"/>
      <c r="D44" s="69" t="str">
        <f t="shared" si="3"/>
        <v>Export &amp; Agency Finance</v>
      </c>
      <c r="E44" s="69" t="s">
        <v>18</v>
      </c>
      <c r="F44" s="69" t="s">
        <v>18</v>
      </c>
      <c r="G44" s="233">
        <v>4</v>
      </c>
      <c r="H44" s="260" t="str">
        <f t="shared" si="4"/>
        <v>VIEWER Metrics</v>
      </c>
      <c r="I44" s="254" t="s">
        <v>161</v>
      </c>
      <c r="J44" s="255" t="s">
        <v>161</v>
      </c>
    </row>
    <row r="45" spans="1:11" ht="15" customHeight="1" x14ac:dyDescent="0.55000000000000004">
      <c r="A45" s="63" t="s">
        <v>141</v>
      </c>
      <c r="B45" s="54"/>
      <c r="C45" s="232"/>
      <c r="D45" s="69" t="str">
        <f>+IF(IDIOMA=1,E45,F45)</f>
        <v>Trade &amp; Working Capital Solutions</v>
      </c>
      <c r="E45" s="69" t="s">
        <v>2</v>
      </c>
      <c r="F45" s="69" t="s">
        <v>2</v>
      </c>
      <c r="G45" s="233">
        <v>4</v>
      </c>
      <c r="H45" s="260" t="str">
        <f t="shared" si="4"/>
        <v>VIEWER Customers</v>
      </c>
      <c r="I45" s="254" t="s">
        <v>162</v>
      </c>
      <c r="J45" s="255" t="s">
        <v>162</v>
      </c>
    </row>
    <row r="46" spans="1:11" ht="15" customHeight="1" x14ac:dyDescent="0.55000000000000004">
      <c r="A46" s="63" t="s">
        <v>141</v>
      </c>
      <c r="B46" s="54"/>
      <c r="C46" s="232"/>
      <c r="D46" s="48" t="str">
        <f t="shared" si="1"/>
        <v>Other Loans &amp; Advances</v>
      </c>
      <c r="E46" s="48" t="s">
        <v>3</v>
      </c>
      <c r="F46" s="48" t="s">
        <v>3</v>
      </c>
      <c r="G46" s="233">
        <v>3</v>
      </c>
      <c r="H46" s="260" t="str">
        <f t="shared" si="4"/>
        <v>Language</v>
      </c>
      <c r="I46" s="254" t="s">
        <v>199</v>
      </c>
      <c r="J46" s="255" t="s">
        <v>200</v>
      </c>
    </row>
    <row r="47" spans="1:11" ht="15" customHeight="1" thickBot="1" x14ac:dyDescent="0.6">
      <c r="A47" s="63" t="s">
        <v>141</v>
      </c>
      <c r="B47" s="54"/>
      <c r="C47" s="232"/>
      <c r="D47" s="239" t="str">
        <f t="shared" si="1"/>
        <v>Renting / Operating Leasing</v>
      </c>
      <c r="E47" s="239" t="s">
        <v>40</v>
      </c>
      <c r="F47" s="239" t="s">
        <v>40</v>
      </c>
      <c r="G47" s="233">
        <v>2</v>
      </c>
      <c r="H47" s="260" t="str">
        <f t="shared" si="4"/>
        <v>Year</v>
      </c>
      <c r="I47" s="254" t="s">
        <v>154</v>
      </c>
      <c r="J47" s="255" t="s">
        <v>154</v>
      </c>
    </row>
    <row r="48" spans="1:11" ht="15" customHeight="1" thickTop="1" thickBot="1" x14ac:dyDescent="0.6">
      <c r="A48" s="63" t="s">
        <v>141</v>
      </c>
      <c r="B48" s="54"/>
      <c r="C48" s="232"/>
      <c r="D48" s="239" t="str">
        <f t="shared" si="1"/>
        <v>Bonds Portfolio</v>
      </c>
      <c r="E48" s="239" t="s">
        <v>32</v>
      </c>
      <c r="F48" s="239" t="s">
        <v>32</v>
      </c>
      <c r="G48" s="233">
        <v>2</v>
      </c>
      <c r="H48" s="262" t="str">
        <f t="shared" si="4"/>
        <v>P27 Sustainable Business Book-NB</v>
      </c>
      <c r="I48" s="266" t="s">
        <v>292</v>
      </c>
      <c r="J48" s="266" t="s">
        <v>292</v>
      </c>
    </row>
    <row r="49" spans="1:10" ht="15" customHeight="1" x14ac:dyDescent="0.55000000000000004">
      <c r="A49" s="63" t="s">
        <v>141</v>
      </c>
      <c r="B49" s="54"/>
      <c r="C49" s="232"/>
      <c r="D49" s="47" t="str">
        <f t="shared" si="1"/>
        <v>2. Off Balance</v>
      </c>
      <c r="E49" s="47" t="s">
        <v>41</v>
      </c>
      <c r="F49" s="47" t="s">
        <v>41</v>
      </c>
      <c r="G49" s="233">
        <v>1</v>
      </c>
      <c r="H49" s="233"/>
      <c r="I49" s="233"/>
      <c r="J49" s="233"/>
    </row>
    <row r="50" spans="1:10" ht="15" customHeight="1" thickBot="1" x14ac:dyDescent="0.6">
      <c r="A50" s="63" t="s">
        <v>141</v>
      </c>
      <c r="B50" s="54"/>
      <c r="C50" s="232"/>
      <c r="D50" s="67" t="str">
        <f t="shared" si="1"/>
        <v>Contingent risks</v>
      </c>
      <c r="E50" s="67" t="s">
        <v>55</v>
      </c>
      <c r="F50" s="67" t="s">
        <v>55</v>
      </c>
      <c r="G50" s="233">
        <v>2</v>
      </c>
      <c r="H50" s="233"/>
      <c r="I50" s="233"/>
      <c r="J50" s="233"/>
    </row>
    <row r="51" spans="1:10" ht="15" customHeight="1" thickBot="1" x14ac:dyDescent="0.6">
      <c r="A51" s="63" t="s">
        <v>141</v>
      </c>
      <c r="B51" s="54"/>
      <c r="C51" s="232"/>
      <c r="D51" s="67" t="str">
        <f t="shared" si="1"/>
        <v>Undrawn balances Committed</v>
      </c>
      <c r="E51" s="67" t="s">
        <v>109</v>
      </c>
      <c r="F51" s="67" t="s">
        <v>109</v>
      </c>
      <c r="G51" s="233">
        <v>2</v>
      </c>
      <c r="H51" s="267" t="str">
        <f t="shared" ref="H51" si="5">+IF(IDIOMA=1,I51,J51)</f>
        <v>CALCULATE VISOR</v>
      </c>
      <c r="I51" s="268" t="s">
        <v>155</v>
      </c>
      <c r="J51" s="269" t="s">
        <v>155</v>
      </c>
    </row>
    <row r="52" spans="1:10" ht="15" customHeight="1" thickBot="1" x14ac:dyDescent="0.6">
      <c r="A52" s="63" t="s">
        <v>141</v>
      </c>
      <c r="B52" s="54"/>
      <c r="C52" s="232"/>
      <c r="D52" s="67" t="str">
        <f t="shared" si="1"/>
        <v>Derivatives</v>
      </c>
      <c r="E52" s="67" t="s">
        <v>19</v>
      </c>
      <c r="F52" s="67" t="s">
        <v>19</v>
      </c>
      <c r="G52" s="233">
        <v>2</v>
      </c>
      <c r="H52" s="233"/>
      <c r="I52" s="233"/>
      <c r="J52" s="233"/>
    </row>
    <row r="53" spans="1:10" ht="15" customHeight="1" thickTop="1" thickBot="1" x14ac:dyDescent="0.6">
      <c r="A53" s="63" t="s">
        <v>141</v>
      </c>
      <c r="B53" s="54"/>
      <c r="C53" s="232"/>
      <c r="D53" s="47" t="str">
        <f t="shared" si="1"/>
        <v>3. Advisory &amp; Facilitation services</v>
      </c>
      <c r="E53" s="47" t="s">
        <v>42</v>
      </c>
      <c r="F53" s="47" t="s">
        <v>42</v>
      </c>
      <c r="G53" s="233">
        <v>1</v>
      </c>
      <c r="H53" s="233"/>
      <c r="I53" s="270"/>
      <c r="J53" s="270"/>
    </row>
    <row r="54" spans="1:10" ht="15" customHeight="1" thickTop="1" thickBot="1" x14ac:dyDescent="0.6">
      <c r="A54" s="63" t="s">
        <v>141</v>
      </c>
      <c r="B54" s="54"/>
      <c r="C54" s="232"/>
      <c r="D54" s="67" t="str">
        <f>+IF(IDIOMA=1,E54,F54)</f>
        <v>Mergers &amp; Acquisitions (M&amp;A)</v>
      </c>
      <c r="E54" s="67" t="s">
        <v>9</v>
      </c>
      <c r="F54" s="67" t="s">
        <v>9</v>
      </c>
      <c r="G54" s="233">
        <v>2</v>
      </c>
      <c r="H54" s="233"/>
      <c r="I54" s="270"/>
      <c r="J54" s="270"/>
    </row>
    <row r="55" spans="1:10" ht="15" customHeight="1" thickTop="1" thickBot="1" x14ac:dyDescent="0.6">
      <c r="A55" s="63" t="s">
        <v>141</v>
      </c>
      <c r="B55" s="54"/>
      <c r="C55" s="232"/>
      <c r="D55" s="67" t="str">
        <f t="shared" si="1"/>
        <v>Equity Capital Markets (ECM)</v>
      </c>
      <c r="E55" s="67" t="s">
        <v>10</v>
      </c>
      <c r="F55" s="67" t="s">
        <v>10</v>
      </c>
      <c r="G55" s="233">
        <v>2</v>
      </c>
      <c r="H55" s="233"/>
      <c r="I55" s="270"/>
      <c r="J55" s="270"/>
    </row>
    <row r="56" spans="1:10" ht="15" customHeight="1" thickTop="1" thickBot="1" x14ac:dyDescent="0.6">
      <c r="A56" s="63" t="s">
        <v>141</v>
      </c>
      <c r="B56" s="54"/>
      <c r="C56" s="232"/>
      <c r="D56" s="67" t="str">
        <f t="shared" si="1"/>
        <v>Debt Capital Markets (DCM)</v>
      </c>
      <c r="E56" s="67" t="s">
        <v>12</v>
      </c>
      <c r="F56" s="67" t="s">
        <v>12</v>
      </c>
      <c r="G56" s="233">
        <v>2</v>
      </c>
      <c r="H56" s="233"/>
      <c r="I56" s="270"/>
      <c r="J56" s="270"/>
    </row>
    <row r="57" spans="1:10" ht="15" customHeight="1" thickTop="1" thickBot="1" x14ac:dyDescent="0.6">
      <c r="A57" s="63" t="s">
        <v>141</v>
      </c>
      <c r="B57" s="54"/>
      <c r="C57" s="232"/>
      <c r="D57" s="67" t="str">
        <f t="shared" ref="D57:D64" si="6">+IF(IDIOMA=1,E57,F57)</f>
        <v>Securitization</v>
      </c>
      <c r="E57" s="67" t="s">
        <v>53</v>
      </c>
      <c r="F57" s="67" t="s">
        <v>53</v>
      </c>
      <c r="G57" s="233">
        <v>2</v>
      </c>
      <c r="H57" s="233"/>
      <c r="I57" s="270"/>
      <c r="J57" s="270"/>
    </row>
    <row r="58" spans="1:10" ht="15" customHeight="1" thickTop="1" x14ac:dyDescent="0.55000000000000004">
      <c r="A58" s="63" t="s">
        <v>141</v>
      </c>
      <c r="B58" s="54"/>
      <c r="C58" s="232"/>
      <c r="D58" s="67" t="str">
        <f t="shared" si="6"/>
        <v>Project &amp; Acquisition Finance (Advisory)</v>
      </c>
      <c r="E58" s="67" t="s">
        <v>11</v>
      </c>
      <c r="F58" s="67" t="s">
        <v>11</v>
      </c>
      <c r="G58" s="233">
        <v>2</v>
      </c>
      <c r="H58" s="233"/>
      <c r="I58" s="233"/>
      <c r="J58" s="233"/>
    </row>
    <row r="59" spans="1:10" ht="15" customHeight="1" x14ac:dyDescent="0.55000000000000004">
      <c r="A59" s="63" t="s">
        <v>141</v>
      </c>
      <c r="B59" s="54"/>
      <c r="C59" s="232"/>
      <c r="D59" s="46" t="str">
        <f t="shared" si="6"/>
        <v>IT &amp; Communications</v>
      </c>
      <c r="E59" s="46" t="s">
        <v>287</v>
      </c>
      <c r="F59" s="46" t="s">
        <v>287</v>
      </c>
      <c r="G59" s="233">
        <v>1</v>
      </c>
      <c r="H59" s="233"/>
      <c r="I59" s="233"/>
      <c r="J59" s="233"/>
    </row>
    <row r="60" spans="1:10" ht="15" customHeight="1" x14ac:dyDescent="0.55000000000000004">
      <c r="A60" s="63" t="s">
        <v>141</v>
      </c>
      <c r="B60" s="54"/>
      <c r="C60" s="232"/>
      <c r="D60" s="47" t="str">
        <f t="shared" si="6"/>
        <v>1. On Balance (excluding HfT)</v>
      </c>
      <c r="E60" s="47" t="s">
        <v>38</v>
      </c>
      <c r="F60" s="47" t="s">
        <v>38</v>
      </c>
      <c r="G60" s="233">
        <v>1</v>
      </c>
      <c r="H60" s="222"/>
      <c r="I60" s="61"/>
      <c r="J60" s="61"/>
    </row>
    <row r="61" spans="1:10" ht="15" customHeight="1" x14ac:dyDescent="0.55000000000000004">
      <c r="A61" s="63" t="s">
        <v>141</v>
      </c>
      <c r="B61" s="54"/>
      <c r="C61" s="232"/>
      <c r="D61" s="234" t="str">
        <f t="shared" si="6"/>
        <v>Loans &amp; advances (customers and credit institutions)</v>
      </c>
      <c r="E61" s="234" t="s">
        <v>39</v>
      </c>
      <c r="F61" s="234" t="s">
        <v>39</v>
      </c>
      <c r="G61" s="233">
        <v>2</v>
      </c>
      <c r="H61" s="233"/>
      <c r="I61" s="233"/>
      <c r="J61" s="233"/>
    </row>
    <row r="62" spans="1:10" ht="15" customHeight="1" x14ac:dyDescent="0.55000000000000004">
      <c r="A62" s="63" t="s">
        <v>141</v>
      </c>
      <c r="B62" s="54"/>
      <c r="C62" s="232"/>
      <c r="D62" s="48" t="str">
        <f t="shared" si="6"/>
        <v>Mortgages</v>
      </c>
      <c r="E62" s="48" t="s">
        <v>46</v>
      </c>
      <c r="F62" s="48" t="s">
        <v>46</v>
      </c>
      <c r="G62" s="233">
        <v>3</v>
      </c>
      <c r="H62" s="233"/>
      <c r="I62" s="233"/>
      <c r="J62" s="233"/>
    </row>
    <row r="63" spans="1:10" ht="15" customHeight="1" x14ac:dyDescent="0.55000000000000004">
      <c r="A63" s="63" t="s">
        <v>141</v>
      </c>
      <c r="B63" s="54"/>
      <c r="C63" s="232"/>
      <c r="D63" s="68" t="str">
        <f t="shared" si="6"/>
        <v>Products Added value CIB</v>
      </c>
      <c r="E63" s="68" t="s">
        <v>253</v>
      </c>
      <c r="F63" s="68" t="s">
        <v>253</v>
      </c>
      <c r="G63" s="233">
        <v>3</v>
      </c>
      <c r="H63" s="233"/>
      <c r="I63" s="233"/>
      <c r="J63" s="233"/>
    </row>
    <row r="64" spans="1:10" ht="15" customHeight="1" x14ac:dyDescent="0.55000000000000004">
      <c r="A64" s="63" t="s">
        <v>141</v>
      </c>
      <c r="B64" s="54"/>
      <c r="C64" s="232"/>
      <c r="D64" s="69" t="str">
        <f t="shared" si="6"/>
        <v>Project &amp; Acquisition Finance</v>
      </c>
      <c r="E64" s="69" t="s">
        <v>14</v>
      </c>
      <c r="F64" s="69" t="s">
        <v>14</v>
      </c>
      <c r="G64" s="233">
        <v>4</v>
      </c>
      <c r="H64" s="233"/>
      <c r="I64" s="233"/>
      <c r="J64" s="233"/>
    </row>
    <row r="65" spans="1:10" ht="15" customHeight="1" x14ac:dyDescent="0.55000000000000004">
      <c r="A65" s="63" t="s">
        <v>141</v>
      </c>
      <c r="B65" s="54"/>
      <c r="C65" s="232"/>
      <c r="D65" s="69" t="str">
        <f t="shared" si="1"/>
        <v>Syndicated Loans</v>
      </c>
      <c r="E65" s="69" t="s">
        <v>15</v>
      </c>
      <c r="F65" s="69" t="s">
        <v>15</v>
      </c>
      <c r="G65" s="233">
        <v>4</v>
      </c>
      <c r="H65" s="233"/>
      <c r="I65" s="233"/>
      <c r="J65" s="233"/>
    </row>
    <row r="66" spans="1:10" ht="15" customHeight="1" x14ac:dyDescent="0.55000000000000004">
      <c r="A66" s="63" t="s">
        <v>141</v>
      </c>
      <c r="B66" s="54"/>
      <c r="C66" s="232"/>
      <c r="D66" s="69" t="str">
        <f t="shared" si="1"/>
        <v>Capital Finance</v>
      </c>
      <c r="E66" s="69" t="s">
        <v>16</v>
      </c>
      <c r="F66" s="69" t="s">
        <v>16</v>
      </c>
      <c r="G66" s="233">
        <v>4</v>
      </c>
      <c r="H66" s="233"/>
      <c r="I66" s="233"/>
      <c r="J66" s="233"/>
    </row>
    <row r="67" spans="1:10" ht="15" customHeight="1" x14ac:dyDescent="0.55000000000000004">
      <c r="A67" s="63" t="s">
        <v>141</v>
      </c>
      <c r="B67" s="54"/>
      <c r="C67" s="232"/>
      <c r="D67" s="69" t="str">
        <f t="shared" si="1"/>
        <v>Asset Based Finance (ABF)</v>
      </c>
      <c r="E67" s="69" t="s">
        <v>33</v>
      </c>
      <c r="F67" s="69" t="s">
        <v>33</v>
      </c>
      <c r="G67" s="233">
        <v>4</v>
      </c>
      <c r="H67" s="233"/>
      <c r="I67" s="233"/>
      <c r="J67" s="233"/>
    </row>
    <row r="68" spans="1:10" ht="15" customHeight="1" x14ac:dyDescent="0.55000000000000004">
      <c r="A68" s="63" t="s">
        <v>141</v>
      </c>
      <c r="B68" s="54"/>
      <c r="C68" s="232"/>
      <c r="D68" s="69" t="str">
        <f t="shared" si="1"/>
        <v>Leveraged Finance</v>
      </c>
      <c r="E68" s="69" t="s">
        <v>17</v>
      </c>
      <c r="F68" s="69" t="s">
        <v>17</v>
      </c>
      <c r="G68" s="233">
        <v>4</v>
      </c>
      <c r="H68" s="233"/>
      <c r="I68" s="233"/>
      <c r="J68" s="233"/>
    </row>
    <row r="69" spans="1:10" ht="15" customHeight="1" x14ac:dyDescent="0.55000000000000004">
      <c r="A69" s="63" t="s">
        <v>141</v>
      </c>
      <c r="B69" s="54"/>
      <c r="C69" s="232"/>
      <c r="D69" s="69" t="str">
        <f t="shared" si="1"/>
        <v>Export &amp; Agency Finance</v>
      </c>
      <c r="E69" s="69" t="s">
        <v>18</v>
      </c>
      <c r="F69" s="69" t="s">
        <v>18</v>
      </c>
      <c r="G69" s="233">
        <v>4</v>
      </c>
      <c r="H69" s="233"/>
      <c r="I69" s="233"/>
      <c r="J69" s="233"/>
    </row>
    <row r="70" spans="1:10" ht="15" customHeight="1" x14ac:dyDescent="0.55000000000000004">
      <c r="A70" s="63" t="s">
        <v>141</v>
      </c>
      <c r="B70" s="54"/>
      <c r="C70" s="232"/>
      <c r="D70" s="69" t="str">
        <f t="shared" si="1"/>
        <v>Trade &amp; Working Capital Solutions</v>
      </c>
      <c r="E70" s="69" t="s">
        <v>2</v>
      </c>
      <c r="F70" s="69" t="s">
        <v>2</v>
      </c>
      <c r="G70" s="233">
        <v>4</v>
      </c>
      <c r="H70" s="233"/>
      <c r="I70" s="233"/>
      <c r="J70" s="233"/>
    </row>
    <row r="71" spans="1:10" ht="15" customHeight="1" x14ac:dyDescent="0.55000000000000004">
      <c r="A71" s="63" t="s">
        <v>141</v>
      </c>
      <c r="B71" s="54"/>
      <c r="C71" s="232"/>
      <c r="D71" s="48" t="str">
        <f t="shared" si="1"/>
        <v>Other Loans &amp; Advances</v>
      </c>
      <c r="E71" s="48" t="s">
        <v>3</v>
      </c>
      <c r="F71" s="48" t="s">
        <v>3</v>
      </c>
      <c r="G71" s="233">
        <v>3</v>
      </c>
      <c r="H71" s="233"/>
      <c r="I71" s="233"/>
      <c r="J71" s="233"/>
    </row>
    <row r="72" spans="1:10" ht="15" customHeight="1" x14ac:dyDescent="0.55000000000000004">
      <c r="A72" s="63" t="s">
        <v>141</v>
      </c>
      <c r="B72" s="54"/>
      <c r="C72" s="232"/>
      <c r="D72" s="239" t="str">
        <f t="shared" si="1"/>
        <v>Renting / Operating Leasing</v>
      </c>
      <c r="E72" s="239" t="s">
        <v>40</v>
      </c>
      <c r="F72" s="239" t="s">
        <v>40</v>
      </c>
      <c r="G72" s="233">
        <v>2</v>
      </c>
      <c r="H72" s="233"/>
      <c r="I72" s="233"/>
      <c r="J72" s="233"/>
    </row>
    <row r="73" spans="1:10" ht="15" customHeight="1" x14ac:dyDescent="0.55000000000000004">
      <c r="A73" s="63" t="s">
        <v>141</v>
      </c>
      <c r="B73" s="54"/>
      <c r="C73" s="232"/>
      <c r="D73" s="239" t="str">
        <f t="shared" si="1"/>
        <v>Bonds Portfolio</v>
      </c>
      <c r="E73" s="239" t="s">
        <v>32</v>
      </c>
      <c r="F73" s="239" t="s">
        <v>32</v>
      </c>
      <c r="G73" s="233">
        <v>2</v>
      </c>
      <c r="H73" s="233"/>
      <c r="I73" s="233"/>
      <c r="J73" s="233"/>
    </row>
    <row r="74" spans="1:10" ht="15" customHeight="1" x14ac:dyDescent="0.55000000000000004">
      <c r="A74" s="63" t="s">
        <v>141</v>
      </c>
      <c r="B74" s="54"/>
      <c r="C74" s="232"/>
      <c r="D74" s="47" t="str">
        <f t="shared" si="1"/>
        <v>2. Off Balance</v>
      </c>
      <c r="E74" s="47" t="s">
        <v>41</v>
      </c>
      <c r="F74" s="47" t="s">
        <v>41</v>
      </c>
      <c r="G74" s="233">
        <v>1</v>
      </c>
      <c r="H74" s="233"/>
      <c r="I74" s="233"/>
      <c r="J74" s="233"/>
    </row>
    <row r="75" spans="1:10" ht="15" customHeight="1" x14ac:dyDescent="0.55000000000000004">
      <c r="A75" s="63" t="s">
        <v>141</v>
      </c>
      <c r="B75" s="54"/>
      <c r="C75" s="232"/>
      <c r="D75" s="67" t="str">
        <f t="shared" ref="D75:D82" si="7">+IF(IDIOMA=1,E75,F75)</f>
        <v>Contingent risks</v>
      </c>
      <c r="E75" s="67" t="s">
        <v>55</v>
      </c>
      <c r="F75" s="67" t="s">
        <v>55</v>
      </c>
      <c r="G75" s="233">
        <v>2</v>
      </c>
      <c r="H75" s="233"/>
      <c r="I75" s="233"/>
      <c r="J75" s="233"/>
    </row>
    <row r="76" spans="1:10" ht="15" customHeight="1" x14ac:dyDescent="0.55000000000000004">
      <c r="A76" s="63" t="s">
        <v>141</v>
      </c>
      <c r="B76" s="54"/>
      <c r="C76" s="232"/>
      <c r="D76" s="67" t="str">
        <f t="shared" si="7"/>
        <v>Undrawn balances Committed</v>
      </c>
      <c r="E76" s="67" t="s">
        <v>109</v>
      </c>
      <c r="F76" s="67" t="s">
        <v>109</v>
      </c>
      <c r="G76" s="233">
        <v>2</v>
      </c>
      <c r="H76" s="233"/>
      <c r="I76" s="233"/>
      <c r="J76" s="233"/>
    </row>
    <row r="77" spans="1:10" ht="15" customHeight="1" x14ac:dyDescent="0.55000000000000004">
      <c r="A77" s="63" t="s">
        <v>141</v>
      </c>
      <c r="B77" s="54"/>
      <c r="C77" s="232"/>
      <c r="D77" s="67" t="str">
        <f t="shared" si="7"/>
        <v>Derivatives</v>
      </c>
      <c r="E77" s="67" t="s">
        <v>19</v>
      </c>
      <c r="F77" s="67" t="s">
        <v>19</v>
      </c>
      <c r="G77" s="233">
        <v>2</v>
      </c>
      <c r="H77" s="233"/>
      <c r="I77" s="233"/>
      <c r="J77" s="233"/>
    </row>
    <row r="78" spans="1:10" ht="15" customHeight="1" x14ac:dyDescent="0.55000000000000004">
      <c r="A78" s="63" t="s">
        <v>141</v>
      </c>
      <c r="B78" s="54"/>
      <c r="C78" s="232"/>
      <c r="D78" s="47" t="str">
        <f t="shared" si="7"/>
        <v>3. Advisory &amp; Facilitation services</v>
      </c>
      <c r="E78" s="47" t="s">
        <v>42</v>
      </c>
      <c r="F78" s="47" t="s">
        <v>42</v>
      </c>
      <c r="G78" s="233">
        <v>1</v>
      </c>
      <c r="H78" s="233"/>
      <c r="I78" s="233"/>
      <c r="J78" s="233"/>
    </row>
    <row r="79" spans="1:10" ht="15" customHeight="1" x14ac:dyDescent="0.55000000000000004">
      <c r="A79" s="63" t="s">
        <v>141</v>
      </c>
      <c r="B79" s="54"/>
      <c r="C79" s="232"/>
      <c r="D79" s="67" t="str">
        <f t="shared" si="7"/>
        <v>Mergers &amp; Acquisitions (M&amp;A)</v>
      </c>
      <c r="E79" s="67" t="s">
        <v>9</v>
      </c>
      <c r="F79" s="67" t="s">
        <v>9</v>
      </c>
      <c r="G79" s="233">
        <v>2</v>
      </c>
      <c r="H79" s="233"/>
      <c r="I79" s="233"/>
      <c r="J79" s="233"/>
    </row>
    <row r="80" spans="1:10" ht="15" customHeight="1" x14ac:dyDescent="0.55000000000000004">
      <c r="A80" s="63" t="s">
        <v>141</v>
      </c>
      <c r="B80" s="54"/>
      <c r="C80" s="232"/>
      <c r="D80" s="67" t="str">
        <f t="shared" si="7"/>
        <v>Equity Capital Markets (ECM)</v>
      </c>
      <c r="E80" s="67" t="s">
        <v>10</v>
      </c>
      <c r="F80" s="67" t="s">
        <v>10</v>
      </c>
      <c r="G80" s="233">
        <v>2</v>
      </c>
      <c r="H80" s="233"/>
      <c r="I80" s="233"/>
      <c r="J80" s="233"/>
    </row>
    <row r="81" spans="1:10" ht="15" customHeight="1" x14ac:dyDescent="0.55000000000000004">
      <c r="A81" s="63" t="s">
        <v>141</v>
      </c>
      <c r="B81" s="54"/>
      <c r="C81" s="232"/>
      <c r="D81" s="67" t="str">
        <f t="shared" si="7"/>
        <v>Debt Capital Markets (DCM)</v>
      </c>
      <c r="E81" s="67" t="s">
        <v>12</v>
      </c>
      <c r="F81" s="67" t="s">
        <v>12</v>
      </c>
      <c r="G81" s="233">
        <v>2</v>
      </c>
      <c r="H81" s="233"/>
      <c r="I81" s="233"/>
      <c r="J81" s="233"/>
    </row>
    <row r="82" spans="1:10" ht="15" customHeight="1" x14ac:dyDescent="0.55000000000000004">
      <c r="A82" s="63" t="s">
        <v>141</v>
      </c>
      <c r="B82" s="54"/>
      <c r="C82" s="232"/>
      <c r="D82" s="67" t="str">
        <f t="shared" si="7"/>
        <v>Securitization</v>
      </c>
      <c r="E82" s="67" t="s">
        <v>53</v>
      </c>
      <c r="F82" s="67" t="s">
        <v>53</v>
      </c>
      <c r="G82" s="233">
        <v>2</v>
      </c>
      <c r="H82" s="233"/>
      <c r="I82" s="233"/>
      <c r="J82" s="233"/>
    </row>
    <row r="83" spans="1:10" ht="15" customHeight="1" x14ac:dyDescent="0.55000000000000004">
      <c r="A83" s="63" t="s">
        <v>141</v>
      </c>
      <c r="B83" s="54"/>
      <c r="C83" s="232"/>
      <c r="D83" s="67" t="str">
        <f t="shared" si="1"/>
        <v>Project &amp; Acquisition Finance (Advisory)</v>
      </c>
      <c r="E83" s="67" t="s">
        <v>11</v>
      </c>
      <c r="F83" s="67" t="s">
        <v>11</v>
      </c>
      <c r="G83" s="233">
        <v>2</v>
      </c>
      <c r="H83" s="233"/>
      <c r="I83" s="233"/>
      <c r="J83" s="233"/>
    </row>
    <row r="84" spans="1:10" ht="15" customHeight="1" x14ac:dyDescent="0.55000000000000004">
      <c r="A84" s="63" t="s">
        <v>141</v>
      </c>
      <c r="B84" s="54"/>
      <c r="C84" s="232"/>
      <c r="D84" s="46" t="str">
        <f t="shared" si="1"/>
        <v>Agriculture</v>
      </c>
      <c r="E84" s="46" t="s">
        <v>254</v>
      </c>
      <c r="F84" s="46" t="s">
        <v>254</v>
      </c>
      <c r="G84" s="233">
        <v>1</v>
      </c>
      <c r="H84" s="233"/>
      <c r="I84" s="233"/>
      <c r="J84" s="233"/>
    </row>
    <row r="85" spans="1:10" ht="15" customHeight="1" x14ac:dyDescent="0.55000000000000004">
      <c r="A85" s="63" t="s">
        <v>141</v>
      </c>
      <c r="B85" s="54"/>
      <c r="C85" s="232"/>
      <c r="D85" s="47" t="str">
        <f t="shared" si="1"/>
        <v>1. On Balance (excluding HfT)</v>
      </c>
      <c r="E85" s="47" t="s">
        <v>38</v>
      </c>
      <c r="F85" s="47" t="s">
        <v>38</v>
      </c>
      <c r="G85" s="233">
        <v>1</v>
      </c>
      <c r="H85" s="233"/>
      <c r="I85" s="233"/>
      <c r="J85" s="233"/>
    </row>
    <row r="86" spans="1:10" ht="15" customHeight="1" x14ac:dyDescent="0.55000000000000004">
      <c r="A86" s="63" t="s">
        <v>141</v>
      </c>
      <c r="B86" s="54"/>
      <c r="C86" s="232"/>
      <c r="D86" s="234" t="str">
        <f t="shared" si="1"/>
        <v>Loans &amp; advances (customers and credit institutions)</v>
      </c>
      <c r="E86" s="234" t="s">
        <v>39</v>
      </c>
      <c r="F86" s="234" t="s">
        <v>39</v>
      </c>
      <c r="G86" s="233">
        <v>2</v>
      </c>
      <c r="H86" s="233"/>
      <c r="I86" s="233"/>
      <c r="J86" s="233"/>
    </row>
    <row r="87" spans="1:10" ht="15" customHeight="1" x14ac:dyDescent="0.55000000000000004">
      <c r="A87" s="63" t="s">
        <v>141</v>
      </c>
      <c r="B87" s="54"/>
      <c r="C87" s="232"/>
      <c r="D87" s="48" t="str">
        <f t="shared" si="1"/>
        <v>Mortgages</v>
      </c>
      <c r="E87" s="48" t="s">
        <v>46</v>
      </c>
      <c r="F87" s="48" t="s">
        <v>46</v>
      </c>
      <c r="G87" s="233">
        <v>3</v>
      </c>
      <c r="H87" s="233"/>
      <c r="I87" s="233"/>
      <c r="J87" s="233"/>
    </row>
    <row r="88" spans="1:10" ht="15" customHeight="1" x14ac:dyDescent="0.55000000000000004">
      <c r="A88" s="63" t="s">
        <v>141</v>
      </c>
      <c r="B88" s="54"/>
      <c r="C88" s="232"/>
      <c r="D88" s="68" t="str">
        <f t="shared" si="1"/>
        <v>Products Added value CIB</v>
      </c>
      <c r="E88" s="68" t="s">
        <v>253</v>
      </c>
      <c r="F88" s="68" t="s">
        <v>253</v>
      </c>
      <c r="G88" s="233">
        <v>3</v>
      </c>
      <c r="H88" s="233"/>
      <c r="I88" s="233"/>
      <c r="J88" s="233"/>
    </row>
    <row r="89" spans="1:10" ht="15" customHeight="1" x14ac:dyDescent="0.55000000000000004">
      <c r="A89" s="63" t="s">
        <v>141</v>
      </c>
      <c r="B89" s="54"/>
      <c r="C89" s="232"/>
      <c r="D89" s="69" t="str">
        <f t="shared" si="1"/>
        <v>Project &amp; Acquisition Finance</v>
      </c>
      <c r="E89" s="69" t="s">
        <v>14</v>
      </c>
      <c r="F89" s="69" t="s">
        <v>14</v>
      </c>
      <c r="G89" s="233">
        <v>4</v>
      </c>
      <c r="H89" s="233"/>
      <c r="I89" s="233"/>
      <c r="J89" s="233"/>
    </row>
    <row r="90" spans="1:10" ht="15" customHeight="1" x14ac:dyDescent="0.55000000000000004">
      <c r="A90" s="63" t="s">
        <v>141</v>
      </c>
      <c r="B90" s="54"/>
      <c r="C90" s="232"/>
      <c r="D90" s="69" t="str">
        <f t="shared" si="1"/>
        <v>Syndicated Loans</v>
      </c>
      <c r="E90" s="69" t="s">
        <v>15</v>
      </c>
      <c r="F90" s="69" t="s">
        <v>15</v>
      </c>
      <c r="G90" s="233">
        <v>4</v>
      </c>
      <c r="H90" s="233"/>
      <c r="I90" s="233"/>
      <c r="J90" s="233"/>
    </row>
    <row r="91" spans="1:10" ht="15" customHeight="1" x14ac:dyDescent="0.55000000000000004">
      <c r="A91" s="63" t="s">
        <v>141</v>
      </c>
      <c r="B91" s="54"/>
      <c r="C91" s="232"/>
      <c r="D91" s="69" t="str">
        <f>+IF(IDIOMA=1,E91,F91)</f>
        <v>Capital Finance</v>
      </c>
      <c r="E91" s="69" t="s">
        <v>16</v>
      </c>
      <c r="F91" s="69" t="s">
        <v>16</v>
      </c>
      <c r="G91" s="233">
        <v>4</v>
      </c>
      <c r="H91" s="233"/>
      <c r="I91" s="233"/>
      <c r="J91" s="233"/>
    </row>
    <row r="92" spans="1:10" ht="15" customHeight="1" x14ac:dyDescent="0.55000000000000004">
      <c r="A92" s="63" t="s">
        <v>141</v>
      </c>
      <c r="B92" s="54"/>
      <c r="C92" s="232"/>
      <c r="D92" s="69" t="str">
        <f t="shared" si="1"/>
        <v>Asset Based Finance (ABF)</v>
      </c>
      <c r="E92" s="69" t="s">
        <v>33</v>
      </c>
      <c r="F92" s="69" t="s">
        <v>33</v>
      </c>
      <c r="G92" s="233">
        <v>4</v>
      </c>
      <c r="H92" s="233"/>
      <c r="I92" s="233"/>
      <c r="J92" s="233"/>
    </row>
    <row r="93" spans="1:10" ht="15" customHeight="1" x14ac:dyDescent="0.55000000000000004">
      <c r="A93" s="63" t="s">
        <v>141</v>
      </c>
      <c r="B93" s="54"/>
      <c r="C93" s="232"/>
      <c r="D93" s="69" t="str">
        <f t="shared" ref="D93:D100" si="8">+IF(IDIOMA=1,E93,F93)</f>
        <v>Leveraged Finance</v>
      </c>
      <c r="E93" s="69" t="s">
        <v>17</v>
      </c>
      <c r="F93" s="69" t="s">
        <v>17</v>
      </c>
      <c r="G93" s="233">
        <v>4</v>
      </c>
      <c r="H93" s="233"/>
      <c r="I93" s="233"/>
      <c r="J93" s="233"/>
    </row>
    <row r="94" spans="1:10" ht="15" customHeight="1" x14ac:dyDescent="0.55000000000000004">
      <c r="A94" s="63" t="s">
        <v>141</v>
      </c>
      <c r="B94" s="54"/>
      <c r="C94" s="232"/>
      <c r="D94" s="69" t="str">
        <f t="shared" si="8"/>
        <v>Export &amp; Agency Finance</v>
      </c>
      <c r="E94" s="69" t="s">
        <v>18</v>
      </c>
      <c r="F94" s="69" t="s">
        <v>18</v>
      </c>
      <c r="G94" s="233">
        <v>4</v>
      </c>
      <c r="H94" s="233"/>
      <c r="I94" s="233"/>
      <c r="J94" s="233"/>
    </row>
    <row r="95" spans="1:10" ht="15" customHeight="1" x14ac:dyDescent="0.55000000000000004">
      <c r="A95" s="63" t="s">
        <v>141</v>
      </c>
      <c r="B95" s="54"/>
      <c r="C95" s="232"/>
      <c r="D95" s="69" t="str">
        <f t="shared" si="8"/>
        <v>Trade &amp; Working Capital Solutions</v>
      </c>
      <c r="E95" s="69" t="s">
        <v>2</v>
      </c>
      <c r="F95" s="69" t="s">
        <v>2</v>
      </c>
      <c r="G95" s="233">
        <v>4</v>
      </c>
      <c r="H95" s="233"/>
      <c r="I95" s="233"/>
      <c r="J95" s="233"/>
    </row>
    <row r="96" spans="1:10" ht="15" customHeight="1" x14ac:dyDescent="0.55000000000000004">
      <c r="A96" s="63" t="s">
        <v>141</v>
      </c>
      <c r="B96" s="54"/>
      <c r="C96" s="232"/>
      <c r="D96" s="48" t="str">
        <f t="shared" si="8"/>
        <v>Other Loans &amp; Advances</v>
      </c>
      <c r="E96" s="48" t="s">
        <v>3</v>
      </c>
      <c r="F96" s="48" t="s">
        <v>3</v>
      </c>
      <c r="G96" s="233">
        <v>3</v>
      </c>
      <c r="H96" s="233"/>
      <c r="I96" s="233"/>
      <c r="J96" s="233"/>
    </row>
    <row r="97" spans="1:10" ht="15" customHeight="1" x14ac:dyDescent="0.55000000000000004">
      <c r="A97" s="63" t="s">
        <v>141</v>
      </c>
      <c r="B97" s="54"/>
      <c r="C97" s="232"/>
      <c r="D97" s="239" t="str">
        <f t="shared" si="8"/>
        <v>Renting / Operating Leasing</v>
      </c>
      <c r="E97" s="239" t="s">
        <v>40</v>
      </c>
      <c r="F97" s="239" t="s">
        <v>40</v>
      </c>
      <c r="G97" s="233">
        <v>2</v>
      </c>
      <c r="H97" s="222"/>
      <c r="I97" s="222"/>
      <c r="J97" s="222"/>
    </row>
    <row r="98" spans="1:10" ht="15" customHeight="1" x14ac:dyDescent="0.55000000000000004">
      <c r="A98" s="63" t="s">
        <v>141</v>
      </c>
      <c r="B98" s="54"/>
      <c r="C98" s="232"/>
      <c r="D98" s="239" t="str">
        <f t="shared" si="8"/>
        <v>Bonds Portfolio</v>
      </c>
      <c r="E98" s="239" t="s">
        <v>32</v>
      </c>
      <c r="F98" s="239" t="s">
        <v>32</v>
      </c>
      <c r="G98" s="233">
        <v>2</v>
      </c>
      <c r="H98" s="222"/>
      <c r="I98" s="222"/>
      <c r="J98" s="222"/>
    </row>
    <row r="99" spans="1:10" ht="15" customHeight="1" x14ac:dyDescent="0.55000000000000004">
      <c r="A99" s="63" t="s">
        <v>141</v>
      </c>
      <c r="B99" s="54"/>
      <c r="C99" s="232"/>
      <c r="D99" s="47" t="str">
        <f t="shared" si="8"/>
        <v>2. Off Balance</v>
      </c>
      <c r="E99" s="47" t="s">
        <v>41</v>
      </c>
      <c r="F99" s="47" t="s">
        <v>41</v>
      </c>
      <c r="G99" s="233">
        <v>1</v>
      </c>
      <c r="H99" s="222"/>
      <c r="I99" s="222"/>
      <c r="J99" s="222"/>
    </row>
    <row r="100" spans="1:10" ht="15" customHeight="1" x14ac:dyDescent="0.55000000000000004">
      <c r="A100" s="63" t="s">
        <v>141</v>
      </c>
      <c r="B100" s="54"/>
      <c r="C100" s="232"/>
      <c r="D100" s="67" t="str">
        <f t="shared" si="8"/>
        <v>Contingent risks</v>
      </c>
      <c r="E100" s="67" t="s">
        <v>55</v>
      </c>
      <c r="F100" s="67" t="s">
        <v>55</v>
      </c>
      <c r="G100" s="233">
        <v>2</v>
      </c>
      <c r="H100" s="222"/>
      <c r="I100" s="222"/>
      <c r="J100" s="222"/>
    </row>
    <row r="101" spans="1:10" ht="15" customHeight="1" x14ac:dyDescent="0.55000000000000004">
      <c r="A101" s="63" t="s">
        <v>141</v>
      </c>
      <c r="B101" s="54"/>
      <c r="C101" s="232"/>
      <c r="D101" s="67" t="str">
        <f t="shared" si="1"/>
        <v>Undrawn balances Committed</v>
      </c>
      <c r="E101" s="67" t="s">
        <v>109</v>
      </c>
      <c r="F101" s="67" t="s">
        <v>109</v>
      </c>
      <c r="G101" s="233">
        <v>2</v>
      </c>
      <c r="H101" s="222"/>
      <c r="I101" s="222"/>
      <c r="J101" s="222"/>
    </row>
    <row r="102" spans="1:10" ht="15" customHeight="1" x14ac:dyDescent="0.55000000000000004">
      <c r="A102" s="63" t="s">
        <v>141</v>
      </c>
      <c r="B102" s="54"/>
      <c r="C102" s="232"/>
      <c r="D102" s="67" t="str">
        <f t="shared" si="1"/>
        <v>Derivatives</v>
      </c>
      <c r="E102" s="67" t="s">
        <v>19</v>
      </c>
      <c r="F102" s="67" t="s">
        <v>19</v>
      </c>
      <c r="G102" s="233">
        <v>2</v>
      </c>
      <c r="H102" s="222"/>
      <c r="I102" s="222"/>
      <c r="J102" s="222"/>
    </row>
    <row r="103" spans="1:10" ht="15" customHeight="1" x14ac:dyDescent="0.55000000000000004">
      <c r="A103" s="63" t="s">
        <v>141</v>
      </c>
      <c r="B103" s="54"/>
      <c r="C103" s="232"/>
      <c r="D103" s="47" t="str">
        <f t="shared" si="1"/>
        <v>3. Advisory &amp; Facilitation services</v>
      </c>
      <c r="E103" s="47" t="s">
        <v>42</v>
      </c>
      <c r="F103" s="47" t="s">
        <v>42</v>
      </c>
      <c r="G103" s="233">
        <v>1</v>
      </c>
      <c r="H103" s="222"/>
      <c r="I103" s="222"/>
      <c r="J103" s="222"/>
    </row>
    <row r="104" spans="1:10" ht="15" customHeight="1" x14ac:dyDescent="0.55000000000000004">
      <c r="A104" s="63" t="s">
        <v>141</v>
      </c>
      <c r="B104" s="54"/>
      <c r="C104" s="232"/>
      <c r="D104" s="67" t="str">
        <f t="shared" si="1"/>
        <v>Mergers &amp; Acquisitions (M&amp;A)</v>
      </c>
      <c r="E104" s="67" t="s">
        <v>9</v>
      </c>
      <c r="F104" s="67" t="s">
        <v>9</v>
      </c>
      <c r="G104" s="233">
        <v>2</v>
      </c>
      <c r="H104" s="222"/>
      <c r="I104" s="222"/>
      <c r="J104" s="222"/>
    </row>
    <row r="105" spans="1:10" ht="15" customHeight="1" x14ac:dyDescent="0.55000000000000004">
      <c r="A105" s="63" t="s">
        <v>141</v>
      </c>
      <c r="B105" s="54"/>
      <c r="C105" s="232"/>
      <c r="D105" s="67" t="str">
        <f t="shared" si="1"/>
        <v>Equity Capital Markets (ECM)</v>
      </c>
      <c r="E105" s="67" t="s">
        <v>10</v>
      </c>
      <c r="F105" s="67" t="s">
        <v>10</v>
      </c>
      <c r="G105" s="233">
        <v>2</v>
      </c>
      <c r="H105" s="222"/>
      <c r="I105" s="222"/>
      <c r="J105" s="222"/>
    </row>
    <row r="106" spans="1:10" ht="15" customHeight="1" x14ac:dyDescent="0.55000000000000004">
      <c r="A106" s="63" t="s">
        <v>141</v>
      </c>
      <c r="B106" s="54"/>
      <c r="C106" s="232"/>
      <c r="D106" s="67" t="str">
        <f t="shared" si="1"/>
        <v>Debt Capital Markets (DCM)</v>
      </c>
      <c r="E106" s="67" t="s">
        <v>12</v>
      </c>
      <c r="F106" s="67" t="s">
        <v>12</v>
      </c>
      <c r="G106" s="233">
        <v>2</v>
      </c>
      <c r="H106" s="222"/>
      <c r="I106" s="222"/>
      <c r="J106" s="222"/>
    </row>
    <row r="107" spans="1:10" ht="15" customHeight="1" x14ac:dyDescent="0.55000000000000004">
      <c r="A107" s="63" t="s">
        <v>141</v>
      </c>
      <c r="B107" s="54"/>
      <c r="C107" s="232"/>
      <c r="D107" s="67" t="str">
        <f t="shared" si="1"/>
        <v>Securitization</v>
      </c>
      <c r="E107" s="67" t="s">
        <v>53</v>
      </c>
      <c r="F107" s="67" t="s">
        <v>53</v>
      </c>
      <c r="G107" s="233">
        <v>2</v>
      </c>
      <c r="H107" s="222"/>
      <c r="I107" s="222"/>
      <c r="J107" s="222"/>
    </row>
    <row r="108" spans="1:10" ht="15" customHeight="1" x14ac:dyDescent="0.55000000000000004">
      <c r="A108" s="63" t="s">
        <v>141</v>
      </c>
      <c r="B108" s="54"/>
      <c r="C108" s="232"/>
      <c r="D108" s="67" t="str">
        <f t="shared" si="1"/>
        <v>Project &amp; Acquisition Finance (Advisory)</v>
      </c>
      <c r="E108" s="67" t="s">
        <v>11</v>
      </c>
      <c r="F108" s="67" t="s">
        <v>11</v>
      </c>
      <c r="G108" s="233">
        <v>2</v>
      </c>
      <c r="H108" s="222"/>
      <c r="I108" s="222"/>
      <c r="J108" s="222"/>
    </row>
    <row r="109" spans="1:10" ht="15" customHeight="1" x14ac:dyDescent="0.55000000000000004">
      <c r="A109" s="63" t="s">
        <v>141</v>
      </c>
      <c r="B109" s="54"/>
      <c r="C109" s="232"/>
      <c r="D109" s="46" t="str">
        <f>+IF(IDIOMA=1,E109,F109)</f>
        <v>Construction and Real Estate</v>
      </c>
      <c r="E109" s="46" t="s">
        <v>255</v>
      </c>
      <c r="F109" s="46" t="s">
        <v>255</v>
      </c>
      <c r="G109" s="233">
        <v>1</v>
      </c>
      <c r="H109" s="222"/>
      <c r="I109" s="222"/>
      <c r="J109" s="222"/>
    </row>
    <row r="110" spans="1:10" ht="15" customHeight="1" x14ac:dyDescent="0.55000000000000004">
      <c r="A110" s="63" t="s">
        <v>141</v>
      </c>
      <c r="B110" s="54"/>
      <c r="C110" s="232"/>
      <c r="D110" s="47" t="str">
        <f t="shared" si="1"/>
        <v>1. On Balance (excluding HfT)</v>
      </c>
      <c r="E110" s="47" t="s">
        <v>38</v>
      </c>
      <c r="F110" s="47" t="s">
        <v>38</v>
      </c>
      <c r="G110" s="233">
        <v>1</v>
      </c>
      <c r="H110" s="222"/>
      <c r="I110" s="222"/>
      <c r="J110" s="222"/>
    </row>
    <row r="111" spans="1:10" ht="15" customHeight="1" x14ac:dyDescent="0.55000000000000004">
      <c r="A111" s="63" t="s">
        <v>141</v>
      </c>
      <c r="B111" s="54"/>
      <c r="C111" s="232"/>
      <c r="D111" s="234" t="str">
        <f t="shared" ref="D111" si="9">+IF(IDIOMA=1,E111,F111)</f>
        <v>Loans &amp; advances (customers and credit institutions)</v>
      </c>
      <c r="E111" s="234" t="s">
        <v>39</v>
      </c>
      <c r="F111" s="234" t="s">
        <v>39</v>
      </c>
      <c r="G111" s="233">
        <v>2</v>
      </c>
      <c r="H111" s="222"/>
      <c r="I111" s="222"/>
      <c r="J111" s="222"/>
    </row>
    <row r="112" spans="1:10" ht="15" customHeight="1" x14ac:dyDescent="0.55000000000000004">
      <c r="A112" s="63" t="s">
        <v>141</v>
      </c>
      <c r="B112" s="54"/>
      <c r="C112" s="232"/>
      <c r="D112" s="48" t="str">
        <f>+IF(IDIOMA=1,E112,F112)</f>
        <v>Mortgages</v>
      </c>
      <c r="E112" s="48" t="s">
        <v>46</v>
      </c>
      <c r="F112" s="48" t="s">
        <v>46</v>
      </c>
      <c r="G112" s="233">
        <v>3</v>
      </c>
      <c r="H112" s="222"/>
      <c r="I112" s="222"/>
      <c r="J112" s="222"/>
    </row>
    <row r="113" spans="1:10" ht="15" customHeight="1" x14ac:dyDescent="0.55000000000000004">
      <c r="A113" s="63" t="s">
        <v>141</v>
      </c>
      <c r="B113" s="54"/>
      <c r="C113" s="232"/>
      <c r="D113" s="68" t="str">
        <f t="shared" ref="D113" si="10">+IF(IDIOMA=1,E113,F113)</f>
        <v>Products Added value CIB</v>
      </c>
      <c r="E113" s="68" t="s">
        <v>253</v>
      </c>
      <c r="F113" s="68" t="s">
        <v>253</v>
      </c>
      <c r="G113" s="233">
        <v>3</v>
      </c>
      <c r="H113" s="222"/>
      <c r="I113" s="222"/>
      <c r="J113" s="222"/>
    </row>
    <row r="114" spans="1:10" ht="15" customHeight="1" x14ac:dyDescent="0.55000000000000004">
      <c r="A114" s="63" t="s">
        <v>141</v>
      </c>
      <c r="B114" s="54"/>
      <c r="C114" s="232"/>
      <c r="D114" s="69" t="str">
        <f t="shared" ref="D114" si="11">+IF(IDIOMA=1,E114,F114)</f>
        <v>Project &amp; Acquisition Finance</v>
      </c>
      <c r="E114" s="69" t="s">
        <v>14</v>
      </c>
      <c r="F114" s="69" t="s">
        <v>14</v>
      </c>
      <c r="G114" s="233">
        <v>4</v>
      </c>
      <c r="H114" s="222"/>
      <c r="I114" s="222"/>
      <c r="J114" s="222"/>
    </row>
    <row r="115" spans="1:10" ht="15" customHeight="1" x14ac:dyDescent="0.55000000000000004">
      <c r="A115" s="63" t="s">
        <v>141</v>
      </c>
      <c r="B115" s="54"/>
      <c r="C115" s="54"/>
      <c r="D115" s="69" t="str">
        <f t="shared" si="1"/>
        <v>Syndicated Loans</v>
      </c>
      <c r="E115" s="69" t="s">
        <v>15</v>
      </c>
      <c r="F115" s="69" t="s">
        <v>15</v>
      </c>
      <c r="G115" s="233">
        <v>4</v>
      </c>
      <c r="H115" s="222"/>
      <c r="I115" s="222"/>
      <c r="J115" s="222"/>
    </row>
    <row r="116" spans="1:10" ht="15" customHeight="1" x14ac:dyDescent="0.55000000000000004">
      <c r="A116" s="63" t="s">
        <v>141</v>
      </c>
      <c r="B116" s="54"/>
      <c r="C116" s="271"/>
      <c r="D116" s="69" t="str">
        <f t="shared" si="1"/>
        <v>Capital Finance</v>
      </c>
      <c r="E116" s="69" t="s">
        <v>16</v>
      </c>
      <c r="F116" s="69" t="s">
        <v>16</v>
      </c>
      <c r="G116" s="233">
        <v>4</v>
      </c>
      <c r="H116" s="222"/>
      <c r="I116" s="222"/>
      <c r="J116" s="222"/>
    </row>
    <row r="117" spans="1:10" ht="15" customHeight="1" x14ac:dyDescent="0.55000000000000004">
      <c r="A117" s="63" t="s">
        <v>141</v>
      </c>
      <c r="B117" s="54"/>
      <c r="C117" s="271"/>
      <c r="D117" s="69" t="str">
        <f t="shared" si="1"/>
        <v>Asset Based Finance (ABF)</v>
      </c>
      <c r="E117" s="69" t="s">
        <v>33</v>
      </c>
      <c r="F117" s="69" t="s">
        <v>33</v>
      </c>
      <c r="G117" s="233">
        <v>4</v>
      </c>
      <c r="H117" s="222"/>
      <c r="I117" s="222"/>
      <c r="J117" s="222"/>
    </row>
    <row r="118" spans="1:10" ht="15" customHeight="1" x14ac:dyDescent="0.55000000000000004">
      <c r="A118" s="63" t="s">
        <v>141</v>
      </c>
      <c r="B118" s="54"/>
      <c r="C118" s="271"/>
      <c r="D118" s="69" t="str">
        <f t="shared" ref="D118:D119" si="12">+IF(IDIOMA=1,E118,F118)</f>
        <v>Leveraged Finance</v>
      </c>
      <c r="E118" s="69" t="s">
        <v>17</v>
      </c>
      <c r="F118" s="69" t="s">
        <v>17</v>
      </c>
      <c r="G118" s="233">
        <v>4</v>
      </c>
      <c r="H118" s="222"/>
      <c r="I118" s="222"/>
      <c r="J118" s="222"/>
    </row>
    <row r="119" spans="1:10" ht="15" customHeight="1" x14ac:dyDescent="0.55000000000000004">
      <c r="A119" s="63" t="s">
        <v>141</v>
      </c>
      <c r="B119" s="54"/>
      <c r="C119" s="272"/>
      <c r="D119" s="69" t="str">
        <f t="shared" si="12"/>
        <v>Export &amp; Agency Finance</v>
      </c>
      <c r="E119" s="69" t="s">
        <v>18</v>
      </c>
      <c r="F119" s="69" t="s">
        <v>18</v>
      </c>
      <c r="G119" s="233">
        <v>4</v>
      </c>
      <c r="H119" s="222"/>
      <c r="I119" s="222"/>
      <c r="J119" s="222"/>
    </row>
    <row r="120" spans="1:10" ht="15" customHeight="1" x14ac:dyDescent="0.55000000000000004">
      <c r="A120" s="63" t="s">
        <v>141</v>
      </c>
      <c r="B120" s="54"/>
      <c r="C120" s="272"/>
      <c r="D120" s="69" t="str">
        <f t="shared" ref="D120:D218" si="13">+IF(IDIOMA=1,E120,F120)</f>
        <v>Trade &amp; Working Capital Solutions</v>
      </c>
      <c r="E120" s="69" t="s">
        <v>2</v>
      </c>
      <c r="F120" s="69" t="s">
        <v>2</v>
      </c>
      <c r="G120" s="233">
        <v>4</v>
      </c>
      <c r="H120" s="222"/>
      <c r="I120" s="222"/>
      <c r="J120" s="222"/>
    </row>
    <row r="121" spans="1:10" ht="15" customHeight="1" x14ac:dyDescent="0.55000000000000004">
      <c r="A121" s="63" t="s">
        <v>141</v>
      </c>
      <c r="B121" s="54"/>
      <c r="C121" s="272"/>
      <c r="D121" s="48" t="str">
        <f t="shared" si="13"/>
        <v>Other Loans &amp; Advances</v>
      </c>
      <c r="E121" s="48" t="s">
        <v>3</v>
      </c>
      <c r="F121" s="48" t="s">
        <v>3</v>
      </c>
      <c r="G121" s="233">
        <v>3</v>
      </c>
      <c r="H121" s="222"/>
      <c r="I121" s="222"/>
      <c r="J121" s="222"/>
    </row>
    <row r="122" spans="1:10" ht="15" customHeight="1" x14ac:dyDescent="0.55000000000000004">
      <c r="A122" s="63" t="s">
        <v>141</v>
      </c>
      <c r="B122" s="54"/>
      <c r="C122" s="272"/>
      <c r="D122" s="239" t="str">
        <f t="shared" si="13"/>
        <v>Renting / Operating Leasing</v>
      </c>
      <c r="E122" s="239" t="s">
        <v>40</v>
      </c>
      <c r="F122" s="239" t="s">
        <v>40</v>
      </c>
      <c r="G122" s="233">
        <v>2</v>
      </c>
      <c r="H122" s="222"/>
      <c r="I122" s="222"/>
      <c r="J122" s="222"/>
    </row>
    <row r="123" spans="1:10" ht="15" customHeight="1" x14ac:dyDescent="0.55000000000000004">
      <c r="A123" s="63" t="s">
        <v>141</v>
      </c>
      <c r="B123" s="54"/>
      <c r="C123" s="272"/>
      <c r="D123" s="239" t="str">
        <f t="shared" si="13"/>
        <v>Bonds Portfolio</v>
      </c>
      <c r="E123" s="239" t="s">
        <v>32</v>
      </c>
      <c r="F123" s="239" t="s">
        <v>32</v>
      </c>
      <c r="G123" s="233">
        <v>2</v>
      </c>
      <c r="H123" s="222"/>
      <c r="I123" s="222"/>
      <c r="J123" s="222"/>
    </row>
    <row r="124" spans="1:10" ht="15" customHeight="1" x14ac:dyDescent="0.55000000000000004">
      <c r="A124" s="63" t="s">
        <v>141</v>
      </c>
      <c r="B124" s="54"/>
      <c r="C124" s="272"/>
      <c r="D124" s="47" t="str">
        <f t="shared" si="13"/>
        <v>2. Off Balance</v>
      </c>
      <c r="E124" s="47" t="s">
        <v>41</v>
      </c>
      <c r="F124" s="47" t="s">
        <v>41</v>
      </c>
      <c r="G124" s="233">
        <v>1</v>
      </c>
      <c r="H124" s="222"/>
      <c r="I124" s="222"/>
      <c r="J124" s="222"/>
    </row>
    <row r="125" spans="1:10" ht="15" customHeight="1" x14ac:dyDescent="0.55000000000000004">
      <c r="A125" s="63" t="s">
        <v>141</v>
      </c>
      <c r="B125" s="54"/>
      <c r="C125" s="272"/>
      <c r="D125" s="67" t="str">
        <f t="shared" si="13"/>
        <v>Contingent risks</v>
      </c>
      <c r="E125" s="67" t="s">
        <v>55</v>
      </c>
      <c r="F125" s="67" t="s">
        <v>55</v>
      </c>
      <c r="G125" s="233">
        <v>2</v>
      </c>
      <c r="H125" s="222"/>
      <c r="I125" s="222"/>
      <c r="J125" s="222"/>
    </row>
    <row r="126" spans="1:10" ht="15" customHeight="1" x14ac:dyDescent="0.55000000000000004">
      <c r="A126" s="63" t="s">
        <v>141</v>
      </c>
      <c r="B126" s="54"/>
      <c r="C126" s="272"/>
      <c r="D126" s="67" t="str">
        <f t="shared" si="13"/>
        <v>Undrawn balances Committed</v>
      </c>
      <c r="E126" s="67" t="s">
        <v>109</v>
      </c>
      <c r="F126" s="67" t="s">
        <v>109</v>
      </c>
      <c r="G126" s="233">
        <v>2</v>
      </c>
      <c r="H126" s="222"/>
      <c r="I126" s="222"/>
      <c r="J126" s="222"/>
    </row>
    <row r="127" spans="1:10" ht="15" customHeight="1" x14ac:dyDescent="0.55000000000000004">
      <c r="A127" s="63" t="s">
        <v>141</v>
      </c>
      <c r="B127" s="54"/>
      <c r="C127" s="272"/>
      <c r="D127" s="67" t="str">
        <f t="shared" si="13"/>
        <v>Derivatives</v>
      </c>
      <c r="E127" s="67" t="s">
        <v>19</v>
      </c>
      <c r="F127" s="67" t="s">
        <v>19</v>
      </c>
      <c r="G127" s="233">
        <v>2</v>
      </c>
      <c r="H127" s="222"/>
      <c r="I127" s="222"/>
      <c r="J127" s="222"/>
    </row>
    <row r="128" spans="1:10" ht="15" customHeight="1" x14ac:dyDescent="0.55000000000000004">
      <c r="A128" s="63" t="s">
        <v>141</v>
      </c>
      <c r="B128" s="54"/>
      <c r="C128" s="272"/>
      <c r="D128" s="47" t="str">
        <f t="shared" si="13"/>
        <v>3. Advisory &amp; Facilitation services</v>
      </c>
      <c r="E128" s="47" t="s">
        <v>42</v>
      </c>
      <c r="F128" s="47" t="s">
        <v>42</v>
      </c>
      <c r="G128" s="233">
        <v>1</v>
      </c>
      <c r="H128" s="222"/>
      <c r="I128" s="222"/>
      <c r="J128" s="222"/>
    </row>
    <row r="129" spans="1:10" ht="15" customHeight="1" x14ac:dyDescent="0.55000000000000004">
      <c r="A129" s="63" t="s">
        <v>141</v>
      </c>
      <c r="B129" s="54"/>
      <c r="C129" s="272"/>
      <c r="D129" s="67" t="str">
        <f t="shared" si="13"/>
        <v>Mergers &amp; Acquisitions (M&amp;A)</v>
      </c>
      <c r="E129" s="67" t="s">
        <v>9</v>
      </c>
      <c r="F129" s="67" t="s">
        <v>9</v>
      </c>
      <c r="G129" s="233">
        <v>2</v>
      </c>
      <c r="H129" s="222"/>
      <c r="I129" s="222"/>
      <c r="J129" s="222"/>
    </row>
    <row r="130" spans="1:10" ht="15" customHeight="1" x14ac:dyDescent="0.55000000000000004">
      <c r="A130" s="63" t="s">
        <v>141</v>
      </c>
      <c r="B130" s="54"/>
      <c r="C130" s="272"/>
      <c r="D130" s="67" t="str">
        <f t="shared" si="13"/>
        <v>Equity Capital Markets (ECM)</v>
      </c>
      <c r="E130" s="67" t="s">
        <v>10</v>
      </c>
      <c r="F130" s="67" t="s">
        <v>10</v>
      </c>
      <c r="G130" s="233">
        <v>2</v>
      </c>
      <c r="H130" s="222"/>
      <c r="I130" s="222"/>
      <c r="J130" s="222"/>
    </row>
    <row r="131" spans="1:10" ht="15" customHeight="1" x14ac:dyDescent="0.55000000000000004">
      <c r="A131" s="63" t="s">
        <v>141</v>
      </c>
      <c r="B131" s="54"/>
      <c r="C131" s="272"/>
      <c r="D131" s="67" t="str">
        <f t="shared" si="13"/>
        <v>Debt Capital Markets (DCM)</v>
      </c>
      <c r="E131" s="67" t="s">
        <v>12</v>
      </c>
      <c r="F131" s="67" t="s">
        <v>12</v>
      </c>
      <c r="G131" s="233">
        <v>2</v>
      </c>
      <c r="H131" s="222"/>
      <c r="I131" s="222"/>
      <c r="J131" s="222"/>
    </row>
    <row r="132" spans="1:10" ht="15" customHeight="1" x14ac:dyDescent="0.55000000000000004">
      <c r="A132" s="63" t="s">
        <v>141</v>
      </c>
      <c r="B132" s="54"/>
      <c r="C132" s="272"/>
      <c r="D132" s="67" t="str">
        <f t="shared" si="13"/>
        <v>Securitization</v>
      </c>
      <c r="E132" s="67" t="s">
        <v>53</v>
      </c>
      <c r="F132" s="67" t="s">
        <v>53</v>
      </c>
      <c r="G132" s="233">
        <v>2</v>
      </c>
      <c r="H132" s="222"/>
      <c r="I132" s="222"/>
      <c r="J132" s="222"/>
    </row>
    <row r="133" spans="1:10" ht="15" customHeight="1" x14ac:dyDescent="0.55000000000000004">
      <c r="A133" s="63" t="s">
        <v>141</v>
      </c>
      <c r="B133" s="54"/>
      <c r="C133" s="272"/>
      <c r="D133" s="67" t="str">
        <f t="shared" si="13"/>
        <v>Project &amp; Acquisition Finance (Advisory)</v>
      </c>
      <c r="E133" s="67" t="s">
        <v>11</v>
      </c>
      <c r="F133" s="67" t="s">
        <v>11</v>
      </c>
      <c r="G133" s="233">
        <v>2</v>
      </c>
      <c r="H133" s="222"/>
      <c r="I133" s="222"/>
      <c r="J133" s="222"/>
    </row>
    <row r="134" spans="1:10" ht="15" customHeight="1" x14ac:dyDescent="0.55000000000000004">
      <c r="A134" s="63" t="s">
        <v>141</v>
      </c>
      <c r="B134" s="54"/>
      <c r="C134" s="54" t="s">
        <v>156</v>
      </c>
      <c r="D134" s="46" t="str">
        <f t="shared" si="13"/>
        <v>Water and Waste</v>
      </c>
      <c r="E134" s="46" t="s">
        <v>288</v>
      </c>
      <c r="F134" s="46" t="s">
        <v>288</v>
      </c>
      <c r="G134" s="233">
        <v>1</v>
      </c>
      <c r="H134" s="233"/>
      <c r="I134" s="233"/>
      <c r="J134" s="233"/>
    </row>
    <row r="135" spans="1:10" ht="15" customHeight="1" x14ac:dyDescent="0.55000000000000004">
      <c r="A135" s="63" t="s">
        <v>141</v>
      </c>
      <c r="B135" s="54"/>
      <c r="C135" s="272"/>
      <c r="D135" s="47" t="str">
        <f t="shared" ref="D135:D144" si="14">+IF(IDIOMA=1,E135,F135)</f>
        <v>1. On Balance (excluding HfT)</v>
      </c>
      <c r="E135" s="47" t="s">
        <v>38</v>
      </c>
      <c r="F135" s="47" t="s">
        <v>38</v>
      </c>
      <c r="G135" s="233">
        <v>1</v>
      </c>
      <c r="H135" s="233"/>
      <c r="I135" s="233"/>
      <c r="J135" s="233"/>
    </row>
    <row r="136" spans="1:10" ht="15" customHeight="1" x14ac:dyDescent="0.55000000000000004">
      <c r="A136" s="63" t="s">
        <v>141</v>
      </c>
      <c r="B136" s="54"/>
      <c r="C136" s="272"/>
      <c r="D136" s="234" t="str">
        <f t="shared" si="14"/>
        <v>Loans &amp; advances (customers and credit institutions)</v>
      </c>
      <c r="E136" s="234" t="s">
        <v>39</v>
      </c>
      <c r="F136" s="234" t="s">
        <v>39</v>
      </c>
      <c r="G136" s="233">
        <v>2</v>
      </c>
      <c r="H136" s="233"/>
      <c r="I136" s="233"/>
      <c r="J136" s="233"/>
    </row>
    <row r="137" spans="1:10" ht="15" customHeight="1" x14ac:dyDescent="0.55000000000000004">
      <c r="A137" s="63" t="s">
        <v>141</v>
      </c>
      <c r="B137" s="54"/>
      <c r="C137" s="272"/>
      <c r="D137" s="48" t="str">
        <f t="shared" si="14"/>
        <v>Mortgages</v>
      </c>
      <c r="E137" s="48" t="s">
        <v>46</v>
      </c>
      <c r="F137" s="48" t="s">
        <v>46</v>
      </c>
      <c r="G137" s="233">
        <v>3</v>
      </c>
      <c r="H137" s="233"/>
      <c r="I137" s="233"/>
      <c r="J137" s="233"/>
    </row>
    <row r="138" spans="1:10" ht="15" customHeight="1" x14ac:dyDescent="0.55000000000000004">
      <c r="A138" s="63" t="s">
        <v>141</v>
      </c>
      <c r="B138" s="54"/>
      <c r="C138" s="272"/>
      <c r="D138" s="68" t="str">
        <f t="shared" si="14"/>
        <v>Products Added value CIB</v>
      </c>
      <c r="E138" s="68" t="s">
        <v>253</v>
      </c>
      <c r="F138" s="68" t="s">
        <v>253</v>
      </c>
      <c r="G138" s="233">
        <v>3</v>
      </c>
      <c r="H138" s="233"/>
      <c r="I138" s="233"/>
      <c r="J138" s="233"/>
    </row>
    <row r="139" spans="1:10" ht="15" customHeight="1" x14ac:dyDescent="0.55000000000000004">
      <c r="A139" s="63" t="s">
        <v>141</v>
      </c>
      <c r="B139" s="54"/>
      <c r="C139" s="272"/>
      <c r="D139" s="69" t="str">
        <f t="shared" si="14"/>
        <v>Project &amp; Acquisition Finance</v>
      </c>
      <c r="E139" s="69" t="s">
        <v>14</v>
      </c>
      <c r="F139" s="69" t="s">
        <v>14</v>
      </c>
      <c r="G139" s="233">
        <v>4</v>
      </c>
      <c r="H139" s="233"/>
      <c r="I139" s="233"/>
      <c r="J139" s="233"/>
    </row>
    <row r="140" spans="1:10" ht="15" customHeight="1" x14ac:dyDescent="0.55000000000000004">
      <c r="A140" s="63" t="s">
        <v>141</v>
      </c>
      <c r="B140" s="54"/>
      <c r="C140" s="272"/>
      <c r="D140" s="69" t="str">
        <f t="shared" si="14"/>
        <v>Syndicated Loans</v>
      </c>
      <c r="E140" s="69" t="s">
        <v>15</v>
      </c>
      <c r="F140" s="69" t="s">
        <v>15</v>
      </c>
      <c r="G140" s="233">
        <v>4</v>
      </c>
      <c r="H140" s="233"/>
      <c r="I140" s="233"/>
      <c r="J140" s="233"/>
    </row>
    <row r="141" spans="1:10" ht="15" customHeight="1" x14ac:dyDescent="0.55000000000000004">
      <c r="A141" s="63" t="s">
        <v>141</v>
      </c>
      <c r="B141" s="54"/>
      <c r="C141" s="272"/>
      <c r="D141" s="69" t="str">
        <f t="shared" si="14"/>
        <v>Capital Finance</v>
      </c>
      <c r="E141" s="69" t="s">
        <v>16</v>
      </c>
      <c r="F141" s="69" t="s">
        <v>16</v>
      </c>
      <c r="G141" s="233">
        <v>4</v>
      </c>
      <c r="H141" s="233"/>
      <c r="I141" s="233"/>
      <c r="J141" s="233"/>
    </row>
    <row r="142" spans="1:10" ht="15" customHeight="1" x14ac:dyDescent="0.55000000000000004">
      <c r="A142" s="63" t="s">
        <v>141</v>
      </c>
      <c r="B142" s="54"/>
      <c r="C142" s="272"/>
      <c r="D142" s="69" t="str">
        <f t="shared" si="14"/>
        <v>Asset Based Finance (ABF)</v>
      </c>
      <c r="E142" s="69" t="s">
        <v>33</v>
      </c>
      <c r="F142" s="69" t="s">
        <v>33</v>
      </c>
      <c r="G142" s="233">
        <v>4</v>
      </c>
      <c r="H142" s="233"/>
      <c r="I142" s="233"/>
      <c r="J142" s="233"/>
    </row>
    <row r="143" spans="1:10" ht="15" customHeight="1" x14ac:dyDescent="0.55000000000000004">
      <c r="A143" s="63" t="s">
        <v>141</v>
      </c>
      <c r="B143" s="54"/>
      <c r="C143" s="272"/>
      <c r="D143" s="69" t="str">
        <f t="shared" si="14"/>
        <v>Leveraged Finance</v>
      </c>
      <c r="E143" s="69" t="s">
        <v>17</v>
      </c>
      <c r="F143" s="69" t="s">
        <v>17</v>
      </c>
      <c r="G143" s="233">
        <v>4</v>
      </c>
      <c r="H143" s="233"/>
      <c r="I143" s="233"/>
      <c r="J143" s="233"/>
    </row>
    <row r="144" spans="1:10" ht="15" customHeight="1" x14ac:dyDescent="0.55000000000000004">
      <c r="A144" s="63" t="s">
        <v>141</v>
      </c>
      <c r="B144" s="54"/>
      <c r="C144" s="272"/>
      <c r="D144" s="69" t="str">
        <f t="shared" si="14"/>
        <v>Export &amp; Agency Finance</v>
      </c>
      <c r="E144" s="69" t="s">
        <v>18</v>
      </c>
      <c r="F144" s="69" t="s">
        <v>18</v>
      </c>
      <c r="G144" s="233">
        <v>4</v>
      </c>
      <c r="H144" s="233"/>
      <c r="I144" s="233"/>
      <c r="J144" s="233"/>
    </row>
    <row r="145" spans="1:10" ht="15" customHeight="1" x14ac:dyDescent="0.55000000000000004">
      <c r="A145" s="63" t="s">
        <v>141</v>
      </c>
      <c r="B145" s="54"/>
      <c r="C145" s="54" t="s">
        <v>156</v>
      </c>
      <c r="D145" s="69" t="str">
        <f t="shared" si="13"/>
        <v>Trade &amp; Working Capital Solutions</v>
      </c>
      <c r="E145" s="69" t="s">
        <v>2</v>
      </c>
      <c r="F145" s="69" t="s">
        <v>2</v>
      </c>
      <c r="G145" s="233">
        <v>4</v>
      </c>
      <c r="H145" s="233"/>
      <c r="I145" s="233"/>
      <c r="J145" s="233"/>
    </row>
    <row r="146" spans="1:10" ht="15" customHeight="1" x14ac:dyDescent="0.55000000000000004">
      <c r="A146" s="63" t="s">
        <v>141</v>
      </c>
      <c r="B146" s="54"/>
      <c r="C146" s="271"/>
      <c r="D146" s="48" t="str">
        <f t="shared" ref="D146:D156" si="15">+IF(IDIOMA=1,E146,F146)</f>
        <v>Other Loans &amp; Advances</v>
      </c>
      <c r="E146" s="48" t="s">
        <v>3</v>
      </c>
      <c r="F146" s="48" t="s">
        <v>3</v>
      </c>
      <c r="G146" s="233">
        <v>3</v>
      </c>
      <c r="H146" s="233"/>
      <c r="I146" s="233"/>
      <c r="J146" s="233"/>
    </row>
    <row r="147" spans="1:10" ht="15" customHeight="1" x14ac:dyDescent="0.55000000000000004">
      <c r="A147" s="63" t="s">
        <v>141</v>
      </c>
      <c r="B147" s="54"/>
      <c r="C147" s="271"/>
      <c r="D147" s="239" t="str">
        <f t="shared" si="15"/>
        <v>Renting / Operating Leasing</v>
      </c>
      <c r="E147" s="239" t="s">
        <v>40</v>
      </c>
      <c r="F147" s="239" t="s">
        <v>40</v>
      </c>
      <c r="G147" s="233">
        <v>2</v>
      </c>
      <c r="H147" s="233"/>
      <c r="I147" s="233"/>
      <c r="J147" s="233"/>
    </row>
    <row r="148" spans="1:10" ht="15" customHeight="1" x14ac:dyDescent="0.55000000000000004">
      <c r="A148" s="63" t="s">
        <v>141</v>
      </c>
      <c r="B148" s="54"/>
      <c r="C148" s="271"/>
      <c r="D148" s="239" t="str">
        <f t="shared" si="15"/>
        <v>Bonds Portfolio</v>
      </c>
      <c r="E148" s="239" t="s">
        <v>32</v>
      </c>
      <c r="F148" s="239" t="s">
        <v>32</v>
      </c>
      <c r="G148" s="233">
        <v>2</v>
      </c>
      <c r="H148" s="233"/>
      <c r="I148" s="233"/>
      <c r="J148" s="233"/>
    </row>
    <row r="149" spans="1:10" ht="15" customHeight="1" x14ac:dyDescent="0.55000000000000004">
      <c r="A149" s="63" t="s">
        <v>141</v>
      </c>
      <c r="B149" s="54"/>
      <c r="C149" s="271"/>
      <c r="D149" s="47" t="str">
        <f t="shared" si="15"/>
        <v>2. Off Balance</v>
      </c>
      <c r="E149" s="47" t="s">
        <v>41</v>
      </c>
      <c r="F149" s="47" t="s">
        <v>41</v>
      </c>
      <c r="G149" s="233">
        <v>1</v>
      </c>
      <c r="H149" s="233"/>
      <c r="I149" s="233"/>
      <c r="J149" s="233"/>
    </row>
    <row r="150" spans="1:10" ht="15" customHeight="1" x14ac:dyDescent="0.55000000000000004">
      <c r="A150" s="63" t="s">
        <v>141</v>
      </c>
      <c r="B150" s="54"/>
      <c r="C150" s="271"/>
      <c r="D150" s="67" t="str">
        <f t="shared" si="15"/>
        <v>Contingent risks</v>
      </c>
      <c r="E150" s="67" t="s">
        <v>55</v>
      </c>
      <c r="F150" s="67" t="s">
        <v>55</v>
      </c>
      <c r="G150" s="233">
        <v>2</v>
      </c>
      <c r="H150" s="233"/>
      <c r="I150" s="233"/>
      <c r="J150" s="233"/>
    </row>
    <row r="151" spans="1:10" ht="15" customHeight="1" x14ac:dyDescent="0.55000000000000004">
      <c r="A151" s="63" t="s">
        <v>141</v>
      </c>
      <c r="B151" s="54"/>
      <c r="C151" s="271"/>
      <c r="D151" s="67" t="str">
        <f t="shared" si="15"/>
        <v>Undrawn balances Committed</v>
      </c>
      <c r="E151" s="67" t="s">
        <v>109</v>
      </c>
      <c r="F151" s="67" t="s">
        <v>109</v>
      </c>
      <c r="G151" s="233">
        <v>2</v>
      </c>
      <c r="H151" s="233"/>
      <c r="I151" s="233"/>
      <c r="J151" s="233"/>
    </row>
    <row r="152" spans="1:10" ht="15" customHeight="1" x14ac:dyDescent="0.55000000000000004">
      <c r="A152" s="63" t="s">
        <v>141</v>
      </c>
      <c r="B152" s="54"/>
      <c r="C152" s="271"/>
      <c r="D152" s="67" t="str">
        <f t="shared" si="15"/>
        <v>Derivatives</v>
      </c>
      <c r="E152" s="67" t="s">
        <v>19</v>
      </c>
      <c r="F152" s="67" t="s">
        <v>19</v>
      </c>
      <c r="G152" s="233">
        <v>2</v>
      </c>
      <c r="H152" s="233"/>
      <c r="I152" s="233"/>
      <c r="J152" s="233"/>
    </row>
    <row r="153" spans="1:10" ht="15" customHeight="1" x14ac:dyDescent="0.55000000000000004">
      <c r="A153" s="63" t="s">
        <v>141</v>
      </c>
      <c r="B153" s="54"/>
      <c r="C153" s="272"/>
      <c r="D153" s="47" t="str">
        <f t="shared" si="15"/>
        <v>3. Advisory &amp; Facilitation services</v>
      </c>
      <c r="E153" s="47" t="s">
        <v>42</v>
      </c>
      <c r="F153" s="47" t="s">
        <v>42</v>
      </c>
      <c r="G153" s="233">
        <v>1</v>
      </c>
      <c r="H153" s="233"/>
      <c r="I153" s="233"/>
      <c r="J153" s="233"/>
    </row>
    <row r="154" spans="1:10" ht="15" customHeight="1" x14ac:dyDescent="0.55000000000000004">
      <c r="A154" s="63" t="s">
        <v>141</v>
      </c>
      <c r="B154" s="54"/>
      <c r="C154" s="272"/>
      <c r="D154" s="67" t="str">
        <f t="shared" si="15"/>
        <v>Mergers &amp; Acquisitions (M&amp;A)</v>
      </c>
      <c r="E154" s="67" t="s">
        <v>9</v>
      </c>
      <c r="F154" s="67" t="s">
        <v>9</v>
      </c>
      <c r="G154" s="233">
        <v>2</v>
      </c>
      <c r="H154" s="233"/>
      <c r="I154" s="233"/>
      <c r="J154" s="233"/>
    </row>
    <row r="155" spans="1:10" ht="15" customHeight="1" x14ac:dyDescent="0.55000000000000004">
      <c r="A155" s="63" t="s">
        <v>141</v>
      </c>
      <c r="B155" s="54"/>
      <c r="C155" s="272"/>
      <c r="D155" s="67" t="str">
        <f t="shared" si="15"/>
        <v>Equity Capital Markets (ECM)</v>
      </c>
      <c r="E155" s="67" t="s">
        <v>10</v>
      </c>
      <c r="F155" s="67" t="s">
        <v>10</v>
      </c>
      <c r="G155" s="233">
        <v>2</v>
      </c>
      <c r="H155" s="233"/>
      <c r="I155" s="233"/>
      <c r="J155" s="233"/>
    </row>
    <row r="156" spans="1:10" ht="15" customHeight="1" x14ac:dyDescent="0.55000000000000004">
      <c r="A156" s="63" t="s">
        <v>141</v>
      </c>
      <c r="B156" s="54"/>
      <c r="C156" s="272"/>
      <c r="D156" s="67" t="str">
        <f t="shared" si="15"/>
        <v>Debt Capital Markets (DCM)</v>
      </c>
      <c r="E156" s="67" t="s">
        <v>12</v>
      </c>
      <c r="F156" s="67" t="s">
        <v>12</v>
      </c>
      <c r="G156" s="233">
        <v>2</v>
      </c>
      <c r="H156" s="233"/>
      <c r="I156" s="233"/>
      <c r="J156" s="233"/>
    </row>
    <row r="157" spans="1:10" ht="15" customHeight="1" x14ac:dyDescent="0.55000000000000004">
      <c r="A157" s="63" t="s">
        <v>141</v>
      </c>
      <c r="B157" s="54"/>
      <c r="C157" s="271"/>
      <c r="D157" s="67" t="str">
        <f t="shared" si="13"/>
        <v>Securitization</v>
      </c>
      <c r="E157" s="67" t="s">
        <v>53</v>
      </c>
      <c r="F157" s="67" t="s">
        <v>53</v>
      </c>
      <c r="G157" s="233">
        <v>2</v>
      </c>
      <c r="H157" s="233"/>
      <c r="I157" s="233"/>
      <c r="J157" s="233"/>
    </row>
    <row r="158" spans="1:10" ht="15" customHeight="1" x14ac:dyDescent="0.55000000000000004">
      <c r="A158" s="63" t="s">
        <v>141</v>
      </c>
      <c r="B158" s="54"/>
      <c r="C158" s="271"/>
      <c r="D158" s="67" t="str">
        <f t="shared" ref="D158:D168" si="16">+IF(IDIOMA=1,E158,F158)</f>
        <v>Project &amp; Acquisition Finance (Advisory)</v>
      </c>
      <c r="E158" s="67" t="s">
        <v>11</v>
      </c>
      <c r="F158" s="67" t="s">
        <v>11</v>
      </c>
      <c r="G158" s="233">
        <v>2</v>
      </c>
      <c r="H158" s="233"/>
      <c r="I158" s="233"/>
      <c r="J158" s="233"/>
    </row>
    <row r="159" spans="1:10" ht="15" customHeight="1" x14ac:dyDescent="0.55000000000000004">
      <c r="A159" s="63" t="s">
        <v>141</v>
      </c>
      <c r="B159" s="54"/>
      <c r="C159" s="271"/>
      <c r="D159" s="46" t="str">
        <f t="shared" si="16"/>
        <v>Manufacturing</v>
      </c>
      <c r="E159" s="46" t="s">
        <v>5</v>
      </c>
      <c r="F159" s="46" t="s">
        <v>5</v>
      </c>
      <c r="G159" s="233">
        <v>1</v>
      </c>
      <c r="H159" s="233"/>
      <c r="I159" s="233"/>
      <c r="J159" s="233"/>
    </row>
    <row r="160" spans="1:10" ht="15" customHeight="1" x14ac:dyDescent="0.55000000000000004">
      <c r="A160" s="63" t="s">
        <v>141</v>
      </c>
      <c r="B160" s="54"/>
      <c r="C160" s="271"/>
      <c r="D160" s="47" t="str">
        <f t="shared" si="16"/>
        <v>1. On Balance (excluding HfT)</v>
      </c>
      <c r="E160" s="47" t="s">
        <v>38</v>
      </c>
      <c r="F160" s="47" t="s">
        <v>38</v>
      </c>
      <c r="G160" s="233">
        <v>1</v>
      </c>
      <c r="H160" s="233"/>
      <c r="I160" s="233"/>
      <c r="J160" s="233"/>
    </row>
    <row r="161" spans="1:23" ht="15" customHeight="1" x14ac:dyDescent="0.55000000000000004">
      <c r="A161" s="63" t="s">
        <v>141</v>
      </c>
      <c r="B161" s="54"/>
      <c r="C161" s="271"/>
      <c r="D161" s="234" t="str">
        <f t="shared" si="16"/>
        <v>Loans &amp; advances (customers and credit institutions)</v>
      </c>
      <c r="E161" s="234" t="s">
        <v>39</v>
      </c>
      <c r="F161" s="234" t="s">
        <v>39</v>
      </c>
      <c r="G161" s="233">
        <v>2</v>
      </c>
      <c r="H161" s="233"/>
      <c r="I161" s="233"/>
      <c r="J161" s="233"/>
    </row>
    <row r="162" spans="1:23" ht="15" customHeight="1" x14ac:dyDescent="0.55000000000000004">
      <c r="A162" s="63" t="s">
        <v>141</v>
      </c>
      <c r="B162" s="54"/>
      <c r="C162" s="271"/>
      <c r="D162" s="48" t="str">
        <f t="shared" si="16"/>
        <v>Mortgages</v>
      </c>
      <c r="E162" s="48" t="s">
        <v>46</v>
      </c>
      <c r="F162" s="48" t="s">
        <v>46</v>
      </c>
      <c r="G162" s="233">
        <v>3</v>
      </c>
      <c r="H162" s="233"/>
      <c r="I162" s="233"/>
      <c r="J162" s="233"/>
    </row>
    <row r="163" spans="1:23" ht="15" customHeight="1" x14ac:dyDescent="0.55000000000000004">
      <c r="A163" s="63" t="s">
        <v>141</v>
      </c>
      <c r="B163" s="54"/>
      <c r="C163" s="271"/>
      <c r="D163" s="68" t="str">
        <f t="shared" si="16"/>
        <v>Products Added value CIB</v>
      </c>
      <c r="E163" s="68" t="s">
        <v>253</v>
      </c>
      <c r="F163" s="68" t="s">
        <v>253</v>
      </c>
      <c r="G163" s="233">
        <v>3</v>
      </c>
      <c r="H163" s="233"/>
      <c r="I163" s="233"/>
      <c r="J163" s="233"/>
    </row>
    <row r="164" spans="1:23" ht="15" customHeight="1" x14ac:dyDescent="0.55000000000000004">
      <c r="A164" s="63" t="s">
        <v>141</v>
      </c>
      <c r="B164" s="54"/>
      <c r="C164" s="271"/>
      <c r="D164" s="69" t="str">
        <f t="shared" si="16"/>
        <v>Project &amp; Acquisition Finance</v>
      </c>
      <c r="E164" s="69" t="s">
        <v>14</v>
      </c>
      <c r="F164" s="69" t="s">
        <v>14</v>
      </c>
      <c r="G164" s="233">
        <v>4</v>
      </c>
      <c r="H164" s="233"/>
      <c r="I164" s="233"/>
      <c r="J164" s="233"/>
    </row>
    <row r="165" spans="1:23" ht="15" customHeight="1" x14ac:dyDescent="0.55000000000000004">
      <c r="A165" s="63" t="s">
        <v>141</v>
      </c>
      <c r="B165" s="54"/>
      <c r="C165" s="272"/>
      <c r="D165" s="69" t="str">
        <f t="shared" si="16"/>
        <v>Syndicated Loans</v>
      </c>
      <c r="E165" s="69" t="s">
        <v>15</v>
      </c>
      <c r="F165" s="69" t="s">
        <v>15</v>
      </c>
      <c r="G165" s="233">
        <v>4</v>
      </c>
      <c r="H165" s="233"/>
      <c r="I165" s="233"/>
      <c r="J165" s="233"/>
      <c r="K165" s="273"/>
    </row>
    <row r="166" spans="1:23" ht="15" customHeight="1" x14ac:dyDescent="0.55000000000000004">
      <c r="A166" s="63" t="s">
        <v>141</v>
      </c>
      <c r="B166" s="54"/>
      <c r="C166" s="272"/>
      <c r="D166" s="69" t="str">
        <f t="shared" si="16"/>
        <v>Capital Finance</v>
      </c>
      <c r="E166" s="69" t="s">
        <v>16</v>
      </c>
      <c r="F166" s="69" t="s">
        <v>16</v>
      </c>
      <c r="G166" s="233">
        <v>4</v>
      </c>
      <c r="H166" s="233"/>
      <c r="I166" s="233"/>
      <c r="J166" s="233"/>
      <c r="K166" s="273"/>
    </row>
    <row r="167" spans="1:23" ht="15" customHeight="1" x14ac:dyDescent="0.55000000000000004">
      <c r="A167" s="63" t="s">
        <v>141</v>
      </c>
      <c r="B167" s="54"/>
      <c r="C167" s="272"/>
      <c r="D167" s="69" t="str">
        <f t="shared" si="16"/>
        <v>Asset Based Finance (ABF)</v>
      </c>
      <c r="E167" s="69" t="s">
        <v>33</v>
      </c>
      <c r="F167" s="69" t="s">
        <v>33</v>
      </c>
      <c r="G167" s="233">
        <v>4</v>
      </c>
      <c r="H167" s="233"/>
      <c r="I167" s="233"/>
      <c r="J167" s="233"/>
      <c r="K167" s="273"/>
    </row>
    <row r="168" spans="1:23" ht="15" customHeight="1" x14ac:dyDescent="0.55000000000000004">
      <c r="A168" s="63" t="s">
        <v>141</v>
      </c>
      <c r="B168" s="54"/>
      <c r="C168" s="272"/>
      <c r="D168" s="69" t="str">
        <f t="shared" si="16"/>
        <v>Leveraged Finance</v>
      </c>
      <c r="E168" s="69" t="s">
        <v>17</v>
      </c>
      <c r="F168" s="69" t="s">
        <v>17</v>
      </c>
      <c r="G168" s="233">
        <v>4</v>
      </c>
      <c r="H168" s="233"/>
      <c r="I168" s="233"/>
      <c r="J168" s="233"/>
      <c r="K168" s="273"/>
    </row>
    <row r="169" spans="1:23" ht="15" customHeight="1" x14ac:dyDescent="0.55000000000000004">
      <c r="A169" s="63" t="s">
        <v>141</v>
      </c>
      <c r="B169" s="54"/>
      <c r="C169" s="271"/>
      <c r="D169" s="69" t="str">
        <f t="shared" si="13"/>
        <v>Export &amp; Agency Finance</v>
      </c>
      <c r="E169" s="69" t="s">
        <v>18</v>
      </c>
      <c r="F169" s="69" t="s">
        <v>18</v>
      </c>
      <c r="G169" s="233">
        <v>4</v>
      </c>
      <c r="H169" s="222"/>
      <c r="I169" s="222"/>
      <c r="J169" s="222"/>
      <c r="K169" s="273"/>
    </row>
    <row r="170" spans="1:23" s="211" customFormat="1" ht="15" customHeight="1" x14ac:dyDescent="0.55000000000000004">
      <c r="A170" s="63" t="s">
        <v>141</v>
      </c>
      <c r="B170" s="54"/>
      <c r="C170" s="271"/>
      <c r="D170" s="69" t="str">
        <f t="shared" ref="D170:D180" si="17">+IF(IDIOMA=1,E170,F170)</f>
        <v>Trade &amp; Working Capital Solutions</v>
      </c>
      <c r="E170" s="69" t="s">
        <v>2</v>
      </c>
      <c r="F170" s="69" t="s">
        <v>2</v>
      </c>
      <c r="G170" s="233">
        <v>4</v>
      </c>
      <c r="H170" s="233"/>
      <c r="I170" s="233"/>
      <c r="J170" s="233"/>
      <c r="K170" s="273"/>
      <c r="P170" s="273"/>
      <c r="V170" s="274"/>
      <c r="W170" s="274"/>
    </row>
    <row r="171" spans="1:23" s="273" customFormat="1" ht="15" customHeight="1" x14ac:dyDescent="0.55000000000000004">
      <c r="A171" s="63" t="s">
        <v>141</v>
      </c>
      <c r="B171" s="54"/>
      <c r="C171" s="271"/>
      <c r="D171" s="48" t="str">
        <f t="shared" si="17"/>
        <v>Other Loans &amp; Advances</v>
      </c>
      <c r="E171" s="48" t="s">
        <v>3</v>
      </c>
      <c r="F171" s="48" t="s">
        <v>3</v>
      </c>
      <c r="G171" s="233">
        <v>3</v>
      </c>
      <c r="H171" s="233"/>
      <c r="I171" s="233"/>
      <c r="J171" s="233"/>
      <c r="N171" s="211"/>
      <c r="O171" s="211"/>
      <c r="Q171" s="211"/>
      <c r="R171" s="211"/>
      <c r="V171" s="275"/>
      <c r="W171" s="275"/>
    </row>
    <row r="172" spans="1:23" s="273" customFormat="1" ht="15" customHeight="1" x14ac:dyDescent="0.55000000000000004">
      <c r="A172" s="63" t="s">
        <v>141</v>
      </c>
      <c r="B172" s="54"/>
      <c r="C172" s="271"/>
      <c r="D172" s="239" t="str">
        <f t="shared" si="17"/>
        <v>Renting / Operating Leasing</v>
      </c>
      <c r="E172" s="239" t="s">
        <v>40</v>
      </c>
      <c r="F172" s="239" t="s">
        <v>40</v>
      </c>
      <c r="G172" s="233">
        <v>2</v>
      </c>
      <c r="H172" s="233"/>
      <c r="I172" s="233"/>
      <c r="J172" s="233"/>
      <c r="N172" s="211"/>
      <c r="O172" s="211"/>
      <c r="Q172" s="211"/>
      <c r="R172" s="211"/>
      <c r="V172" s="275"/>
      <c r="W172" s="275"/>
    </row>
    <row r="173" spans="1:23" s="273" customFormat="1" ht="15" customHeight="1" x14ac:dyDescent="0.55000000000000004">
      <c r="A173" s="63" t="s">
        <v>141</v>
      </c>
      <c r="B173" s="54"/>
      <c r="C173" s="271"/>
      <c r="D173" s="239" t="str">
        <f t="shared" si="17"/>
        <v>Bonds Portfolio</v>
      </c>
      <c r="E173" s="239" t="s">
        <v>32</v>
      </c>
      <c r="F173" s="239" t="s">
        <v>32</v>
      </c>
      <c r="G173" s="233">
        <v>2</v>
      </c>
      <c r="H173" s="233"/>
      <c r="I173" s="233"/>
      <c r="J173" s="233"/>
      <c r="K173" s="211"/>
      <c r="N173" s="211"/>
      <c r="O173" s="211"/>
      <c r="Q173" s="211"/>
      <c r="R173" s="211"/>
      <c r="V173" s="275"/>
      <c r="W173" s="275"/>
    </row>
    <row r="174" spans="1:23" s="273" customFormat="1" ht="15" customHeight="1" x14ac:dyDescent="0.55000000000000004">
      <c r="A174" s="63" t="s">
        <v>141</v>
      </c>
      <c r="B174" s="54"/>
      <c r="C174" s="271"/>
      <c r="D174" s="47" t="str">
        <f t="shared" si="17"/>
        <v>2. Off Balance</v>
      </c>
      <c r="E174" s="47" t="s">
        <v>41</v>
      </c>
      <c r="F174" s="47" t="s">
        <v>41</v>
      </c>
      <c r="G174" s="233">
        <v>1</v>
      </c>
      <c r="H174" s="233"/>
      <c r="I174" s="233"/>
      <c r="J174" s="233"/>
      <c r="K174" s="211"/>
      <c r="N174" s="211"/>
      <c r="O174" s="211"/>
      <c r="Q174" s="211"/>
      <c r="R174" s="211"/>
      <c r="V174" s="275"/>
      <c r="W174" s="275"/>
    </row>
    <row r="175" spans="1:23" s="273" customFormat="1" ht="15" customHeight="1" x14ac:dyDescent="0.55000000000000004">
      <c r="A175" s="63" t="s">
        <v>141</v>
      </c>
      <c r="B175" s="54"/>
      <c r="C175" s="271"/>
      <c r="D175" s="67" t="str">
        <f t="shared" si="17"/>
        <v>Contingent risks</v>
      </c>
      <c r="E175" s="67" t="s">
        <v>55</v>
      </c>
      <c r="F175" s="67" t="s">
        <v>55</v>
      </c>
      <c r="G175" s="233">
        <v>2</v>
      </c>
      <c r="H175" s="233"/>
      <c r="I175" s="233"/>
      <c r="J175" s="233"/>
      <c r="K175" s="211"/>
      <c r="N175" s="211"/>
      <c r="O175" s="211"/>
      <c r="Q175" s="211"/>
      <c r="R175" s="211"/>
      <c r="V175" s="275"/>
      <c r="W175" s="275"/>
    </row>
    <row r="176" spans="1:23" s="273" customFormat="1" ht="15" customHeight="1" collapsed="1" x14ac:dyDescent="0.55000000000000004">
      <c r="A176" s="63" t="s">
        <v>141</v>
      </c>
      <c r="B176" s="54"/>
      <c r="C176" s="271"/>
      <c r="D176" s="67" t="str">
        <f t="shared" si="17"/>
        <v>Undrawn balances Committed</v>
      </c>
      <c r="E176" s="67" t="s">
        <v>109</v>
      </c>
      <c r="F176" s="67" t="s">
        <v>109</v>
      </c>
      <c r="G176" s="233">
        <v>2</v>
      </c>
      <c r="H176" s="233"/>
      <c r="I176" s="233"/>
      <c r="J176" s="233"/>
      <c r="K176" s="211"/>
      <c r="N176" s="211"/>
      <c r="O176" s="211"/>
      <c r="V176" s="275"/>
      <c r="W176" s="275"/>
    </row>
    <row r="177" spans="1:23" s="273" customFormat="1" ht="15" customHeight="1" x14ac:dyDescent="0.55000000000000004">
      <c r="A177" s="63" t="s">
        <v>141</v>
      </c>
      <c r="B177" s="54"/>
      <c r="C177" s="271"/>
      <c r="D177" s="67" t="str">
        <f t="shared" si="17"/>
        <v>Derivatives</v>
      </c>
      <c r="E177" s="67" t="s">
        <v>19</v>
      </c>
      <c r="F177" s="67" t="s">
        <v>19</v>
      </c>
      <c r="G177" s="233">
        <v>2</v>
      </c>
      <c r="H177" s="233"/>
      <c r="I177" s="233"/>
      <c r="J177" s="233"/>
      <c r="K177" s="211"/>
      <c r="N177" s="211"/>
      <c r="O177" s="211"/>
      <c r="V177" s="275"/>
      <c r="W177" s="275"/>
    </row>
    <row r="178" spans="1:23" s="273" customFormat="1" ht="15" customHeight="1" x14ac:dyDescent="0.55000000000000004">
      <c r="A178" s="63" t="s">
        <v>141</v>
      </c>
      <c r="B178" s="54"/>
      <c r="C178" s="271"/>
      <c r="D178" s="47" t="str">
        <f t="shared" si="17"/>
        <v>3. Advisory &amp; Facilitation services</v>
      </c>
      <c r="E178" s="47" t="s">
        <v>42</v>
      </c>
      <c r="F178" s="47" t="s">
        <v>42</v>
      </c>
      <c r="G178" s="233">
        <v>1</v>
      </c>
      <c r="H178" s="222"/>
      <c r="I178" s="222"/>
      <c r="J178" s="222"/>
      <c r="K178" s="211"/>
      <c r="N178" s="211"/>
      <c r="O178" s="211"/>
      <c r="V178" s="275"/>
      <c r="W178" s="275"/>
    </row>
    <row r="179" spans="1:23" s="211" customFormat="1" ht="15" customHeight="1" x14ac:dyDescent="0.55000000000000004">
      <c r="A179" s="63" t="s">
        <v>141</v>
      </c>
      <c r="B179" s="54"/>
      <c r="C179" s="271"/>
      <c r="D179" s="67" t="str">
        <f t="shared" si="17"/>
        <v>Mergers &amp; Acquisitions (M&amp;A)</v>
      </c>
      <c r="E179" s="67" t="s">
        <v>9</v>
      </c>
      <c r="F179" s="67" t="s">
        <v>9</v>
      </c>
      <c r="G179" s="233">
        <v>2</v>
      </c>
      <c r="H179" s="222"/>
      <c r="I179" s="222"/>
      <c r="J179" s="222"/>
      <c r="P179" s="273"/>
      <c r="Q179" s="273"/>
      <c r="R179" s="273"/>
      <c r="V179" s="274"/>
      <c r="W179" s="274"/>
    </row>
    <row r="180" spans="1:23" s="211" customFormat="1" ht="15" customHeight="1" x14ac:dyDescent="0.55000000000000004">
      <c r="A180" s="63" t="s">
        <v>141</v>
      </c>
      <c r="B180" s="54"/>
      <c r="C180" s="54"/>
      <c r="D180" s="67" t="str">
        <f t="shared" si="17"/>
        <v>Equity Capital Markets (ECM)</v>
      </c>
      <c r="E180" s="67" t="s">
        <v>10</v>
      </c>
      <c r="F180" s="67" t="s">
        <v>10</v>
      </c>
      <c r="G180" s="233">
        <v>2</v>
      </c>
      <c r="H180" s="222"/>
      <c r="I180" s="222"/>
      <c r="J180" s="222"/>
      <c r="P180" s="273"/>
      <c r="Q180" s="273"/>
      <c r="R180" s="273"/>
      <c r="V180" s="274"/>
      <c r="W180" s="274"/>
    </row>
    <row r="181" spans="1:23" s="211" customFormat="1" ht="15" customHeight="1" x14ac:dyDescent="0.55000000000000004">
      <c r="A181" s="63" t="s">
        <v>141</v>
      </c>
      <c r="B181" s="54"/>
      <c r="C181" s="54"/>
      <c r="D181" s="67" t="str">
        <f t="shared" si="13"/>
        <v>Debt Capital Markets (DCM)</v>
      </c>
      <c r="E181" s="67" t="s">
        <v>12</v>
      </c>
      <c r="F181" s="67" t="s">
        <v>12</v>
      </c>
      <c r="G181" s="233">
        <v>2</v>
      </c>
      <c r="H181" s="222"/>
      <c r="I181" s="222"/>
      <c r="J181" s="222"/>
      <c r="P181" s="273"/>
      <c r="Q181" s="273"/>
      <c r="R181" s="273"/>
      <c r="V181" s="274"/>
      <c r="W181" s="274"/>
    </row>
    <row r="182" spans="1:23" s="211" customFormat="1" ht="15" customHeight="1" x14ac:dyDescent="0.55000000000000004">
      <c r="A182" s="63" t="s">
        <v>141</v>
      </c>
      <c r="B182" s="54"/>
      <c r="C182" s="54"/>
      <c r="D182" s="67" t="str">
        <f t="shared" ref="D182:D192" si="18">+IF(IDIOMA=1,E182,F182)</f>
        <v>Securitization</v>
      </c>
      <c r="E182" s="67" t="s">
        <v>53</v>
      </c>
      <c r="F182" s="67" t="s">
        <v>53</v>
      </c>
      <c r="G182" s="233">
        <v>2</v>
      </c>
      <c r="H182" s="222"/>
      <c r="I182" s="222"/>
      <c r="J182" s="222"/>
      <c r="P182" s="273"/>
      <c r="Q182" s="273"/>
      <c r="R182" s="273"/>
      <c r="V182" s="274"/>
      <c r="W182" s="274"/>
    </row>
    <row r="183" spans="1:23" s="211" customFormat="1" ht="15" customHeight="1" x14ac:dyDescent="0.55000000000000004">
      <c r="A183" s="63" t="s">
        <v>141</v>
      </c>
      <c r="B183" s="54"/>
      <c r="C183" s="54"/>
      <c r="D183" s="67" t="str">
        <f t="shared" si="18"/>
        <v>Project &amp; Acquisition Finance (Advisory)</v>
      </c>
      <c r="E183" s="67" t="s">
        <v>11</v>
      </c>
      <c r="F183" s="67" t="s">
        <v>11</v>
      </c>
      <c r="G183" s="233">
        <v>2</v>
      </c>
      <c r="H183" s="222"/>
      <c r="I183" s="222"/>
      <c r="J183" s="222"/>
      <c r="P183" s="273"/>
      <c r="Q183" s="273"/>
      <c r="R183" s="273"/>
      <c r="V183" s="274"/>
      <c r="W183" s="274"/>
    </row>
    <row r="184" spans="1:23" s="211" customFormat="1" ht="15" customHeight="1" x14ac:dyDescent="0.55000000000000004">
      <c r="A184" s="63" t="s">
        <v>141</v>
      </c>
      <c r="B184" s="54"/>
      <c r="C184" s="54"/>
      <c r="D184" s="46" t="str">
        <f t="shared" si="18"/>
        <v>Professional, scientific and technical activities</v>
      </c>
      <c r="E184" s="46" t="s">
        <v>289</v>
      </c>
      <c r="F184" s="46" t="s">
        <v>289</v>
      </c>
      <c r="G184" s="233">
        <v>1</v>
      </c>
      <c r="H184" s="222"/>
      <c r="I184" s="222"/>
      <c r="J184" s="222"/>
      <c r="P184" s="273"/>
      <c r="V184" s="274"/>
      <c r="W184" s="274"/>
    </row>
    <row r="185" spans="1:23" s="211" customFormat="1" ht="15" customHeight="1" x14ac:dyDescent="0.55000000000000004">
      <c r="A185" s="63" t="s">
        <v>141</v>
      </c>
      <c r="B185" s="54"/>
      <c r="C185" s="54"/>
      <c r="D185" s="47" t="str">
        <f t="shared" si="18"/>
        <v>1. On Balance (excluding HfT)</v>
      </c>
      <c r="E185" s="47" t="s">
        <v>38</v>
      </c>
      <c r="F185" s="47" t="s">
        <v>38</v>
      </c>
      <c r="G185" s="233">
        <v>1</v>
      </c>
      <c r="H185" s="222"/>
      <c r="I185" s="222"/>
      <c r="J185" s="222"/>
      <c r="P185" s="273"/>
      <c r="V185" s="274"/>
      <c r="W185" s="274"/>
    </row>
    <row r="186" spans="1:23" s="211" customFormat="1" ht="15" customHeight="1" x14ac:dyDescent="0.55000000000000004">
      <c r="A186" s="63" t="s">
        <v>141</v>
      </c>
      <c r="B186" s="54"/>
      <c r="C186" s="54"/>
      <c r="D186" s="234" t="str">
        <f t="shared" si="18"/>
        <v>Loans &amp; advances (customers and credit institutions)</v>
      </c>
      <c r="E186" s="234" t="s">
        <v>39</v>
      </c>
      <c r="F186" s="234" t="s">
        <v>39</v>
      </c>
      <c r="G186" s="233">
        <v>2</v>
      </c>
      <c r="H186" s="222"/>
      <c r="I186" s="222"/>
      <c r="J186" s="222"/>
      <c r="P186" s="273"/>
      <c r="V186" s="274"/>
      <c r="W186" s="274"/>
    </row>
    <row r="187" spans="1:23" s="211" customFormat="1" ht="15" customHeight="1" x14ac:dyDescent="0.55000000000000004">
      <c r="A187" s="63" t="s">
        <v>141</v>
      </c>
      <c r="B187" s="54"/>
      <c r="C187" s="54"/>
      <c r="D187" s="48" t="str">
        <f t="shared" si="18"/>
        <v>Mortgages</v>
      </c>
      <c r="E187" s="48" t="s">
        <v>46</v>
      </c>
      <c r="F187" s="48" t="s">
        <v>46</v>
      </c>
      <c r="G187" s="233">
        <v>3</v>
      </c>
      <c r="H187" s="222"/>
      <c r="I187" s="222"/>
      <c r="J187" s="222"/>
      <c r="P187" s="273"/>
      <c r="V187" s="274"/>
      <c r="W187" s="274"/>
    </row>
    <row r="188" spans="1:23" s="211" customFormat="1" ht="15" customHeight="1" x14ac:dyDescent="0.55000000000000004">
      <c r="A188" s="63" t="s">
        <v>141</v>
      </c>
      <c r="B188" s="54"/>
      <c r="C188" s="54"/>
      <c r="D188" s="68" t="str">
        <f t="shared" si="18"/>
        <v>Products Added value CIB</v>
      </c>
      <c r="E188" s="68" t="s">
        <v>253</v>
      </c>
      <c r="F188" s="68" t="s">
        <v>253</v>
      </c>
      <c r="G188" s="233">
        <v>3</v>
      </c>
      <c r="H188" s="222"/>
      <c r="I188" s="222"/>
      <c r="J188" s="222"/>
      <c r="P188" s="273"/>
      <c r="V188" s="274"/>
      <c r="W188" s="274"/>
    </row>
    <row r="189" spans="1:23" s="211" customFormat="1" ht="15" customHeight="1" x14ac:dyDescent="0.55000000000000004">
      <c r="A189" s="63" t="s">
        <v>141</v>
      </c>
      <c r="B189" s="54"/>
      <c r="C189" s="54"/>
      <c r="D189" s="69" t="str">
        <f t="shared" si="18"/>
        <v>Project &amp; Acquisition Finance</v>
      </c>
      <c r="E189" s="69" t="s">
        <v>14</v>
      </c>
      <c r="F189" s="69" t="s">
        <v>14</v>
      </c>
      <c r="G189" s="233">
        <v>4</v>
      </c>
      <c r="H189" s="222"/>
      <c r="I189" s="222"/>
      <c r="J189" s="222"/>
      <c r="P189" s="273"/>
      <c r="V189" s="274"/>
      <c r="W189" s="274"/>
    </row>
    <row r="190" spans="1:23" s="211" customFormat="1" ht="15" customHeight="1" x14ac:dyDescent="0.55000000000000004">
      <c r="A190" s="63" t="s">
        <v>141</v>
      </c>
      <c r="B190" s="54"/>
      <c r="C190" s="54"/>
      <c r="D190" s="69" t="str">
        <f t="shared" si="18"/>
        <v>Syndicated Loans</v>
      </c>
      <c r="E190" s="69" t="s">
        <v>15</v>
      </c>
      <c r="F190" s="69" t="s">
        <v>15</v>
      </c>
      <c r="G190" s="233">
        <v>4</v>
      </c>
      <c r="H190" s="222"/>
      <c r="I190" s="222"/>
      <c r="J190" s="222"/>
      <c r="P190" s="273"/>
      <c r="V190" s="274"/>
      <c r="W190" s="274"/>
    </row>
    <row r="191" spans="1:23" s="211" customFormat="1" ht="15" customHeight="1" x14ac:dyDescent="0.55000000000000004">
      <c r="A191" s="63" t="s">
        <v>141</v>
      </c>
      <c r="B191" s="54"/>
      <c r="C191" s="54"/>
      <c r="D191" s="69" t="str">
        <f t="shared" si="18"/>
        <v>Capital Finance</v>
      </c>
      <c r="E191" s="69" t="s">
        <v>16</v>
      </c>
      <c r="F191" s="69" t="s">
        <v>16</v>
      </c>
      <c r="G191" s="233">
        <v>4</v>
      </c>
      <c r="H191" s="222"/>
      <c r="I191" s="222"/>
      <c r="J191" s="222"/>
      <c r="P191" s="273"/>
      <c r="V191" s="274"/>
      <c r="W191" s="274"/>
    </row>
    <row r="192" spans="1:23" s="211" customFormat="1" ht="15" customHeight="1" x14ac:dyDescent="0.55000000000000004">
      <c r="A192" s="63" t="s">
        <v>141</v>
      </c>
      <c r="B192" s="54"/>
      <c r="C192" s="54"/>
      <c r="D192" s="69" t="str">
        <f t="shared" si="18"/>
        <v>Asset Based Finance (ABF)</v>
      </c>
      <c r="E192" s="69" t="s">
        <v>33</v>
      </c>
      <c r="F192" s="69" t="s">
        <v>33</v>
      </c>
      <c r="G192" s="233">
        <v>4</v>
      </c>
      <c r="H192" s="222"/>
      <c r="I192" s="222"/>
      <c r="J192" s="222"/>
      <c r="P192" s="273"/>
      <c r="V192" s="274"/>
      <c r="W192" s="274"/>
    </row>
    <row r="193" spans="1:23" s="211" customFormat="1" ht="15" customHeight="1" x14ac:dyDescent="0.55000000000000004">
      <c r="A193" s="63" t="s">
        <v>141</v>
      </c>
      <c r="B193" s="54"/>
      <c r="C193" s="54"/>
      <c r="D193" s="69" t="str">
        <f t="shared" si="13"/>
        <v>Leveraged Finance</v>
      </c>
      <c r="E193" s="69" t="s">
        <v>17</v>
      </c>
      <c r="F193" s="69" t="s">
        <v>17</v>
      </c>
      <c r="G193" s="233">
        <v>4</v>
      </c>
      <c r="H193" s="222"/>
      <c r="I193" s="222"/>
      <c r="J193" s="222"/>
      <c r="P193" s="273"/>
      <c r="V193" s="274"/>
      <c r="W193" s="274"/>
    </row>
    <row r="194" spans="1:23" s="211" customFormat="1" ht="15" customHeight="1" x14ac:dyDescent="0.55000000000000004">
      <c r="A194" s="63" t="s">
        <v>141</v>
      </c>
      <c r="B194" s="54"/>
      <c r="C194" s="54"/>
      <c r="D194" s="69" t="str">
        <f t="shared" si="13"/>
        <v>Export &amp; Agency Finance</v>
      </c>
      <c r="E194" s="69" t="s">
        <v>18</v>
      </c>
      <c r="F194" s="69" t="s">
        <v>18</v>
      </c>
      <c r="G194" s="233">
        <v>4</v>
      </c>
      <c r="H194" s="222"/>
      <c r="I194" s="222"/>
      <c r="J194" s="222"/>
      <c r="P194" s="273"/>
      <c r="V194" s="274"/>
      <c r="W194" s="274"/>
    </row>
    <row r="195" spans="1:23" s="211" customFormat="1" ht="15" customHeight="1" x14ac:dyDescent="0.55000000000000004">
      <c r="A195" s="63" t="s">
        <v>141</v>
      </c>
      <c r="B195" s="54"/>
      <c r="C195" s="54"/>
      <c r="D195" s="69" t="str">
        <f t="shared" si="13"/>
        <v>Trade &amp; Working Capital Solutions</v>
      </c>
      <c r="E195" s="69" t="s">
        <v>2</v>
      </c>
      <c r="F195" s="69" t="s">
        <v>2</v>
      </c>
      <c r="G195" s="233">
        <v>4</v>
      </c>
      <c r="H195" s="222"/>
      <c r="I195" s="222"/>
      <c r="J195" s="222"/>
      <c r="P195" s="273"/>
      <c r="V195" s="274"/>
      <c r="W195" s="274"/>
    </row>
    <row r="196" spans="1:23" s="211" customFormat="1" ht="15" customHeight="1" x14ac:dyDescent="0.55000000000000004">
      <c r="A196" s="63" t="s">
        <v>141</v>
      </c>
      <c r="B196" s="54"/>
      <c r="C196" s="54"/>
      <c r="D196" s="48" t="str">
        <f t="shared" si="13"/>
        <v>Other Loans &amp; Advances</v>
      </c>
      <c r="E196" s="48" t="s">
        <v>3</v>
      </c>
      <c r="F196" s="48" t="s">
        <v>3</v>
      </c>
      <c r="G196" s="233">
        <v>3</v>
      </c>
      <c r="H196" s="222"/>
      <c r="I196" s="222"/>
      <c r="J196" s="222"/>
      <c r="P196" s="273"/>
      <c r="V196" s="274"/>
      <c r="W196" s="274"/>
    </row>
    <row r="197" spans="1:23" s="211" customFormat="1" ht="15" customHeight="1" x14ac:dyDescent="0.55000000000000004">
      <c r="A197" s="63" t="s">
        <v>141</v>
      </c>
      <c r="B197" s="54"/>
      <c r="C197" s="54"/>
      <c r="D197" s="239" t="str">
        <f t="shared" si="13"/>
        <v>Renting / Operating Leasing</v>
      </c>
      <c r="E197" s="239" t="s">
        <v>40</v>
      </c>
      <c r="F197" s="239" t="s">
        <v>40</v>
      </c>
      <c r="G197" s="233">
        <v>2</v>
      </c>
      <c r="H197" s="222"/>
      <c r="I197" s="222"/>
      <c r="J197" s="222"/>
      <c r="P197" s="273"/>
      <c r="V197" s="274"/>
      <c r="W197" s="274"/>
    </row>
    <row r="198" spans="1:23" s="211" customFormat="1" ht="15" customHeight="1" x14ac:dyDescent="0.55000000000000004">
      <c r="A198" s="63" t="s">
        <v>141</v>
      </c>
      <c r="B198" s="54"/>
      <c r="C198" s="54"/>
      <c r="D198" s="239" t="str">
        <f t="shared" si="13"/>
        <v>Bonds Portfolio</v>
      </c>
      <c r="E198" s="239" t="s">
        <v>32</v>
      </c>
      <c r="F198" s="239" t="s">
        <v>32</v>
      </c>
      <c r="G198" s="233">
        <v>2</v>
      </c>
      <c r="H198" s="222"/>
      <c r="I198" s="222"/>
      <c r="J198" s="222"/>
      <c r="P198" s="273"/>
      <c r="V198" s="274"/>
      <c r="W198" s="274"/>
    </row>
    <row r="199" spans="1:23" s="211" customFormat="1" ht="15" customHeight="1" collapsed="1" x14ac:dyDescent="0.55000000000000004">
      <c r="A199" s="63" t="s">
        <v>141</v>
      </c>
      <c r="B199" s="54"/>
      <c r="C199" s="54"/>
      <c r="D199" s="47" t="str">
        <f t="shared" si="13"/>
        <v>2. Off Balance</v>
      </c>
      <c r="E199" s="47" t="s">
        <v>41</v>
      </c>
      <c r="F199" s="47" t="s">
        <v>41</v>
      </c>
      <c r="G199" s="233">
        <v>1</v>
      </c>
      <c r="H199" s="222"/>
      <c r="I199" s="222"/>
      <c r="J199" s="222"/>
      <c r="P199" s="273"/>
      <c r="V199" s="274"/>
      <c r="W199" s="274"/>
    </row>
    <row r="200" spans="1:23" s="211" customFormat="1" ht="15" customHeight="1" x14ac:dyDescent="0.55000000000000004">
      <c r="A200" s="63" t="s">
        <v>141</v>
      </c>
      <c r="B200" s="54"/>
      <c r="C200" s="54"/>
      <c r="D200" s="67" t="str">
        <f t="shared" si="13"/>
        <v>Contingent risks</v>
      </c>
      <c r="E200" s="67" t="s">
        <v>55</v>
      </c>
      <c r="F200" s="67" t="s">
        <v>55</v>
      </c>
      <c r="G200" s="233">
        <v>2</v>
      </c>
      <c r="H200" s="222"/>
      <c r="I200" s="222"/>
      <c r="J200" s="222"/>
      <c r="P200" s="273"/>
      <c r="V200" s="274"/>
      <c r="W200" s="274"/>
    </row>
    <row r="201" spans="1:23" s="211" customFormat="1" ht="15" customHeight="1" x14ac:dyDescent="0.55000000000000004">
      <c r="A201" s="63" t="s">
        <v>141</v>
      </c>
      <c r="B201" s="54"/>
      <c r="C201" s="54"/>
      <c r="D201" s="67" t="str">
        <f t="shared" si="13"/>
        <v>Undrawn balances Committed</v>
      </c>
      <c r="E201" s="67" t="s">
        <v>109</v>
      </c>
      <c r="F201" s="67" t="s">
        <v>109</v>
      </c>
      <c r="G201" s="233">
        <v>2</v>
      </c>
      <c r="H201" s="222"/>
      <c r="I201" s="222"/>
      <c r="J201" s="222"/>
      <c r="P201" s="273"/>
      <c r="V201" s="274"/>
      <c r="W201" s="274"/>
    </row>
    <row r="202" spans="1:23" s="211" customFormat="1" ht="15" customHeight="1" x14ac:dyDescent="0.55000000000000004">
      <c r="A202" s="63" t="s">
        <v>141</v>
      </c>
      <c r="B202" s="54"/>
      <c r="C202" s="54"/>
      <c r="D202" s="67" t="str">
        <f t="shared" si="13"/>
        <v>Derivatives</v>
      </c>
      <c r="E202" s="67" t="s">
        <v>19</v>
      </c>
      <c r="F202" s="67" t="s">
        <v>19</v>
      </c>
      <c r="G202" s="233">
        <v>2</v>
      </c>
      <c r="H202" s="222"/>
      <c r="I202" s="222"/>
      <c r="J202" s="222"/>
      <c r="P202" s="273"/>
      <c r="V202" s="274"/>
      <c r="W202" s="274"/>
    </row>
    <row r="203" spans="1:23" s="211" customFormat="1" ht="15" customHeight="1" x14ac:dyDescent="0.55000000000000004">
      <c r="A203" s="63" t="s">
        <v>141</v>
      </c>
      <c r="B203" s="54"/>
      <c r="C203" s="54"/>
      <c r="D203" s="47" t="str">
        <f t="shared" si="13"/>
        <v>3. Advisory &amp; Facilitation services</v>
      </c>
      <c r="E203" s="47" t="s">
        <v>42</v>
      </c>
      <c r="F203" s="47" t="s">
        <v>42</v>
      </c>
      <c r="G203" s="233">
        <v>1</v>
      </c>
      <c r="H203" s="222"/>
      <c r="I203" s="222"/>
      <c r="J203" s="222"/>
      <c r="P203" s="273"/>
      <c r="V203" s="274"/>
      <c r="W203" s="274"/>
    </row>
    <row r="204" spans="1:23" s="211" customFormat="1" ht="15" customHeight="1" x14ac:dyDescent="0.55000000000000004">
      <c r="A204" s="63" t="s">
        <v>141</v>
      </c>
      <c r="B204" s="54"/>
      <c r="C204" s="54"/>
      <c r="D204" s="67" t="str">
        <f t="shared" si="13"/>
        <v>Mergers &amp; Acquisitions (M&amp;A)</v>
      </c>
      <c r="E204" s="67" t="s">
        <v>9</v>
      </c>
      <c r="F204" s="67" t="s">
        <v>9</v>
      </c>
      <c r="G204" s="233">
        <v>2</v>
      </c>
      <c r="H204" s="222"/>
      <c r="I204" s="222"/>
      <c r="J204" s="222"/>
      <c r="P204" s="273"/>
      <c r="V204" s="274"/>
      <c r="W204" s="274"/>
    </row>
    <row r="205" spans="1:23" s="211" customFormat="1" ht="15" customHeight="1" x14ac:dyDescent="0.55000000000000004">
      <c r="A205" s="63" t="s">
        <v>141</v>
      </c>
      <c r="B205" s="54"/>
      <c r="C205" s="54"/>
      <c r="D205" s="67" t="str">
        <f t="shared" si="13"/>
        <v>Equity Capital Markets (ECM)</v>
      </c>
      <c r="E205" s="67" t="s">
        <v>10</v>
      </c>
      <c r="F205" s="67" t="s">
        <v>10</v>
      </c>
      <c r="G205" s="233">
        <v>2</v>
      </c>
      <c r="H205" s="222"/>
      <c r="I205" s="222"/>
      <c r="J205" s="222"/>
      <c r="P205" s="273"/>
      <c r="V205" s="274"/>
      <c r="W205" s="274"/>
    </row>
    <row r="206" spans="1:23" s="211" customFormat="1" ht="15" customHeight="1" x14ac:dyDescent="0.55000000000000004">
      <c r="A206" s="63" t="s">
        <v>141</v>
      </c>
      <c r="B206" s="54"/>
      <c r="C206" s="54"/>
      <c r="D206" s="67" t="str">
        <f t="shared" ref="D206:D216" si="19">+IF(IDIOMA=1,E206,F206)</f>
        <v>Debt Capital Markets (DCM)</v>
      </c>
      <c r="E206" s="67" t="s">
        <v>12</v>
      </c>
      <c r="F206" s="67" t="s">
        <v>12</v>
      </c>
      <c r="G206" s="233">
        <v>2</v>
      </c>
      <c r="H206" s="222"/>
      <c r="I206" s="222"/>
      <c r="J206" s="222"/>
      <c r="P206" s="273"/>
      <c r="V206" s="274"/>
      <c r="W206" s="274"/>
    </row>
    <row r="207" spans="1:23" s="211" customFormat="1" ht="15" customHeight="1" x14ac:dyDescent="0.55000000000000004">
      <c r="A207" s="63" t="s">
        <v>141</v>
      </c>
      <c r="B207" s="54"/>
      <c r="C207" s="54"/>
      <c r="D207" s="67" t="str">
        <f t="shared" si="19"/>
        <v>Securitization</v>
      </c>
      <c r="E207" s="67" t="s">
        <v>53</v>
      </c>
      <c r="F207" s="67" t="s">
        <v>53</v>
      </c>
      <c r="G207" s="233">
        <v>2</v>
      </c>
      <c r="H207" s="222"/>
      <c r="I207" s="222"/>
      <c r="J207" s="222"/>
      <c r="P207" s="273"/>
      <c r="V207" s="274"/>
      <c r="W207" s="274"/>
    </row>
    <row r="208" spans="1:23" s="211" customFormat="1" ht="15" customHeight="1" x14ac:dyDescent="0.55000000000000004">
      <c r="A208" s="63" t="s">
        <v>141</v>
      </c>
      <c r="B208" s="54"/>
      <c r="C208" s="54"/>
      <c r="D208" s="67" t="str">
        <f t="shared" si="19"/>
        <v>Project &amp; Acquisition Finance (Advisory)</v>
      </c>
      <c r="E208" s="67" t="s">
        <v>11</v>
      </c>
      <c r="F208" s="67" t="s">
        <v>11</v>
      </c>
      <c r="G208" s="233">
        <v>2</v>
      </c>
      <c r="H208" s="222"/>
      <c r="I208" s="222"/>
      <c r="J208" s="222"/>
      <c r="P208" s="273"/>
      <c r="V208" s="274"/>
      <c r="W208" s="274"/>
    </row>
    <row r="209" spans="1:23" s="211" customFormat="1" ht="15" customHeight="1" x14ac:dyDescent="0.55000000000000004">
      <c r="A209" s="63" t="s">
        <v>141</v>
      </c>
      <c r="B209" s="54"/>
      <c r="C209" s="54"/>
      <c r="D209" s="46" t="str">
        <f t="shared" si="19"/>
        <v>Disaster Risk Management</v>
      </c>
      <c r="E209" s="46" t="s">
        <v>256</v>
      </c>
      <c r="F209" s="46" t="s">
        <v>256</v>
      </c>
      <c r="G209" s="233">
        <v>1</v>
      </c>
      <c r="H209" s="222"/>
      <c r="I209" s="222"/>
      <c r="J209" s="222"/>
      <c r="P209" s="273"/>
      <c r="V209" s="274"/>
      <c r="W209" s="274"/>
    </row>
    <row r="210" spans="1:23" s="211" customFormat="1" ht="15" customHeight="1" x14ac:dyDescent="0.55000000000000004">
      <c r="A210" s="63" t="s">
        <v>141</v>
      </c>
      <c r="B210" s="54"/>
      <c r="C210" s="54"/>
      <c r="D210" s="47" t="str">
        <f t="shared" si="19"/>
        <v>1. On Balance (excluding HfT)</v>
      </c>
      <c r="E210" s="47" t="s">
        <v>38</v>
      </c>
      <c r="F210" s="47" t="s">
        <v>38</v>
      </c>
      <c r="G210" s="233">
        <v>1</v>
      </c>
      <c r="H210" s="222"/>
      <c r="I210" s="222"/>
      <c r="J210" s="222"/>
      <c r="P210" s="273"/>
      <c r="V210" s="274"/>
      <c r="W210" s="274"/>
    </row>
    <row r="211" spans="1:23" s="211" customFormat="1" ht="15" customHeight="1" x14ac:dyDescent="0.55000000000000004">
      <c r="A211" s="63" t="s">
        <v>141</v>
      </c>
      <c r="B211" s="54"/>
      <c r="C211" s="54"/>
      <c r="D211" s="234" t="str">
        <f t="shared" si="19"/>
        <v>Loans &amp; advances (customers and credit institutions)</v>
      </c>
      <c r="E211" s="234" t="s">
        <v>39</v>
      </c>
      <c r="F211" s="234" t="s">
        <v>39</v>
      </c>
      <c r="G211" s="233">
        <v>2</v>
      </c>
      <c r="H211" s="222"/>
      <c r="I211" s="222"/>
      <c r="J211" s="222"/>
      <c r="P211" s="273"/>
      <c r="V211" s="274"/>
      <c r="W211" s="274"/>
    </row>
    <row r="212" spans="1:23" s="211" customFormat="1" ht="15" customHeight="1" x14ac:dyDescent="0.55000000000000004">
      <c r="A212" s="63" t="s">
        <v>141</v>
      </c>
      <c r="B212" s="54"/>
      <c r="C212" s="54"/>
      <c r="D212" s="48" t="str">
        <f t="shared" si="19"/>
        <v>Mortgages</v>
      </c>
      <c r="E212" s="48" t="s">
        <v>46</v>
      </c>
      <c r="F212" s="48" t="s">
        <v>46</v>
      </c>
      <c r="G212" s="233">
        <v>3</v>
      </c>
      <c r="H212" s="222"/>
      <c r="I212" s="222"/>
      <c r="J212" s="222"/>
      <c r="P212" s="273"/>
      <c r="V212" s="274"/>
      <c r="W212" s="274"/>
    </row>
    <row r="213" spans="1:23" s="211" customFormat="1" ht="15" customHeight="1" x14ac:dyDescent="0.55000000000000004">
      <c r="A213" s="63" t="s">
        <v>141</v>
      </c>
      <c r="B213" s="54"/>
      <c r="C213" s="54"/>
      <c r="D213" s="68" t="str">
        <f t="shared" si="19"/>
        <v>Products Added value CIB</v>
      </c>
      <c r="E213" s="68" t="s">
        <v>253</v>
      </c>
      <c r="F213" s="68" t="s">
        <v>253</v>
      </c>
      <c r="G213" s="233">
        <v>3</v>
      </c>
      <c r="H213" s="222"/>
      <c r="I213" s="222"/>
      <c r="J213" s="222"/>
      <c r="K213" s="138"/>
      <c r="P213" s="273"/>
      <c r="V213" s="274"/>
      <c r="W213" s="274"/>
    </row>
    <row r="214" spans="1:23" s="211" customFormat="1" ht="15" customHeight="1" x14ac:dyDescent="0.55000000000000004">
      <c r="A214" s="63" t="s">
        <v>141</v>
      </c>
      <c r="B214" s="54"/>
      <c r="C214" s="54"/>
      <c r="D214" s="69" t="str">
        <f t="shared" si="19"/>
        <v>Project &amp; Acquisition Finance</v>
      </c>
      <c r="E214" s="69" t="s">
        <v>14</v>
      </c>
      <c r="F214" s="69" t="s">
        <v>14</v>
      </c>
      <c r="G214" s="233">
        <v>4</v>
      </c>
      <c r="H214" s="222"/>
      <c r="I214" s="222"/>
      <c r="J214" s="222"/>
      <c r="K214" s="138"/>
      <c r="P214" s="273"/>
      <c r="V214" s="274"/>
      <c r="W214" s="274"/>
    </row>
    <row r="215" spans="1:23" s="211" customFormat="1" ht="15" customHeight="1" x14ac:dyDescent="0.55000000000000004">
      <c r="A215" s="63" t="s">
        <v>141</v>
      </c>
      <c r="B215" s="54"/>
      <c r="C215" s="54"/>
      <c r="D215" s="69" t="str">
        <f t="shared" si="19"/>
        <v>Syndicated Loans</v>
      </c>
      <c r="E215" s="69" t="s">
        <v>15</v>
      </c>
      <c r="F215" s="69" t="s">
        <v>15</v>
      </c>
      <c r="G215" s="233">
        <v>4</v>
      </c>
      <c r="H215" s="222"/>
      <c r="I215" s="222"/>
      <c r="J215" s="222"/>
      <c r="P215" s="273"/>
      <c r="V215" s="274"/>
      <c r="W215" s="274"/>
    </row>
    <row r="216" spans="1:23" s="211" customFormat="1" ht="15" customHeight="1" x14ac:dyDescent="0.55000000000000004">
      <c r="A216" s="63" t="s">
        <v>141</v>
      </c>
      <c r="B216" s="54"/>
      <c r="C216" s="54"/>
      <c r="D216" s="69" t="str">
        <f t="shared" si="19"/>
        <v>Capital Finance</v>
      </c>
      <c r="E216" s="69" t="s">
        <v>16</v>
      </c>
      <c r="F216" s="69" t="s">
        <v>16</v>
      </c>
      <c r="G216" s="233">
        <v>4</v>
      </c>
      <c r="H216" s="222"/>
      <c r="I216" s="222"/>
      <c r="J216" s="222"/>
      <c r="P216" s="273"/>
      <c r="V216" s="274"/>
      <c r="W216" s="274"/>
    </row>
    <row r="217" spans="1:23" s="211" customFormat="1" ht="15" customHeight="1" x14ac:dyDescent="0.55000000000000004">
      <c r="A217" s="63" t="s">
        <v>141</v>
      </c>
      <c r="B217" s="54"/>
      <c r="C217" s="54"/>
      <c r="D217" s="69" t="str">
        <f t="shared" si="13"/>
        <v>Asset Based Finance (ABF)</v>
      </c>
      <c r="E217" s="69" t="s">
        <v>33</v>
      </c>
      <c r="F217" s="69" t="s">
        <v>33</v>
      </c>
      <c r="G217" s="233">
        <v>4</v>
      </c>
      <c r="H217" s="222"/>
      <c r="I217" s="222"/>
      <c r="J217" s="222"/>
      <c r="P217" s="273"/>
      <c r="V217" s="274"/>
      <c r="W217" s="274"/>
    </row>
    <row r="218" spans="1:23" s="211" customFormat="1" ht="15" customHeight="1" x14ac:dyDescent="0.55000000000000004">
      <c r="A218" s="63" t="s">
        <v>141</v>
      </c>
      <c r="B218" s="54"/>
      <c r="C218" s="54"/>
      <c r="D218" s="69" t="str">
        <f t="shared" si="13"/>
        <v>Leveraged Finance</v>
      </c>
      <c r="E218" s="69" t="s">
        <v>17</v>
      </c>
      <c r="F218" s="69" t="s">
        <v>17</v>
      </c>
      <c r="G218" s="233">
        <v>4</v>
      </c>
      <c r="H218" s="54"/>
      <c r="I218" s="54"/>
      <c r="J218" s="54"/>
      <c r="P218" s="273"/>
      <c r="V218" s="274"/>
      <c r="W218" s="274"/>
    </row>
    <row r="219" spans="1:23" s="211" customFormat="1" ht="15" customHeight="1" x14ac:dyDescent="0.55000000000000004">
      <c r="A219" s="63" t="s">
        <v>141</v>
      </c>
      <c r="B219" s="54"/>
      <c r="C219" s="54"/>
      <c r="D219" s="69" t="str">
        <f t="shared" ref="D219:D220" si="20">+IF(IDIOMA=1,E219,F219)</f>
        <v>Export &amp; Agency Finance</v>
      </c>
      <c r="E219" s="69" t="s">
        <v>18</v>
      </c>
      <c r="F219" s="69" t="s">
        <v>18</v>
      </c>
      <c r="G219" s="233">
        <v>4</v>
      </c>
      <c r="H219" s="54"/>
      <c r="I219" s="54"/>
      <c r="J219" s="54"/>
      <c r="P219" s="273"/>
      <c r="V219" s="274"/>
      <c r="W219" s="274"/>
    </row>
    <row r="220" spans="1:23" ht="15" customHeight="1" x14ac:dyDescent="0.55000000000000004">
      <c r="A220" s="63" t="s">
        <v>141</v>
      </c>
      <c r="B220" s="54"/>
      <c r="C220" s="54"/>
      <c r="D220" s="69" t="str">
        <f t="shared" si="20"/>
        <v>Trade &amp; Working Capital Solutions</v>
      </c>
      <c r="E220" s="69" t="s">
        <v>2</v>
      </c>
      <c r="F220" s="69" t="s">
        <v>2</v>
      </c>
      <c r="G220" s="233">
        <v>4</v>
      </c>
      <c r="H220" s="222"/>
      <c r="I220" s="222"/>
      <c r="J220" s="222"/>
      <c r="P220" s="276"/>
      <c r="V220" s="277"/>
      <c r="W220" s="277"/>
    </row>
    <row r="221" spans="1:23" ht="15" customHeight="1" x14ac:dyDescent="0.55000000000000004">
      <c r="A221" s="63" t="s">
        <v>141</v>
      </c>
      <c r="B221" s="54"/>
      <c r="C221" s="54"/>
      <c r="D221" s="48" t="str">
        <f t="shared" ref="D221:D241" si="21">+IF(IDIOMA=1,E221,F221)</f>
        <v>Other Loans &amp; Advances</v>
      </c>
      <c r="E221" s="48" t="s">
        <v>3</v>
      </c>
      <c r="F221" s="48" t="s">
        <v>3</v>
      </c>
      <c r="G221" s="233">
        <v>3</v>
      </c>
      <c r="H221" s="222"/>
      <c r="I221" s="222"/>
      <c r="J221" s="222"/>
      <c r="P221" s="276"/>
      <c r="V221" s="277"/>
      <c r="W221" s="277"/>
    </row>
    <row r="222" spans="1:23" s="211" customFormat="1" ht="15" customHeight="1" x14ac:dyDescent="0.55000000000000004">
      <c r="A222" s="63" t="s">
        <v>141</v>
      </c>
      <c r="B222" s="54"/>
      <c r="C222" s="54"/>
      <c r="D222" s="239" t="str">
        <f t="shared" si="21"/>
        <v>Renting / Operating Leasing</v>
      </c>
      <c r="E222" s="239" t="s">
        <v>40</v>
      </c>
      <c r="F222" s="239" t="s">
        <v>40</v>
      </c>
      <c r="G222" s="54">
        <v>2</v>
      </c>
      <c r="H222" s="222"/>
      <c r="I222" s="222"/>
      <c r="J222" s="222"/>
      <c r="P222" s="273"/>
      <c r="V222" s="274"/>
      <c r="W222" s="274"/>
    </row>
    <row r="223" spans="1:23" s="211" customFormat="1" ht="15" customHeight="1" x14ac:dyDescent="0.55000000000000004">
      <c r="A223" s="63" t="s">
        <v>141</v>
      </c>
      <c r="B223" s="54"/>
      <c r="C223" s="54"/>
      <c r="D223" s="239" t="str">
        <f t="shared" si="21"/>
        <v>Bonds Portfolio</v>
      </c>
      <c r="E223" s="239" t="s">
        <v>32</v>
      </c>
      <c r="F223" s="239" t="s">
        <v>32</v>
      </c>
      <c r="G223" s="54">
        <v>2</v>
      </c>
      <c r="H223" s="222"/>
      <c r="I223" s="222"/>
      <c r="J223" s="222"/>
      <c r="P223" s="273"/>
      <c r="V223" s="274"/>
      <c r="W223" s="274"/>
    </row>
    <row r="224" spans="1:23" s="211" customFormat="1" ht="15" customHeight="1" x14ac:dyDescent="0.55000000000000004">
      <c r="A224" s="63" t="s">
        <v>141</v>
      </c>
      <c r="B224" s="54"/>
      <c r="C224" s="54"/>
      <c r="D224" s="47" t="str">
        <f t="shared" si="21"/>
        <v>2. Off Balance</v>
      </c>
      <c r="E224" s="47" t="s">
        <v>41</v>
      </c>
      <c r="F224" s="47" t="s">
        <v>41</v>
      </c>
      <c r="G224" s="54">
        <v>1</v>
      </c>
      <c r="H224" s="233"/>
      <c r="I224" s="233"/>
      <c r="J224" s="233"/>
      <c r="P224" s="273"/>
      <c r="V224" s="274"/>
      <c r="W224" s="274"/>
    </row>
    <row r="225" spans="1:11" ht="15" customHeight="1" x14ac:dyDescent="0.55000000000000004">
      <c r="A225" s="63" t="s">
        <v>141</v>
      </c>
      <c r="B225" s="54"/>
      <c r="C225" s="54"/>
      <c r="D225" s="67" t="str">
        <f t="shared" si="21"/>
        <v>Contingent risks</v>
      </c>
      <c r="E225" s="67" t="s">
        <v>55</v>
      </c>
      <c r="F225" s="67" t="s">
        <v>55</v>
      </c>
      <c r="G225" s="54">
        <v>2</v>
      </c>
      <c r="H225" s="233"/>
      <c r="I225" s="233"/>
      <c r="J225" s="233"/>
    </row>
    <row r="226" spans="1:11" ht="15" customHeight="1" x14ac:dyDescent="0.55000000000000004">
      <c r="A226" s="63" t="s">
        <v>141</v>
      </c>
      <c r="B226" s="54"/>
      <c r="C226" s="54"/>
      <c r="D226" s="67" t="str">
        <f t="shared" si="21"/>
        <v>Undrawn balances Committed</v>
      </c>
      <c r="E226" s="67" t="s">
        <v>109</v>
      </c>
      <c r="F226" s="67" t="s">
        <v>109</v>
      </c>
      <c r="G226" s="54">
        <v>2</v>
      </c>
      <c r="H226" s="233"/>
      <c r="I226" s="233"/>
      <c r="J226" s="233"/>
    </row>
    <row r="227" spans="1:11" ht="15" customHeight="1" x14ac:dyDescent="0.55000000000000004">
      <c r="A227" s="63" t="s">
        <v>141</v>
      </c>
      <c r="B227" s="54"/>
      <c r="C227" s="54"/>
      <c r="D227" s="67" t="str">
        <f t="shared" si="21"/>
        <v>Derivatives</v>
      </c>
      <c r="E227" s="67" t="s">
        <v>19</v>
      </c>
      <c r="F227" s="67" t="s">
        <v>19</v>
      </c>
      <c r="G227" s="54">
        <v>2</v>
      </c>
      <c r="H227" s="233"/>
      <c r="I227" s="233"/>
      <c r="J227" s="233"/>
    </row>
    <row r="228" spans="1:11" ht="15" customHeight="1" x14ac:dyDescent="0.55000000000000004">
      <c r="A228" s="63" t="s">
        <v>141</v>
      </c>
      <c r="B228" s="54"/>
      <c r="C228" s="54"/>
      <c r="D228" s="47" t="str">
        <f t="shared" ref="D228:D229" si="22">+IF(IDIOMA=1,E228,F228)</f>
        <v>3. Advisory &amp; Facilitation services</v>
      </c>
      <c r="E228" s="47" t="s">
        <v>42</v>
      </c>
      <c r="F228" s="47" t="s">
        <v>42</v>
      </c>
      <c r="G228" s="54">
        <v>1</v>
      </c>
      <c r="H228" s="233"/>
      <c r="I228" s="233"/>
      <c r="J228" s="233"/>
    </row>
    <row r="229" spans="1:11" ht="15" customHeight="1" x14ac:dyDescent="0.55000000000000004">
      <c r="A229" s="63" t="s">
        <v>141</v>
      </c>
      <c r="B229" s="54"/>
      <c r="C229" s="54"/>
      <c r="D229" s="67" t="str">
        <f t="shared" si="22"/>
        <v>Mergers &amp; Acquisitions (M&amp;A)</v>
      </c>
      <c r="E229" s="67" t="s">
        <v>9</v>
      </c>
      <c r="F229" s="67" t="s">
        <v>9</v>
      </c>
      <c r="G229" s="54">
        <v>2</v>
      </c>
      <c r="H229" s="233"/>
      <c r="I229" s="233"/>
      <c r="J229" s="233"/>
    </row>
    <row r="230" spans="1:11" ht="15" customHeight="1" x14ac:dyDescent="0.55000000000000004">
      <c r="A230" s="63" t="s">
        <v>141</v>
      </c>
      <c r="B230" s="54"/>
      <c r="C230" s="54"/>
      <c r="D230" s="67" t="str">
        <f t="shared" si="21"/>
        <v>Equity Capital Markets (ECM)</v>
      </c>
      <c r="E230" s="67" t="s">
        <v>10</v>
      </c>
      <c r="F230" s="67" t="s">
        <v>10</v>
      </c>
      <c r="G230" s="54">
        <v>2</v>
      </c>
      <c r="H230" s="233"/>
      <c r="I230" s="233"/>
      <c r="J230" s="233"/>
    </row>
    <row r="231" spans="1:11" ht="15" customHeight="1" x14ac:dyDescent="0.55000000000000004">
      <c r="A231" s="63" t="s">
        <v>141</v>
      </c>
      <c r="B231" s="54"/>
      <c r="C231" s="54"/>
      <c r="D231" s="67" t="str">
        <f t="shared" si="21"/>
        <v>Debt Capital Markets (DCM)</v>
      </c>
      <c r="E231" s="67" t="s">
        <v>12</v>
      </c>
      <c r="F231" s="67" t="s">
        <v>12</v>
      </c>
      <c r="G231" s="54">
        <v>2</v>
      </c>
      <c r="H231" s="233"/>
      <c r="I231" s="233"/>
      <c r="J231" s="233"/>
    </row>
    <row r="232" spans="1:11" ht="15" customHeight="1" x14ac:dyDescent="0.55000000000000004">
      <c r="A232" s="63" t="s">
        <v>141</v>
      </c>
      <c r="B232" s="54"/>
      <c r="C232" s="54"/>
      <c r="D232" s="67" t="str">
        <f t="shared" si="21"/>
        <v>Securitization</v>
      </c>
      <c r="E232" s="67" t="s">
        <v>53</v>
      </c>
      <c r="F232" s="67" t="s">
        <v>53</v>
      </c>
      <c r="G232" s="54">
        <v>2</v>
      </c>
      <c r="H232" s="233"/>
      <c r="I232" s="233"/>
      <c r="J232" s="233"/>
    </row>
    <row r="233" spans="1:11" ht="15" customHeight="1" x14ac:dyDescent="0.55000000000000004">
      <c r="A233" s="63" t="s">
        <v>141</v>
      </c>
      <c r="B233" s="54"/>
      <c r="C233" s="54"/>
      <c r="D233" s="67" t="str">
        <f t="shared" si="21"/>
        <v>Project &amp; Acquisition Finance (Advisory)</v>
      </c>
      <c r="E233" s="67" t="s">
        <v>11</v>
      </c>
      <c r="F233" s="67" t="s">
        <v>11</v>
      </c>
      <c r="G233" s="54">
        <v>2</v>
      </c>
      <c r="H233" s="233"/>
      <c r="I233" s="233"/>
      <c r="J233" s="233"/>
    </row>
    <row r="234" spans="1:11" ht="15" customHeight="1" x14ac:dyDescent="0.55000000000000004">
      <c r="A234" s="63" t="s">
        <v>141</v>
      </c>
      <c r="B234" s="54"/>
      <c r="C234" s="54"/>
      <c r="D234" s="46" t="str">
        <f t="shared" si="21"/>
        <v>Accommodation</v>
      </c>
      <c r="E234" s="46" t="s">
        <v>290</v>
      </c>
      <c r="F234" s="46" t="s">
        <v>290</v>
      </c>
      <c r="G234" s="54">
        <v>1</v>
      </c>
      <c r="H234" s="233"/>
      <c r="I234" s="233"/>
      <c r="J234" s="233"/>
    </row>
    <row r="235" spans="1:11" ht="15" customHeight="1" x14ac:dyDescent="0.55000000000000004">
      <c r="A235" s="63" t="s">
        <v>141</v>
      </c>
      <c r="B235" s="54"/>
      <c r="C235" s="54"/>
      <c r="D235" s="47" t="str">
        <f t="shared" si="21"/>
        <v>1. On Balance (excluding HfT)</v>
      </c>
      <c r="E235" s="47" t="s">
        <v>38</v>
      </c>
      <c r="F235" s="47" t="s">
        <v>38</v>
      </c>
      <c r="G235" s="54">
        <v>1</v>
      </c>
      <c r="H235" s="233"/>
      <c r="I235" s="233"/>
      <c r="J235" s="233"/>
    </row>
    <row r="236" spans="1:11" ht="15" customHeight="1" x14ac:dyDescent="0.55000000000000004">
      <c r="A236" s="63" t="s">
        <v>141</v>
      </c>
      <c r="B236" s="54"/>
      <c r="C236" s="54"/>
      <c r="D236" s="234" t="str">
        <f t="shared" si="21"/>
        <v>Loans &amp; advances (customers and credit institutions)</v>
      </c>
      <c r="E236" s="234" t="s">
        <v>39</v>
      </c>
      <c r="F236" s="234" t="s">
        <v>39</v>
      </c>
      <c r="G236" s="54">
        <v>2</v>
      </c>
      <c r="H236" s="233"/>
      <c r="I236" s="233"/>
      <c r="J236" s="233"/>
      <c r="K236" s="138"/>
    </row>
    <row r="237" spans="1:11" ht="15" customHeight="1" x14ac:dyDescent="0.55000000000000004">
      <c r="A237" s="63" t="s">
        <v>141</v>
      </c>
      <c r="B237" s="54"/>
      <c r="C237" s="54"/>
      <c r="D237" s="48" t="str">
        <f t="shared" si="21"/>
        <v>Mortgages</v>
      </c>
      <c r="E237" s="48" t="s">
        <v>46</v>
      </c>
      <c r="F237" s="48" t="s">
        <v>46</v>
      </c>
      <c r="G237" s="54">
        <v>3</v>
      </c>
      <c r="H237" s="233"/>
      <c r="I237" s="233"/>
      <c r="J237" s="233"/>
    </row>
    <row r="238" spans="1:11" ht="15" customHeight="1" x14ac:dyDescent="0.55000000000000004">
      <c r="A238" s="63" t="s">
        <v>141</v>
      </c>
      <c r="B238" s="54"/>
      <c r="C238" s="54"/>
      <c r="D238" s="68" t="str">
        <f t="shared" si="21"/>
        <v>Products Added value CIB</v>
      </c>
      <c r="E238" s="68" t="s">
        <v>253</v>
      </c>
      <c r="F238" s="68" t="s">
        <v>253</v>
      </c>
      <c r="G238" s="54">
        <v>3</v>
      </c>
      <c r="H238" s="233"/>
      <c r="I238" s="233"/>
      <c r="J238" s="233"/>
    </row>
    <row r="239" spans="1:11" ht="15" customHeight="1" x14ac:dyDescent="0.55000000000000004">
      <c r="A239" s="63" t="s">
        <v>141</v>
      </c>
      <c r="B239" s="54"/>
      <c r="C239" s="54"/>
      <c r="D239" s="69" t="str">
        <f t="shared" si="21"/>
        <v>Project &amp; Acquisition Finance</v>
      </c>
      <c r="E239" s="69" t="s">
        <v>14</v>
      </c>
      <c r="F239" s="69" t="s">
        <v>14</v>
      </c>
      <c r="G239" s="54">
        <v>4</v>
      </c>
      <c r="H239" s="233"/>
      <c r="I239" s="233"/>
      <c r="J239" s="233"/>
    </row>
    <row r="240" spans="1:11" ht="15" customHeight="1" x14ac:dyDescent="0.55000000000000004">
      <c r="A240" s="63" t="s">
        <v>141</v>
      </c>
      <c r="B240" s="54"/>
      <c r="C240" s="54"/>
      <c r="D240" s="69" t="str">
        <f t="shared" si="21"/>
        <v>Syndicated Loans</v>
      </c>
      <c r="E240" s="69" t="s">
        <v>15</v>
      </c>
      <c r="F240" s="69" t="s">
        <v>15</v>
      </c>
      <c r="G240" s="54">
        <v>4</v>
      </c>
      <c r="H240" s="233"/>
      <c r="I240" s="233"/>
      <c r="J240" s="233"/>
    </row>
    <row r="241" spans="1:10" ht="15" customHeight="1" x14ac:dyDescent="0.55000000000000004">
      <c r="A241" s="63" t="s">
        <v>141</v>
      </c>
      <c r="B241" s="54"/>
      <c r="C241" s="54"/>
      <c r="D241" s="69" t="str">
        <f t="shared" si="21"/>
        <v>Capital Finance</v>
      </c>
      <c r="E241" s="69" t="s">
        <v>16</v>
      </c>
      <c r="F241" s="69" t="s">
        <v>16</v>
      </c>
      <c r="G241" s="54">
        <v>4</v>
      </c>
      <c r="H241" s="245"/>
      <c r="I241" s="245"/>
      <c r="J241" s="245"/>
    </row>
    <row r="242" spans="1:10" ht="15" customHeight="1" x14ac:dyDescent="0.55000000000000004">
      <c r="A242" s="63" t="s">
        <v>141</v>
      </c>
      <c r="B242" s="54"/>
      <c r="C242" s="54"/>
      <c r="D242" s="69" t="str">
        <f t="shared" ref="D242:D249" si="23">+IF(IDIOMA=1,E242,F242)</f>
        <v>Asset Based Finance (ABF)</v>
      </c>
      <c r="E242" s="69" t="s">
        <v>33</v>
      </c>
      <c r="F242" s="69" t="s">
        <v>33</v>
      </c>
      <c r="G242" s="54">
        <v>4</v>
      </c>
      <c r="H242" s="233"/>
      <c r="I242" s="233"/>
      <c r="J242" s="233"/>
    </row>
    <row r="243" spans="1:10" ht="15" customHeight="1" x14ac:dyDescent="0.55000000000000004">
      <c r="A243" s="63" t="s">
        <v>141</v>
      </c>
      <c r="B243" s="54"/>
      <c r="C243" s="54"/>
      <c r="D243" s="69" t="str">
        <f t="shared" si="23"/>
        <v>Leveraged Finance</v>
      </c>
      <c r="E243" s="69" t="s">
        <v>17</v>
      </c>
      <c r="F243" s="69" t="s">
        <v>17</v>
      </c>
      <c r="G243" s="54">
        <v>4</v>
      </c>
      <c r="H243" s="233"/>
      <c r="I243" s="233"/>
      <c r="J243" s="233"/>
    </row>
    <row r="244" spans="1:10" ht="15" customHeight="1" x14ac:dyDescent="0.55000000000000004">
      <c r="A244" s="63" t="s">
        <v>141</v>
      </c>
      <c r="B244" s="54"/>
      <c r="C244" s="54"/>
      <c r="D244" s="69" t="str">
        <f t="shared" si="23"/>
        <v>Export &amp; Agency Finance</v>
      </c>
      <c r="E244" s="69" t="s">
        <v>18</v>
      </c>
      <c r="F244" s="69" t="s">
        <v>18</v>
      </c>
      <c r="G244" s="54">
        <v>4</v>
      </c>
      <c r="H244" s="233"/>
      <c r="I244" s="233"/>
      <c r="J244" s="233"/>
    </row>
    <row r="245" spans="1:10" ht="15" customHeight="1" x14ac:dyDescent="0.55000000000000004">
      <c r="A245" s="63" t="s">
        <v>141</v>
      </c>
      <c r="B245" s="54"/>
      <c r="C245" s="54"/>
      <c r="D245" s="69" t="str">
        <f t="shared" si="23"/>
        <v>Trade &amp; Working Capital Solutions</v>
      </c>
      <c r="E245" s="69" t="s">
        <v>2</v>
      </c>
      <c r="F245" s="69" t="s">
        <v>2</v>
      </c>
      <c r="G245" s="54">
        <v>4</v>
      </c>
      <c r="H245" s="233"/>
      <c r="I245" s="233"/>
      <c r="J245" s="233"/>
    </row>
    <row r="246" spans="1:10" ht="15" customHeight="1" x14ac:dyDescent="0.55000000000000004">
      <c r="A246" s="63" t="s">
        <v>141</v>
      </c>
      <c r="B246" s="54"/>
      <c r="C246" s="54"/>
      <c r="D246" s="48" t="str">
        <f t="shared" si="23"/>
        <v>Other Loans &amp; Advances</v>
      </c>
      <c r="E246" s="48" t="s">
        <v>3</v>
      </c>
      <c r="F246" s="48" t="s">
        <v>3</v>
      </c>
      <c r="G246" s="54">
        <v>3</v>
      </c>
      <c r="H246" s="233"/>
      <c r="I246" s="233"/>
      <c r="J246" s="233"/>
    </row>
    <row r="247" spans="1:10" ht="15" customHeight="1" x14ac:dyDescent="0.55000000000000004">
      <c r="A247" s="63" t="s">
        <v>141</v>
      </c>
      <c r="B247" s="54"/>
      <c r="C247" s="54"/>
      <c r="D247" s="67" t="str">
        <f t="shared" si="23"/>
        <v>Renting / Operating Leasing</v>
      </c>
      <c r="E247" s="239" t="s">
        <v>40</v>
      </c>
      <c r="F247" s="239" t="s">
        <v>40</v>
      </c>
      <c r="G247" s="54">
        <v>2</v>
      </c>
      <c r="H247" s="233"/>
      <c r="I247" s="233"/>
      <c r="J247" s="233"/>
    </row>
    <row r="248" spans="1:10" ht="15" customHeight="1" x14ac:dyDescent="0.55000000000000004">
      <c r="A248" s="63" t="s">
        <v>141</v>
      </c>
      <c r="B248" s="54"/>
      <c r="C248" s="271"/>
      <c r="D248" s="239" t="str">
        <f t="shared" si="23"/>
        <v>Bonds Portfolio</v>
      </c>
      <c r="E248" s="239" t="s">
        <v>32</v>
      </c>
      <c r="F248" s="239" t="s">
        <v>32</v>
      </c>
      <c r="G248" s="54">
        <v>2</v>
      </c>
      <c r="H248" s="233"/>
      <c r="I248" s="233"/>
      <c r="J248" s="233"/>
    </row>
    <row r="249" spans="1:10" ht="15" customHeight="1" x14ac:dyDescent="0.55000000000000004">
      <c r="A249" s="63" t="s">
        <v>141</v>
      </c>
      <c r="B249" s="54"/>
      <c r="C249" s="271"/>
      <c r="D249" s="47" t="str">
        <f t="shared" si="23"/>
        <v>2. Off Balance</v>
      </c>
      <c r="E249" s="47" t="s">
        <v>41</v>
      </c>
      <c r="F249" s="47" t="s">
        <v>41</v>
      </c>
      <c r="G249" s="54">
        <v>1</v>
      </c>
      <c r="H249" s="233"/>
      <c r="I249" s="233"/>
      <c r="J249" s="233"/>
    </row>
    <row r="250" spans="1:10" ht="15" customHeight="1" x14ac:dyDescent="0.55000000000000004">
      <c r="A250" s="63" t="s">
        <v>141</v>
      </c>
      <c r="B250" s="54"/>
      <c r="C250" s="271"/>
      <c r="D250" s="67" t="str">
        <f t="shared" ref="D250" si="24">+IF(IDIOMA=1,E250,F250)</f>
        <v>Contingent risks</v>
      </c>
      <c r="E250" s="67" t="s">
        <v>55</v>
      </c>
      <c r="F250" s="67" t="s">
        <v>55</v>
      </c>
      <c r="G250" s="54">
        <v>2</v>
      </c>
      <c r="H250" s="233"/>
      <c r="I250" s="233"/>
      <c r="J250" s="233"/>
    </row>
    <row r="251" spans="1:10" ht="15" customHeight="1" x14ac:dyDescent="0.55000000000000004">
      <c r="A251" s="63" t="s">
        <v>141</v>
      </c>
      <c r="B251" s="54"/>
      <c r="C251" s="271"/>
      <c r="D251" s="67" t="str">
        <f t="shared" ref="D251:D282" si="25">+IF(IDIOMA=1,E251,F251)</f>
        <v>Undrawn balances Committed</v>
      </c>
      <c r="E251" s="67" t="s">
        <v>109</v>
      </c>
      <c r="F251" s="67" t="s">
        <v>109</v>
      </c>
      <c r="G251" s="54">
        <v>2</v>
      </c>
      <c r="H251" s="233"/>
      <c r="I251" s="233"/>
      <c r="J251" s="233"/>
    </row>
    <row r="252" spans="1:10" ht="15" customHeight="1" x14ac:dyDescent="0.55000000000000004">
      <c r="A252" s="63" t="s">
        <v>141</v>
      </c>
      <c r="B252" s="54"/>
      <c r="C252" s="271"/>
      <c r="D252" s="67" t="str">
        <f t="shared" si="25"/>
        <v>Derivatives</v>
      </c>
      <c r="E252" s="67" t="s">
        <v>19</v>
      </c>
      <c r="F252" s="67" t="s">
        <v>19</v>
      </c>
      <c r="G252" s="54">
        <v>2</v>
      </c>
      <c r="H252" s="233"/>
      <c r="I252" s="233"/>
      <c r="J252" s="233"/>
    </row>
    <row r="253" spans="1:10" ht="15" customHeight="1" x14ac:dyDescent="0.55000000000000004">
      <c r="A253" s="63" t="s">
        <v>141</v>
      </c>
      <c r="B253" s="54"/>
      <c r="C253" s="54" t="s">
        <v>156</v>
      </c>
      <c r="D253" s="47" t="str">
        <f t="shared" si="25"/>
        <v>3. Advisory &amp; Facilitation services</v>
      </c>
      <c r="E253" s="47" t="s">
        <v>42</v>
      </c>
      <c r="F253" s="47" t="s">
        <v>42</v>
      </c>
      <c r="G253" s="54">
        <v>1</v>
      </c>
      <c r="H253" s="233"/>
      <c r="I253" s="233"/>
      <c r="J253" s="233"/>
    </row>
    <row r="254" spans="1:10" ht="15" customHeight="1" x14ac:dyDescent="0.55000000000000004">
      <c r="A254" s="63" t="s">
        <v>141</v>
      </c>
      <c r="B254" s="54"/>
      <c r="C254" s="54"/>
      <c r="D254" s="67" t="str">
        <f t="shared" si="25"/>
        <v>Mergers &amp; Acquisitions (M&amp;A)</v>
      </c>
      <c r="E254" s="67" t="s">
        <v>9</v>
      </c>
      <c r="F254" s="67" t="s">
        <v>9</v>
      </c>
      <c r="G254" s="54">
        <v>2</v>
      </c>
      <c r="H254" s="233"/>
      <c r="I254" s="233"/>
      <c r="J254" s="233"/>
    </row>
    <row r="255" spans="1:10" ht="15" customHeight="1" x14ac:dyDescent="0.55000000000000004">
      <c r="A255" s="63" t="s">
        <v>141</v>
      </c>
      <c r="B255" s="54"/>
      <c r="C255" s="54"/>
      <c r="D255" s="67" t="str">
        <f t="shared" si="25"/>
        <v>Equity Capital Markets (ECM)</v>
      </c>
      <c r="E255" s="67" t="s">
        <v>10</v>
      </c>
      <c r="F255" s="67" t="s">
        <v>10</v>
      </c>
      <c r="G255" s="54">
        <v>2</v>
      </c>
      <c r="H255" s="233"/>
      <c r="I255" s="233"/>
      <c r="J255" s="233"/>
    </row>
    <row r="256" spans="1:10" ht="15" customHeight="1" x14ac:dyDescent="0.55000000000000004">
      <c r="A256" s="63" t="s">
        <v>141</v>
      </c>
      <c r="B256" s="54"/>
      <c r="C256" s="54"/>
      <c r="D256" s="67" t="str">
        <f t="shared" si="25"/>
        <v>Debt Capital Markets (DCM)</v>
      </c>
      <c r="E256" s="67" t="s">
        <v>12</v>
      </c>
      <c r="F256" s="67" t="s">
        <v>12</v>
      </c>
      <c r="G256" s="54">
        <v>2</v>
      </c>
      <c r="H256" s="233"/>
      <c r="I256" s="233"/>
      <c r="J256" s="233"/>
    </row>
    <row r="257" spans="1:10" ht="15" customHeight="1" x14ac:dyDescent="0.55000000000000004">
      <c r="A257" s="63" t="s">
        <v>141</v>
      </c>
      <c r="B257" s="54"/>
      <c r="C257" s="54"/>
      <c r="D257" s="67" t="str">
        <f t="shared" si="25"/>
        <v>Securitization</v>
      </c>
      <c r="E257" s="67" t="s">
        <v>53</v>
      </c>
      <c r="F257" s="67" t="s">
        <v>53</v>
      </c>
      <c r="G257" s="54">
        <v>2</v>
      </c>
      <c r="H257" s="233"/>
      <c r="I257" s="233"/>
      <c r="J257" s="233"/>
    </row>
    <row r="258" spans="1:10" ht="15" customHeight="1" x14ac:dyDescent="0.55000000000000004">
      <c r="A258" s="63" t="s">
        <v>141</v>
      </c>
      <c r="B258" s="54"/>
      <c r="C258" s="54"/>
      <c r="D258" s="67" t="str">
        <f t="shared" si="25"/>
        <v>Project &amp; Acquisition Finance (Advisory)</v>
      </c>
      <c r="E258" s="67" t="s">
        <v>11</v>
      </c>
      <c r="F258" s="67" t="s">
        <v>11</v>
      </c>
      <c r="G258" s="54">
        <v>2</v>
      </c>
      <c r="H258" s="233"/>
      <c r="I258" s="233"/>
      <c r="J258" s="233"/>
    </row>
    <row r="259" spans="1:10" ht="15" customHeight="1" x14ac:dyDescent="0.55000000000000004">
      <c r="A259" s="63" t="s">
        <v>141</v>
      </c>
      <c r="B259" s="54"/>
      <c r="C259" s="54"/>
      <c r="D259" s="46" t="str">
        <f t="shared" si="25"/>
        <v>Other sectors</v>
      </c>
      <c r="E259" s="46" t="s">
        <v>291</v>
      </c>
      <c r="F259" s="46" t="s">
        <v>291</v>
      </c>
      <c r="G259" s="54">
        <v>1</v>
      </c>
      <c r="H259" s="233"/>
      <c r="I259" s="233"/>
      <c r="J259" s="233"/>
    </row>
    <row r="260" spans="1:10" ht="15" customHeight="1" x14ac:dyDescent="0.55000000000000004">
      <c r="A260" s="63" t="s">
        <v>141</v>
      </c>
      <c r="B260" s="54"/>
      <c r="C260" s="54"/>
      <c r="D260" s="47" t="str">
        <f t="shared" si="25"/>
        <v>1. On Balance (excluding HfT)</v>
      </c>
      <c r="E260" s="47" t="s">
        <v>38</v>
      </c>
      <c r="F260" s="47" t="s">
        <v>38</v>
      </c>
      <c r="G260" s="54">
        <v>1</v>
      </c>
      <c r="H260" s="233"/>
      <c r="I260" s="233"/>
      <c r="J260" s="233"/>
    </row>
    <row r="261" spans="1:10" ht="15" customHeight="1" x14ac:dyDescent="0.55000000000000004">
      <c r="A261" s="63" t="s">
        <v>141</v>
      </c>
      <c r="B261" s="54"/>
      <c r="C261" s="54"/>
      <c r="D261" s="234" t="str">
        <f t="shared" si="25"/>
        <v>Loans &amp; advances (customers and credit institutions)</v>
      </c>
      <c r="E261" s="234" t="s">
        <v>39</v>
      </c>
      <c r="F261" s="234" t="s">
        <v>39</v>
      </c>
      <c r="G261" s="54">
        <v>2</v>
      </c>
      <c r="H261" s="233"/>
      <c r="I261" s="233"/>
      <c r="J261" s="233"/>
    </row>
    <row r="262" spans="1:10" ht="15" customHeight="1" x14ac:dyDescent="0.55000000000000004">
      <c r="A262" s="63" t="s">
        <v>141</v>
      </c>
      <c r="B262" s="54"/>
      <c r="C262" s="54"/>
      <c r="D262" s="48" t="str">
        <f t="shared" si="25"/>
        <v>Mortgages</v>
      </c>
      <c r="E262" s="48" t="s">
        <v>46</v>
      </c>
      <c r="F262" s="48" t="s">
        <v>46</v>
      </c>
      <c r="G262" s="54">
        <v>3</v>
      </c>
      <c r="H262" s="233"/>
      <c r="I262" s="233"/>
      <c r="J262" s="233"/>
    </row>
    <row r="263" spans="1:10" ht="15" customHeight="1" x14ac:dyDescent="0.55000000000000004">
      <c r="A263" s="63" t="s">
        <v>141</v>
      </c>
      <c r="B263" s="54"/>
      <c r="C263" s="54"/>
      <c r="D263" s="68" t="str">
        <f t="shared" si="25"/>
        <v>Products Added value CIB</v>
      </c>
      <c r="E263" s="68" t="s">
        <v>253</v>
      </c>
      <c r="F263" s="68" t="s">
        <v>253</v>
      </c>
      <c r="G263" s="54">
        <v>3</v>
      </c>
      <c r="H263" s="233"/>
      <c r="I263" s="233"/>
      <c r="J263" s="233"/>
    </row>
    <row r="264" spans="1:10" ht="15" customHeight="1" x14ac:dyDescent="0.55000000000000004">
      <c r="A264" s="63" t="s">
        <v>141</v>
      </c>
      <c r="B264" s="54"/>
      <c r="C264" s="54"/>
      <c r="D264" s="69" t="str">
        <f t="shared" si="25"/>
        <v>Project &amp; Acquisition Finance</v>
      </c>
      <c r="E264" s="69" t="s">
        <v>14</v>
      </c>
      <c r="F264" s="69" t="s">
        <v>14</v>
      </c>
      <c r="G264" s="54">
        <v>4</v>
      </c>
      <c r="H264" s="233"/>
      <c r="I264" s="233"/>
      <c r="J264" s="233"/>
    </row>
    <row r="265" spans="1:10" ht="15" customHeight="1" x14ac:dyDescent="0.55000000000000004">
      <c r="A265" s="63" t="s">
        <v>141</v>
      </c>
      <c r="B265" s="54"/>
      <c r="C265" s="54"/>
      <c r="D265" s="69" t="str">
        <f t="shared" si="25"/>
        <v>Syndicated Loans</v>
      </c>
      <c r="E265" s="69" t="s">
        <v>15</v>
      </c>
      <c r="F265" s="69" t="s">
        <v>15</v>
      </c>
      <c r="G265" s="54">
        <v>4</v>
      </c>
      <c r="H265" s="233"/>
      <c r="I265" s="233"/>
      <c r="J265" s="233"/>
    </row>
    <row r="266" spans="1:10" ht="15" customHeight="1" x14ac:dyDescent="0.55000000000000004">
      <c r="A266" s="63" t="s">
        <v>141</v>
      </c>
      <c r="B266" s="54"/>
      <c r="C266" s="54"/>
      <c r="D266" s="69" t="str">
        <f t="shared" si="25"/>
        <v>Capital Finance</v>
      </c>
      <c r="E266" s="69" t="s">
        <v>16</v>
      </c>
      <c r="F266" s="69" t="s">
        <v>16</v>
      </c>
      <c r="G266" s="54">
        <v>4</v>
      </c>
      <c r="H266" s="233"/>
      <c r="I266" s="233"/>
      <c r="J266" s="233"/>
    </row>
    <row r="267" spans="1:10" ht="15" customHeight="1" x14ac:dyDescent="0.55000000000000004">
      <c r="A267" s="63" t="s">
        <v>141</v>
      </c>
      <c r="B267" s="54"/>
      <c r="C267" s="54"/>
      <c r="D267" s="69" t="str">
        <f t="shared" si="25"/>
        <v>Asset Based Finance (ABF)</v>
      </c>
      <c r="E267" s="69" t="s">
        <v>33</v>
      </c>
      <c r="F267" s="69" t="s">
        <v>33</v>
      </c>
      <c r="G267" s="54">
        <v>4</v>
      </c>
      <c r="H267" s="233"/>
      <c r="I267" s="233"/>
      <c r="J267" s="233"/>
    </row>
    <row r="268" spans="1:10" ht="15" customHeight="1" x14ac:dyDescent="0.55000000000000004">
      <c r="A268" s="63" t="s">
        <v>141</v>
      </c>
      <c r="B268" s="54"/>
      <c r="C268" s="54"/>
      <c r="D268" s="69" t="str">
        <f t="shared" si="25"/>
        <v>Leveraged Finance</v>
      </c>
      <c r="E268" s="69" t="s">
        <v>17</v>
      </c>
      <c r="F268" s="69" t="s">
        <v>17</v>
      </c>
      <c r="G268" s="54">
        <v>4</v>
      </c>
      <c r="H268" s="233"/>
      <c r="I268" s="233"/>
      <c r="J268" s="233"/>
    </row>
    <row r="269" spans="1:10" ht="15" customHeight="1" x14ac:dyDescent="0.55000000000000004">
      <c r="A269" s="63" t="s">
        <v>141</v>
      </c>
      <c r="B269" s="54"/>
      <c r="C269" s="54"/>
      <c r="D269" s="69" t="str">
        <f t="shared" si="25"/>
        <v>Export &amp; Agency Finance</v>
      </c>
      <c r="E269" s="69" t="s">
        <v>18</v>
      </c>
      <c r="F269" s="69" t="s">
        <v>18</v>
      </c>
      <c r="G269" s="54">
        <v>4</v>
      </c>
      <c r="H269" s="233"/>
      <c r="I269" s="233"/>
      <c r="J269" s="233"/>
    </row>
    <row r="270" spans="1:10" ht="15" customHeight="1" x14ac:dyDescent="0.55000000000000004">
      <c r="A270" s="63" t="s">
        <v>141</v>
      </c>
      <c r="B270" s="54"/>
      <c r="C270" s="54"/>
      <c r="D270" s="69" t="str">
        <f t="shared" si="25"/>
        <v>Trade &amp; Working Capital Solutions</v>
      </c>
      <c r="E270" s="69" t="s">
        <v>2</v>
      </c>
      <c r="F270" s="69" t="s">
        <v>2</v>
      </c>
      <c r="G270" s="54">
        <v>4</v>
      </c>
      <c r="H270" s="233"/>
      <c r="I270" s="233"/>
      <c r="J270" s="233"/>
    </row>
    <row r="271" spans="1:10" ht="15" customHeight="1" x14ac:dyDescent="0.55000000000000004">
      <c r="A271" s="63" t="s">
        <v>141</v>
      </c>
      <c r="B271" s="54"/>
      <c r="C271" s="54"/>
      <c r="D271" s="48" t="str">
        <f t="shared" si="25"/>
        <v>Other Loans &amp; Advances</v>
      </c>
      <c r="E271" s="48" t="s">
        <v>3</v>
      </c>
      <c r="F271" s="48" t="s">
        <v>3</v>
      </c>
      <c r="G271" s="54">
        <v>3</v>
      </c>
      <c r="H271" s="233"/>
      <c r="I271" s="233"/>
      <c r="J271" s="233"/>
    </row>
    <row r="272" spans="1:10" ht="15" customHeight="1" x14ac:dyDescent="0.55000000000000004">
      <c r="A272" s="63" t="s">
        <v>141</v>
      </c>
      <c r="B272" s="54"/>
      <c r="C272" s="54"/>
      <c r="D272" s="239" t="str">
        <f t="shared" si="25"/>
        <v>Renting / Operating Leasing</v>
      </c>
      <c r="E272" s="239" t="s">
        <v>40</v>
      </c>
      <c r="F272" s="239" t="s">
        <v>40</v>
      </c>
      <c r="G272" s="54">
        <v>2</v>
      </c>
      <c r="H272" s="233"/>
      <c r="I272" s="233"/>
      <c r="J272" s="233"/>
    </row>
    <row r="273" spans="1:10" ht="15" customHeight="1" x14ac:dyDescent="0.55000000000000004">
      <c r="A273" s="63" t="s">
        <v>141</v>
      </c>
      <c r="B273" s="54"/>
      <c r="C273" s="54"/>
      <c r="D273" s="239" t="str">
        <f t="shared" si="25"/>
        <v>Bonds Portfolio</v>
      </c>
      <c r="E273" s="239" t="s">
        <v>32</v>
      </c>
      <c r="F273" s="239" t="s">
        <v>32</v>
      </c>
      <c r="G273" s="54">
        <v>2</v>
      </c>
      <c r="H273" s="233"/>
      <c r="I273" s="233"/>
      <c r="J273" s="233"/>
    </row>
    <row r="274" spans="1:10" ht="15" customHeight="1" x14ac:dyDescent="0.55000000000000004">
      <c r="A274" s="63" t="s">
        <v>141</v>
      </c>
      <c r="B274" s="54"/>
      <c r="C274" s="54"/>
      <c r="D274" s="47" t="str">
        <f t="shared" si="25"/>
        <v>2. Off Balance</v>
      </c>
      <c r="E274" s="47" t="s">
        <v>41</v>
      </c>
      <c r="F274" s="47" t="s">
        <v>41</v>
      </c>
      <c r="G274" s="54">
        <v>1</v>
      </c>
      <c r="H274" s="233"/>
      <c r="I274" s="233"/>
      <c r="J274" s="233"/>
    </row>
    <row r="275" spans="1:10" ht="15" customHeight="1" x14ac:dyDescent="0.55000000000000004">
      <c r="A275" s="63" t="s">
        <v>141</v>
      </c>
      <c r="B275" s="54"/>
      <c r="C275" s="54"/>
      <c r="D275" s="67" t="str">
        <f t="shared" si="25"/>
        <v>Contingent risks</v>
      </c>
      <c r="E275" s="67" t="s">
        <v>55</v>
      </c>
      <c r="F275" s="67" t="s">
        <v>55</v>
      </c>
      <c r="G275" s="54">
        <v>2</v>
      </c>
      <c r="H275" s="233"/>
      <c r="I275" s="233"/>
      <c r="J275" s="233"/>
    </row>
    <row r="276" spans="1:10" ht="15" customHeight="1" x14ac:dyDescent="0.55000000000000004">
      <c r="A276" s="63" t="s">
        <v>141</v>
      </c>
      <c r="B276" s="54"/>
      <c r="C276" s="54"/>
      <c r="D276" s="67" t="str">
        <f t="shared" si="25"/>
        <v>Undrawn balances Committed</v>
      </c>
      <c r="E276" s="67" t="s">
        <v>109</v>
      </c>
      <c r="F276" s="67" t="s">
        <v>109</v>
      </c>
      <c r="G276" s="54">
        <v>2</v>
      </c>
      <c r="H276" s="233"/>
      <c r="I276" s="233"/>
      <c r="J276" s="233"/>
    </row>
    <row r="277" spans="1:10" ht="15" customHeight="1" x14ac:dyDescent="0.55000000000000004">
      <c r="A277" s="63" t="s">
        <v>141</v>
      </c>
      <c r="B277" s="54"/>
      <c r="C277" s="54"/>
      <c r="D277" s="67" t="str">
        <f t="shared" si="25"/>
        <v>Derivatives</v>
      </c>
      <c r="E277" s="67" t="s">
        <v>19</v>
      </c>
      <c r="F277" s="67" t="s">
        <v>19</v>
      </c>
      <c r="G277" s="54">
        <v>2</v>
      </c>
      <c r="H277" s="233"/>
      <c r="I277" s="233"/>
      <c r="J277" s="233"/>
    </row>
    <row r="278" spans="1:10" ht="15" customHeight="1" x14ac:dyDescent="0.55000000000000004">
      <c r="A278" s="63" t="s">
        <v>141</v>
      </c>
      <c r="B278" s="54"/>
      <c r="C278" s="54"/>
      <c r="D278" s="47" t="str">
        <f t="shared" si="25"/>
        <v>3. Advisory &amp; Facilitation services</v>
      </c>
      <c r="E278" s="47" t="s">
        <v>42</v>
      </c>
      <c r="F278" s="47" t="s">
        <v>42</v>
      </c>
      <c r="G278" s="54">
        <v>1</v>
      </c>
      <c r="H278" s="233"/>
      <c r="I278" s="233"/>
      <c r="J278" s="233"/>
    </row>
    <row r="279" spans="1:10" ht="15" customHeight="1" x14ac:dyDescent="0.55000000000000004">
      <c r="A279" s="63" t="s">
        <v>141</v>
      </c>
      <c r="B279" s="54"/>
      <c r="C279" s="54"/>
      <c r="D279" s="67" t="str">
        <f t="shared" si="25"/>
        <v>Mergers &amp; Acquisitions (M&amp;A)</v>
      </c>
      <c r="E279" s="67" t="s">
        <v>9</v>
      </c>
      <c r="F279" s="67" t="s">
        <v>9</v>
      </c>
      <c r="G279" s="54">
        <v>2</v>
      </c>
      <c r="H279" s="233"/>
      <c r="I279" s="233"/>
      <c r="J279" s="233"/>
    </row>
    <row r="280" spans="1:10" ht="15" customHeight="1" x14ac:dyDescent="0.55000000000000004">
      <c r="A280" s="63" t="s">
        <v>141</v>
      </c>
      <c r="B280" s="54"/>
      <c r="C280" s="54"/>
      <c r="D280" s="67" t="str">
        <f t="shared" si="25"/>
        <v>Equity Capital Markets (ECM)</v>
      </c>
      <c r="E280" s="67" t="s">
        <v>10</v>
      </c>
      <c r="F280" s="67" t="s">
        <v>10</v>
      </c>
      <c r="G280" s="54">
        <v>2</v>
      </c>
      <c r="H280" s="233"/>
      <c r="I280" s="233"/>
      <c r="J280" s="233"/>
    </row>
    <row r="281" spans="1:10" ht="15" customHeight="1" x14ac:dyDescent="0.55000000000000004">
      <c r="A281" s="63" t="s">
        <v>141</v>
      </c>
      <c r="B281" s="54"/>
      <c r="C281" s="54"/>
      <c r="D281" s="67" t="str">
        <f t="shared" si="25"/>
        <v>Debt Capital Markets (DCM)</v>
      </c>
      <c r="E281" s="67" t="s">
        <v>12</v>
      </c>
      <c r="F281" s="67" t="s">
        <v>12</v>
      </c>
      <c r="G281" s="54">
        <v>2</v>
      </c>
      <c r="H281" s="233"/>
      <c r="I281" s="233"/>
      <c r="J281" s="233"/>
    </row>
    <row r="282" spans="1:10" ht="15" customHeight="1" x14ac:dyDescent="0.55000000000000004">
      <c r="A282" s="63" t="s">
        <v>141</v>
      </c>
      <c r="B282" s="54"/>
      <c r="C282" s="54"/>
      <c r="D282" s="67" t="str">
        <f t="shared" si="25"/>
        <v>Securitization</v>
      </c>
      <c r="E282" s="67" t="s">
        <v>53</v>
      </c>
      <c r="F282" s="67" t="s">
        <v>53</v>
      </c>
      <c r="G282" s="54">
        <v>2</v>
      </c>
      <c r="H282" s="233"/>
      <c r="I282" s="233"/>
      <c r="J282" s="233"/>
    </row>
    <row r="283" spans="1:10" ht="15" customHeight="1" x14ac:dyDescent="0.55000000000000004">
      <c r="A283" s="63" t="s">
        <v>141</v>
      </c>
      <c r="B283" s="54"/>
      <c r="C283" s="54"/>
      <c r="D283" s="67" t="str">
        <f t="shared" ref="D283:D314" si="26">+IF(IDIOMA=1,E283,F283)</f>
        <v>Project &amp; Acquisition Finance (Advisory)</v>
      </c>
      <c r="E283" s="67" t="s">
        <v>11</v>
      </c>
      <c r="F283" s="67" t="s">
        <v>11</v>
      </c>
      <c r="G283" s="54">
        <v>2</v>
      </c>
      <c r="H283" s="233"/>
      <c r="I283" s="233"/>
      <c r="J283" s="233"/>
    </row>
    <row r="284" spans="1:10" ht="15" customHeight="1" x14ac:dyDescent="0.55000000000000004">
      <c r="A284" s="63" t="s">
        <v>141</v>
      </c>
      <c r="B284" s="54"/>
      <c r="C284" s="54"/>
      <c r="D284" s="12" t="str">
        <f t="shared" si="26"/>
        <v>SOCIAL</v>
      </c>
      <c r="E284" s="12" t="s">
        <v>7</v>
      </c>
      <c r="F284" s="12" t="s">
        <v>7</v>
      </c>
      <c r="G284" s="54">
        <v>0</v>
      </c>
      <c r="H284" s="233"/>
      <c r="I284" s="233"/>
      <c r="J284" s="233"/>
    </row>
    <row r="285" spans="1:10" ht="15" customHeight="1" x14ac:dyDescent="0.55000000000000004">
      <c r="A285" s="63" t="s">
        <v>141</v>
      </c>
      <c r="B285" s="54"/>
      <c r="C285" s="54"/>
      <c r="D285" s="47" t="str">
        <f t="shared" si="26"/>
        <v>1. On Balance (excluding HfT)</v>
      </c>
      <c r="E285" s="47" t="s">
        <v>38</v>
      </c>
      <c r="F285" s="47" t="s">
        <v>38</v>
      </c>
      <c r="G285" s="54">
        <v>1</v>
      </c>
      <c r="H285" s="233"/>
      <c r="I285" s="233"/>
      <c r="J285" s="233"/>
    </row>
    <row r="286" spans="1:10" ht="15" customHeight="1" x14ac:dyDescent="0.55000000000000004">
      <c r="A286" s="63" t="s">
        <v>141</v>
      </c>
      <c r="B286" s="54"/>
      <c r="C286" s="54"/>
      <c r="D286" s="234" t="str">
        <f t="shared" si="26"/>
        <v>Loans &amp; advances (customers and credit institutions)</v>
      </c>
      <c r="E286" s="234" t="s">
        <v>39</v>
      </c>
      <c r="F286" s="234" t="s">
        <v>39</v>
      </c>
      <c r="G286" s="54">
        <v>2</v>
      </c>
      <c r="H286" s="233"/>
      <c r="I286" s="233"/>
      <c r="J286" s="233"/>
    </row>
    <row r="287" spans="1:10" ht="15" customHeight="1" x14ac:dyDescent="0.55000000000000004">
      <c r="A287" s="63" t="s">
        <v>141</v>
      </c>
      <c r="B287" s="54"/>
      <c r="C287" s="54"/>
      <c r="D287" s="48" t="str">
        <f t="shared" si="26"/>
        <v>Mortgages</v>
      </c>
      <c r="E287" s="48" t="s">
        <v>46</v>
      </c>
      <c r="F287" s="48" t="s">
        <v>46</v>
      </c>
      <c r="G287" s="54">
        <v>3</v>
      </c>
      <c r="H287" s="233"/>
      <c r="I287" s="233"/>
      <c r="J287" s="233"/>
    </row>
    <row r="288" spans="1:10" ht="15" customHeight="1" x14ac:dyDescent="0.55000000000000004">
      <c r="A288" s="63" t="s">
        <v>141</v>
      </c>
      <c r="B288" s="54"/>
      <c r="C288" s="54"/>
      <c r="D288" s="68" t="str">
        <f t="shared" si="26"/>
        <v>Products Added value CIB</v>
      </c>
      <c r="E288" s="68" t="s">
        <v>253</v>
      </c>
      <c r="F288" s="68" t="s">
        <v>253</v>
      </c>
      <c r="G288" s="54">
        <v>3</v>
      </c>
      <c r="H288" s="233"/>
      <c r="I288" s="233"/>
      <c r="J288" s="233"/>
    </row>
    <row r="289" spans="1:10" ht="15" customHeight="1" x14ac:dyDescent="0.55000000000000004">
      <c r="A289" s="63" t="s">
        <v>141</v>
      </c>
      <c r="B289" s="54"/>
      <c r="C289" s="54"/>
      <c r="D289" s="69" t="str">
        <f t="shared" si="26"/>
        <v>Project &amp; Acquisition Finance</v>
      </c>
      <c r="E289" s="69" t="s">
        <v>14</v>
      </c>
      <c r="F289" s="69" t="s">
        <v>14</v>
      </c>
      <c r="G289" s="54">
        <v>4</v>
      </c>
      <c r="H289" s="233"/>
      <c r="I289" s="233"/>
      <c r="J289" s="233"/>
    </row>
    <row r="290" spans="1:10" ht="15" customHeight="1" x14ac:dyDescent="0.55000000000000004">
      <c r="A290" s="63" t="s">
        <v>141</v>
      </c>
      <c r="B290" s="54"/>
      <c r="C290" s="54"/>
      <c r="D290" s="69" t="str">
        <f t="shared" si="26"/>
        <v>Syndicated Loans</v>
      </c>
      <c r="E290" s="69" t="s">
        <v>15</v>
      </c>
      <c r="F290" s="69" t="s">
        <v>15</v>
      </c>
      <c r="G290" s="54">
        <v>4</v>
      </c>
      <c r="H290" s="233"/>
      <c r="I290" s="233"/>
      <c r="J290" s="233"/>
    </row>
    <row r="291" spans="1:10" ht="15" customHeight="1" x14ac:dyDescent="0.55000000000000004">
      <c r="A291" s="63" t="s">
        <v>141</v>
      </c>
      <c r="B291" s="54"/>
      <c r="C291" s="54"/>
      <c r="D291" s="69" t="str">
        <f t="shared" si="26"/>
        <v>Capital Finance</v>
      </c>
      <c r="E291" s="69" t="s">
        <v>16</v>
      </c>
      <c r="F291" s="69" t="s">
        <v>16</v>
      </c>
      <c r="G291" s="54">
        <v>4</v>
      </c>
      <c r="H291" s="233"/>
      <c r="I291" s="233"/>
      <c r="J291" s="233"/>
    </row>
    <row r="292" spans="1:10" ht="15" customHeight="1" x14ac:dyDescent="0.55000000000000004">
      <c r="A292" s="63" t="s">
        <v>141</v>
      </c>
      <c r="B292" s="54"/>
      <c r="C292" s="54"/>
      <c r="D292" s="69" t="str">
        <f t="shared" si="26"/>
        <v>Asset Based Finance (ABF)</v>
      </c>
      <c r="E292" s="69" t="s">
        <v>33</v>
      </c>
      <c r="F292" s="69" t="s">
        <v>33</v>
      </c>
      <c r="G292" s="54">
        <v>4</v>
      </c>
      <c r="H292" s="233"/>
      <c r="I292" s="233"/>
      <c r="J292" s="233"/>
    </row>
    <row r="293" spans="1:10" ht="15" customHeight="1" x14ac:dyDescent="0.55000000000000004">
      <c r="A293" s="63" t="s">
        <v>141</v>
      </c>
      <c r="B293" s="54"/>
      <c r="C293" s="54"/>
      <c r="D293" s="69" t="str">
        <f t="shared" si="26"/>
        <v>Leveraged Finance</v>
      </c>
      <c r="E293" s="69" t="s">
        <v>17</v>
      </c>
      <c r="F293" s="69" t="s">
        <v>17</v>
      </c>
      <c r="G293" s="54">
        <v>4</v>
      </c>
      <c r="H293" s="233"/>
      <c r="I293" s="233"/>
      <c r="J293" s="233"/>
    </row>
    <row r="294" spans="1:10" ht="15" customHeight="1" x14ac:dyDescent="0.55000000000000004">
      <c r="A294" s="63" t="s">
        <v>141</v>
      </c>
      <c r="B294" s="54"/>
      <c r="C294" s="54"/>
      <c r="D294" s="69" t="str">
        <f t="shared" si="26"/>
        <v>Export &amp; Agency Finance</v>
      </c>
      <c r="E294" s="69" t="s">
        <v>18</v>
      </c>
      <c r="F294" s="69" t="s">
        <v>18</v>
      </c>
      <c r="G294" s="54">
        <v>4</v>
      </c>
      <c r="H294" s="233"/>
      <c r="I294" s="233"/>
      <c r="J294" s="233"/>
    </row>
    <row r="295" spans="1:10" ht="15" customHeight="1" x14ac:dyDescent="0.55000000000000004">
      <c r="A295" s="63" t="s">
        <v>141</v>
      </c>
      <c r="B295" s="54"/>
      <c r="C295" s="54"/>
      <c r="D295" s="69" t="str">
        <f t="shared" si="26"/>
        <v>Trade &amp; Working Capital Solutions</v>
      </c>
      <c r="E295" s="69" t="s">
        <v>2</v>
      </c>
      <c r="F295" s="69" t="s">
        <v>2</v>
      </c>
      <c r="G295" s="54">
        <v>4</v>
      </c>
      <c r="H295" s="233"/>
      <c r="I295" s="233"/>
      <c r="J295" s="233"/>
    </row>
    <row r="296" spans="1:10" ht="15" customHeight="1" x14ac:dyDescent="0.55000000000000004">
      <c r="A296" s="63" t="s">
        <v>141</v>
      </c>
      <c r="B296" s="54"/>
      <c r="C296" s="54"/>
      <c r="D296" s="48" t="str">
        <f t="shared" si="26"/>
        <v>Other Loans &amp; Advances</v>
      </c>
      <c r="E296" s="48" t="s">
        <v>3</v>
      </c>
      <c r="F296" s="48" t="s">
        <v>3</v>
      </c>
      <c r="G296" s="54">
        <v>3</v>
      </c>
      <c r="H296" s="233"/>
      <c r="I296" s="233"/>
      <c r="J296" s="233"/>
    </row>
    <row r="297" spans="1:10" ht="15" customHeight="1" x14ac:dyDescent="0.55000000000000004">
      <c r="A297" s="63" t="s">
        <v>141</v>
      </c>
      <c r="B297" s="54"/>
      <c r="C297" s="54"/>
      <c r="D297" s="239" t="str">
        <f t="shared" si="26"/>
        <v>Renting / Operating Leasing</v>
      </c>
      <c r="E297" s="239" t="s">
        <v>40</v>
      </c>
      <c r="F297" s="239" t="s">
        <v>40</v>
      </c>
      <c r="G297" s="54">
        <v>2</v>
      </c>
      <c r="H297" s="233"/>
      <c r="I297" s="233"/>
      <c r="J297" s="233"/>
    </row>
    <row r="298" spans="1:10" ht="15" customHeight="1" x14ac:dyDescent="0.55000000000000004">
      <c r="A298" s="63" t="s">
        <v>141</v>
      </c>
      <c r="B298" s="54"/>
      <c r="C298" s="54"/>
      <c r="D298" s="239" t="str">
        <f t="shared" si="26"/>
        <v>Bonds Portfolio</v>
      </c>
      <c r="E298" s="239" t="s">
        <v>32</v>
      </c>
      <c r="F298" s="239" t="s">
        <v>32</v>
      </c>
      <c r="G298" s="54">
        <v>2</v>
      </c>
      <c r="H298" s="233"/>
      <c r="I298" s="233"/>
      <c r="J298" s="233"/>
    </row>
    <row r="299" spans="1:10" ht="15" customHeight="1" x14ac:dyDescent="0.55000000000000004">
      <c r="A299" s="63" t="s">
        <v>141</v>
      </c>
      <c r="B299" s="54"/>
      <c r="C299" s="54"/>
      <c r="D299" s="47" t="str">
        <f t="shared" si="26"/>
        <v>2. Off Balance</v>
      </c>
      <c r="E299" s="47" t="s">
        <v>41</v>
      </c>
      <c r="F299" s="47" t="s">
        <v>41</v>
      </c>
      <c r="G299" s="54">
        <v>1</v>
      </c>
      <c r="H299" s="233"/>
      <c r="I299" s="233"/>
      <c r="J299" s="233"/>
    </row>
    <row r="300" spans="1:10" ht="15" customHeight="1" x14ac:dyDescent="0.55000000000000004">
      <c r="A300" s="63" t="s">
        <v>141</v>
      </c>
      <c r="B300" s="54"/>
      <c r="C300" s="54"/>
      <c r="D300" s="67" t="str">
        <f t="shared" si="26"/>
        <v>Contingent risks</v>
      </c>
      <c r="E300" s="67" t="s">
        <v>55</v>
      </c>
      <c r="F300" s="67" t="s">
        <v>55</v>
      </c>
      <c r="G300" s="54">
        <v>2</v>
      </c>
      <c r="H300" s="233"/>
      <c r="I300" s="233"/>
      <c r="J300" s="233"/>
    </row>
    <row r="301" spans="1:10" ht="15" customHeight="1" x14ac:dyDescent="0.55000000000000004">
      <c r="A301" s="63" t="s">
        <v>141</v>
      </c>
      <c r="B301" s="54"/>
      <c r="C301" s="54"/>
      <c r="D301" s="67" t="str">
        <f t="shared" si="26"/>
        <v>Undrawn balances Committed</v>
      </c>
      <c r="E301" s="67" t="s">
        <v>109</v>
      </c>
      <c r="F301" s="67" t="s">
        <v>109</v>
      </c>
      <c r="G301" s="54">
        <v>2</v>
      </c>
      <c r="H301" s="233"/>
      <c r="I301" s="233"/>
      <c r="J301" s="233"/>
    </row>
    <row r="302" spans="1:10" ht="15" customHeight="1" x14ac:dyDescent="0.55000000000000004">
      <c r="A302" s="63" t="s">
        <v>141</v>
      </c>
      <c r="B302" s="54"/>
      <c r="C302" s="54"/>
      <c r="D302" s="67" t="str">
        <f t="shared" si="26"/>
        <v>Derivatives</v>
      </c>
      <c r="E302" s="67" t="s">
        <v>19</v>
      </c>
      <c r="F302" s="67" t="s">
        <v>19</v>
      </c>
      <c r="G302" s="54">
        <v>2</v>
      </c>
      <c r="H302" s="233"/>
      <c r="I302" s="233"/>
      <c r="J302" s="233"/>
    </row>
    <row r="303" spans="1:10" ht="15" customHeight="1" x14ac:dyDescent="0.55000000000000004">
      <c r="A303" s="63" t="s">
        <v>141</v>
      </c>
      <c r="B303" s="54"/>
      <c r="C303" s="54"/>
      <c r="D303" s="47" t="str">
        <f t="shared" si="26"/>
        <v>3. Advisory &amp; Facilitation services</v>
      </c>
      <c r="E303" s="47" t="s">
        <v>42</v>
      </c>
      <c r="F303" s="47" t="s">
        <v>42</v>
      </c>
      <c r="G303" s="54">
        <v>1</v>
      </c>
      <c r="H303" s="233"/>
      <c r="I303" s="233"/>
      <c r="J303" s="233"/>
    </row>
    <row r="304" spans="1:10" ht="15" customHeight="1" x14ac:dyDescent="0.55000000000000004">
      <c r="A304" s="63" t="s">
        <v>141</v>
      </c>
      <c r="B304" s="54"/>
      <c r="C304" s="54"/>
      <c r="D304" s="67" t="str">
        <f t="shared" si="26"/>
        <v>Mergers &amp; Acquisitions (M&amp;A)</v>
      </c>
      <c r="E304" s="67" t="s">
        <v>9</v>
      </c>
      <c r="F304" s="67" t="s">
        <v>9</v>
      </c>
      <c r="G304" s="54">
        <v>2</v>
      </c>
      <c r="H304" s="233"/>
      <c r="I304" s="233"/>
      <c r="J304" s="233"/>
    </row>
    <row r="305" spans="1:10" ht="15" customHeight="1" x14ac:dyDescent="0.55000000000000004">
      <c r="A305" s="63" t="s">
        <v>141</v>
      </c>
      <c r="B305" s="54"/>
      <c r="C305" s="54"/>
      <c r="D305" s="67" t="str">
        <f t="shared" si="26"/>
        <v>Equity Capital Markets (ECM)</v>
      </c>
      <c r="E305" s="67" t="s">
        <v>10</v>
      </c>
      <c r="F305" s="67" t="s">
        <v>10</v>
      </c>
      <c r="G305" s="54">
        <v>2</v>
      </c>
      <c r="H305" s="233"/>
      <c r="I305" s="233"/>
      <c r="J305" s="233"/>
    </row>
    <row r="306" spans="1:10" ht="15" customHeight="1" x14ac:dyDescent="0.55000000000000004">
      <c r="A306" s="63" t="s">
        <v>141</v>
      </c>
      <c r="B306" s="54"/>
      <c r="C306" s="54"/>
      <c r="D306" s="67" t="str">
        <f t="shared" si="26"/>
        <v>Debt Capital Markets (DCM)</v>
      </c>
      <c r="E306" s="67" t="s">
        <v>12</v>
      </c>
      <c r="F306" s="67" t="s">
        <v>12</v>
      </c>
      <c r="G306" s="54">
        <v>2</v>
      </c>
      <c r="H306" s="233"/>
      <c r="I306" s="233"/>
      <c r="J306" s="233"/>
    </row>
    <row r="307" spans="1:10" ht="15" customHeight="1" x14ac:dyDescent="0.55000000000000004">
      <c r="A307" s="63" t="s">
        <v>141</v>
      </c>
      <c r="B307" s="54"/>
      <c r="C307" s="54"/>
      <c r="D307" s="67" t="str">
        <f t="shared" si="26"/>
        <v>Securitization</v>
      </c>
      <c r="E307" s="67" t="s">
        <v>53</v>
      </c>
      <c r="F307" s="67" t="s">
        <v>53</v>
      </c>
      <c r="G307" s="54">
        <v>2</v>
      </c>
      <c r="H307" s="233"/>
      <c r="I307" s="233"/>
      <c r="J307" s="233"/>
    </row>
    <row r="308" spans="1:10" ht="15" customHeight="1" x14ac:dyDescent="0.55000000000000004">
      <c r="A308" s="63" t="s">
        <v>141</v>
      </c>
      <c r="B308" s="54"/>
      <c r="C308" s="54"/>
      <c r="D308" s="67" t="str">
        <f t="shared" si="26"/>
        <v>Project &amp; Acquisition Finance (Advisory)</v>
      </c>
      <c r="E308" s="67" t="s">
        <v>11</v>
      </c>
      <c r="F308" s="67" t="s">
        <v>11</v>
      </c>
      <c r="G308" s="54">
        <v>2</v>
      </c>
      <c r="H308" s="233"/>
      <c r="I308" s="233"/>
      <c r="J308" s="233"/>
    </row>
    <row r="309" spans="1:10" ht="15" customHeight="1" x14ac:dyDescent="0.55000000000000004">
      <c r="A309" s="63" t="s">
        <v>141</v>
      </c>
      <c r="B309" s="54"/>
      <c r="C309" s="54"/>
      <c r="D309" s="12" t="str">
        <f t="shared" si="26"/>
        <v>SUSTAINABILITY LINKED</v>
      </c>
      <c r="E309" s="12" t="s">
        <v>6</v>
      </c>
      <c r="F309" s="12" t="s">
        <v>6</v>
      </c>
      <c r="G309" s="54">
        <v>0</v>
      </c>
      <c r="H309" s="233"/>
      <c r="I309" s="233"/>
      <c r="J309" s="233"/>
    </row>
    <row r="310" spans="1:10" ht="15" customHeight="1" x14ac:dyDescent="0.55000000000000004">
      <c r="A310" s="63" t="s">
        <v>141</v>
      </c>
      <c r="B310" s="54"/>
      <c r="C310" s="54"/>
      <c r="D310" s="47" t="str">
        <f t="shared" si="26"/>
        <v>1. On Balance (excluding HfT)</v>
      </c>
      <c r="E310" s="47" t="s">
        <v>38</v>
      </c>
      <c r="F310" s="47" t="s">
        <v>38</v>
      </c>
      <c r="G310" s="54">
        <v>1</v>
      </c>
      <c r="H310" s="233"/>
      <c r="I310" s="233"/>
      <c r="J310" s="233"/>
    </row>
    <row r="311" spans="1:10" ht="15" customHeight="1" x14ac:dyDescent="0.55000000000000004">
      <c r="A311" s="63" t="s">
        <v>141</v>
      </c>
      <c r="B311" s="54"/>
      <c r="C311" s="54"/>
      <c r="D311" s="234" t="str">
        <f t="shared" si="26"/>
        <v>Loans &amp; advances (customers and credit institutions)</v>
      </c>
      <c r="E311" s="234" t="s">
        <v>39</v>
      </c>
      <c r="F311" s="234" t="s">
        <v>39</v>
      </c>
      <c r="G311" s="54">
        <v>2</v>
      </c>
      <c r="H311" s="233"/>
      <c r="I311" s="233"/>
      <c r="J311" s="233"/>
    </row>
    <row r="312" spans="1:10" ht="15" customHeight="1" x14ac:dyDescent="0.55000000000000004">
      <c r="A312" s="63" t="s">
        <v>141</v>
      </c>
      <c r="B312" s="54"/>
      <c r="C312" s="54"/>
      <c r="D312" s="48" t="str">
        <f t="shared" si="26"/>
        <v>Mortgages</v>
      </c>
      <c r="E312" s="48" t="s">
        <v>46</v>
      </c>
      <c r="F312" s="48" t="s">
        <v>46</v>
      </c>
      <c r="G312" s="54">
        <v>3</v>
      </c>
      <c r="H312" s="233"/>
      <c r="I312" s="233"/>
      <c r="J312" s="233"/>
    </row>
    <row r="313" spans="1:10" ht="15" customHeight="1" x14ac:dyDescent="0.55000000000000004">
      <c r="A313" s="63" t="s">
        <v>141</v>
      </c>
      <c r="B313" s="54"/>
      <c r="C313" s="54"/>
      <c r="D313" s="68" t="str">
        <f t="shared" si="26"/>
        <v>Products Added value CIB</v>
      </c>
      <c r="E313" s="68" t="s">
        <v>253</v>
      </c>
      <c r="F313" s="68" t="s">
        <v>253</v>
      </c>
      <c r="G313" s="54">
        <v>3</v>
      </c>
      <c r="H313" s="233"/>
      <c r="I313" s="233"/>
      <c r="J313" s="233"/>
    </row>
    <row r="314" spans="1:10" ht="15" customHeight="1" x14ac:dyDescent="0.55000000000000004">
      <c r="A314" s="63" t="s">
        <v>141</v>
      </c>
      <c r="B314" s="54"/>
      <c r="C314" s="54"/>
      <c r="D314" s="69" t="str">
        <f t="shared" si="26"/>
        <v>Project &amp; Acquisition Finance</v>
      </c>
      <c r="E314" s="69" t="s">
        <v>14</v>
      </c>
      <c r="F314" s="69" t="s">
        <v>14</v>
      </c>
      <c r="G314" s="54">
        <v>4</v>
      </c>
      <c r="H314" s="233"/>
      <c r="I314" s="233"/>
      <c r="J314" s="233"/>
    </row>
    <row r="315" spans="1:10" ht="15" customHeight="1" x14ac:dyDescent="0.55000000000000004">
      <c r="A315" s="63" t="s">
        <v>141</v>
      </c>
      <c r="B315" s="54"/>
      <c r="C315" s="54"/>
      <c r="D315" s="69" t="str">
        <f t="shared" ref="D315:D365" si="27">+IF(IDIOMA=1,E315,F315)</f>
        <v>Syndicated Loans</v>
      </c>
      <c r="E315" s="69" t="s">
        <v>15</v>
      </c>
      <c r="F315" s="69" t="s">
        <v>15</v>
      </c>
      <c r="G315" s="54">
        <v>4</v>
      </c>
      <c r="H315" s="233"/>
      <c r="I315" s="233"/>
      <c r="J315" s="233"/>
    </row>
    <row r="316" spans="1:10" ht="15" customHeight="1" x14ac:dyDescent="0.55000000000000004">
      <c r="A316" s="63" t="s">
        <v>141</v>
      </c>
      <c r="B316" s="54"/>
      <c r="C316" s="54"/>
      <c r="D316" s="69" t="str">
        <f t="shared" si="27"/>
        <v>Capital Finance</v>
      </c>
      <c r="E316" s="69" t="s">
        <v>16</v>
      </c>
      <c r="F316" s="69" t="s">
        <v>16</v>
      </c>
      <c r="G316" s="54">
        <v>4</v>
      </c>
      <c r="H316" s="233"/>
      <c r="I316" s="233"/>
      <c r="J316" s="233"/>
    </row>
    <row r="317" spans="1:10" ht="15" customHeight="1" x14ac:dyDescent="0.55000000000000004">
      <c r="A317" s="63" t="s">
        <v>141</v>
      </c>
      <c r="B317" s="54"/>
      <c r="C317" s="54"/>
      <c r="D317" s="69" t="str">
        <f t="shared" si="27"/>
        <v>Asset Based Finance (ABF)</v>
      </c>
      <c r="E317" s="69" t="s">
        <v>33</v>
      </c>
      <c r="F317" s="69" t="s">
        <v>33</v>
      </c>
      <c r="G317" s="54">
        <v>4</v>
      </c>
      <c r="H317" s="233"/>
      <c r="I317" s="233"/>
      <c r="J317" s="233"/>
    </row>
    <row r="318" spans="1:10" ht="15" customHeight="1" x14ac:dyDescent="0.55000000000000004">
      <c r="A318" s="63" t="s">
        <v>141</v>
      </c>
      <c r="B318" s="54"/>
      <c r="C318" s="54"/>
      <c r="D318" s="69" t="str">
        <f t="shared" si="27"/>
        <v>Leveraged Finance</v>
      </c>
      <c r="E318" s="69" t="s">
        <v>17</v>
      </c>
      <c r="F318" s="69" t="s">
        <v>17</v>
      </c>
      <c r="G318" s="54">
        <v>4</v>
      </c>
      <c r="H318" s="233"/>
      <c r="I318" s="233"/>
      <c r="J318" s="233"/>
    </row>
    <row r="319" spans="1:10" ht="15" customHeight="1" x14ac:dyDescent="0.55000000000000004">
      <c r="A319" s="63" t="s">
        <v>141</v>
      </c>
      <c r="B319" s="54"/>
      <c r="C319" s="54"/>
      <c r="D319" s="69" t="str">
        <f t="shared" si="27"/>
        <v>Export &amp; Agency Finance</v>
      </c>
      <c r="E319" s="69" t="s">
        <v>18</v>
      </c>
      <c r="F319" s="69" t="s">
        <v>18</v>
      </c>
      <c r="G319" s="54">
        <v>4</v>
      </c>
      <c r="H319" s="233"/>
      <c r="I319" s="233"/>
      <c r="J319" s="233"/>
    </row>
    <row r="320" spans="1:10" ht="15" customHeight="1" x14ac:dyDescent="0.55000000000000004">
      <c r="A320" s="63" t="s">
        <v>141</v>
      </c>
      <c r="B320" s="54"/>
      <c r="C320" s="54"/>
      <c r="D320" s="69" t="str">
        <f t="shared" si="27"/>
        <v>Trade &amp; Working Capital Solutions</v>
      </c>
      <c r="E320" s="69" t="s">
        <v>2</v>
      </c>
      <c r="F320" s="69" t="s">
        <v>2</v>
      </c>
      <c r="G320" s="54">
        <v>4</v>
      </c>
      <c r="H320" s="233"/>
      <c r="I320" s="233"/>
      <c r="J320" s="233"/>
    </row>
    <row r="321" spans="1:10" ht="15" customHeight="1" x14ac:dyDescent="0.55000000000000004">
      <c r="A321" s="63" t="s">
        <v>141</v>
      </c>
      <c r="B321" s="54"/>
      <c r="C321" s="54"/>
      <c r="D321" s="48" t="str">
        <f t="shared" si="27"/>
        <v>Other Loans &amp; Advances</v>
      </c>
      <c r="E321" s="48" t="s">
        <v>3</v>
      </c>
      <c r="F321" s="48" t="s">
        <v>3</v>
      </c>
      <c r="G321" s="54">
        <v>3</v>
      </c>
      <c r="H321" s="233"/>
      <c r="I321" s="233"/>
      <c r="J321" s="233"/>
    </row>
    <row r="322" spans="1:10" ht="15" customHeight="1" x14ac:dyDescent="0.55000000000000004">
      <c r="A322" s="63" t="s">
        <v>141</v>
      </c>
      <c r="B322" s="54"/>
      <c r="C322" s="54"/>
      <c r="D322" s="239" t="str">
        <f t="shared" si="27"/>
        <v>Renting / Operating Leasing</v>
      </c>
      <c r="E322" s="239" t="s">
        <v>40</v>
      </c>
      <c r="F322" s="239" t="s">
        <v>40</v>
      </c>
      <c r="G322" s="54">
        <v>2</v>
      </c>
      <c r="H322" s="233"/>
      <c r="I322" s="233"/>
      <c r="J322" s="233"/>
    </row>
    <row r="323" spans="1:10" ht="15" customHeight="1" x14ac:dyDescent="0.55000000000000004">
      <c r="A323" s="63" t="s">
        <v>141</v>
      </c>
      <c r="B323" s="54"/>
      <c r="C323" s="54"/>
      <c r="D323" s="239" t="str">
        <f t="shared" si="27"/>
        <v>Bonds Portfolio</v>
      </c>
      <c r="E323" s="239" t="s">
        <v>32</v>
      </c>
      <c r="F323" s="239" t="s">
        <v>32</v>
      </c>
      <c r="G323" s="54">
        <v>2</v>
      </c>
      <c r="H323" s="233"/>
      <c r="I323" s="233"/>
      <c r="J323" s="233"/>
    </row>
    <row r="324" spans="1:10" ht="15" customHeight="1" x14ac:dyDescent="0.55000000000000004">
      <c r="A324" s="63" t="s">
        <v>141</v>
      </c>
      <c r="B324" s="54"/>
      <c r="C324" s="54"/>
      <c r="D324" s="47" t="str">
        <f t="shared" si="27"/>
        <v>2. Off Balance</v>
      </c>
      <c r="E324" s="47" t="s">
        <v>41</v>
      </c>
      <c r="F324" s="47" t="s">
        <v>41</v>
      </c>
      <c r="G324" s="54">
        <v>1</v>
      </c>
      <c r="H324" s="233"/>
      <c r="I324" s="233"/>
      <c r="J324" s="233"/>
    </row>
    <row r="325" spans="1:10" ht="15" customHeight="1" x14ac:dyDescent="0.55000000000000004">
      <c r="A325" s="63" t="s">
        <v>141</v>
      </c>
      <c r="B325" s="54"/>
      <c r="C325" s="54"/>
      <c r="D325" s="67" t="str">
        <f t="shared" si="27"/>
        <v>Contingent risks</v>
      </c>
      <c r="E325" s="67" t="s">
        <v>55</v>
      </c>
      <c r="F325" s="67" t="s">
        <v>55</v>
      </c>
      <c r="G325" s="54">
        <v>2</v>
      </c>
      <c r="H325" s="233"/>
      <c r="I325" s="233"/>
      <c r="J325" s="233"/>
    </row>
    <row r="326" spans="1:10" ht="15" customHeight="1" x14ac:dyDescent="0.55000000000000004">
      <c r="A326" s="63" t="s">
        <v>141</v>
      </c>
      <c r="B326" s="54"/>
      <c r="C326" s="54"/>
      <c r="D326" s="67" t="str">
        <f t="shared" si="27"/>
        <v>Undrawn balances Committed</v>
      </c>
      <c r="E326" s="67" t="s">
        <v>109</v>
      </c>
      <c r="F326" s="67" t="s">
        <v>109</v>
      </c>
      <c r="G326" s="54">
        <v>2</v>
      </c>
      <c r="H326" s="233"/>
      <c r="I326" s="233"/>
      <c r="J326" s="233"/>
    </row>
    <row r="327" spans="1:10" ht="15" customHeight="1" x14ac:dyDescent="0.55000000000000004">
      <c r="A327" s="63" t="s">
        <v>141</v>
      </c>
      <c r="B327" s="54"/>
      <c r="C327" s="54"/>
      <c r="D327" s="67" t="str">
        <f t="shared" si="27"/>
        <v>Derivatives</v>
      </c>
      <c r="E327" s="67" t="s">
        <v>19</v>
      </c>
      <c r="F327" s="67" t="s">
        <v>19</v>
      </c>
      <c r="G327" s="54">
        <v>2</v>
      </c>
      <c r="H327" s="233"/>
      <c r="I327" s="233"/>
      <c r="J327" s="233"/>
    </row>
    <row r="328" spans="1:10" ht="15" customHeight="1" x14ac:dyDescent="0.55000000000000004">
      <c r="A328" s="63" t="s">
        <v>141</v>
      </c>
      <c r="B328" s="54"/>
      <c r="C328" s="54"/>
      <c r="D328" s="47" t="str">
        <f t="shared" si="27"/>
        <v>3. Advisory &amp; Facilitation services</v>
      </c>
      <c r="E328" s="47" t="s">
        <v>42</v>
      </c>
      <c r="F328" s="47" t="s">
        <v>42</v>
      </c>
      <c r="G328" s="54">
        <v>1</v>
      </c>
      <c r="H328" s="233"/>
      <c r="I328" s="233"/>
      <c r="J328" s="233"/>
    </row>
    <row r="329" spans="1:10" ht="15" customHeight="1" x14ac:dyDescent="0.55000000000000004">
      <c r="A329" s="63" t="s">
        <v>141</v>
      </c>
      <c r="B329" s="54"/>
      <c r="C329" s="54"/>
      <c r="D329" s="67" t="str">
        <f t="shared" si="27"/>
        <v>Mergers &amp; Acquisitions (M&amp;A)</v>
      </c>
      <c r="E329" s="67" t="s">
        <v>9</v>
      </c>
      <c r="F329" s="67" t="s">
        <v>9</v>
      </c>
      <c r="G329" s="54">
        <v>2</v>
      </c>
      <c r="H329" s="233"/>
      <c r="I329" s="233"/>
      <c r="J329" s="233"/>
    </row>
    <row r="330" spans="1:10" ht="15" customHeight="1" x14ac:dyDescent="0.55000000000000004">
      <c r="A330" s="63" t="s">
        <v>141</v>
      </c>
      <c r="B330" s="54"/>
      <c r="C330" s="54"/>
      <c r="D330" s="67" t="str">
        <f t="shared" si="27"/>
        <v>Equity Capital Markets (ECM)</v>
      </c>
      <c r="E330" s="67" t="s">
        <v>10</v>
      </c>
      <c r="F330" s="67" t="s">
        <v>10</v>
      </c>
      <c r="G330" s="54">
        <v>2</v>
      </c>
      <c r="H330" s="233"/>
      <c r="I330" s="233"/>
      <c r="J330" s="233"/>
    </row>
    <row r="331" spans="1:10" ht="15" customHeight="1" x14ac:dyDescent="0.55000000000000004">
      <c r="A331" s="63" t="s">
        <v>141</v>
      </c>
      <c r="B331" s="54"/>
      <c r="C331" s="54"/>
      <c r="D331" s="67" t="str">
        <f t="shared" si="27"/>
        <v>Debt Capital Markets (DCM)</v>
      </c>
      <c r="E331" s="67" t="s">
        <v>12</v>
      </c>
      <c r="F331" s="67" t="s">
        <v>12</v>
      </c>
      <c r="G331" s="54">
        <v>2</v>
      </c>
      <c r="H331" s="233"/>
      <c r="I331" s="233"/>
      <c r="J331" s="233"/>
    </row>
    <row r="332" spans="1:10" ht="15" customHeight="1" x14ac:dyDescent="0.55000000000000004">
      <c r="A332" s="63" t="s">
        <v>141</v>
      </c>
      <c r="B332" s="54"/>
      <c r="C332" s="54"/>
      <c r="D332" s="67" t="str">
        <f t="shared" si="27"/>
        <v>Securitization</v>
      </c>
      <c r="E332" s="67" t="s">
        <v>53</v>
      </c>
      <c r="F332" s="67" t="s">
        <v>53</v>
      </c>
      <c r="G332" s="54">
        <v>2</v>
      </c>
      <c r="H332" s="233"/>
      <c r="I332" s="233"/>
      <c r="J332" s="233"/>
    </row>
    <row r="333" spans="1:10" ht="15" customHeight="1" x14ac:dyDescent="0.55000000000000004">
      <c r="A333" s="63" t="s">
        <v>141</v>
      </c>
      <c r="B333" s="54"/>
      <c r="C333" s="54"/>
      <c r="D333" s="67" t="str">
        <f t="shared" si="27"/>
        <v>Project &amp; Acquisition Finance (Advisory)</v>
      </c>
      <c r="E333" s="67" t="s">
        <v>11</v>
      </c>
      <c r="F333" s="67" t="s">
        <v>11</v>
      </c>
      <c r="G333" s="54">
        <v>2</v>
      </c>
      <c r="H333" s="233"/>
      <c r="I333" s="233"/>
      <c r="J333" s="233"/>
    </row>
    <row r="334" spans="1:10" ht="15" customHeight="1" x14ac:dyDescent="0.55000000000000004">
      <c r="A334" s="63" t="s">
        <v>141</v>
      </c>
      <c r="B334" s="54"/>
      <c r="C334" s="54"/>
      <c r="D334" s="12" t="str">
        <f t="shared" si="27"/>
        <v>SUSTAINABLE (UoP)</v>
      </c>
      <c r="E334" s="12" t="s">
        <v>258</v>
      </c>
      <c r="F334" s="12" t="s">
        <v>258</v>
      </c>
      <c r="G334" s="54">
        <v>0</v>
      </c>
      <c r="H334" s="233"/>
      <c r="I334" s="233"/>
      <c r="J334" s="233"/>
    </row>
    <row r="335" spans="1:10" ht="15" customHeight="1" x14ac:dyDescent="0.55000000000000004">
      <c r="A335" s="63" t="s">
        <v>141</v>
      </c>
      <c r="B335" s="54"/>
      <c r="C335" s="54"/>
      <c r="D335" s="47" t="str">
        <f t="shared" si="27"/>
        <v>1. On Balance (excluding HfT)</v>
      </c>
      <c r="E335" s="47" t="s">
        <v>38</v>
      </c>
      <c r="F335" s="47" t="s">
        <v>38</v>
      </c>
      <c r="G335" s="54">
        <v>1</v>
      </c>
      <c r="H335" s="233"/>
      <c r="I335" s="233"/>
      <c r="J335" s="233"/>
    </row>
    <row r="336" spans="1:10" ht="15" customHeight="1" x14ac:dyDescent="0.55000000000000004">
      <c r="A336" s="63" t="s">
        <v>141</v>
      </c>
      <c r="B336" s="54"/>
      <c r="C336" s="54"/>
      <c r="D336" s="234" t="str">
        <f t="shared" si="27"/>
        <v>Loans &amp; advances (customers and credit institutions)</v>
      </c>
      <c r="E336" s="234" t="s">
        <v>39</v>
      </c>
      <c r="F336" s="234" t="s">
        <v>39</v>
      </c>
      <c r="G336" s="54">
        <v>2</v>
      </c>
      <c r="H336" s="233"/>
      <c r="I336" s="233"/>
      <c r="J336" s="233"/>
    </row>
    <row r="337" spans="1:10" ht="15" customHeight="1" x14ac:dyDescent="0.55000000000000004">
      <c r="A337" s="63" t="s">
        <v>141</v>
      </c>
      <c r="B337" s="54"/>
      <c r="C337" s="54"/>
      <c r="D337" s="48" t="str">
        <f t="shared" si="27"/>
        <v>Mortgages</v>
      </c>
      <c r="E337" s="48" t="s">
        <v>46</v>
      </c>
      <c r="F337" s="48" t="s">
        <v>46</v>
      </c>
      <c r="G337" s="54">
        <v>3</v>
      </c>
      <c r="H337" s="233"/>
      <c r="I337" s="233"/>
      <c r="J337" s="233"/>
    </row>
    <row r="338" spans="1:10" ht="15" customHeight="1" x14ac:dyDescent="0.55000000000000004">
      <c r="A338" s="63" t="s">
        <v>141</v>
      </c>
      <c r="B338" s="54"/>
      <c r="C338" s="54"/>
      <c r="D338" s="68" t="str">
        <f t="shared" si="27"/>
        <v>Products Added value CIB</v>
      </c>
      <c r="E338" s="68" t="s">
        <v>253</v>
      </c>
      <c r="F338" s="68" t="s">
        <v>253</v>
      </c>
      <c r="G338" s="54">
        <v>3</v>
      </c>
      <c r="H338" s="233"/>
      <c r="I338" s="233"/>
      <c r="J338" s="233"/>
    </row>
    <row r="339" spans="1:10" ht="15" customHeight="1" x14ac:dyDescent="0.55000000000000004">
      <c r="A339" s="63" t="s">
        <v>141</v>
      </c>
      <c r="B339" s="54"/>
      <c r="C339" s="54"/>
      <c r="D339" s="69" t="str">
        <f t="shared" si="27"/>
        <v>Project &amp; Acquisition Finance</v>
      </c>
      <c r="E339" s="69" t="s">
        <v>14</v>
      </c>
      <c r="F339" s="69" t="s">
        <v>14</v>
      </c>
      <c r="G339" s="54">
        <v>4</v>
      </c>
      <c r="H339" s="233"/>
      <c r="I339" s="233"/>
      <c r="J339" s="233"/>
    </row>
    <row r="340" spans="1:10" ht="15" customHeight="1" x14ac:dyDescent="0.55000000000000004">
      <c r="A340" s="63" t="s">
        <v>141</v>
      </c>
      <c r="B340" s="54"/>
      <c r="C340" s="54"/>
      <c r="D340" s="69" t="str">
        <f t="shared" si="27"/>
        <v>Syndicated Loans</v>
      </c>
      <c r="E340" s="69" t="s">
        <v>15</v>
      </c>
      <c r="F340" s="69" t="s">
        <v>15</v>
      </c>
      <c r="G340" s="54">
        <v>4</v>
      </c>
      <c r="H340" s="233"/>
      <c r="I340" s="233"/>
      <c r="J340" s="233"/>
    </row>
    <row r="341" spans="1:10" ht="15" customHeight="1" x14ac:dyDescent="0.55000000000000004">
      <c r="A341" s="63" t="s">
        <v>141</v>
      </c>
      <c r="B341" s="54"/>
      <c r="C341" s="54"/>
      <c r="D341" s="69" t="str">
        <f t="shared" si="27"/>
        <v>Capital Finance</v>
      </c>
      <c r="E341" s="69" t="s">
        <v>16</v>
      </c>
      <c r="F341" s="69" t="s">
        <v>16</v>
      </c>
      <c r="G341" s="54">
        <v>4</v>
      </c>
      <c r="H341" s="233"/>
      <c r="I341" s="233"/>
      <c r="J341" s="233"/>
    </row>
    <row r="342" spans="1:10" ht="15" customHeight="1" x14ac:dyDescent="0.55000000000000004">
      <c r="A342" s="63" t="s">
        <v>141</v>
      </c>
      <c r="B342" s="54"/>
      <c r="C342" s="54"/>
      <c r="D342" s="69" t="str">
        <f t="shared" si="27"/>
        <v>Asset Based Finance (ABF)</v>
      </c>
      <c r="E342" s="69" t="s">
        <v>33</v>
      </c>
      <c r="F342" s="69" t="s">
        <v>33</v>
      </c>
      <c r="G342" s="54">
        <v>4</v>
      </c>
      <c r="H342" s="233"/>
      <c r="I342" s="233"/>
      <c r="J342" s="233"/>
    </row>
    <row r="343" spans="1:10" ht="15" customHeight="1" x14ac:dyDescent="0.55000000000000004">
      <c r="A343" s="63" t="s">
        <v>141</v>
      </c>
      <c r="B343" s="54"/>
      <c r="C343" s="54"/>
      <c r="D343" s="69" t="str">
        <f t="shared" si="27"/>
        <v>Leveraged Finance</v>
      </c>
      <c r="E343" s="69" t="s">
        <v>17</v>
      </c>
      <c r="F343" s="69" t="s">
        <v>17</v>
      </c>
      <c r="G343" s="54">
        <v>4</v>
      </c>
      <c r="H343" s="233"/>
      <c r="I343" s="233"/>
      <c r="J343" s="233"/>
    </row>
    <row r="344" spans="1:10" ht="15" customHeight="1" x14ac:dyDescent="0.55000000000000004">
      <c r="A344" s="63" t="s">
        <v>141</v>
      </c>
      <c r="B344" s="54"/>
      <c r="C344" s="54"/>
      <c r="D344" s="69" t="str">
        <f t="shared" si="27"/>
        <v>Export &amp; Agency Finance</v>
      </c>
      <c r="E344" s="69" t="s">
        <v>18</v>
      </c>
      <c r="F344" s="69" t="s">
        <v>18</v>
      </c>
      <c r="G344" s="54">
        <v>4</v>
      </c>
      <c r="H344" s="233"/>
      <c r="I344" s="233"/>
      <c r="J344" s="233"/>
    </row>
    <row r="345" spans="1:10" ht="15" customHeight="1" x14ac:dyDescent="0.55000000000000004">
      <c r="A345" s="63" t="s">
        <v>141</v>
      </c>
      <c r="B345" s="54"/>
      <c r="C345" s="54"/>
      <c r="D345" s="69" t="str">
        <f t="shared" si="27"/>
        <v>Trade &amp; Working Capital Solutions</v>
      </c>
      <c r="E345" s="69" t="s">
        <v>2</v>
      </c>
      <c r="F345" s="69" t="s">
        <v>2</v>
      </c>
      <c r="G345" s="54">
        <v>4</v>
      </c>
      <c r="H345" s="233"/>
      <c r="I345" s="233"/>
      <c r="J345" s="233"/>
    </row>
    <row r="346" spans="1:10" ht="15" customHeight="1" x14ac:dyDescent="0.55000000000000004">
      <c r="A346" s="63" t="s">
        <v>141</v>
      </c>
      <c r="B346" s="54"/>
      <c r="C346" s="54"/>
      <c r="D346" s="48" t="str">
        <f t="shared" si="27"/>
        <v>Other Loans &amp; Advances</v>
      </c>
      <c r="E346" s="48" t="s">
        <v>3</v>
      </c>
      <c r="F346" s="48" t="s">
        <v>3</v>
      </c>
      <c r="G346" s="54">
        <v>3</v>
      </c>
      <c r="H346" s="233"/>
      <c r="I346" s="233"/>
      <c r="J346" s="233"/>
    </row>
    <row r="347" spans="1:10" ht="15" customHeight="1" x14ac:dyDescent="0.55000000000000004">
      <c r="A347" s="63" t="s">
        <v>141</v>
      </c>
      <c r="B347" s="54"/>
      <c r="C347" s="54"/>
      <c r="D347" s="239" t="str">
        <f t="shared" si="27"/>
        <v>Renting / Operating Leasing</v>
      </c>
      <c r="E347" s="239" t="s">
        <v>40</v>
      </c>
      <c r="F347" s="239" t="s">
        <v>40</v>
      </c>
      <c r="G347" s="54">
        <v>2</v>
      </c>
      <c r="H347" s="233"/>
      <c r="I347" s="233"/>
      <c r="J347" s="233"/>
    </row>
    <row r="348" spans="1:10" ht="15" customHeight="1" x14ac:dyDescent="0.55000000000000004">
      <c r="A348" s="63" t="s">
        <v>141</v>
      </c>
      <c r="B348" s="54"/>
      <c r="C348" s="54"/>
      <c r="D348" s="239" t="str">
        <f t="shared" si="27"/>
        <v>Bonds Portfolio</v>
      </c>
      <c r="E348" s="239" t="s">
        <v>32</v>
      </c>
      <c r="F348" s="239" t="s">
        <v>32</v>
      </c>
      <c r="G348" s="54">
        <v>2</v>
      </c>
      <c r="H348" s="233"/>
      <c r="I348" s="233"/>
      <c r="J348" s="233"/>
    </row>
    <row r="349" spans="1:10" ht="15" customHeight="1" x14ac:dyDescent="0.55000000000000004">
      <c r="A349" s="63" t="s">
        <v>141</v>
      </c>
      <c r="B349" s="54"/>
      <c r="C349" s="54"/>
      <c r="D349" s="47" t="str">
        <f t="shared" si="27"/>
        <v>2. Off Balance</v>
      </c>
      <c r="E349" s="47" t="s">
        <v>41</v>
      </c>
      <c r="F349" s="47" t="s">
        <v>41</v>
      </c>
      <c r="G349" s="54">
        <v>1</v>
      </c>
      <c r="H349" s="233"/>
      <c r="I349" s="233"/>
      <c r="J349" s="233"/>
    </row>
    <row r="350" spans="1:10" ht="15" customHeight="1" x14ac:dyDescent="0.55000000000000004">
      <c r="A350" s="63" t="s">
        <v>141</v>
      </c>
      <c r="B350" s="54"/>
      <c r="C350" s="54"/>
      <c r="D350" s="67" t="str">
        <f t="shared" si="27"/>
        <v>Contingent risks</v>
      </c>
      <c r="E350" s="67" t="s">
        <v>55</v>
      </c>
      <c r="F350" s="67" t="s">
        <v>55</v>
      </c>
      <c r="G350" s="54">
        <v>2</v>
      </c>
      <c r="H350" s="233"/>
      <c r="I350" s="233"/>
      <c r="J350" s="233"/>
    </row>
    <row r="351" spans="1:10" ht="15" customHeight="1" x14ac:dyDescent="0.55000000000000004">
      <c r="A351" s="63" t="s">
        <v>141</v>
      </c>
      <c r="B351" s="54"/>
      <c r="C351" s="54"/>
      <c r="D351" s="67" t="str">
        <f t="shared" si="27"/>
        <v>Undrawn balances Committed</v>
      </c>
      <c r="E351" s="67" t="s">
        <v>109</v>
      </c>
      <c r="F351" s="67" t="s">
        <v>109</v>
      </c>
      <c r="G351" s="54">
        <v>2</v>
      </c>
      <c r="H351" s="233"/>
      <c r="I351" s="233"/>
      <c r="J351" s="233"/>
    </row>
    <row r="352" spans="1:10" ht="15" customHeight="1" x14ac:dyDescent="0.55000000000000004">
      <c r="A352" s="63" t="s">
        <v>141</v>
      </c>
      <c r="B352" s="54"/>
      <c r="C352" s="54"/>
      <c r="D352" s="67" t="str">
        <f t="shared" si="27"/>
        <v>Derivatives</v>
      </c>
      <c r="E352" s="67" t="s">
        <v>19</v>
      </c>
      <c r="F352" s="67" t="s">
        <v>19</v>
      </c>
      <c r="G352" s="54">
        <v>2</v>
      </c>
      <c r="H352" s="233"/>
      <c r="I352" s="233"/>
      <c r="J352" s="233"/>
    </row>
    <row r="353" spans="1:10" ht="15" customHeight="1" x14ac:dyDescent="0.55000000000000004">
      <c r="A353" s="63" t="s">
        <v>141</v>
      </c>
      <c r="B353" s="54"/>
      <c r="C353" s="54"/>
      <c r="D353" s="47" t="str">
        <f t="shared" si="27"/>
        <v>3. Advisory &amp; Facilitation services</v>
      </c>
      <c r="E353" s="47" t="s">
        <v>42</v>
      </c>
      <c r="F353" s="47" t="s">
        <v>42</v>
      </c>
      <c r="G353" s="54">
        <v>1</v>
      </c>
      <c r="H353" s="233"/>
      <c r="I353" s="233"/>
      <c r="J353" s="233"/>
    </row>
    <row r="354" spans="1:10" ht="15" customHeight="1" x14ac:dyDescent="0.55000000000000004">
      <c r="A354" s="63" t="s">
        <v>141</v>
      </c>
      <c r="B354" s="54"/>
      <c r="C354" s="54"/>
      <c r="D354" s="67" t="str">
        <f t="shared" si="27"/>
        <v>Mergers &amp; Acquisitions (M&amp;A)</v>
      </c>
      <c r="E354" s="67" t="s">
        <v>9</v>
      </c>
      <c r="F354" s="67" t="s">
        <v>9</v>
      </c>
      <c r="G354" s="54">
        <v>2</v>
      </c>
      <c r="H354" s="233"/>
      <c r="I354" s="233"/>
      <c r="J354" s="233"/>
    </row>
    <row r="355" spans="1:10" ht="15" customHeight="1" x14ac:dyDescent="0.55000000000000004">
      <c r="A355" s="63" t="s">
        <v>141</v>
      </c>
      <c r="B355" s="54"/>
      <c r="C355" s="54"/>
      <c r="D355" s="67" t="str">
        <f t="shared" si="27"/>
        <v>Equity Capital Markets (ECM)</v>
      </c>
      <c r="E355" s="67" t="s">
        <v>10</v>
      </c>
      <c r="F355" s="67" t="s">
        <v>10</v>
      </c>
      <c r="G355" s="54">
        <v>2</v>
      </c>
      <c r="H355" s="233"/>
      <c r="I355" s="233"/>
      <c r="J355" s="233"/>
    </row>
    <row r="356" spans="1:10" ht="15" customHeight="1" x14ac:dyDescent="0.55000000000000004">
      <c r="A356" s="63" t="s">
        <v>141</v>
      </c>
      <c r="B356" s="54"/>
      <c r="C356" s="54"/>
      <c r="D356" s="67" t="str">
        <f t="shared" si="27"/>
        <v>Debt Capital Markets (DCM)</v>
      </c>
      <c r="E356" s="67" t="s">
        <v>12</v>
      </c>
      <c r="F356" s="67" t="s">
        <v>12</v>
      </c>
      <c r="G356" s="54">
        <v>2</v>
      </c>
      <c r="H356" s="233"/>
      <c r="I356" s="233"/>
      <c r="J356" s="233"/>
    </row>
    <row r="357" spans="1:10" ht="15" customHeight="1" x14ac:dyDescent="0.55000000000000004">
      <c r="A357" s="63" t="s">
        <v>141</v>
      </c>
      <c r="B357" s="54"/>
      <c r="C357" s="54"/>
      <c r="D357" s="67" t="str">
        <f t="shared" si="27"/>
        <v>Securitization</v>
      </c>
      <c r="E357" s="67" t="s">
        <v>53</v>
      </c>
      <c r="F357" s="67" t="s">
        <v>53</v>
      </c>
      <c r="G357" s="54">
        <v>2</v>
      </c>
      <c r="H357" s="233"/>
      <c r="I357" s="233"/>
      <c r="J357" s="233"/>
    </row>
    <row r="358" spans="1:10" ht="15" customHeight="1" x14ac:dyDescent="0.55000000000000004">
      <c r="A358" s="63" t="s">
        <v>141</v>
      </c>
      <c r="B358" s="54"/>
      <c r="C358" s="54"/>
      <c r="D358" s="67" t="str">
        <f t="shared" si="27"/>
        <v>Project &amp; Acquisition Finance (Advisory)</v>
      </c>
      <c r="E358" s="67" t="s">
        <v>11</v>
      </c>
      <c r="F358" s="67" t="s">
        <v>11</v>
      </c>
      <c r="G358" s="54">
        <v>2</v>
      </c>
      <c r="H358" s="233"/>
      <c r="I358" s="233"/>
      <c r="J358" s="233"/>
    </row>
    <row r="359" spans="1:10" ht="15" customHeight="1" x14ac:dyDescent="0.55000000000000004">
      <c r="A359" s="63" t="s">
        <v>141</v>
      </c>
      <c r="B359" s="54"/>
      <c r="C359" s="54"/>
      <c r="D359" s="47" t="str">
        <f t="shared" si="27"/>
        <v>4. Liabilities</v>
      </c>
      <c r="E359" s="47" t="s">
        <v>54</v>
      </c>
      <c r="F359" s="47" t="s">
        <v>54</v>
      </c>
      <c r="G359" s="54">
        <v>1</v>
      </c>
      <c r="H359" s="233"/>
      <c r="I359" s="233"/>
      <c r="J359" s="233"/>
    </row>
    <row r="360" spans="1:10" ht="15" customHeight="1" x14ac:dyDescent="0.55000000000000004">
      <c r="A360" s="63" t="s">
        <v>141</v>
      </c>
      <c r="B360" s="54"/>
      <c r="C360" s="54"/>
      <c r="D360" s="67" t="str">
        <f t="shared" si="27"/>
        <v>Financing instruments issued</v>
      </c>
      <c r="E360" s="67" t="s">
        <v>30</v>
      </c>
      <c r="F360" s="67" t="s">
        <v>30</v>
      </c>
      <c r="G360" s="54">
        <v>2</v>
      </c>
      <c r="H360" s="233"/>
      <c r="I360" s="233"/>
      <c r="J360" s="233"/>
    </row>
    <row r="361" spans="1:10" ht="15" customHeight="1" x14ac:dyDescent="0.55000000000000004">
      <c r="A361" s="63" t="s">
        <v>141</v>
      </c>
      <c r="B361" s="54"/>
      <c r="C361" s="54"/>
      <c r="D361" s="67" t="str">
        <f t="shared" si="27"/>
        <v>Deposits</v>
      </c>
      <c r="E361" s="67" t="s">
        <v>13</v>
      </c>
      <c r="F361" s="67" t="s">
        <v>13</v>
      </c>
      <c r="G361" s="54">
        <v>2</v>
      </c>
      <c r="H361" s="233"/>
      <c r="I361" s="233"/>
      <c r="J361" s="233"/>
    </row>
    <row r="362" spans="1:10" ht="15" customHeight="1" x14ac:dyDescent="0.55000000000000004">
      <c r="A362" s="63" t="s">
        <v>141</v>
      </c>
      <c r="B362" s="54"/>
      <c r="C362" s="54"/>
      <c r="D362" s="70" t="str">
        <f t="shared" si="27"/>
        <v>Other Liabilities</v>
      </c>
      <c r="E362" s="70" t="s">
        <v>31</v>
      </c>
      <c r="F362" s="70" t="s">
        <v>31</v>
      </c>
      <c r="G362" s="54">
        <v>2</v>
      </c>
      <c r="H362" s="233"/>
      <c r="I362" s="233"/>
      <c r="J362" s="233"/>
    </row>
    <row r="363" spans="1:10" ht="15" customHeight="1" x14ac:dyDescent="0.55000000000000004">
      <c r="A363" s="63" t="s">
        <v>141</v>
      </c>
      <c r="B363" s="54"/>
      <c r="C363" s="54"/>
      <c r="D363" s="10" t="str">
        <f t="shared" si="27"/>
        <v/>
      </c>
      <c r="E363" s="57" t="s">
        <v>156</v>
      </c>
      <c r="F363" s="57" t="s">
        <v>156</v>
      </c>
      <c r="G363" s="54"/>
      <c r="H363" s="233"/>
      <c r="I363" s="233"/>
      <c r="J363" s="233"/>
    </row>
    <row r="364" spans="1:10" ht="15" customHeight="1" x14ac:dyDescent="0.55000000000000004">
      <c r="A364" s="63" t="s">
        <v>141</v>
      </c>
      <c r="B364" s="54"/>
      <c r="C364" s="54"/>
      <c r="D364" s="10" t="str">
        <f t="shared" si="27"/>
        <v/>
      </c>
      <c r="E364" s="57" t="s">
        <v>156</v>
      </c>
      <c r="F364" s="57" t="s">
        <v>156</v>
      </c>
      <c r="G364" s="54"/>
      <c r="H364" s="233"/>
      <c r="I364" s="233"/>
      <c r="J364" s="233"/>
    </row>
    <row r="365" spans="1:10" ht="15" customHeight="1" x14ac:dyDescent="0.55000000000000004">
      <c r="A365" s="63" t="s">
        <v>141</v>
      </c>
      <c r="B365" s="54"/>
      <c r="C365" s="54"/>
      <c r="D365" s="10" t="str">
        <f t="shared" si="27"/>
        <v/>
      </c>
      <c r="E365" s="57" t="s">
        <v>156</v>
      </c>
      <c r="F365" s="57" t="s">
        <v>156</v>
      </c>
      <c r="G365" s="54"/>
      <c r="H365" s="233"/>
      <c r="I365" s="233"/>
      <c r="J365" s="233"/>
    </row>
    <row r="366" spans="1:10" ht="15" customHeight="1" x14ac:dyDescent="0.55000000000000004">
      <c r="A366" s="63" t="s">
        <v>141</v>
      </c>
      <c r="B366" s="54"/>
      <c r="C366" s="54"/>
      <c r="D366" s="278" t="str">
        <f>+IF(IDIOMA=1,E366,F366)</f>
        <v>Customers with sustainable operations</v>
      </c>
      <c r="E366" s="278" t="s">
        <v>47</v>
      </c>
      <c r="F366" s="278" t="s">
        <v>47</v>
      </c>
      <c r="G366" s="54">
        <v>0</v>
      </c>
      <c r="H366" s="233"/>
      <c r="I366" s="233"/>
      <c r="J366" s="233"/>
    </row>
    <row r="367" spans="1:10" ht="15" customHeight="1" x14ac:dyDescent="0.55000000000000004">
      <c r="A367" s="63" t="s">
        <v>141</v>
      </c>
      <c r="B367" s="54"/>
      <c r="C367" s="54"/>
      <c r="D367" s="71" t="str">
        <f>+IF(IDIOMA=1,E367,F367)</f>
        <v>Customers with sustainable operations (total)</v>
      </c>
      <c r="E367" s="27" t="s">
        <v>51</v>
      </c>
      <c r="F367" s="27" t="s">
        <v>51</v>
      </c>
      <c r="G367" s="54">
        <v>0</v>
      </c>
      <c r="H367" s="233"/>
      <c r="I367" s="233"/>
      <c r="J367" s="233"/>
    </row>
    <row r="368" spans="1:10" ht="15" customHeight="1" x14ac:dyDescent="0.55000000000000004">
      <c r="A368" s="63" t="s">
        <v>141</v>
      </c>
      <c r="B368" s="54"/>
      <c r="C368" s="54"/>
      <c r="D368" s="72" t="str">
        <f t="shared" ref="D368:D381" si="28">+IF(IDIOMA=1,E368,F368)</f>
        <v>Customers with green operations</v>
      </c>
      <c r="E368" s="33" t="s">
        <v>48</v>
      </c>
      <c r="F368" s="33" t="s">
        <v>48</v>
      </c>
      <c r="G368" s="54">
        <v>0</v>
      </c>
      <c r="H368" s="233"/>
      <c r="I368" s="233"/>
      <c r="J368" s="233"/>
    </row>
    <row r="369" spans="1:10" ht="15" customHeight="1" x14ac:dyDescent="0.55000000000000004">
      <c r="A369" s="63" t="s">
        <v>141</v>
      </c>
      <c r="B369" s="54"/>
      <c r="C369" s="54"/>
      <c r="D369" s="72" t="str">
        <f t="shared" si="28"/>
        <v>Customers with social operations</v>
      </c>
      <c r="E369" s="33" t="s">
        <v>49</v>
      </c>
      <c r="F369" s="33" t="s">
        <v>49</v>
      </c>
      <c r="G369" s="54">
        <v>0</v>
      </c>
      <c r="H369" s="233"/>
      <c r="I369" s="233"/>
      <c r="J369" s="233"/>
    </row>
    <row r="370" spans="1:10" ht="15" customHeight="1" x14ac:dyDescent="0.55000000000000004">
      <c r="A370" s="63" t="s">
        <v>141</v>
      </c>
      <c r="B370" s="54"/>
      <c r="C370" s="54"/>
      <c r="D370" s="72" t="str">
        <f t="shared" si="28"/>
        <v>Customers with sustainability linked operations</v>
      </c>
      <c r="E370" s="33" t="s">
        <v>50</v>
      </c>
      <c r="F370" s="33" t="s">
        <v>50</v>
      </c>
      <c r="G370" s="54">
        <v>0</v>
      </c>
      <c r="H370" s="233"/>
      <c r="I370" s="233"/>
      <c r="J370" s="233"/>
    </row>
    <row r="371" spans="1:10" ht="15" customHeight="1" x14ac:dyDescent="0.55000000000000004">
      <c r="A371" s="63" t="s">
        <v>141</v>
      </c>
      <c r="B371" s="54"/>
      <c r="C371" s="54"/>
      <c r="D371" s="73" t="str">
        <f t="shared" si="28"/>
        <v>Customers with sustainable (UoP) operations</v>
      </c>
      <c r="E371" s="34" t="s">
        <v>259</v>
      </c>
      <c r="F371" s="34" t="s">
        <v>259</v>
      </c>
      <c r="G371" s="54">
        <v>0</v>
      </c>
      <c r="H371" s="233"/>
      <c r="I371" s="233"/>
      <c r="J371" s="233"/>
    </row>
    <row r="372" spans="1:10" ht="15" customHeight="1" x14ac:dyDescent="0.55000000000000004">
      <c r="A372" s="54" t="s">
        <v>141</v>
      </c>
      <c r="B372" s="54"/>
      <c r="C372" s="54"/>
      <c r="D372" s="332">
        <f t="shared" si="28"/>
        <v>0</v>
      </c>
      <c r="E372" s="61"/>
      <c r="F372" s="54"/>
      <c r="G372" s="54"/>
      <c r="H372" s="233"/>
      <c r="I372" s="233"/>
      <c r="J372" s="233"/>
    </row>
    <row r="373" spans="1:10" ht="15" customHeight="1" x14ac:dyDescent="0.55000000000000004">
      <c r="A373" s="54" t="s">
        <v>141</v>
      </c>
      <c r="B373" s="54"/>
      <c r="C373" s="54"/>
      <c r="D373" s="332">
        <f t="shared" si="28"/>
        <v>0</v>
      </c>
      <c r="E373" s="61"/>
      <c r="F373" s="54"/>
      <c r="G373" s="54"/>
      <c r="H373" s="233"/>
      <c r="I373" s="233"/>
      <c r="J373" s="233"/>
    </row>
    <row r="374" spans="1:10" ht="15" customHeight="1" x14ac:dyDescent="0.55000000000000004">
      <c r="A374" s="54" t="s">
        <v>141</v>
      </c>
      <c r="B374" s="54"/>
      <c r="C374" s="54"/>
      <c r="D374" s="335">
        <f t="shared" si="28"/>
        <v>0</v>
      </c>
      <c r="E374" s="334"/>
      <c r="F374" s="333"/>
      <c r="G374" s="54"/>
      <c r="H374" s="233"/>
      <c r="I374" s="233"/>
      <c r="J374" s="233"/>
    </row>
    <row r="375" spans="1:10" ht="15" customHeight="1" x14ac:dyDescent="0.55000000000000004">
      <c r="A375" s="63" t="s">
        <v>141</v>
      </c>
      <c r="B375" s="54"/>
      <c r="C375" s="54"/>
      <c r="D375" s="71" t="str">
        <f t="shared" si="28"/>
        <v>New Business Electric Auto Customer Loans</v>
      </c>
      <c r="E375" s="33" t="s">
        <v>260</v>
      </c>
      <c r="F375" s="33" t="s">
        <v>260</v>
      </c>
      <c r="G375" s="54">
        <v>0</v>
      </c>
      <c r="H375" s="233"/>
      <c r="I375" s="233"/>
      <c r="J375" s="233"/>
    </row>
    <row r="376" spans="1:10" ht="15" customHeight="1" x14ac:dyDescent="0.55000000000000004">
      <c r="A376" s="63" t="s">
        <v>141</v>
      </c>
      <c r="B376" s="54"/>
      <c r="C376" s="54"/>
      <c r="D376" s="73" t="str">
        <f t="shared" si="28"/>
        <v>New Business Electric Auto Renting (Operational Leasing)</v>
      </c>
      <c r="E376" s="34" t="s">
        <v>261</v>
      </c>
      <c r="F376" s="34" t="s">
        <v>261</v>
      </c>
      <c r="G376" s="54">
        <v>0</v>
      </c>
      <c r="H376" s="233"/>
      <c r="I376" s="233"/>
      <c r="J376" s="233"/>
    </row>
    <row r="377" spans="1:10" ht="15" customHeight="1" x14ac:dyDescent="0.55000000000000004">
      <c r="A377" s="54" t="s">
        <v>141</v>
      </c>
      <c r="B377" s="54"/>
      <c r="C377" s="54"/>
      <c r="D377" s="332">
        <f t="shared" si="28"/>
        <v>0</v>
      </c>
      <c r="E377" s="61"/>
      <c r="F377" s="54"/>
      <c r="G377" s="54"/>
      <c r="H377" s="233"/>
      <c r="I377" s="233"/>
      <c r="J377" s="233"/>
    </row>
    <row r="378" spans="1:10" ht="15" customHeight="1" x14ac:dyDescent="0.55000000000000004">
      <c r="A378" s="54" t="s">
        <v>141</v>
      </c>
      <c r="B378" s="54"/>
      <c r="C378" s="54"/>
      <c r="D378" s="332">
        <f t="shared" si="28"/>
        <v>0</v>
      </c>
      <c r="E378" s="61"/>
      <c r="F378" s="54"/>
      <c r="G378" s="54"/>
      <c r="H378" s="233"/>
      <c r="I378" s="233"/>
      <c r="J378" s="233"/>
    </row>
    <row r="379" spans="1:10" ht="15" customHeight="1" x14ac:dyDescent="0.55000000000000004">
      <c r="A379" s="54" t="s">
        <v>141</v>
      </c>
      <c r="B379" s="54"/>
      <c r="C379" s="54"/>
      <c r="D379" s="335">
        <f t="shared" si="28"/>
        <v>0</v>
      </c>
      <c r="E379" s="334"/>
      <c r="F379" s="333"/>
      <c r="G379" s="54"/>
      <c r="H379" s="233"/>
      <c r="I379" s="233"/>
      <c r="J379" s="233"/>
    </row>
    <row r="380" spans="1:10" ht="15" customHeight="1" x14ac:dyDescent="0.55000000000000004">
      <c r="A380" s="63" t="s">
        <v>141</v>
      </c>
      <c r="B380" s="54"/>
      <c r="C380" s="54"/>
      <c r="D380" s="72" t="str">
        <f t="shared" si="28"/>
        <v># New Deals - Electric Auto Customer Loans</v>
      </c>
      <c r="E380" s="33" t="s">
        <v>262</v>
      </c>
      <c r="F380" s="33" t="s">
        <v>262</v>
      </c>
      <c r="G380" s="54">
        <v>0</v>
      </c>
      <c r="H380" s="233"/>
      <c r="I380" s="233"/>
      <c r="J380" s="233"/>
    </row>
    <row r="381" spans="1:10" ht="15" customHeight="1" x14ac:dyDescent="0.55000000000000004">
      <c r="A381" s="63" t="s">
        <v>141</v>
      </c>
      <c r="B381" s="54"/>
      <c r="C381" s="54"/>
      <c r="D381" s="73" t="str">
        <f t="shared" si="28"/>
        <v># New Deals - Electric Auto Renting (Operational Leasing)</v>
      </c>
      <c r="E381" s="34" t="s">
        <v>263</v>
      </c>
      <c r="F381" s="34" t="s">
        <v>263</v>
      </c>
      <c r="G381" s="54">
        <v>0</v>
      </c>
      <c r="H381" s="233"/>
      <c r="I381" s="233"/>
      <c r="J381" s="233"/>
    </row>
    <row r="382" spans="1:10" ht="15" customHeight="1" x14ac:dyDescent="0.55000000000000004">
      <c r="A382" s="54"/>
      <c r="B382" s="54"/>
      <c r="C382" s="54"/>
      <c r="D382" s="344"/>
      <c r="E382" s="345"/>
      <c r="F382" s="10"/>
      <c r="G382" s="54"/>
      <c r="H382" s="233"/>
      <c r="I382" s="233"/>
      <c r="J382" s="233"/>
    </row>
    <row r="383" spans="1:10" ht="15" customHeight="1" x14ac:dyDescent="0.55000000000000004">
      <c r="A383" s="54"/>
      <c r="B383" s="54"/>
      <c r="C383" s="54"/>
      <c r="D383" s="344"/>
      <c r="E383" s="10"/>
      <c r="F383" s="10"/>
      <c r="G383" s="54"/>
      <c r="H383" s="233"/>
      <c r="I383" s="233"/>
      <c r="J383" s="233"/>
    </row>
    <row r="384" spans="1:10" x14ac:dyDescent="0.55000000000000004">
      <c r="A384" s="54"/>
      <c r="B384" s="54"/>
      <c r="C384" s="54"/>
      <c r="D384" s="54"/>
      <c r="E384" s="61"/>
      <c r="F384" s="54"/>
      <c r="G384" s="54"/>
      <c r="H384" s="233"/>
      <c r="I384" s="233"/>
      <c r="J384" s="233"/>
    </row>
    <row r="385" spans="1:10" ht="19" x14ac:dyDescent="0.55000000000000004">
      <c r="A385" s="54" t="s">
        <v>270</v>
      </c>
      <c r="B385" s="54"/>
      <c r="C385" s="54"/>
      <c r="D385" s="308" t="str">
        <f t="shared" ref="D385:D405" si="29">+IF(IDIOMA=1,E385,F385)</f>
        <v>ASSETS / (thousands of LC)</v>
      </c>
      <c r="E385" s="308" t="s">
        <v>271</v>
      </c>
      <c r="F385" s="308" t="s">
        <v>271</v>
      </c>
      <c r="G385" s="54"/>
      <c r="H385" s="233"/>
      <c r="I385" s="233"/>
      <c r="J385" s="233"/>
    </row>
    <row r="386" spans="1:10" ht="19" x14ac:dyDescent="0.55000000000000004">
      <c r="A386" s="54" t="s">
        <v>270</v>
      </c>
      <c r="B386" s="54"/>
      <c r="C386" s="54"/>
      <c r="D386" s="339" t="str">
        <f t="shared" si="29"/>
        <v>Green + Sustainability Linked</v>
      </c>
      <c r="E386" s="339" t="s">
        <v>103</v>
      </c>
      <c r="F386" s="339" t="s">
        <v>103</v>
      </c>
      <c r="G386" s="54"/>
      <c r="H386" s="233"/>
      <c r="I386" s="233"/>
      <c r="J386" s="233"/>
    </row>
    <row r="387" spans="1:10" ht="19" x14ac:dyDescent="0.55000000000000004">
      <c r="A387" s="54" t="s">
        <v>270</v>
      </c>
      <c r="B387" s="54"/>
      <c r="C387" s="54"/>
      <c r="D387" s="340" t="str">
        <f t="shared" si="29"/>
        <v>Green</v>
      </c>
      <c r="E387" s="340" t="s">
        <v>104</v>
      </c>
      <c r="F387" s="340" t="s">
        <v>104</v>
      </c>
      <c r="G387" s="54"/>
      <c r="H387" s="233"/>
      <c r="I387" s="233"/>
      <c r="J387" s="233"/>
    </row>
    <row r="388" spans="1:10" ht="19" x14ac:dyDescent="0.55000000000000004">
      <c r="A388" s="54" t="s">
        <v>270</v>
      </c>
      <c r="B388" s="54"/>
      <c r="C388" s="54"/>
      <c r="D388" s="341" t="str">
        <f t="shared" si="29"/>
        <v>Energy</v>
      </c>
      <c r="E388" s="341" t="s">
        <v>1</v>
      </c>
      <c r="F388" s="341" t="s">
        <v>1</v>
      </c>
      <c r="G388" s="54"/>
      <c r="H388" s="233"/>
      <c r="I388" s="233"/>
      <c r="J388" s="233"/>
    </row>
    <row r="389" spans="1:10" ht="19" x14ac:dyDescent="0.55000000000000004">
      <c r="A389" s="54" t="s">
        <v>270</v>
      </c>
      <c r="B389" s="54"/>
      <c r="C389" s="54"/>
      <c r="D389" s="341" t="str">
        <f t="shared" si="29"/>
        <v>Transport</v>
      </c>
      <c r="E389" s="341" t="s">
        <v>4</v>
      </c>
      <c r="F389" s="341" t="s">
        <v>4</v>
      </c>
      <c r="G389" s="54"/>
      <c r="H389" s="233"/>
      <c r="I389" s="233"/>
      <c r="J389" s="233"/>
    </row>
    <row r="390" spans="1:10" ht="19" x14ac:dyDescent="0.55000000000000004">
      <c r="A390" s="54" t="s">
        <v>270</v>
      </c>
      <c r="B390" s="54"/>
      <c r="C390" s="54"/>
      <c r="D390" s="341" t="str">
        <f t="shared" si="29"/>
        <v>IT &amp; Communications</v>
      </c>
      <c r="E390" s="341" t="s">
        <v>287</v>
      </c>
      <c r="F390" s="341" t="s">
        <v>287</v>
      </c>
      <c r="G390" s="54"/>
      <c r="H390" s="233"/>
      <c r="I390" s="233"/>
      <c r="J390" s="233"/>
    </row>
    <row r="391" spans="1:10" ht="19" x14ac:dyDescent="0.55000000000000004">
      <c r="A391" s="54" t="s">
        <v>270</v>
      </c>
      <c r="B391" s="54"/>
      <c r="C391" s="54"/>
      <c r="D391" s="341" t="str">
        <f t="shared" si="29"/>
        <v>Agriculture</v>
      </c>
      <c r="E391" s="341" t="s">
        <v>254</v>
      </c>
      <c r="F391" s="341" t="s">
        <v>254</v>
      </c>
      <c r="G391" s="54"/>
      <c r="H391" s="233"/>
      <c r="I391" s="233"/>
      <c r="J391" s="233"/>
    </row>
    <row r="392" spans="1:10" ht="19" x14ac:dyDescent="0.55000000000000004">
      <c r="A392" s="54" t="s">
        <v>270</v>
      </c>
      <c r="B392" s="54"/>
      <c r="C392" s="54"/>
      <c r="D392" s="341" t="str">
        <f t="shared" si="29"/>
        <v>Construction and Real Estate</v>
      </c>
      <c r="E392" s="341" t="s">
        <v>255</v>
      </c>
      <c r="F392" s="341" t="s">
        <v>255</v>
      </c>
      <c r="G392" s="54"/>
      <c r="H392" s="233"/>
      <c r="I392" s="233"/>
      <c r="J392" s="233"/>
    </row>
    <row r="393" spans="1:10" ht="19" x14ac:dyDescent="0.55000000000000004">
      <c r="A393" s="54" t="s">
        <v>270</v>
      </c>
      <c r="B393" s="54"/>
      <c r="C393" s="54"/>
      <c r="D393" s="341" t="str">
        <f t="shared" si="29"/>
        <v>Water and Waste</v>
      </c>
      <c r="E393" s="341" t="s">
        <v>288</v>
      </c>
      <c r="F393" s="341" t="s">
        <v>288</v>
      </c>
      <c r="G393" s="54"/>
      <c r="H393" s="233"/>
      <c r="I393" s="233"/>
      <c r="J393" s="233"/>
    </row>
    <row r="394" spans="1:10" ht="19" x14ac:dyDescent="0.55000000000000004">
      <c r="A394" s="54" t="s">
        <v>270</v>
      </c>
      <c r="B394" s="54"/>
      <c r="C394" s="54"/>
      <c r="D394" s="341" t="str">
        <f t="shared" si="29"/>
        <v>Manufacturing</v>
      </c>
      <c r="E394" s="341" t="s">
        <v>5</v>
      </c>
      <c r="F394" s="341" t="s">
        <v>5</v>
      </c>
      <c r="G394" s="54"/>
      <c r="H394" s="233"/>
      <c r="I394" s="233"/>
      <c r="J394" s="233"/>
    </row>
    <row r="395" spans="1:10" ht="19" x14ac:dyDescent="0.55000000000000004">
      <c r="A395" s="54" t="s">
        <v>270</v>
      </c>
      <c r="B395" s="54"/>
      <c r="C395" s="54"/>
      <c r="D395" s="341" t="str">
        <f t="shared" si="29"/>
        <v>Professional, scientific and technical activities</v>
      </c>
      <c r="E395" s="341" t="s">
        <v>289</v>
      </c>
      <c r="F395" s="341" t="s">
        <v>289</v>
      </c>
      <c r="G395" s="54"/>
      <c r="H395" s="233"/>
      <c r="I395" s="233"/>
      <c r="J395" s="233"/>
    </row>
    <row r="396" spans="1:10" ht="19" x14ac:dyDescent="0.55000000000000004">
      <c r="A396" s="54" t="s">
        <v>270</v>
      </c>
      <c r="B396" s="54"/>
      <c r="C396" s="54"/>
      <c r="D396" s="341" t="str">
        <f t="shared" si="29"/>
        <v>Disaster Risk Management</v>
      </c>
      <c r="E396" s="341" t="s">
        <v>256</v>
      </c>
      <c r="F396" s="341" t="s">
        <v>256</v>
      </c>
      <c r="G396" s="54"/>
      <c r="H396" s="233"/>
      <c r="I396" s="233"/>
      <c r="J396" s="233"/>
    </row>
    <row r="397" spans="1:10" ht="19" x14ac:dyDescent="0.55000000000000004">
      <c r="A397" s="54" t="s">
        <v>270</v>
      </c>
      <c r="B397" s="54"/>
      <c r="C397" s="54"/>
      <c r="D397" s="341" t="str">
        <f t="shared" si="29"/>
        <v>Accommodation</v>
      </c>
      <c r="E397" s="341" t="s">
        <v>290</v>
      </c>
      <c r="F397" s="341" t="s">
        <v>290</v>
      </c>
      <c r="G397" s="54"/>
      <c r="H397" s="233"/>
      <c r="I397" s="233"/>
      <c r="J397" s="233"/>
    </row>
    <row r="398" spans="1:10" ht="19" x14ac:dyDescent="0.55000000000000004">
      <c r="A398" s="54" t="s">
        <v>270</v>
      </c>
      <c r="B398" s="54"/>
      <c r="C398" s="54"/>
      <c r="D398" s="341" t="str">
        <f t="shared" si="29"/>
        <v>Other Sectors</v>
      </c>
      <c r="E398" s="341" t="s">
        <v>257</v>
      </c>
      <c r="F398" s="341" t="s">
        <v>257</v>
      </c>
      <c r="G398" s="54"/>
      <c r="H398" s="233"/>
      <c r="I398" s="233"/>
      <c r="J398" s="233"/>
    </row>
    <row r="399" spans="1:10" ht="19" x14ac:dyDescent="0.55000000000000004">
      <c r="A399" s="54" t="s">
        <v>270</v>
      </c>
      <c r="B399" s="54"/>
      <c r="C399" s="54"/>
      <c r="D399" s="340" t="str">
        <f t="shared" si="29"/>
        <v>Sustainability Linked</v>
      </c>
      <c r="E399" s="340" t="s">
        <v>105</v>
      </c>
      <c r="F399" s="340" t="s">
        <v>105</v>
      </c>
      <c r="G399" s="54"/>
      <c r="H399" s="233"/>
      <c r="I399" s="233"/>
      <c r="J399" s="233"/>
    </row>
    <row r="400" spans="1:10" ht="19" x14ac:dyDescent="0.55000000000000004">
      <c r="A400" s="54" t="s">
        <v>270</v>
      </c>
      <c r="B400" s="54"/>
      <c r="C400" s="54"/>
      <c r="D400" s="342" t="str">
        <f t="shared" si="29"/>
        <v>Social</v>
      </c>
      <c r="E400" s="342" t="s">
        <v>106</v>
      </c>
      <c r="F400" s="342" t="s">
        <v>106</v>
      </c>
      <c r="G400" s="54"/>
      <c r="H400" s="233"/>
      <c r="I400" s="233"/>
      <c r="J400" s="233"/>
    </row>
    <row r="401" spans="1:10" ht="19" x14ac:dyDescent="0.55000000000000004">
      <c r="A401" s="54" t="s">
        <v>270</v>
      </c>
      <c r="B401" s="54"/>
      <c r="C401" s="54"/>
      <c r="D401" s="342" t="str">
        <f t="shared" si="29"/>
        <v>Sustainable (UoP)</v>
      </c>
      <c r="E401" s="342" t="s">
        <v>272</v>
      </c>
      <c r="F401" s="342" t="s">
        <v>272</v>
      </c>
      <c r="G401" s="54"/>
      <c r="H401" s="233"/>
      <c r="I401" s="233"/>
      <c r="J401" s="233"/>
    </row>
    <row r="402" spans="1:10" ht="19" x14ac:dyDescent="0.55000000000000004">
      <c r="A402" s="54" t="s">
        <v>270</v>
      </c>
      <c r="B402" s="54"/>
      <c r="C402" s="54"/>
      <c r="D402" s="343" t="str">
        <f t="shared" si="29"/>
        <v>TOTAL</v>
      </c>
      <c r="E402" s="343" t="s">
        <v>95</v>
      </c>
      <c r="F402" s="343" t="s">
        <v>95</v>
      </c>
      <c r="G402" s="54"/>
      <c r="H402" s="233"/>
      <c r="I402" s="233"/>
      <c r="J402" s="233"/>
    </row>
    <row r="403" spans="1:10" x14ac:dyDescent="0.55000000000000004">
      <c r="A403" s="54" t="s">
        <v>270</v>
      </c>
      <c r="B403" s="54"/>
      <c r="C403" s="54"/>
      <c r="D403">
        <f t="shared" si="29"/>
        <v>0</v>
      </c>
      <c r="E403"/>
      <c r="F403"/>
      <c r="G403" s="54"/>
      <c r="H403" s="233"/>
      <c r="I403" s="233"/>
      <c r="J403" s="233"/>
    </row>
    <row r="404" spans="1:10" ht="19" x14ac:dyDescent="0.55000000000000004">
      <c r="A404" s="54" t="s">
        <v>270</v>
      </c>
      <c r="B404" s="54"/>
      <c r="C404" s="54"/>
      <c r="D404" s="308" t="str">
        <f t="shared" si="29"/>
        <v>LIABILITIES / (thousands of LC)</v>
      </c>
      <c r="E404" s="308" t="s">
        <v>273</v>
      </c>
      <c r="F404" s="308" t="s">
        <v>273</v>
      </c>
      <c r="G404" s="54"/>
      <c r="H404" s="233"/>
      <c r="I404" s="233"/>
      <c r="J404" s="233"/>
    </row>
    <row r="405" spans="1:10" ht="19" x14ac:dyDescent="0.55000000000000004">
      <c r="A405" s="54" t="s">
        <v>270</v>
      </c>
      <c r="B405" s="54"/>
      <c r="C405" s="54"/>
      <c r="D405" s="342" t="str">
        <f t="shared" si="29"/>
        <v>Sustainable (UoP)</v>
      </c>
      <c r="E405" s="342" t="s">
        <v>272</v>
      </c>
      <c r="F405" s="342" t="s">
        <v>272</v>
      </c>
      <c r="G405" s="54"/>
      <c r="H405" s="233"/>
      <c r="I405" s="233"/>
      <c r="J405" s="233"/>
    </row>
    <row r="406" spans="1:10" x14ac:dyDescent="0.55000000000000004">
      <c r="A406" s="54"/>
      <c r="B406" s="54"/>
      <c r="C406" s="54"/>
      <c r="D406" s="54"/>
      <c r="E406" s="61"/>
      <c r="F406" s="54"/>
      <c r="G406" s="54"/>
      <c r="H406" s="233"/>
      <c r="I406" s="233"/>
      <c r="J406" s="233"/>
    </row>
    <row r="407" spans="1:10" x14ac:dyDescent="0.55000000000000004">
      <c r="A407" s="54"/>
      <c r="B407" s="54"/>
      <c r="C407" s="54"/>
      <c r="D407" s="54"/>
      <c r="E407" s="61"/>
      <c r="F407" s="54"/>
      <c r="G407" s="54"/>
      <c r="H407" s="233"/>
      <c r="I407" s="233"/>
      <c r="J407" s="233"/>
    </row>
    <row r="408" spans="1:10" x14ac:dyDescent="0.55000000000000004">
      <c r="A408" s="54"/>
      <c r="B408" s="54"/>
      <c r="C408" s="54"/>
      <c r="D408" s="54"/>
      <c r="E408" s="61"/>
      <c r="F408" s="54"/>
      <c r="G408" s="54"/>
      <c r="H408" s="233"/>
      <c r="I408" s="233"/>
      <c r="J408" s="233"/>
    </row>
    <row r="409" spans="1:10" ht="19" x14ac:dyDescent="0.55000000000000004">
      <c r="A409" s="54" t="s">
        <v>276</v>
      </c>
      <c r="B409" s="54"/>
      <c r="C409" s="54"/>
      <c r="D409" s="374" t="str">
        <f>+IF(IDIOMA=1,E409,F409)</f>
        <v>(# Customers)</v>
      </c>
      <c r="E409" s="374" t="s">
        <v>108</v>
      </c>
      <c r="F409" s="374" t="s">
        <v>108</v>
      </c>
      <c r="G409" s="54"/>
      <c r="H409" s="233"/>
      <c r="I409" s="233"/>
      <c r="J409" s="233"/>
    </row>
    <row r="410" spans="1:10" ht="19" x14ac:dyDescent="0.55000000000000004">
      <c r="A410" s="54" t="s">
        <v>276</v>
      </c>
      <c r="B410" s="54"/>
      <c r="C410" s="54"/>
      <c r="D410" s="368" t="str">
        <f>+IF(IDIOMA=1,E410,F410)</f>
        <v>Customers with sustainable operations (total)</v>
      </c>
      <c r="E410" s="369" t="s">
        <v>51</v>
      </c>
      <c r="F410" s="369" t="s">
        <v>51</v>
      </c>
      <c r="G410" s="54"/>
      <c r="H410" s="233"/>
      <c r="I410" s="233"/>
      <c r="J410" s="233"/>
    </row>
    <row r="411" spans="1:10" ht="19" x14ac:dyDescent="0.55000000000000004">
      <c r="A411" s="54" t="s">
        <v>276</v>
      </c>
      <c r="B411" s="54"/>
      <c r="C411" s="54"/>
      <c r="D411" s="370" t="str">
        <f t="shared" ref="D411:D414" si="30">+IF(IDIOMA=1,E411,F411)</f>
        <v>Customers with green operations</v>
      </c>
      <c r="E411" s="371" t="s">
        <v>48</v>
      </c>
      <c r="F411" s="371" t="s">
        <v>48</v>
      </c>
      <c r="G411" s="54"/>
      <c r="H411" s="233"/>
      <c r="I411" s="233"/>
      <c r="J411" s="233"/>
    </row>
    <row r="412" spans="1:10" ht="19" x14ac:dyDescent="0.55000000000000004">
      <c r="A412" s="54" t="s">
        <v>276</v>
      </c>
      <c r="B412" s="54"/>
      <c r="C412" s="54"/>
      <c r="D412" s="370" t="str">
        <f t="shared" si="30"/>
        <v>Customers with social operations</v>
      </c>
      <c r="E412" s="371" t="s">
        <v>49</v>
      </c>
      <c r="F412" s="371" t="s">
        <v>49</v>
      </c>
      <c r="G412" s="54"/>
      <c r="H412" s="233"/>
      <c r="I412" s="233"/>
      <c r="J412" s="233"/>
    </row>
    <row r="413" spans="1:10" ht="19" x14ac:dyDescent="0.55000000000000004">
      <c r="A413" s="54" t="s">
        <v>276</v>
      </c>
      <c r="B413" s="54"/>
      <c r="C413" s="54"/>
      <c r="D413" s="370" t="str">
        <f t="shared" si="30"/>
        <v>Customers with sustainability linked operations</v>
      </c>
      <c r="E413" s="371" t="s">
        <v>50</v>
      </c>
      <c r="F413" s="371" t="s">
        <v>50</v>
      </c>
      <c r="G413" s="54"/>
      <c r="H413" s="233"/>
      <c r="I413" s="233"/>
      <c r="J413" s="233"/>
    </row>
    <row r="414" spans="1:10" ht="19" x14ac:dyDescent="0.55000000000000004">
      <c r="A414" s="54" t="s">
        <v>276</v>
      </c>
      <c r="B414" s="54"/>
      <c r="C414" s="54"/>
      <c r="D414" s="372" t="str">
        <f t="shared" si="30"/>
        <v>Customers with sustainable (UoP) operations</v>
      </c>
      <c r="E414" s="373" t="s">
        <v>259</v>
      </c>
      <c r="F414" s="373" t="s">
        <v>259</v>
      </c>
      <c r="G414" s="54"/>
      <c r="H414" s="233"/>
      <c r="I414" s="233"/>
      <c r="J414" s="233"/>
    </row>
    <row r="416" spans="1:10" x14ac:dyDescent="0.55000000000000004">
      <c r="A416" s="54"/>
      <c r="B416" s="54"/>
      <c r="C416" s="54"/>
      <c r="D416" s="54"/>
      <c r="E416" s="61"/>
      <c r="F416" s="54"/>
      <c r="G416" s="54"/>
      <c r="H416" s="233"/>
      <c r="I416" s="233"/>
      <c r="J416" s="233"/>
    </row>
    <row r="417" spans="1:47" ht="18.5" thickBot="1" x14ac:dyDescent="0.6">
      <c r="A417" s="54"/>
      <c r="B417" s="54"/>
      <c r="C417" s="54"/>
      <c r="D417" s="54"/>
      <c r="E417" s="61"/>
      <c r="F417" s="54"/>
      <c r="G417" s="54"/>
      <c r="H417" s="233"/>
      <c r="I417" s="233"/>
      <c r="J417" s="233"/>
    </row>
    <row r="418" spans="1:47" ht="19.5" thickBot="1" x14ac:dyDescent="0.6">
      <c r="A418" s="226"/>
      <c r="B418" s="222"/>
      <c r="C418" s="231" t="s">
        <v>157</v>
      </c>
      <c r="D418" s="219"/>
      <c r="E418" s="279"/>
      <c r="F418" s="225"/>
      <c r="G418" s="222"/>
      <c r="H418" s="233"/>
      <c r="I418" s="233"/>
      <c r="J418" s="233"/>
    </row>
    <row r="419" spans="1:47" s="273" customFormat="1" ht="23" x14ac:dyDescent="0.55000000000000004">
      <c r="A419" s="62" t="s">
        <v>163</v>
      </c>
      <c r="B419" s="280"/>
      <c r="C419" s="280"/>
      <c r="D419" s="135" t="str">
        <f>+IF(IDIOMA=1,E419,F419)</f>
        <v>INSTRUCTIONS</v>
      </c>
      <c r="E419" s="133" t="s">
        <v>28</v>
      </c>
      <c r="F419" s="133" t="s">
        <v>28</v>
      </c>
      <c r="G419" s="281"/>
      <c r="H419" s="233"/>
      <c r="I419" s="233"/>
      <c r="J419" s="233"/>
      <c r="K419" s="211"/>
      <c r="L419" s="138"/>
      <c r="M419" s="138"/>
      <c r="N419" s="138"/>
      <c r="O419" s="138"/>
      <c r="P419" s="138"/>
      <c r="Q419" s="138"/>
      <c r="R419" s="138"/>
      <c r="S419" s="138"/>
      <c r="T419" s="138"/>
      <c r="U419" s="138"/>
      <c r="V419" s="138"/>
      <c r="W419" s="138"/>
      <c r="X419" s="138"/>
      <c r="Y419" s="138"/>
      <c r="Z419" s="138"/>
      <c r="AA419" s="138"/>
      <c r="AB419" s="138"/>
      <c r="AC419" s="138"/>
      <c r="AD419" s="138"/>
      <c r="AE419" s="138"/>
      <c r="AF419" s="138"/>
      <c r="AG419" s="138"/>
      <c r="AH419" s="138"/>
      <c r="AI419" s="138"/>
      <c r="AJ419" s="138"/>
      <c r="AK419" s="138"/>
      <c r="AL419" s="138"/>
      <c r="AM419" s="138"/>
      <c r="AN419" s="138"/>
      <c r="AO419" s="138"/>
      <c r="AP419" s="138"/>
      <c r="AQ419" s="138"/>
      <c r="AR419" s="138"/>
      <c r="AS419" s="138"/>
      <c r="AT419" s="138"/>
      <c r="AU419" s="138"/>
    </row>
    <row r="420" spans="1:47" s="273" customFormat="1" ht="19" x14ac:dyDescent="0.55000000000000004">
      <c r="A420" s="63" t="s">
        <v>163</v>
      </c>
      <c r="B420" s="233"/>
      <c r="C420" s="233"/>
      <c r="D420" s="127"/>
      <c r="E420" s="127"/>
      <c r="G420" s="261"/>
      <c r="H420" s="233"/>
      <c r="I420" s="233"/>
      <c r="J420" s="233"/>
      <c r="K420" s="211"/>
      <c r="L420" s="138"/>
      <c r="M420" s="138"/>
      <c r="N420" s="138"/>
      <c r="O420" s="138"/>
      <c r="P420" s="138"/>
      <c r="Q420" s="138"/>
      <c r="R420" s="138"/>
      <c r="S420" s="138"/>
      <c r="T420" s="138"/>
      <c r="U420" s="138"/>
      <c r="V420" s="138"/>
      <c r="W420" s="138"/>
      <c r="X420" s="138"/>
      <c r="Y420" s="138"/>
      <c r="Z420" s="138"/>
      <c r="AA420" s="138"/>
      <c r="AB420" s="138"/>
      <c r="AC420" s="138"/>
      <c r="AD420" s="138"/>
      <c r="AE420" s="138"/>
      <c r="AF420" s="138"/>
      <c r="AG420" s="138"/>
      <c r="AH420" s="138"/>
      <c r="AI420" s="138"/>
      <c r="AJ420" s="138"/>
      <c r="AK420" s="138"/>
      <c r="AL420" s="138"/>
      <c r="AM420" s="138"/>
      <c r="AN420" s="138"/>
      <c r="AO420" s="138"/>
      <c r="AP420" s="138"/>
      <c r="AQ420" s="138"/>
      <c r="AR420" s="138"/>
      <c r="AS420" s="138"/>
      <c r="AT420" s="138"/>
      <c r="AU420" s="138"/>
    </row>
    <row r="421" spans="1:47" s="273" customFormat="1" ht="19" x14ac:dyDescent="0.55000000000000004">
      <c r="A421" s="63" t="s">
        <v>163</v>
      </c>
      <c r="B421" s="233"/>
      <c r="C421" s="233"/>
      <c r="D421" s="127" t="str">
        <f t="shared" ref="D421:D432" si="31">+IF(IDIOMA=1,E421,F421)</f>
        <v>Amounts should be sent in thousands of local currency, except in the case of "New Business # Deals", "Stock # Deals", "# Customers with sustainable operations" and "# New Deals - Electric Auto", which should be sent in units.</v>
      </c>
      <c r="E421" s="127" t="s">
        <v>278</v>
      </c>
      <c r="F421" s="127" t="s">
        <v>278</v>
      </c>
      <c r="G421" s="261"/>
      <c r="H421" s="233"/>
      <c r="I421" s="233"/>
      <c r="J421" s="233"/>
      <c r="K421" s="211"/>
      <c r="L421" s="138"/>
      <c r="M421" s="138"/>
      <c r="N421" s="138"/>
      <c r="O421" s="138"/>
      <c r="P421" s="138"/>
      <c r="Q421" s="138"/>
      <c r="R421" s="138"/>
      <c r="S421" s="138"/>
      <c r="T421" s="138"/>
      <c r="U421" s="138"/>
      <c r="V421" s="138"/>
      <c r="W421" s="138"/>
      <c r="X421" s="138"/>
      <c r="Y421" s="138"/>
      <c r="Z421" s="138"/>
      <c r="AA421" s="138"/>
      <c r="AB421" s="138"/>
      <c r="AC421" s="138"/>
      <c r="AD421" s="138"/>
      <c r="AE421" s="138"/>
      <c r="AF421" s="138"/>
      <c r="AG421" s="138"/>
      <c r="AH421" s="138"/>
      <c r="AI421" s="138"/>
      <c r="AJ421" s="138"/>
      <c r="AK421" s="138"/>
      <c r="AL421" s="138"/>
      <c r="AM421" s="138"/>
      <c r="AN421" s="138"/>
      <c r="AO421" s="138"/>
      <c r="AP421" s="138"/>
      <c r="AQ421" s="138"/>
      <c r="AR421" s="138"/>
      <c r="AS421" s="138"/>
      <c r="AT421" s="138"/>
      <c r="AU421" s="138"/>
    </row>
    <row r="422" spans="1:47" s="273" customFormat="1" ht="19" x14ac:dyDescent="0.55000000000000004">
      <c r="A422" s="63" t="s">
        <v>163</v>
      </c>
      <c r="B422" s="233"/>
      <c r="C422" s="233"/>
      <c r="D422" s="127" t="str">
        <f t="shared" si="31"/>
        <v>Amounts should be sent in Positive sign except New Business Booked Liabilities.</v>
      </c>
      <c r="E422" s="127" t="s">
        <v>279</v>
      </c>
      <c r="F422" s="127" t="s">
        <v>279</v>
      </c>
      <c r="G422" s="261"/>
      <c r="H422" s="233"/>
      <c r="I422" s="233"/>
      <c r="J422" s="233"/>
      <c r="K422" s="211"/>
      <c r="L422" s="138"/>
      <c r="M422" s="138"/>
      <c r="N422" s="138"/>
      <c r="O422" s="138"/>
      <c r="P422" s="138"/>
      <c r="Q422" s="138"/>
      <c r="R422" s="138"/>
      <c r="S422" s="138"/>
      <c r="T422" s="138"/>
      <c r="U422" s="138"/>
      <c r="V422" s="138"/>
      <c r="W422" s="138"/>
      <c r="X422" s="138"/>
      <c r="Y422" s="138"/>
      <c r="Z422" s="138"/>
      <c r="AA422" s="138"/>
      <c r="AB422" s="138"/>
      <c r="AC422" s="138"/>
      <c r="AD422" s="138"/>
      <c r="AE422" s="138"/>
      <c r="AF422" s="138"/>
      <c r="AG422" s="138"/>
      <c r="AH422" s="138"/>
      <c r="AI422" s="138"/>
      <c r="AJ422" s="138"/>
      <c r="AK422" s="138"/>
      <c r="AL422" s="138"/>
      <c r="AM422" s="138"/>
      <c r="AN422" s="138"/>
      <c r="AO422" s="138"/>
      <c r="AP422" s="138"/>
      <c r="AQ422" s="138"/>
      <c r="AR422" s="138"/>
      <c r="AS422" s="138"/>
      <c r="AT422" s="138"/>
      <c r="AU422" s="138"/>
    </row>
    <row r="423" spans="1:47" s="273" customFormat="1" ht="19" x14ac:dyDescent="0.55000000000000004">
      <c r="A423" s="63" t="s">
        <v>163</v>
      </c>
      <c r="B423" s="233"/>
      <c r="C423" s="233"/>
      <c r="D423" s="127" t="str">
        <f t="shared" si="31"/>
        <v>Amounts of New Business Booked, New Business Intermediation / Facilitation / Advisory Volume and New Business # Deal are flow figures</v>
      </c>
      <c r="E423" s="127" t="s">
        <v>280</v>
      </c>
      <c r="F423" s="127" t="s">
        <v>280</v>
      </c>
      <c r="G423" s="261"/>
      <c r="H423" s="233"/>
      <c r="I423" s="233"/>
      <c r="J423" s="233"/>
      <c r="K423" s="211"/>
      <c r="L423" s="138"/>
      <c r="M423" s="138"/>
      <c r="N423" s="138"/>
      <c r="O423" s="138"/>
      <c r="P423" s="138"/>
      <c r="Q423" s="138"/>
      <c r="R423" s="138"/>
      <c r="S423" s="138"/>
      <c r="T423" s="138"/>
      <c r="U423" s="138"/>
      <c r="V423" s="138"/>
      <c r="W423" s="138"/>
      <c r="X423" s="138"/>
      <c r="Y423" s="138"/>
      <c r="Z423" s="138"/>
      <c r="AA423" s="138"/>
      <c r="AB423" s="138"/>
      <c r="AC423" s="138"/>
      <c r="AD423" s="138"/>
      <c r="AE423" s="138"/>
      <c r="AF423" s="138"/>
      <c r="AG423" s="138"/>
      <c r="AH423" s="138"/>
      <c r="AI423" s="138"/>
      <c r="AJ423" s="138"/>
      <c r="AK423" s="138"/>
      <c r="AL423" s="138"/>
      <c r="AM423" s="138"/>
      <c r="AN423" s="138"/>
      <c r="AO423" s="138"/>
      <c r="AP423" s="138"/>
      <c r="AQ423" s="138"/>
      <c r="AR423" s="138"/>
      <c r="AS423" s="138"/>
      <c r="AT423" s="138"/>
      <c r="AU423" s="138"/>
    </row>
    <row r="424" spans="1:47" s="273" customFormat="1" ht="19" x14ac:dyDescent="0.55000000000000004">
      <c r="A424" s="63" t="s">
        <v>163</v>
      </c>
      <c r="B424" s="222"/>
      <c r="C424" s="222"/>
      <c r="D424" s="127" t="str">
        <f t="shared" si="31"/>
        <v>Amounts of  Stock # Deals and # Customers with sustainable operations should be expressed as a stock figure.</v>
      </c>
      <c r="E424" s="127" t="s">
        <v>281</v>
      </c>
      <c r="F424" s="127" t="s">
        <v>281</v>
      </c>
      <c r="G424" s="282"/>
      <c r="H424" s="233"/>
      <c r="I424" s="233"/>
      <c r="J424" s="233"/>
      <c r="K424" s="211"/>
      <c r="L424" s="138"/>
      <c r="M424" s="138"/>
      <c r="N424" s="138"/>
      <c r="O424" s="138"/>
      <c r="P424" s="138"/>
      <c r="Q424" s="138"/>
      <c r="R424" s="138"/>
      <c r="S424" s="138"/>
      <c r="T424" s="138"/>
      <c r="U424" s="138"/>
      <c r="V424" s="138"/>
      <c r="W424" s="138"/>
      <c r="X424" s="138"/>
      <c r="Y424" s="138"/>
      <c r="Z424" s="138"/>
      <c r="AA424" s="138"/>
      <c r="AB424" s="138"/>
      <c r="AC424" s="138"/>
      <c r="AD424" s="138"/>
      <c r="AE424" s="138"/>
      <c r="AF424" s="138"/>
      <c r="AG424" s="138"/>
      <c r="AH424" s="138"/>
      <c r="AI424" s="138"/>
      <c r="AJ424" s="138"/>
      <c r="AK424" s="138"/>
      <c r="AL424" s="138"/>
      <c r="AM424" s="138"/>
      <c r="AN424" s="138"/>
      <c r="AO424" s="138"/>
      <c r="AP424" s="138"/>
      <c r="AQ424" s="138"/>
      <c r="AR424" s="138"/>
      <c r="AS424" s="138"/>
      <c r="AT424" s="138"/>
      <c r="AU424" s="138"/>
    </row>
    <row r="425" spans="1:47" s="273" customFormat="1" ht="19" x14ac:dyDescent="0.55000000000000004">
      <c r="A425" s="63" t="s">
        <v>163</v>
      </c>
      <c r="B425" s="222"/>
      <c r="C425" s="222"/>
      <c r="D425" s="405" t="str">
        <f t="shared" si="31"/>
        <v>Only white background cells must be completed. Greyed-out cells must not be completed.</v>
      </c>
      <c r="E425" s="406" t="s">
        <v>196</v>
      </c>
      <c r="F425" s="406" t="s">
        <v>196</v>
      </c>
      <c r="G425" s="282"/>
      <c r="H425" s="233"/>
      <c r="I425" s="233"/>
      <c r="J425" s="233"/>
      <c r="K425" s="211"/>
      <c r="L425" s="138"/>
      <c r="M425" s="138"/>
      <c r="N425" s="138"/>
      <c r="O425" s="138"/>
      <c r="P425" s="138"/>
      <c r="Q425" s="138"/>
      <c r="R425" s="138"/>
      <c r="S425" s="138"/>
      <c r="T425" s="138"/>
      <c r="U425" s="138"/>
      <c r="V425" s="138"/>
      <c r="W425" s="138"/>
      <c r="X425" s="138"/>
      <c r="Y425" s="138"/>
      <c r="Z425" s="138"/>
      <c r="AA425" s="138"/>
      <c r="AB425" s="138"/>
      <c r="AC425" s="138"/>
      <c r="AD425" s="138"/>
      <c r="AE425" s="138"/>
      <c r="AF425" s="138"/>
      <c r="AG425" s="138"/>
      <c r="AH425" s="138"/>
      <c r="AI425" s="138"/>
      <c r="AJ425" s="138"/>
      <c r="AK425" s="138"/>
      <c r="AL425" s="138"/>
      <c r="AM425" s="138"/>
      <c r="AN425" s="138"/>
      <c r="AO425" s="138"/>
      <c r="AP425" s="138"/>
      <c r="AQ425" s="138"/>
      <c r="AR425" s="138"/>
      <c r="AS425" s="138"/>
      <c r="AT425" s="138"/>
      <c r="AU425" s="138"/>
    </row>
    <row r="426" spans="1:47" s="273" customFormat="1" ht="19" x14ac:dyDescent="0.55000000000000004">
      <c r="A426" s="63" t="s">
        <v>163</v>
      </c>
      <c r="B426" s="222"/>
      <c r="C426" s="222"/>
      <c r="D426" s="127" t="str">
        <f t="shared" si="31"/>
        <v>Viewer Metrics - Viewer Customer</v>
      </c>
      <c r="E426" s="129" t="s">
        <v>201</v>
      </c>
      <c r="F426" s="127" t="s">
        <v>201</v>
      </c>
      <c r="G426" s="282"/>
      <c r="H426" s="233"/>
      <c r="I426" s="233"/>
      <c r="J426" s="233"/>
      <c r="K426" s="211"/>
      <c r="L426" s="138"/>
      <c r="M426" s="138"/>
      <c r="N426" s="138"/>
      <c r="O426" s="138"/>
      <c r="P426" s="138"/>
      <c r="Q426" s="138"/>
      <c r="R426" s="138"/>
      <c r="S426" s="138"/>
      <c r="T426" s="138"/>
      <c r="U426" s="138"/>
      <c r="V426" s="138"/>
      <c r="W426" s="138"/>
      <c r="X426" s="138"/>
      <c r="Y426" s="138"/>
      <c r="Z426" s="138"/>
      <c r="AA426" s="138"/>
      <c r="AB426" s="138"/>
      <c r="AC426" s="138"/>
      <c r="AD426" s="138"/>
      <c r="AE426" s="138"/>
      <c r="AF426" s="138"/>
      <c r="AG426" s="138"/>
      <c r="AH426" s="138"/>
      <c r="AI426" s="138"/>
      <c r="AJ426" s="138"/>
      <c r="AK426" s="138"/>
      <c r="AL426" s="138"/>
      <c r="AM426" s="138"/>
      <c r="AN426" s="138"/>
      <c r="AO426" s="138"/>
      <c r="AP426" s="138"/>
      <c r="AQ426" s="138"/>
      <c r="AR426" s="138"/>
      <c r="AS426" s="138"/>
      <c r="AT426" s="138"/>
      <c r="AU426" s="138"/>
    </row>
    <row r="427" spans="1:47" s="273" customFormat="1" ht="19" x14ac:dyDescent="0.55000000000000004">
      <c r="A427" s="63" t="s">
        <v>163</v>
      </c>
      <c r="B427" s="222"/>
      <c r="C427" s="222"/>
      <c r="D427" s="127" t="str">
        <f t="shared" si="31"/>
        <v xml:space="preserve">          The sourced data will be summarized and aggregated in the corresponding viewers.</v>
      </c>
      <c r="E427" s="130" t="s">
        <v>282</v>
      </c>
      <c r="F427" s="127" t="s">
        <v>282</v>
      </c>
      <c r="G427" s="282"/>
      <c r="H427" s="233"/>
      <c r="I427" s="233"/>
      <c r="J427" s="233"/>
      <c r="K427" s="211"/>
      <c r="L427" s="138"/>
      <c r="M427" s="138"/>
      <c r="N427" s="138"/>
      <c r="O427" s="138"/>
      <c r="P427" s="138"/>
      <c r="Q427" s="138"/>
      <c r="R427" s="138"/>
      <c r="S427" s="138"/>
      <c r="T427" s="138"/>
      <c r="U427" s="138"/>
      <c r="V427" s="138"/>
      <c r="W427" s="138"/>
      <c r="X427" s="138"/>
      <c r="Y427" s="138"/>
      <c r="Z427" s="138"/>
      <c r="AA427" s="138"/>
      <c r="AB427" s="138"/>
      <c r="AC427" s="138"/>
      <c r="AD427" s="138"/>
      <c r="AE427" s="138"/>
      <c r="AF427" s="138"/>
      <c r="AG427" s="138"/>
      <c r="AH427" s="138"/>
      <c r="AI427" s="138"/>
      <c r="AJ427" s="138"/>
      <c r="AK427" s="138"/>
      <c r="AL427" s="138"/>
      <c r="AM427" s="138"/>
      <c r="AN427" s="138"/>
      <c r="AO427" s="138"/>
      <c r="AP427" s="138"/>
      <c r="AQ427" s="138"/>
      <c r="AR427" s="138"/>
      <c r="AS427" s="138"/>
      <c r="AT427" s="138"/>
      <c r="AU427" s="138"/>
    </row>
    <row r="428" spans="1:47" s="273" customFormat="1" ht="19" x14ac:dyDescent="0.55000000000000004">
      <c r="A428" s="63" t="s">
        <v>163</v>
      </c>
      <c r="B428" s="222"/>
      <c r="C428" s="222"/>
      <c r="D428" s="127" t="str">
        <f t="shared" si="31"/>
        <v xml:space="preserve">          Business Areas combo box: choose a Business Area or all supplying unit</v>
      </c>
      <c r="E428" s="130" t="s">
        <v>197</v>
      </c>
      <c r="F428" s="127" t="s">
        <v>197</v>
      </c>
      <c r="G428" s="282"/>
      <c r="H428" s="233"/>
      <c r="I428" s="233"/>
      <c r="J428" s="233"/>
      <c r="K428" s="211"/>
      <c r="L428" s="138"/>
      <c r="M428" s="138"/>
      <c r="N428" s="138"/>
      <c r="O428" s="138"/>
      <c r="P428" s="138"/>
      <c r="Q428" s="138"/>
      <c r="R428" s="138"/>
      <c r="S428" s="138"/>
      <c r="T428" s="138"/>
      <c r="U428" s="138"/>
      <c r="V428" s="138"/>
      <c r="W428" s="138"/>
      <c r="X428" s="138"/>
      <c r="Y428" s="138"/>
      <c r="Z428" s="138"/>
      <c r="AA428" s="138"/>
      <c r="AB428" s="138"/>
      <c r="AC428" s="138"/>
      <c r="AD428" s="138"/>
      <c r="AE428" s="138"/>
      <c r="AF428" s="138"/>
      <c r="AG428" s="138"/>
      <c r="AH428" s="138"/>
      <c r="AI428" s="138"/>
      <c r="AJ428" s="138"/>
      <c r="AK428" s="138"/>
      <c r="AL428" s="138"/>
      <c r="AM428" s="138"/>
      <c r="AN428" s="138"/>
      <c r="AO428" s="138"/>
      <c r="AP428" s="138"/>
      <c r="AQ428" s="138"/>
      <c r="AR428" s="138"/>
      <c r="AS428" s="138"/>
      <c r="AT428" s="138"/>
      <c r="AU428" s="138"/>
    </row>
    <row r="429" spans="1:47" s="273" customFormat="1" ht="19" x14ac:dyDescent="0.55000000000000004">
      <c r="A429" s="63" t="s">
        <v>163</v>
      </c>
      <c r="B429" s="222"/>
      <c r="C429" s="222"/>
      <c r="D429" s="127" t="str">
        <f t="shared" si="31"/>
        <v xml:space="preserve">          Variable combo box: To choose the information variable that you wish to see (Interest Income, Internal Transfer Rate, End of Period Balance or Average Balance).</v>
      </c>
      <c r="E429" s="130" t="s">
        <v>283</v>
      </c>
      <c r="F429" s="127" t="s">
        <v>283</v>
      </c>
      <c r="G429" s="282"/>
      <c r="H429" s="233"/>
      <c r="I429" s="233"/>
      <c r="J429" s="233"/>
      <c r="K429" s="211"/>
      <c r="L429" s="138"/>
      <c r="M429" s="138"/>
      <c r="N429" s="138"/>
      <c r="O429" s="138"/>
      <c r="P429" s="138"/>
      <c r="Q429" s="138"/>
      <c r="R429" s="138"/>
      <c r="S429" s="138"/>
      <c r="T429" s="138"/>
      <c r="U429" s="138"/>
      <c r="V429" s="138"/>
      <c r="W429" s="138"/>
      <c r="X429" s="138"/>
      <c r="Y429" s="138"/>
      <c r="Z429" s="138"/>
      <c r="AA429" s="138"/>
      <c r="AB429" s="138"/>
      <c r="AC429" s="138"/>
      <c r="AD429" s="138"/>
      <c r="AE429" s="138"/>
      <c r="AF429" s="138"/>
      <c r="AG429" s="138"/>
      <c r="AH429" s="138"/>
      <c r="AI429" s="138"/>
      <c r="AJ429" s="138"/>
      <c r="AK429" s="138"/>
      <c r="AL429" s="138"/>
      <c r="AM429" s="138"/>
      <c r="AN429" s="138"/>
      <c r="AO429" s="138"/>
      <c r="AP429" s="138"/>
      <c r="AQ429" s="138"/>
      <c r="AR429" s="138"/>
      <c r="AS429" s="138"/>
      <c r="AT429" s="138"/>
      <c r="AU429" s="138"/>
    </row>
    <row r="430" spans="1:47" s="273" customFormat="1" ht="19" x14ac:dyDescent="0.55000000000000004">
      <c r="A430" s="63" t="s">
        <v>163</v>
      </c>
      <c r="B430" s="222"/>
      <c r="C430" s="222"/>
      <c r="D430" s="127" t="str">
        <f t="shared" si="31"/>
        <v xml:space="preserve">          Calculate Viewer: Allows you to Enable / Disable the calculation of both viewers. It is recommended that this option be “turned off”</v>
      </c>
      <c r="E430" s="130" t="s">
        <v>284</v>
      </c>
      <c r="F430" s="130" t="s">
        <v>284</v>
      </c>
      <c r="G430" s="282"/>
      <c r="H430" s="233"/>
      <c r="I430" s="233"/>
      <c r="J430" s="233"/>
      <c r="K430" s="211"/>
      <c r="L430" s="138"/>
      <c r="M430" s="138"/>
      <c r="N430" s="138"/>
      <c r="O430" s="138"/>
      <c r="P430" s="138"/>
      <c r="Q430" s="138"/>
      <c r="R430" s="138"/>
      <c r="S430" s="138"/>
      <c r="T430" s="138"/>
      <c r="U430" s="138"/>
      <c r="V430" s="138"/>
      <c r="W430" s="138"/>
      <c r="X430" s="138"/>
      <c r="Y430" s="138"/>
      <c r="Z430" s="138"/>
      <c r="AA430" s="138"/>
      <c r="AB430" s="138"/>
      <c r="AC430" s="138"/>
      <c r="AD430" s="138"/>
      <c r="AE430" s="138"/>
      <c r="AF430" s="138"/>
      <c r="AG430" s="138"/>
      <c r="AH430" s="138"/>
      <c r="AI430" s="138"/>
      <c r="AJ430" s="138"/>
      <c r="AK430" s="138"/>
      <c r="AL430" s="138"/>
      <c r="AM430" s="138"/>
      <c r="AN430" s="138"/>
      <c r="AO430" s="138"/>
      <c r="AP430" s="138"/>
      <c r="AQ430" s="138"/>
      <c r="AR430" s="138"/>
      <c r="AS430" s="138"/>
      <c r="AT430" s="138"/>
      <c r="AU430" s="138"/>
    </row>
    <row r="431" spans="1:47" s="273" customFormat="1" ht="19" x14ac:dyDescent="0.55000000000000004">
      <c r="A431" s="63" t="s">
        <v>163</v>
      </c>
      <c r="B431" s="222"/>
      <c r="C431" s="222"/>
      <c r="D431" s="127" t="str">
        <f t="shared" si="31"/>
        <v xml:space="preserve">          while choosing the Business Areas.</v>
      </c>
      <c r="E431" s="130" t="s">
        <v>285</v>
      </c>
      <c r="F431" s="130" t="s">
        <v>285</v>
      </c>
      <c r="G431" s="282"/>
      <c r="H431" s="233"/>
      <c r="I431" s="233"/>
      <c r="J431" s="233"/>
      <c r="K431" s="211"/>
      <c r="L431" s="138"/>
      <c r="M431" s="138"/>
      <c r="N431" s="138"/>
      <c r="O431" s="138"/>
      <c r="P431" s="138"/>
      <c r="Q431" s="138"/>
      <c r="R431" s="138"/>
      <c r="S431" s="138"/>
      <c r="T431" s="138"/>
      <c r="U431" s="138"/>
      <c r="V431" s="138"/>
      <c r="W431" s="138"/>
      <c r="X431" s="138"/>
      <c r="Y431" s="138"/>
      <c r="Z431" s="138"/>
      <c r="AA431" s="138"/>
      <c r="AB431" s="138"/>
      <c r="AC431" s="138"/>
      <c r="AD431" s="138"/>
      <c r="AE431" s="138"/>
      <c r="AF431" s="138"/>
      <c r="AG431" s="138"/>
      <c r="AH431" s="138"/>
      <c r="AI431" s="138"/>
      <c r="AJ431" s="138"/>
      <c r="AK431" s="138"/>
      <c r="AL431" s="138"/>
      <c r="AM431" s="138"/>
      <c r="AN431" s="138"/>
      <c r="AO431" s="138"/>
      <c r="AP431" s="138"/>
      <c r="AQ431" s="138"/>
      <c r="AR431" s="138"/>
      <c r="AS431" s="138"/>
      <c r="AT431" s="138"/>
      <c r="AU431" s="138"/>
    </row>
    <row r="432" spans="1:47" s="273" customFormat="1" ht="19" x14ac:dyDescent="0.55000000000000004">
      <c r="A432" s="63" t="s">
        <v>163</v>
      </c>
      <c r="B432" s="222"/>
      <c r="C432" s="222"/>
      <c r="D432" s="127" t="str">
        <f t="shared" si="31"/>
        <v>Business Areas Browser. From this tab you are able to go directly to the data in the required business area.</v>
      </c>
      <c r="E432" s="130" t="s">
        <v>286</v>
      </c>
      <c r="F432" s="130" t="s">
        <v>286</v>
      </c>
      <c r="G432" s="282"/>
      <c r="H432" s="233"/>
      <c r="I432" s="233"/>
      <c r="J432" s="233"/>
      <c r="K432" s="211"/>
      <c r="L432" s="138"/>
      <c r="M432" s="138"/>
      <c r="N432" s="138"/>
      <c r="O432" s="138"/>
      <c r="P432" s="138"/>
      <c r="Q432" s="138"/>
      <c r="R432" s="138"/>
      <c r="S432" s="138"/>
      <c r="T432" s="138"/>
      <c r="U432" s="138"/>
      <c r="V432" s="138"/>
      <c r="W432" s="138"/>
      <c r="X432" s="138"/>
      <c r="Y432" s="138"/>
      <c r="Z432" s="138"/>
      <c r="AA432" s="138"/>
      <c r="AB432" s="138"/>
      <c r="AC432" s="138"/>
      <c r="AD432" s="138"/>
      <c r="AE432" s="138"/>
      <c r="AF432" s="138"/>
      <c r="AG432" s="138"/>
      <c r="AH432" s="138"/>
      <c r="AI432" s="138"/>
      <c r="AJ432" s="138"/>
      <c r="AK432" s="138"/>
      <c r="AL432" s="138"/>
      <c r="AM432" s="138"/>
      <c r="AN432" s="138"/>
      <c r="AO432" s="138"/>
      <c r="AP432" s="138"/>
      <c r="AQ432" s="138"/>
      <c r="AR432" s="138"/>
      <c r="AS432" s="138"/>
      <c r="AT432" s="138"/>
      <c r="AU432" s="138"/>
    </row>
    <row r="433" spans="1:47" s="273" customFormat="1" ht="19" x14ac:dyDescent="0.55000000000000004">
      <c r="A433" s="63" t="s">
        <v>163</v>
      </c>
      <c r="B433" s="222"/>
      <c r="C433" s="222"/>
      <c r="D433" s="233">
        <f t="shared" ref="D433:D441" si="32">+IF(IDIOMA=1,E433,F433)</f>
        <v>0</v>
      </c>
      <c r="E433" s="129"/>
      <c r="F433" s="129"/>
      <c r="G433" s="282"/>
      <c r="H433" s="233"/>
      <c r="I433" s="233"/>
      <c r="J433" s="233"/>
      <c r="K433" s="211"/>
      <c r="L433" s="138"/>
      <c r="M433" s="138"/>
      <c r="N433" s="138"/>
      <c r="O433" s="138"/>
      <c r="P433" s="138"/>
      <c r="Q433" s="138"/>
      <c r="R433" s="138"/>
      <c r="S433" s="138"/>
      <c r="T433" s="138"/>
      <c r="U433" s="138"/>
      <c r="V433" s="138"/>
      <c r="W433" s="138"/>
      <c r="X433" s="138"/>
      <c r="Y433" s="138"/>
      <c r="Z433" s="138"/>
      <c r="AA433" s="138"/>
      <c r="AB433" s="138"/>
      <c r="AC433" s="138"/>
      <c r="AD433" s="138"/>
      <c r="AE433" s="138"/>
      <c r="AF433" s="138"/>
      <c r="AG433" s="138"/>
      <c r="AH433" s="138"/>
      <c r="AI433" s="138"/>
      <c r="AJ433" s="138"/>
      <c r="AK433" s="138"/>
      <c r="AL433" s="138"/>
      <c r="AM433" s="138"/>
      <c r="AN433" s="138"/>
      <c r="AO433" s="138"/>
      <c r="AP433" s="138"/>
      <c r="AQ433" s="138"/>
      <c r="AR433" s="138"/>
      <c r="AS433" s="138"/>
      <c r="AT433" s="138"/>
      <c r="AU433" s="138"/>
    </row>
    <row r="434" spans="1:47" s="273" customFormat="1" ht="19" x14ac:dyDescent="0.55000000000000004">
      <c r="A434" s="63" t="s">
        <v>163</v>
      </c>
      <c r="B434" s="222"/>
      <c r="C434" s="222"/>
      <c r="D434" s="233">
        <f t="shared" si="32"/>
        <v>0</v>
      </c>
      <c r="E434" s="128"/>
      <c r="F434" s="128"/>
      <c r="G434" s="282"/>
      <c r="H434" s="233"/>
      <c r="I434" s="233"/>
      <c r="J434" s="233"/>
      <c r="K434" s="211"/>
      <c r="L434" s="138"/>
      <c r="M434" s="138"/>
      <c r="N434" s="138"/>
      <c r="O434" s="138"/>
      <c r="P434" s="138"/>
      <c r="Q434" s="138"/>
      <c r="R434" s="138"/>
      <c r="S434" s="138"/>
      <c r="T434" s="138"/>
      <c r="U434" s="138"/>
      <c r="V434" s="138"/>
      <c r="W434" s="138"/>
      <c r="X434" s="138"/>
      <c r="Y434" s="138"/>
      <c r="Z434" s="138"/>
      <c r="AA434" s="138"/>
      <c r="AB434" s="138"/>
      <c r="AC434" s="138"/>
      <c r="AD434" s="138"/>
      <c r="AE434" s="138"/>
      <c r="AF434" s="138"/>
      <c r="AG434" s="138"/>
      <c r="AH434" s="138"/>
      <c r="AI434" s="138"/>
      <c r="AJ434" s="138"/>
      <c r="AK434" s="138"/>
      <c r="AL434" s="138"/>
      <c r="AM434" s="138"/>
      <c r="AN434" s="138"/>
      <c r="AO434" s="138"/>
      <c r="AP434" s="138"/>
      <c r="AQ434" s="138"/>
      <c r="AR434" s="138"/>
      <c r="AS434" s="138"/>
      <c r="AT434" s="138"/>
      <c r="AU434" s="138"/>
    </row>
    <row r="435" spans="1:47" s="273" customFormat="1" ht="19" x14ac:dyDescent="0.55000000000000004">
      <c r="A435" s="63" t="s">
        <v>163</v>
      </c>
      <c r="B435" s="222"/>
      <c r="C435" s="222"/>
      <c r="D435" s="233">
        <f t="shared" si="32"/>
        <v>0</v>
      </c>
      <c r="E435" s="128"/>
      <c r="F435" s="128"/>
      <c r="G435" s="282"/>
      <c r="H435" s="233"/>
      <c r="I435" s="233"/>
      <c r="J435" s="233"/>
      <c r="K435" s="211"/>
      <c r="L435" s="138"/>
      <c r="M435" s="138"/>
      <c r="N435" s="138"/>
      <c r="O435" s="138"/>
      <c r="P435" s="138"/>
      <c r="Q435" s="138"/>
      <c r="R435" s="138"/>
      <c r="S435" s="138"/>
      <c r="T435" s="138"/>
      <c r="U435" s="138"/>
      <c r="V435" s="138"/>
      <c r="W435" s="138"/>
      <c r="X435" s="138"/>
      <c r="Y435" s="138"/>
      <c r="Z435" s="138"/>
      <c r="AA435" s="138"/>
      <c r="AB435" s="138"/>
      <c r="AC435" s="138"/>
      <c r="AD435" s="138"/>
      <c r="AE435" s="138"/>
      <c r="AF435" s="138"/>
      <c r="AG435" s="138"/>
      <c r="AH435" s="138"/>
      <c r="AI435" s="138"/>
      <c r="AJ435" s="138"/>
      <c r="AK435" s="138"/>
      <c r="AL435" s="138"/>
      <c r="AM435" s="138"/>
      <c r="AN435" s="138"/>
      <c r="AO435" s="138"/>
      <c r="AP435" s="138"/>
      <c r="AQ435" s="138"/>
      <c r="AR435" s="138"/>
      <c r="AS435" s="138"/>
      <c r="AT435" s="138"/>
      <c r="AU435" s="138"/>
    </row>
    <row r="436" spans="1:47" s="273" customFormat="1" ht="18.5" thickBot="1" x14ac:dyDescent="0.6">
      <c r="A436" s="63" t="s">
        <v>163</v>
      </c>
      <c r="B436" s="283"/>
      <c r="C436" s="284"/>
      <c r="D436" s="233">
        <f t="shared" si="32"/>
        <v>0</v>
      </c>
      <c r="E436" s="245"/>
      <c r="F436" s="245"/>
      <c r="G436" s="282"/>
      <c r="H436" s="233"/>
      <c r="I436" s="233"/>
      <c r="J436" s="233"/>
      <c r="K436" s="211"/>
      <c r="L436" s="138"/>
      <c r="M436" s="138"/>
      <c r="N436" s="138"/>
      <c r="O436" s="138"/>
      <c r="P436" s="138"/>
      <c r="Q436" s="138"/>
      <c r="R436" s="138"/>
      <c r="S436" s="138"/>
      <c r="T436" s="138"/>
      <c r="U436" s="138"/>
      <c r="V436" s="138"/>
      <c r="W436" s="138"/>
      <c r="X436" s="138"/>
      <c r="Y436" s="138"/>
      <c r="Z436" s="138"/>
      <c r="AA436" s="138"/>
      <c r="AB436" s="138"/>
      <c r="AC436" s="138"/>
      <c r="AD436" s="138"/>
      <c r="AE436" s="138"/>
      <c r="AF436" s="138"/>
      <c r="AG436" s="138"/>
      <c r="AH436" s="138"/>
      <c r="AI436" s="138"/>
      <c r="AJ436" s="138"/>
      <c r="AK436" s="138"/>
      <c r="AL436" s="138"/>
      <c r="AM436" s="138"/>
      <c r="AN436" s="138"/>
      <c r="AO436" s="138"/>
      <c r="AP436" s="138"/>
      <c r="AQ436" s="138"/>
      <c r="AR436" s="138"/>
      <c r="AS436" s="138"/>
      <c r="AT436" s="138"/>
      <c r="AU436" s="138"/>
    </row>
    <row r="437" spans="1:47" s="273" customFormat="1" ht="18.5" thickTop="1" x14ac:dyDescent="0.55000000000000004">
      <c r="A437" s="63" t="s">
        <v>163</v>
      </c>
      <c r="B437" s="222"/>
      <c r="C437" s="222"/>
      <c r="D437" s="233">
        <f t="shared" si="32"/>
        <v>0</v>
      </c>
      <c r="E437" s="285"/>
      <c r="F437" s="245"/>
      <c r="G437" s="282"/>
      <c r="H437" s="233"/>
      <c r="I437" s="233"/>
      <c r="J437" s="233"/>
      <c r="K437" s="211"/>
      <c r="L437" s="138"/>
      <c r="M437" s="138"/>
      <c r="N437" s="138"/>
      <c r="O437" s="138"/>
      <c r="P437" s="138"/>
      <c r="Q437" s="138"/>
      <c r="R437" s="138"/>
      <c r="S437" s="138"/>
      <c r="T437" s="138"/>
      <c r="U437" s="138"/>
      <c r="V437" s="138"/>
      <c r="W437" s="138"/>
      <c r="X437" s="138"/>
      <c r="Y437" s="138"/>
      <c r="Z437" s="138"/>
      <c r="AA437" s="138"/>
      <c r="AB437" s="138"/>
      <c r="AC437" s="138"/>
      <c r="AD437" s="138"/>
      <c r="AE437" s="138"/>
      <c r="AF437" s="138"/>
      <c r="AG437" s="138"/>
      <c r="AH437" s="138"/>
      <c r="AI437" s="138"/>
      <c r="AJ437" s="138"/>
      <c r="AK437" s="138"/>
      <c r="AL437" s="138"/>
      <c r="AM437" s="138"/>
      <c r="AN437" s="138"/>
      <c r="AO437" s="138"/>
      <c r="AP437" s="138"/>
      <c r="AQ437" s="138"/>
      <c r="AR437" s="138"/>
      <c r="AS437" s="138"/>
      <c r="AT437" s="138"/>
      <c r="AU437" s="138"/>
    </row>
    <row r="438" spans="1:47" s="273" customFormat="1" ht="18.5" thickBot="1" x14ac:dyDescent="0.6">
      <c r="A438" s="63" t="s">
        <v>163</v>
      </c>
      <c r="B438" s="283"/>
      <c r="C438" s="283"/>
      <c r="D438" s="233">
        <f t="shared" si="32"/>
        <v>0</v>
      </c>
      <c r="E438" s="285"/>
      <c r="F438" s="245"/>
      <c r="G438" s="282"/>
      <c r="H438" s="233"/>
      <c r="I438" s="233"/>
      <c r="J438" s="233"/>
      <c r="K438" s="211"/>
      <c r="L438" s="138"/>
      <c r="M438" s="138"/>
      <c r="N438" s="138"/>
      <c r="O438" s="138"/>
      <c r="P438" s="138"/>
      <c r="Q438" s="138"/>
      <c r="R438" s="138"/>
      <c r="S438" s="138"/>
      <c r="T438" s="138"/>
      <c r="U438" s="138"/>
      <c r="V438" s="138"/>
      <c r="W438" s="138"/>
      <c r="X438" s="138"/>
      <c r="Y438" s="138"/>
      <c r="Z438" s="138"/>
      <c r="AA438" s="138"/>
      <c r="AB438" s="138"/>
      <c r="AC438" s="138"/>
      <c r="AD438" s="138"/>
      <c r="AE438" s="138"/>
      <c r="AF438" s="138"/>
      <c r="AG438" s="138"/>
      <c r="AH438" s="138"/>
      <c r="AI438" s="138"/>
      <c r="AJ438" s="138"/>
      <c r="AK438" s="138"/>
      <c r="AL438" s="138"/>
      <c r="AM438" s="138"/>
      <c r="AN438" s="138"/>
      <c r="AO438" s="138"/>
      <c r="AP438" s="138"/>
      <c r="AQ438" s="138"/>
      <c r="AR438" s="138"/>
      <c r="AS438" s="138"/>
      <c r="AT438" s="138"/>
      <c r="AU438" s="138"/>
    </row>
    <row r="439" spans="1:47" s="273" customFormat="1" ht="18.5" thickTop="1" x14ac:dyDescent="0.55000000000000004">
      <c r="A439" s="63" t="s">
        <v>163</v>
      </c>
      <c r="B439" s="222"/>
      <c r="C439" s="222"/>
      <c r="D439" s="233">
        <f t="shared" si="32"/>
        <v>0</v>
      </c>
      <c r="E439" s="245"/>
      <c r="F439" s="245"/>
      <c r="G439" s="282"/>
      <c r="H439" s="233"/>
      <c r="I439" s="233"/>
      <c r="J439" s="233"/>
      <c r="K439" s="211"/>
      <c r="L439" s="138"/>
      <c r="M439" s="138"/>
      <c r="N439" s="138"/>
      <c r="O439" s="138"/>
      <c r="P439" s="138"/>
      <c r="Q439" s="138"/>
      <c r="R439" s="138"/>
      <c r="S439" s="138"/>
      <c r="T439" s="138"/>
      <c r="U439" s="138"/>
      <c r="V439" s="138"/>
      <c r="W439" s="138"/>
      <c r="X439" s="138"/>
      <c r="Y439" s="138"/>
      <c r="Z439" s="138"/>
      <c r="AA439" s="138"/>
      <c r="AB439" s="138"/>
      <c r="AC439" s="138"/>
      <c r="AD439" s="138"/>
      <c r="AE439" s="138"/>
      <c r="AF439" s="138"/>
      <c r="AG439" s="138"/>
      <c r="AH439" s="138"/>
      <c r="AI439" s="138"/>
      <c r="AJ439" s="138"/>
      <c r="AK439" s="138"/>
      <c r="AL439" s="138"/>
      <c r="AM439" s="138"/>
      <c r="AN439" s="138"/>
      <c r="AO439" s="138"/>
      <c r="AP439" s="138"/>
      <c r="AQ439" s="138"/>
      <c r="AR439" s="138"/>
      <c r="AS439" s="138"/>
      <c r="AT439" s="138"/>
      <c r="AU439" s="138"/>
    </row>
    <row r="440" spans="1:47" s="273" customFormat="1" x14ac:dyDescent="0.55000000000000004">
      <c r="A440" s="63" t="s">
        <v>163</v>
      </c>
      <c r="B440" s="222"/>
      <c r="C440" s="222"/>
      <c r="D440" s="233">
        <f t="shared" si="32"/>
        <v>0</v>
      </c>
      <c r="E440" s="245"/>
      <c r="F440" s="245"/>
      <c r="G440" s="282"/>
      <c r="H440" s="233"/>
      <c r="I440" s="233"/>
      <c r="J440" s="233"/>
      <c r="K440" s="211"/>
      <c r="L440" s="138"/>
      <c r="M440" s="138"/>
      <c r="N440" s="138"/>
      <c r="O440" s="138"/>
      <c r="P440" s="138"/>
      <c r="Q440" s="138"/>
      <c r="R440" s="138"/>
      <c r="S440" s="138"/>
      <c r="T440" s="138"/>
      <c r="U440" s="138"/>
      <c r="V440" s="138"/>
      <c r="W440" s="138"/>
      <c r="X440" s="138"/>
      <c r="Y440" s="138"/>
      <c r="Z440" s="138"/>
      <c r="AA440" s="138"/>
      <c r="AB440" s="138"/>
      <c r="AC440" s="138"/>
      <c r="AD440" s="138"/>
      <c r="AE440" s="138"/>
      <c r="AF440" s="138"/>
      <c r="AG440" s="138"/>
      <c r="AH440" s="138"/>
      <c r="AI440" s="138"/>
      <c r="AJ440" s="138"/>
      <c r="AK440" s="138"/>
      <c r="AL440" s="138"/>
      <c r="AM440" s="138"/>
      <c r="AN440" s="138"/>
      <c r="AO440" s="138"/>
      <c r="AP440" s="138"/>
      <c r="AQ440" s="138"/>
      <c r="AR440" s="138"/>
      <c r="AS440" s="138"/>
      <c r="AT440" s="138"/>
      <c r="AU440" s="138"/>
    </row>
    <row r="441" spans="1:47" s="273" customFormat="1" ht="18.5" thickBot="1" x14ac:dyDescent="0.6">
      <c r="A441" s="64" t="s">
        <v>163</v>
      </c>
      <c r="B441" s="226"/>
      <c r="C441" s="226"/>
      <c r="D441" s="65">
        <f t="shared" si="32"/>
        <v>0</v>
      </c>
      <c r="E441" s="286"/>
      <c r="F441" s="286"/>
      <c r="G441" s="287"/>
      <c r="H441" s="233"/>
      <c r="I441" s="233"/>
      <c r="J441" s="233"/>
      <c r="K441" s="211"/>
      <c r="L441" s="138"/>
      <c r="M441" s="138"/>
      <c r="N441" s="138"/>
      <c r="O441" s="138"/>
      <c r="P441" s="138"/>
      <c r="Q441" s="138"/>
      <c r="R441" s="138"/>
      <c r="S441" s="138"/>
      <c r="T441" s="138"/>
      <c r="U441" s="138"/>
      <c r="V441" s="138"/>
      <c r="W441" s="138"/>
      <c r="X441" s="138"/>
      <c r="Y441" s="138"/>
      <c r="Z441" s="138"/>
      <c r="AA441" s="138"/>
      <c r="AB441" s="138"/>
      <c r="AC441" s="138"/>
      <c r="AD441" s="138"/>
      <c r="AE441" s="138"/>
      <c r="AF441" s="138"/>
      <c r="AG441" s="138"/>
      <c r="AH441" s="138"/>
      <c r="AI441" s="138"/>
      <c r="AJ441" s="138"/>
      <c r="AK441" s="138"/>
      <c r="AL441" s="138"/>
      <c r="AM441" s="138"/>
      <c r="AN441" s="138"/>
      <c r="AO441" s="138"/>
      <c r="AP441" s="138"/>
      <c r="AQ441" s="138"/>
      <c r="AR441" s="138"/>
      <c r="AS441" s="138"/>
      <c r="AT441" s="138"/>
      <c r="AU441" s="138"/>
    </row>
    <row r="442" spans="1:47" s="273" customFormat="1" x14ac:dyDescent="0.55000000000000004">
      <c r="A442" s="138"/>
      <c r="B442" s="138"/>
      <c r="C442" s="138"/>
      <c r="D442" s="138"/>
      <c r="E442" s="288"/>
      <c r="F442" s="138"/>
      <c r="G442" s="138"/>
      <c r="H442" s="233"/>
      <c r="I442" s="233"/>
      <c r="J442" s="233"/>
      <c r="K442" s="211"/>
      <c r="L442" s="138"/>
      <c r="M442" s="138"/>
      <c r="N442" s="138"/>
      <c r="O442" s="138"/>
      <c r="P442" s="138"/>
      <c r="Q442" s="138"/>
      <c r="R442" s="138"/>
      <c r="S442" s="138"/>
      <c r="T442" s="138"/>
      <c r="U442" s="138"/>
      <c r="V442" s="138"/>
      <c r="W442" s="138"/>
      <c r="X442" s="138"/>
      <c r="Y442" s="138"/>
      <c r="Z442" s="138"/>
      <c r="AA442" s="138"/>
      <c r="AB442" s="138"/>
      <c r="AC442" s="138"/>
      <c r="AD442" s="138"/>
      <c r="AE442" s="138"/>
      <c r="AF442" s="138"/>
      <c r="AG442" s="138"/>
      <c r="AH442" s="138"/>
      <c r="AI442" s="138"/>
      <c r="AJ442" s="138"/>
      <c r="AK442" s="138"/>
      <c r="AL442" s="138"/>
      <c r="AM442" s="138"/>
      <c r="AN442" s="138"/>
      <c r="AO442" s="138"/>
      <c r="AP442" s="138"/>
      <c r="AQ442" s="138"/>
      <c r="AR442" s="138"/>
      <c r="AS442" s="138"/>
      <c r="AT442" s="138"/>
      <c r="AU442" s="138"/>
    </row>
    <row r="443" spans="1:47" s="273" customFormat="1" x14ac:dyDescent="0.55000000000000004">
      <c r="A443" s="138"/>
      <c r="B443" s="138"/>
      <c r="C443" s="138"/>
      <c r="D443" s="138"/>
      <c r="E443" s="288"/>
      <c r="F443" s="138"/>
      <c r="G443" s="138"/>
      <c r="H443" s="233"/>
      <c r="I443" s="233"/>
      <c r="J443" s="233"/>
      <c r="K443" s="211"/>
      <c r="L443" s="138"/>
      <c r="M443" s="138"/>
      <c r="N443" s="138"/>
      <c r="O443" s="138"/>
      <c r="P443" s="138"/>
      <c r="Q443" s="138"/>
      <c r="R443" s="138"/>
      <c r="S443" s="138"/>
      <c r="T443" s="138"/>
      <c r="U443" s="138"/>
      <c r="V443" s="138"/>
      <c r="W443" s="138"/>
      <c r="X443" s="138"/>
      <c r="Y443" s="138"/>
      <c r="Z443" s="138"/>
      <c r="AA443" s="138"/>
      <c r="AB443" s="138"/>
      <c r="AC443" s="138"/>
      <c r="AD443" s="138"/>
      <c r="AE443" s="138"/>
      <c r="AF443" s="138"/>
      <c r="AG443" s="138"/>
      <c r="AH443" s="138"/>
      <c r="AI443" s="138"/>
      <c r="AJ443" s="138"/>
      <c r="AK443" s="138"/>
      <c r="AL443" s="138"/>
      <c r="AM443" s="138"/>
      <c r="AN443" s="138"/>
      <c r="AO443" s="138"/>
      <c r="AP443" s="138"/>
      <c r="AQ443" s="138"/>
      <c r="AR443" s="138"/>
      <c r="AS443" s="138"/>
      <c r="AT443" s="138"/>
      <c r="AU443" s="138"/>
    </row>
    <row r="444" spans="1:47" x14ac:dyDescent="0.55000000000000004">
      <c r="H444" s="233"/>
      <c r="I444" s="233"/>
      <c r="J444" s="233"/>
    </row>
    <row r="445" spans="1:47" x14ac:dyDescent="0.55000000000000004">
      <c r="H445" s="233"/>
      <c r="I445" s="233"/>
      <c r="J445" s="233"/>
    </row>
  </sheetData>
  <pageMargins left="0.7" right="0.7" top="0.75" bottom="0.75" header="0.3" footer="0.3"/>
  <pageSetup paperSize="9" orientation="portrait" r:id="rId1"/>
  <customProperties>
    <customPr name="EpmWorksheetKeyString_GUID" r:id="rId2"/>
  </customProperties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9C020-F42B-4D45-B473-F15D8CF0FA8B}">
  <sheetPr codeName="Hoja9">
    <tabColor rgb="FFFFC000"/>
  </sheetPr>
  <dimension ref="A1:CI54"/>
  <sheetViews>
    <sheetView showGridLines="0" zoomScale="75" zoomScaleNormal="75" workbookViewId="0"/>
  </sheetViews>
  <sheetFormatPr baseColWidth="10" defaultColWidth="11.453125" defaultRowHeight="18" x14ac:dyDescent="0.55000000000000004"/>
  <cols>
    <col min="1" max="1" width="11.453125" style="138" customWidth="1"/>
    <col min="2" max="4" width="57.453125" style="138" bestFit="1" customWidth="1"/>
    <col min="5" max="5" width="5.54296875" style="138" bestFit="1" customWidth="1"/>
    <col min="6" max="6" width="3.453125" style="138" customWidth="1"/>
    <col min="7" max="7" width="16.453125" style="193" bestFit="1" customWidth="1"/>
    <col min="8" max="8" width="7" style="138" customWidth="1"/>
    <col min="9" max="10" width="48" style="138" customWidth="1"/>
    <col min="11" max="11" width="45.453125" style="138" customWidth="1"/>
    <col min="12" max="12" width="11.453125" style="143"/>
    <col min="13" max="33" width="12.54296875" style="143" bestFit="1" customWidth="1"/>
    <col min="34" max="37" width="12.54296875" style="138" bestFit="1" customWidth="1"/>
    <col min="38" max="16384" width="11.453125" style="138"/>
  </cols>
  <sheetData>
    <row r="1" spans="1:86" x14ac:dyDescent="0.55000000000000004">
      <c r="A1" s="76"/>
      <c r="B1" s="76"/>
      <c r="C1" s="76"/>
      <c r="D1" s="76"/>
      <c r="E1" s="76"/>
      <c r="F1" s="76"/>
      <c r="G1" s="136"/>
      <c r="H1" s="80"/>
      <c r="I1" s="80"/>
      <c r="J1" s="137"/>
      <c r="K1" s="76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76"/>
      <c r="AI1" s="76"/>
      <c r="AJ1" s="76"/>
      <c r="AK1" s="76"/>
    </row>
    <row r="2" spans="1:86" x14ac:dyDescent="0.55000000000000004">
      <c r="A2" s="76"/>
      <c r="B2" s="76"/>
      <c r="C2" s="76"/>
      <c r="D2" s="76"/>
      <c r="E2" s="76"/>
      <c r="F2" s="76"/>
      <c r="G2" s="136"/>
      <c r="H2" s="80"/>
      <c r="I2" s="80"/>
      <c r="J2" s="137"/>
      <c r="K2" s="76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76"/>
      <c r="AI2" s="76"/>
      <c r="AJ2" s="76"/>
      <c r="AK2" s="76"/>
    </row>
    <row r="3" spans="1:86" ht="18.5" thickBot="1" x14ac:dyDescent="0.6">
      <c r="A3" s="76"/>
      <c r="B3" s="76"/>
      <c r="C3" s="76"/>
      <c r="D3" s="76"/>
      <c r="E3" s="76"/>
      <c r="F3" s="136"/>
      <c r="G3" s="136"/>
      <c r="H3" s="80"/>
      <c r="I3" s="80"/>
      <c r="J3" s="137"/>
      <c r="K3" s="76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76"/>
      <c r="AI3" s="76"/>
      <c r="AJ3" s="76"/>
      <c r="AK3" s="76"/>
    </row>
    <row r="4" spans="1:86" ht="18.5" thickBot="1" x14ac:dyDescent="0.6">
      <c r="A4" s="76"/>
      <c r="B4" s="139" t="s">
        <v>204</v>
      </c>
      <c r="C4" s="140" t="s">
        <v>126</v>
      </c>
      <c r="D4" s="76"/>
      <c r="E4" s="76"/>
      <c r="F4" s="76"/>
      <c r="G4" s="54" t="s">
        <v>127</v>
      </c>
      <c r="H4" s="76"/>
      <c r="I4" s="76"/>
      <c r="J4" s="137"/>
      <c r="K4" s="76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76"/>
      <c r="AI4" s="76"/>
      <c r="AJ4" s="76"/>
      <c r="AK4" s="76"/>
    </row>
    <row r="5" spans="1:86" x14ac:dyDescent="0.55000000000000004">
      <c r="A5" s="76"/>
      <c r="B5" s="141">
        <v>2024</v>
      </c>
      <c r="C5" s="142"/>
      <c r="D5" s="76"/>
      <c r="E5" s="76"/>
      <c r="F5" s="76"/>
      <c r="G5" s="136"/>
      <c r="H5" s="76"/>
      <c r="I5" s="76"/>
      <c r="J5" s="137"/>
      <c r="K5" s="76"/>
      <c r="L5" s="80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143"/>
      <c r="AM5" s="143"/>
      <c r="AN5" s="143"/>
      <c r="AO5" s="143"/>
      <c r="AP5" s="143"/>
      <c r="AQ5" s="143"/>
      <c r="AR5" s="143"/>
      <c r="AS5" s="143"/>
      <c r="AT5" s="143"/>
      <c r="AU5" s="143"/>
      <c r="AV5" s="143"/>
      <c r="AW5" s="143"/>
      <c r="AX5" s="143"/>
      <c r="AY5" s="143"/>
      <c r="AZ5" s="143"/>
      <c r="BA5" s="143"/>
      <c r="BB5" s="143"/>
      <c r="BC5" s="143"/>
      <c r="BD5" s="143"/>
      <c r="BE5" s="143"/>
      <c r="BF5" s="143"/>
      <c r="BG5" s="143"/>
      <c r="BH5" s="143"/>
      <c r="BI5" s="143"/>
      <c r="BJ5" s="143"/>
    </row>
    <row r="6" spans="1:86" ht="18.5" thickBot="1" x14ac:dyDescent="0.6">
      <c r="A6" s="76"/>
      <c r="B6" s="144">
        <v>2025</v>
      </c>
      <c r="C6" s="145"/>
      <c r="D6" s="76"/>
      <c r="E6" s="76"/>
      <c r="F6" s="76"/>
      <c r="G6" s="136"/>
      <c r="H6" s="76"/>
      <c r="I6" s="76"/>
      <c r="J6" s="76"/>
      <c r="K6" s="76"/>
      <c r="L6" s="80"/>
      <c r="AH6" s="143"/>
      <c r="AI6" s="143"/>
      <c r="AJ6" s="143"/>
      <c r="AK6" s="143"/>
      <c r="AL6" s="143"/>
      <c r="AM6" s="143"/>
      <c r="AN6" s="143"/>
    </row>
    <row r="7" spans="1:86" x14ac:dyDescent="0.55000000000000004">
      <c r="A7" s="76"/>
      <c r="B7" s="144">
        <v>2026</v>
      </c>
      <c r="C7" s="145"/>
      <c r="D7" s="76"/>
      <c r="E7" s="76"/>
      <c r="F7" s="146" t="s">
        <v>128</v>
      </c>
      <c r="G7" s="147" t="s">
        <v>129</v>
      </c>
      <c r="H7" s="148" t="s">
        <v>130</v>
      </c>
      <c r="I7" s="149" t="s">
        <v>131</v>
      </c>
      <c r="J7" s="150" t="s">
        <v>131</v>
      </c>
      <c r="K7" s="150" t="s">
        <v>23</v>
      </c>
      <c r="L7" s="151" t="s">
        <v>132</v>
      </c>
      <c r="M7" s="151" t="s">
        <v>190</v>
      </c>
      <c r="N7" s="331" t="s">
        <v>205</v>
      </c>
      <c r="O7" s="331" t="s">
        <v>26</v>
      </c>
      <c r="P7" s="331" t="s">
        <v>25</v>
      </c>
      <c r="Q7" s="331" t="s">
        <v>34</v>
      </c>
      <c r="R7" s="152" t="s">
        <v>192</v>
      </c>
      <c r="S7" s="331" t="s">
        <v>206</v>
      </c>
      <c r="T7" s="331" t="s">
        <v>207</v>
      </c>
      <c r="U7" s="331" t="s">
        <v>208</v>
      </c>
      <c r="V7" s="331" t="s">
        <v>209</v>
      </c>
      <c r="W7" s="331" t="s">
        <v>210</v>
      </c>
      <c r="X7" s="331" t="s">
        <v>211</v>
      </c>
      <c r="Y7" s="331" t="s">
        <v>212</v>
      </c>
      <c r="Z7" s="331" t="s">
        <v>213</v>
      </c>
      <c r="AA7" s="331" t="s">
        <v>214</v>
      </c>
      <c r="AB7" s="331" t="s">
        <v>215</v>
      </c>
      <c r="AC7" s="331" t="s">
        <v>216</v>
      </c>
      <c r="AD7" s="331" t="s">
        <v>217</v>
      </c>
      <c r="AE7" s="331" t="s">
        <v>218</v>
      </c>
      <c r="AF7" s="331" t="s">
        <v>219</v>
      </c>
      <c r="AG7" s="331" t="s">
        <v>193</v>
      </c>
      <c r="AH7" s="152" t="s">
        <v>37</v>
      </c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143"/>
      <c r="AW7" s="143"/>
      <c r="AX7" s="143"/>
      <c r="AY7" s="143"/>
      <c r="AZ7" s="143"/>
      <c r="BA7" s="143"/>
      <c r="BB7" s="143"/>
      <c r="BC7" s="143"/>
      <c r="BD7" s="143"/>
      <c r="BE7" s="143"/>
      <c r="BF7" s="143"/>
      <c r="BG7" s="143"/>
      <c r="BH7" s="143"/>
      <c r="BI7" s="143"/>
      <c r="BJ7" s="143"/>
      <c r="BK7" s="143"/>
      <c r="BL7" s="143"/>
      <c r="BM7" s="143"/>
      <c r="BN7" s="143"/>
      <c r="BO7" s="143"/>
      <c r="BP7" s="143"/>
      <c r="BQ7" s="143"/>
      <c r="BR7" s="143"/>
      <c r="BS7" s="143"/>
      <c r="BT7" s="143"/>
      <c r="BU7" s="143"/>
      <c r="BV7" s="143"/>
      <c r="BW7" s="143"/>
      <c r="BX7" s="143"/>
      <c r="BY7" s="143"/>
      <c r="BZ7" s="143"/>
      <c r="CA7" s="143"/>
      <c r="CB7" s="143"/>
      <c r="CC7" s="143"/>
      <c r="CD7" s="143"/>
      <c r="CE7" s="143"/>
      <c r="CF7" s="143"/>
      <c r="CG7" s="143"/>
      <c r="CH7" s="143"/>
    </row>
    <row r="8" spans="1:86" ht="18.5" thickBot="1" x14ac:dyDescent="0.6">
      <c r="A8" s="76"/>
      <c r="B8" s="154">
        <v>2027</v>
      </c>
      <c r="C8" s="155"/>
      <c r="D8" s="76"/>
      <c r="E8" s="76"/>
      <c r="F8" s="156"/>
      <c r="G8" s="157"/>
      <c r="H8" s="158"/>
      <c r="I8" s="157"/>
      <c r="J8" s="157"/>
      <c r="K8" s="158"/>
      <c r="L8" s="159">
        <v>1</v>
      </c>
      <c r="M8" s="156">
        <f>+INDEX(M9:M40,$L$8)</f>
        <v>1</v>
      </c>
      <c r="N8" s="160">
        <f t="shared" ref="N8:AH8" si="0">+INDEX(N9:N40,$L$8)</f>
        <v>1</v>
      </c>
      <c r="O8" s="160">
        <f t="shared" si="0"/>
        <v>1</v>
      </c>
      <c r="P8" s="160">
        <f t="shared" si="0"/>
        <v>1</v>
      </c>
      <c r="Q8" s="160">
        <f t="shared" si="0"/>
        <v>1</v>
      </c>
      <c r="R8" s="160">
        <f t="shared" si="0"/>
        <v>1</v>
      </c>
      <c r="S8" s="160">
        <f t="shared" si="0"/>
        <v>1</v>
      </c>
      <c r="T8" s="160">
        <f t="shared" si="0"/>
        <v>1</v>
      </c>
      <c r="U8" s="160">
        <f t="shared" si="0"/>
        <v>1</v>
      </c>
      <c r="V8" s="160">
        <f t="shared" si="0"/>
        <v>1</v>
      </c>
      <c r="W8" s="160">
        <f t="shared" si="0"/>
        <v>1</v>
      </c>
      <c r="X8" s="160">
        <f t="shared" si="0"/>
        <v>1</v>
      </c>
      <c r="Y8" s="160">
        <f t="shared" si="0"/>
        <v>1</v>
      </c>
      <c r="Z8" s="160">
        <f t="shared" si="0"/>
        <v>1</v>
      </c>
      <c r="AA8" s="160">
        <f t="shared" si="0"/>
        <v>1</v>
      </c>
      <c r="AB8" s="160">
        <f t="shared" si="0"/>
        <v>1</v>
      </c>
      <c r="AC8" s="160">
        <f t="shared" si="0"/>
        <v>1</v>
      </c>
      <c r="AD8" s="160">
        <f t="shared" si="0"/>
        <v>1</v>
      </c>
      <c r="AE8" s="160">
        <f t="shared" si="0"/>
        <v>1</v>
      </c>
      <c r="AF8" s="160">
        <f t="shared" si="0"/>
        <v>1</v>
      </c>
      <c r="AG8" s="160">
        <f t="shared" si="0"/>
        <v>1</v>
      </c>
      <c r="AH8" s="161">
        <f t="shared" si="0"/>
        <v>1</v>
      </c>
      <c r="AI8" s="80"/>
      <c r="AJ8" s="80"/>
      <c r="AK8" s="80"/>
      <c r="AL8" s="80"/>
      <c r="AM8" s="80"/>
      <c r="AN8" s="80"/>
      <c r="AO8" s="80"/>
      <c r="AP8" s="80"/>
      <c r="AQ8" s="80"/>
      <c r="AR8" s="80"/>
      <c r="AS8" s="80"/>
      <c r="AT8" s="80"/>
      <c r="AU8" s="80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</row>
    <row r="9" spans="1:86" ht="19.5" thickBot="1" x14ac:dyDescent="0.6">
      <c r="A9" s="76"/>
      <c r="B9" s="162"/>
      <c r="C9" s="76"/>
      <c r="D9" s="76"/>
      <c r="E9" s="163"/>
      <c r="F9" s="75"/>
      <c r="G9" s="76" t="s">
        <v>125</v>
      </c>
      <c r="H9" s="79">
        <v>1</v>
      </c>
      <c r="I9" s="76" t="str">
        <f t="shared" ref="I9:I12" si="1">+REPT(" ",H9*4)&amp;IF(IDIOMA=1,J9,K9)</f>
        <v xml:space="preserve">    Total Business Area</v>
      </c>
      <c r="J9" s="76" t="s">
        <v>164</v>
      </c>
      <c r="K9" s="164" t="s">
        <v>165</v>
      </c>
      <c r="L9" s="165">
        <v>1</v>
      </c>
      <c r="M9" s="166">
        <v>1</v>
      </c>
      <c r="N9" s="167">
        <v>1</v>
      </c>
      <c r="O9" s="167">
        <v>1</v>
      </c>
      <c r="P9" s="167">
        <v>1</v>
      </c>
      <c r="Q9" s="167">
        <v>1</v>
      </c>
      <c r="R9" s="167">
        <v>1</v>
      </c>
      <c r="S9" s="167">
        <v>1</v>
      </c>
      <c r="T9" s="167">
        <v>1</v>
      </c>
      <c r="U9" s="167">
        <v>1</v>
      </c>
      <c r="V9" s="167">
        <v>1</v>
      </c>
      <c r="W9" s="167">
        <v>1</v>
      </c>
      <c r="X9" s="167">
        <v>1</v>
      </c>
      <c r="Y9" s="167">
        <v>1</v>
      </c>
      <c r="Z9" s="167">
        <v>1</v>
      </c>
      <c r="AA9" s="167">
        <v>1</v>
      </c>
      <c r="AB9" s="167">
        <v>1</v>
      </c>
      <c r="AC9" s="167">
        <v>1</v>
      </c>
      <c r="AD9" s="167">
        <v>1</v>
      </c>
      <c r="AE9" s="167">
        <v>1</v>
      </c>
      <c r="AF9" s="167">
        <v>1</v>
      </c>
      <c r="AG9" s="167">
        <v>1</v>
      </c>
      <c r="AH9" s="168">
        <v>1</v>
      </c>
      <c r="AI9" s="176"/>
      <c r="AJ9" s="176"/>
      <c r="AK9" s="176"/>
      <c r="AL9" s="176"/>
      <c r="AM9" s="176"/>
      <c r="AN9" s="176"/>
      <c r="AO9" s="176"/>
      <c r="AP9" s="176"/>
      <c r="AQ9" s="176"/>
      <c r="AR9" s="176"/>
      <c r="AS9" s="176"/>
      <c r="AT9" s="176"/>
      <c r="AU9" s="176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3"/>
      <c r="BS9" s="143"/>
      <c r="BT9" s="143"/>
      <c r="BU9" s="169"/>
      <c r="BV9" s="169"/>
      <c r="BW9" s="169"/>
      <c r="BX9" s="169"/>
      <c r="BY9" s="169"/>
      <c r="BZ9" s="169"/>
      <c r="CA9" s="169"/>
      <c r="CB9" s="169"/>
      <c r="CC9" s="169"/>
      <c r="CD9" s="169"/>
      <c r="CE9" s="169"/>
      <c r="CF9" s="169"/>
      <c r="CG9" s="169"/>
      <c r="CH9" s="169"/>
    </row>
    <row r="10" spans="1:86" ht="19.5" thickBot="1" x14ac:dyDescent="0.6">
      <c r="A10" s="164"/>
      <c r="B10" s="170" t="str">
        <f>+INDEX(B11:B14,$E$10)</f>
        <v>New Business Booked Volume</v>
      </c>
      <c r="C10" s="171" t="s">
        <v>177</v>
      </c>
      <c r="D10" s="153"/>
      <c r="E10" s="172">
        <v>1</v>
      </c>
      <c r="F10" s="80" t="s">
        <v>124</v>
      </c>
      <c r="G10" s="76" t="s">
        <v>190</v>
      </c>
      <c r="H10" s="79">
        <v>2</v>
      </c>
      <c r="I10" s="76" t="str">
        <f>+REPT(" ",H10*4)&amp;IF(IDIOMA=1,J10,K10)</f>
        <v xml:space="preserve">        Private Banking</v>
      </c>
      <c r="J10" s="76" t="s">
        <v>194</v>
      </c>
      <c r="K10" s="164" t="s">
        <v>195</v>
      </c>
      <c r="L10" s="173">
        <v>2</v>
      </c>
      <c r="M10" s="174">
        <v>1</v>
      </c>
      <c r="N10" s="166"/>
      <c r="O10" s="167"/>
      <c r="P10" s="167"/>
      <c r="Q10" s="167"/>
      <c r="R10" s="176"/>
      <c r="S10" s="176"/>
      <c r="T10" s="176"/>
      <c r="U10" s="176"/>
      <c r="V10" s="176"/>
      <c r="W10" s="176"/>
      <c r="X10" s="176"/>
      <c r="Y10" s="176"/>
      <c r="Z10" s="176"/>
      <c r="AA10" s="176"/>
      <c r="AB10" s="176"/>
      <c r="AC10" s="176"/>
      <c r="AD10" s="176"/>
      <c r="AE10" s="176"/>
      <c r="AF10" s="176"/>
      <c r="AG10" s="176"/>
      <c r="AH10" s="161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  <c r="BL10" s="143"/>
      <c r="BM10" s="143"/>
      <c r="BN10" s="143"/>
      <c r="BO10" s="143"/>
      <c r="BP10" s="143"/>
      <c r="BQ10" s="143"/>
      <c r="BR10" s="143"/>
      <c r="BS10" s="143"/>
      <c r="BT10" s="143"/>
      <c r="BU10" s="169"/>
      <c r="BV10" s="169"/>
      <c r="BW10" s="169"/>
      <c r="BX10" s="169"/>
      <c r="BY10" s="169"/>
      <c r="BZ10" s="169"/>
      <c r="CA10" s="169"/>
      <c r="CB10" s="169"/>
      <c r="CC10" s="169"/>
      <c r="CD10" s="169"/>
      <c r="CE10" s="169"/>
      <c r="CF10" s="169"/>
      <c r="CG10" s="169"/>
      <c r="CH10" s="169"/>
    </row>
    <row r="11" spans="1:86" ht="19" x14ac:dyDescent="0.55000000000000004">
      <c r="A11" s="164"/>
      <c r="B11" s="76" t="str">
        <f>+IF(IDIOMA=1,C11,D11)</f>
        <v>New Business Booked Volume</v>
      </c>
      <c r="C11" s="76" t="s">
        <v>43</v>
      </c>
      <c r="D11" s="158" t="s">
        <v>43</v>
      </c>
      <c r="E11" s="76">
        <v>1</v>
      </c>
      <c r="F11" s="75"/>
      <c r="G11" s="76" t="s">
        <v>220</v>
      </c>
      <c r="H11" s="79">
        <v>2</v>
      </c>
      <c r="I11" s="76" t="str">
        <f t="shared" si="1"/>
        <v xml:space="preserve">        Retail &amp; Commercial Banking</v>
      </c>
      <c r="J11" s="76" t="s">
        <v>225</v>
      </c>
      <c r="K11" s="164" t="s">
        <v>225</v>
      </c>
      <c r="L11" s="178">
        <v>3</v>
      </c>
      <c r="M11" s="179"/>
      <c r="N11" s="166">
        <v>1</v>
      </c>
      <c r="O11" s="167">
        <v>1</v>
      </c>
      <c r="P11" s="176">
        <v>1</v>
      </c>
      <c r="Q11" s="183">
        <v>1</v>
      </c>
      <c r="R11" s="176"/>
      <c r="S11" s="176"/>
      <c r="T11" s="176"/>
      <c r="U11" s="176"/>
      <c r="V11" s="176"/>
      <c r="W11" s="176"/>
      <c r="X11" s="176"/>
      <c r="Y11" s="176"/>
      <c r="Z11" s="176"/>
      <c r="AA11" s="176"/>
      <c r="AB11" s="176"/>
      <c r="AC11" s="176"/>
      <c r="AD11" s="176"/>
      <c r="AE11" s="176"/>
      <c r="AF11" s="176"/>
      <c r="AG11" s="176"/>
      <c r="AH11" s="177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143"/>
      <c r="AW11" s="143"/>
      <c r="AX11" s="143"/>
      <c r="AY11" s="143"/>
      <c r="AZ11" s="143"/>
      <c r="BA11" s="143"/>
      <c r="BB11" s="143"/>
      <c r="BC11" s="143"/>
      <c r="BD11" s="143"/>
      <c r="BE11" s="143"/>
      <c r="BF11" s="143"/>
      <c r="BG11" s="143"/>
      <c r="BH11" s="143"/>
      <c r="BI11" s="143"/>
      <c r="BJ11" s="143"/>
      <c r="BK11" s="143"/>
      <c r="BL11" s="143"/>
      <c r="BM11" s="143"/>
      <c r="BN11" s="143"/>
      <c r="BO11" s="143"/>
      <c r="BP11" s="143"/>
      <c r="BQ11" s="143"/>
      <c r="BR11" s="143"/>
      <c r="BS11" s="143"/>
      <c r="BT11" s="143"/>
      <c r="BU11" s="169"/>
      <c r="BV11" s="169"/>
      <c r="BW11" s="169"/>
      <c r="BX11" s="169"/>
      <c r="BY11" s="169"/>
      <c r="BZ11" s="169"/>
      <c r="CA11" s="169"/>
      <c r="CB11" s="169"/>
      <c r="CC11" s="169"/>
      <c r="CD11" s="169"/>
      <c r="CE11" s="169"/>
      <c r="CF11" s="169"/>
      <c r="CG11" s="169"/>
      <c r="CH11" s="169"/>
    </row>
    <row r="12" spans="1:86" ht="19" x14ac:dyDescent="0.55000000000000004">
      <c r="A12" s="164"/>
      <c r="B12" s="76" t="str">
        <f t="shared" ref="B12:B14" si="2">+IF(IDIOMA=1,C12,D12)</f>
        <v>New Business Intermediation / Facilitation / Advisory Volume</v>
      </c>
      <c r="C12" s="76" t="s">
        <v>52</v>
      </c>
      <c r="D12" s="164" t="s">
        <v>52</v>
      </c>
      <c r="E12" s="76">
        <v>2</v>
      </c>
      <c r="F12" s="75"/>
      <c r="G12" s="76" t="s">
        <v>191</v>
      </c>
      <c r="H12" s="79">
        <v>3</v>
      </c>
      <c r="I12" s="76" t="str">
        <f t="shared" si="1"/>
        <v xml:space="preserve">            Retail</v>
      </c>
      <c r="J12" s="76" t="s">
        <v>226</v>
      </c>
      <c r="K12" s="164" t="s">
        <v>226</v>
      </c>
      <c r="L12" s="178">
        <v>4</v>
      </c>
      <c r="M12" s="195"/>
      <c r="N12" s="176">
        <v>1</v>
      </c>
      <c r="O12" s="183">
        <v>1</v>
      </c>
      <c r="P12" s="176"/>
      <c r="Q12" s="184"/>
      <c r="R12" s="176"/>
      <c r="S12" s="176"/>
      <c r="T12" s="176"/>
      <c r="U12" s="176"/>
      <c r="V12" s="176"/>
      <c r="W12" s="176"/>
      <c r="X12" s="176"/>
      <c r="Y12" s="176"/>
      <c r="Z12" s="176"/>
      <c r="AA12" s="176"/>
      <c r="AB12" s="176"/>
      <c r="AC12" s="176"/>
      <c r="AD12" s="176"/>
      <c r="AE12" s="176"/>
      <c r="AF12" s="176"/>
      <c r="AG12" s="176"/>
      <c r="AH12" s="177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</row>
    <row r="13" spans="1:86" ht="19" x14ac:dyDescent="0.55000000000000004">
      <c r="A13" s="164"/>
      <c r="B13" s="76" t="str">
        <f t="shared" si="2"/>
        <v>New Business # Deals</v>
      </c>
      <c r="C13" s="76" t="s">
        <v>44</v>
      </c>
      <c r="D13" s="164" t="s">
        <v>44</v>
      </c>
      <c r="E13" s="76">
        <v>3</v>
      </c>
      <c r="F13" s="75" t="s">
        <v>124</v>
      </c>
      <c r="G13" s="76" t="s">
        <v>205</v>
      </c>
      <c r="H13" s="79">
        <v>4</v>
      </c>
      <c r="I13" s="76" t="str">
        <f t="shared" ref="I13:I40" si="3">+REPT(" ",H13*4)&amp;IF(IDIOMA=1,J13,K13)</f>
        <v xml:space="preserve">                Classic</v>
      </c>
      <c r="J13" s="76" t="s">
        <v>227</v>
      </c>
      <c r="K13" s="164" t="s">
        <v>227</v>
      </c>
      <c r="L13" s="178">
        <v>5</v>
      </c>
      <c r="M13" s="195"/>
      <c r="N13" s="176">
        <v>1</v>
      </c>
      <c r="O13" s="184"/>
      <c r="P13" s="176"/>
      <c r="Q13" s="184"/>
      <c r="R13" s="176"/>
      <c r="S13" s="176"/>
      <c r="T13" s="176"/>
      <c r="U13" s="176"/>
      <c r="V13" s="176"/>
      <c r="W13" s="176"/>
      <c r="X13" s="176"/>
      <c r="Y13" s="176"/>
      <c r="Z13" s="176"/>
      <c r="AA13" s="176"/>
      <c r="AB13" s="176"/>
      <c r="AC13" s="176"/>
      <c r="AD13" s="176"/>
      <c r="AE13" s="176"/>
      <c r="AF13" s="176"/>
      <c r="AG13" s="176"/>
      <c r="AH13" s="177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143"/>
      <c r="AW13" s="143"/>
      <c r="AX13" s="143"/>
      <c r="AY13" s="143"/>
      <c r="AZ13" s="143"/>
      <c r="BA13" s="143"/>
      <c r="BB13" s="143"/>
      <c r="BC13" s="143"/>
      <c r="BD13" s="143"/>
      <c r="BE13" s="143"/>
      <c r="BF13" s="143"/>
      <c r="BG13" s="143"/>
      <c r="BH13" s="143"/>
      <c r="BI13" s="143"/>
      <c r="BJ13" s="143"/>
      <c r="BK13" s="143"/>
      <c r="BL13" s="143"/>
      <c r="BM13" s="143"/>
      <c r="BN13" s="143"/>
      <c r="BO13" s="143"/>
      <c r="BP13" s="143"/>
      <c r="BQ13" s="143"/>
      <c r="BR13" s="143"/>
      <c r="BS13" s="143"/>
      <c r="BT13" s="143"/>
      <c r="BU13" s="169"/>
      <c r="BV13" s="169"/>
      <c r="BW13" s="169"/>
      <c r="BX13" s="169"/>
      <c r="BY13" s="169"/>
      <c r="BZ13" s="169"/>
      <c r="CA13" s="169"/>
      <c r="CB13" s="169"/>
      <c r="CC13" s="169"/>
      <c r="CD13" s="169"/>
      <c r="CE13" s="169"/>
      <c r="CF13" s="169"/>
      <c r="CG13" s="169"/>
      <c r="CH13" s="169"/>
    </row>
    <row r="14" spans="1:86" ht="19" x14ac:dyDescent="0.55000000000000004">
      <c r="A14" s="164"/>
      <c r="B14" s="185" t="str">
        <f t="shared" si="2"/>
        <v>Stock # Deals</v>
      </c>
      <c r="C14" s="78" t="s">
        <v>45</v>
      </c>
      <c r="D14" s="186" t="s">
        <v>45</v>
      </c>
      <c r="E14" s="76">
        <v>4</v>
      </c>
      <c r="F14" s="75" t="s">
        <v>124</v>
      </c>
      <c r="G14" s="76" t="s">
        <v>26</v>
      </c>
      <c r="H14" s="79">
        <v>4</v>
      </c>
      <c r="I14" s="76" t="str">
        <f t="shared" si="3"/>
        <v xml:space="preserve">                SMEs II</v>
      </c>
      <c r="J14" s="76" t="s">
        <v>168</v>
      </c>
      <c r="K14" s="164" t="s">
        <v>169</v>
      </c>
      <c r="L14" s="178">
        <v>6</v>
      </c>
      <c r="M14" s="195"/>
      <c r="N14" s="180"/>
      <c r="O14" s="187">
        <v>1</v>
      </c>
      <c r="P14" s="180"/>
      <c r="Q14" s="187"/>
      <c r="R14" s="176"/>
      <c r="S14" s="176"/>
      <c r="T14" s="176"/>
      <c r="U14" s="176"/>
      <c r="V14" s="176"/>
      <c r="W14" s="176"/>
      <c r="X14" s="176"/>
      <c r="Y14" s="176"/>
      <c r="Z14" s="176"/>
      <c r="AA14" s="176"/>
      <c r="AB14" s="176"/>
      <c r="AC14" s="176"/>
      <c r="AD14" s="176"/>
      <c r="AE14" s="176"/>
      <c r="AF14" s="176"/>
      <c r="AG14" s="176"/>
      <c r="AH14" s="177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143"/>
      <c r="AW14" s="143"/>
      <c r="AX14" s="143"/>
      <c r="AY14" s="143"/>
      <c r="AZ14" s="143"/>
      <c r="BA14" s="143"/>
      <c r="BB14" s="143"/>
      <c r="BC14" s="143"/>
      <c r="BD14" s="143"/>
      <c r="BE14" s="143"/>
      <c r="BF14" s="143"/>
      <c r="BG14" s="143"/>
      <c r="BH14" s="143"/>
      <c r="BI14" s="143"/>
      <c r="BJ14" s="143"/>
      <c r="BK14" s="143"/>
      <c r="BL14" s="143"/>
      <c r="BM14" s="143"/>
      <c r="BN14" s="143"/>
      <c r="BO14" s="143"/>
      <c r="BP14" s="143"/>
      <c r="BQ14" s="143"/>
      <c r="BR14" s="143"/>
      <c r="BS14" s="143"/>
      <c r="BT14" s="143"/>
      <c r="BU14" s="169"/>
      <c r="BV14" s="169"/>
      <c r="BW14" s="169"/>
      <c r="BX14" s="169"/>
      <c r="BY14" s="169"/>
      <c r="BZ14" s="169"/>
      <c r="CA14" s="169"/>
      <c r="CB14" s="169"/>
      <c r="CC14" s="169"/>
      <c r="CD14" s="169"/>
      <c r="CE14" s="169"/>
      <c r="CF14" s="169"/>
      <c r="CG14" s="169"/>
      <c r="CH14" s="169"/>
    </row>
    <row r="15" spans="1:86" ht="19" x14ac:dyDescent="0.55000000000000004">
      <c r="A15" s="76"/>
      <c r="B15" s="76"/>
      <c r="C15" s="76"/>
      <c r="D15" s="157"/>
      <c r="E15" s="164"/>
      <c r="F15" s="75" t="s">
        <v>29</v>
      </c>
      <c r="G15" s="76" t="s">
        <v>24</v>
      </c>
      <c r="H15" s="79">
        <v>3</v>
      </c>
      <c r="I15" s="76" t="str">
        <f t="shared" si="3"/>
        <v xml:space="preserve">            Commercial</v>
      </c>
      <c r="J15" s="76" t="s">
        <v>228</v>
      </c>
      <c r="K15" s="164" t="s">
        <v>228</v>
      </c>
      <c r="L15" s="178">
        <v>7</v>
      </c>
      <c r="M15" s="195"/>
      <c r="N15" s="176"/>
      <c r="O15" s="183"/>
      <c r="P15" s="176">
        <v>1</v>
      </c>
      <c r="Q15" s="184">
        <v>1</v>
      </c>
      <c r="R15" s="176"/>
      <c r="S15" s="176"/>
      <c r="T15" s="176"/>
      <c r="U15" s="176"/>
      <c r="V15" s="176"/>
      <c r="W15" s="176"/>
      <c r="X15" s="176"/>
      <c r="Y15" s="176"/>
      <c r="Z15" s="176"/>
      <c r="AA15" s="176"/>
      <c r="AB15" s="176"/>
      <c r="AC15" s="176"/>
      <c r="AD15" s="176"/>
      <c r="AE15" s="176"/>
      <c r="AF15" s="176"/>
      <c r="AG15" s="176"/>
      <c r="AH15" s="177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143"/>
      <c r="AW15" s="143"/>
      <c r="AX15" s="143"/>
      <c r="AY15" s="143"/>
      <c r="AZ15" s="143"/>
      <c r="BA15" s="143"/>
      <c r="BB15" s="143"/>
      <c r="BC15" s="143"/>
      <c r="BD15" s="143"/>
      <c r="BE15" s="143"/>
      <c r="BF15" s="143"/>
      <c r="BG15" s="143"/>
      <c r="BH15" s="143"/>
      <c r="BI15" s="143"/>
      <c r="BJ15" s="143"/>
      <c r="BK15" s="143"/>
      <c r="BL15" s="143"/>
      <c r="BM15" s="143"/>
      <c r="BN15" s="143"/>
      <c r="BO15" s="143"/>
      <c r="BP15" s="143"/>
      <c r="BQ15" s="143"/>
      <c r="BR15" s="143"/>
      <c r="BS15" s="143"/>
      <c r="BT15" s="143"/>
      <c r="BU15" s="169"/>
      <c r="BV15" s="169"/>
      <c r="BW15" s="169"/>
      <c r="BX15" s="169"/>
      <c r="BY15" s="169"/>
      <c r="BZ15" s="169"/>
      <c r="CA15" s="169"/>
      <c r="CB15" s="169"/>
      <c r="CC15" s="169"/>
      <c r="CD15" s="169"/>
      <c r="CE15" s="169"/>
      <c r="CF15" s="169"/>
      <c r="CG15" s="169"/>
      <c r="CH15" s="169"/>
    </row>
    <row r="16" spans="1:86" ht="19" x14ac:dyDescent="0.55000000000000004">
      <c r="A16" s="76"/>
      <c r="B16" s="76"/>
      <c r="C16" s="76"/>
      <c r="D16" s="76"/>
      <c r="E16" s="76"/>
      <c r="F16" s="75" t="s">
        <v>124</v>
      </c>
      <c r="G16" s="76" t="s">
        <v>25</v>
      </c>
      <c r="H16" s="79">
        <v>4</v>
      </c>
      <c r="I16" s="76" t="str">
        <f t="shared" ref="I16:I36" si="4">+REPT(" ",H16*4)&amp;IF(IDIOMA=1,J16,K16)</f>
        <v xml:space="preserve">                Companies.</v>
      </c>
      <c r="J16" s="76" t="s">
        <v>166</v>
      </c>
      <c r="K16" s="164" t="s">
        <v>167</v>
      </c>
      <c r="L16" s="178">
        <v>8</v>
      </c>
      <c r="M16" s="195"/>
      <c r="N16" s="176"/>
      <c r="O16" s="184"/>
      <c r="P16" s="176">
        <v>1</v>
      </c>
      <c r="Q16" s="184"/>
      <c r="R16" s="176"/>
      <c r="S16" s="176"/>
      <c r="T16" s="176"/>
      <c r="U16" s="176"/>
      <c r="V16" s="176"/>
      <c r="W16" s="176"/>
      <c r="X16" s="176"/>
      <c r="Y16" s="176"/>
      <c r="Z16" s="176"/>
      <c r="AA16" s="176"/>
      <c r="AB16" s="176"/>
      <c r="AC16" s="176"/>
      <c r="AD16" s="176"/>
      <c r="AE16" s="176"/>
      <c r="AF16" s="176"/>
      <c r="AG16" s="176"/>
      <c r="AH16" s="177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69"/>
      <c r="BV16" s="169"/>
      <c r="BW16" s="169"/>
      <c r="BX16" s="169"/>
      <c r="BY16" s="169"/>
      <c r="BZ16" s="169"/>
      <c r="CA16" s="169"/>
      <c r="CB16" s="169"/>
      <c r="CC16" s="169"/>
      <c r="CD16" s="169"/>
      <c r="CE16" s="169"/>
      <c r="CF16" s="169"/>
      <c r="CG16" s="169"/>
      <c r="CH16" s="169"/>
    </row>
    <row r="17" spans="1:87" ht="19" x14ac:dyDescent="0.55000000000000004">
      <c r="A17" s="76"/>
      <c r="B17" s="76"/>
      <c r="C17" s="76"/>
      <c r="D17" s="76"/>
      <c r="E17" s="76"/>
      <c r="F17" s="75" t="s">
        <v>124</v>
      </c>
      <c r="G17" s="76" t="s">
        <v>34</v>
      </c>
      <c r="H17" s="79">
        <v>4</v>
      </c>
      <c r="I17" s="76" t="str">
        <f t="shared" si="4"/>
        <v xml:space="preserve">                Institutions.</v>
      </c>
      <c r="J17" s="76" t="s">
        <v>170</v>
      </c>
      <c r="K17" s="164" t="s">
        <v>171</v>
      </c>
      <c r="L17" s="178">
        <v>9</v>
      </c>
      <c r="M17" s="195"/>
      <c r="N17" s="180"/>
      <c r="O17" s="187"/>
      <c r="P17" s="181"/>
      <c r="Q17" s="187">
        <v>1</v>
      </c>
      <c r="R17" s="180"/>
      <c r="S17" s="176"/>
      <c r="T17" s="176"/>
      <c r="U17" s="176"/>
      <c r="V17" s="176"/>
      <c r="W17" s="176"/>
      <c r="X17" s="176"/>
      <c r="Y17" s="176"/>
      <c r="Z17" s="176"/>
      <c r="AA17" s="176"/>
      <c r="AB17" s="176"/>
      <c r="AC17" s="176"/>
      <c r="AD17" s="176"/>
      <c r="AE17" s="176"/>
      <c r="AF17" s="176"/>
      <c r="AG17" s="176"/>
      <c r="AH17" s="177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143"/>
      <c r="AW17" s="143"/>
      <c r="AX17" s="143"/>
      <c r="AY17" s="143"/>
      <c r="AZ17" s="143"/>
      <c r="BA17" s="143"/>
      <c r="BB17" s="143"/>
      <c r="BC17" s="143"/>
      <c r="BD17" s="143"/>
      <c r="BE17" s="143"/>
      <c r="BF17" s="143"/>
      <c r="BG17" s="143"/>
      <c r="BH17" s="143"/>
      <c r="BI17" s="143"/>
      <c r="BJ17" s="143"/>
      <c r="BK17" s="143"/>
      <c r="BL17" s="143"/>
      <c r="BM17" s="143"/>
      <c r="BN17" s="143"/>
      <c r="BO17" s="143"/>
      <c r="BP17" s="143"/>
      <c r="BQ17" s="143"/>
      <c r="BR17" s="143"/>
      <c r="BS17" s="143"/>
      <c r="BT17" s="143"/>
      <c r="BU17" s="169"/>
      <c r="BV17" s="169"/>
      <c r="BW17" s="169"/>
      <c r="BX17" s="169"/>
      <c r="BY17" s="169"/>
      <c r="BZ17" s="169"/>
      <c r="CA17" s="169"/>
      <c r="CB17" s="169"/>
      <c r="CC17" s="169"/>
      <c r="CD17" s="169"/>
      <c r="CE17" s="169"/>
      <c r="CF17" s="169"/>
      <c r="CG17" s="169"/>
      <c r="CH17" s="169"/>
    </row>
    <row r="18" spans="1:87" ht="19" x14ac:dyDescent="0.55000000000000004">
      <c r="A18" s="76"/>
      <c r="B18" s="76"/>
      <c r="C18" s="76"/>
      <c r="D18" s="76"/>
      <c r="E18" s="76"/>
      <c r="F18" s="75" t="s">
        <v>124</v>
      </c>
      <c r="G18" s="76" t="s">
        <v>192</v>
      </c>
      <c r="H18" s="79">
        <v>2</v>
      </c>
      <c r="I18" s="76" t="str">
        <f t="shared" si="4"/>
        <v xml:space="preserve">        DCB</v>
      </c>
      <c r="J18" s="76" t="s">
        <v>229</v>
      </c>
      <c r="K18" s="164" t="s">
        <v>229</v>
      </c>
      <c r="L18" s="178">
        <v>10</v>
      </c>
      <c r="M18" s="182"/>
      <c r="N18" s="176"/>
      <c r="O18" s="176"/>
      <c r="P18" s="176"/>
      <c r="Q18" s="183"/>
      <c r="R18" s="168">
        <v>1</v>
      </c>
      <c r="S18" s="180"/>
      <c r="T18" s="181"/>
      <c r="U18" s="181"/>
      <c r="V18" s="181"/>
      <c r="W18" s="181"/>
      <c r="X18" s="181"/>
      <c r="Y18" s="181"/>
      <c r="Z18" s="181"/>
      <c r="AA18" s="181"/>
      <c r="AB18" s="181"/>
      <c r="AC18" s="181"/>
      <c r="AD18" s="181"/>
      <c r="AE18" s="181"/>
      <c r="AF18" s="181"/>
      <c r="AG18" s="176"/>
      <c r="AH18" s="177"/>
      <c r="AI18" s="176"/>
      <c r="AJ18" s="176"/>
      <c r="AK18" s="176"/>
      <c r="AL18" s="176"/>
      <c r="AM18" s="176"/>
      <c r="AN18" s="176"/>
      <c r="AO18" s="176"/>
      <c r="AP18" s="176"/>
      <c r="AQ18" s="176"/>
      <c r="AR18" s="176"/>
      <c r="AS18" s="176"/>
      <c r="AT18" s="176"/>
      <c r="AU18" s="176"/>
      <c r="AV18" s="143"/>
      <c r="AW18" s="143"/>
      <c r="AX18" s="143"/>
      <c r="AY18" s="143"/>
      <c r="AZ18" s="143"/>
      <c r="BA18" s="143"/>
      <c r="BB18" s="143"/>
      <c r="BC18" s="143"/>
      <c r="BD18" s="143"/>
      <c r="BE18" s="143"/>
      <c r="BF18" s="143"/>
      <c r="BG18" s="143"/>
      <c r="BH18" s="143"/>
      <c r="BI18" s="143"/>
      <c r="BJ18" s="143"/>
      <c r="BK18" s="143"/>
      <c r="BL18" s="143"/>
      <c r="BM18" s="143"/>
      <c r="BN18" s="143"/>
      <c r="BO18" s="143"/>
      <c r="BP18" s="143"/>
      <c r="BQ18" s="143"/>
      <c r="BR18" s="143"/>
      <c r="BS18" s="143"/>
      <c r="BT18" s="143"/>
      <c r="BU18" s="169"/>
      <c r="BV18" s="169"/>
      <c r="BW18" s="169"/>
      <c r="BX18" s="169"/>
      <c r="BY18" s="169"/>
      <c r="BZ18" s="169"/>
      <c r="CA18" s="169"/>
      <c r="CB18" s="169"/>
      <c r="CC18" s="169"/>
      <c r="CD18" s="169"/>
      <c r="CE18" s="169"/>
      <c r="CF18" s="169"/>
      <c r="CG18" s="169"/>
      <c r="CH18" s="169"/>
    </row>
    <row r="19" spans="1:87" ht="19" x14ac:dyDescent="0.55000000000000004">
      <c r="A19" s="76"/>
      <c r="B19" s="76"/>
      <c r="C19" s="76"/>
      <c r="D19" s="76"/>
      <c r="E19" s="76"/>
      <c r="F19" s="75" t="s">
        <v>29</v>
      </c>
      <c r="G19" s="76" t="s">
        <v>27</v>
      </c>
      <c r="H19" s="79">
        <v>2</v>
      </c>
      <c r="I19" s="76" t="str">
        <f t="shared" si="4"/>
        <v xml:space="preserve">        CIB</v>
      </c>
      <c r="J19" s="76" t="s">
        <v>230</v>
      </c>
      <c r="K19" s="164" t="s">
        <v>230</v>
      </c>
      <c r="L19" s="178">
        <v>11</v>
      </c>
      <c r="M19" s="182"/>
      <c r="N19" s="176"/>
      <c r="O19" s="176"/>
      <c r="P19" s="176"/>
      <c r="Q19" s="176"/>
      <c r="R19" s="183"/>
      <c r="S19" s="166">
        <v>1</v>
      </c>
      <c r="T19" s="167">
        <v>1</v>
      </c>
      <c r="U19" s="167">
        <v>1</v>
      </c>
      <c r="V19" s="167">
        <v>1</v>
      </c>
      <c r="W19" s="176">
        <v>1</v>
      </c>
      <c r="X19" s="176">
        <v>1</v>
      </c>
      <c r="Y19" s="176">
        <v>1</v>
      </c>
      <c r="Z19" s="176">
        <v>1</v>
      </c>
      <c r="AA19" s="176">
        <v>1</v>
      </c>
      <c r="AB19" s="176">
        <v>1</v>
      </c>
      <c r="AC19" s="176">
        <v>1</v>
      </c>
      <c r="AD19" s="176">
        <v>1</v>
      </c>
      <c r="AE19" s="176">
        <v>1</v>
      </c>
      <c r="AF19" s="184">
        <v>1</v>
      </c>
      <c r="AG19" s="176"/>
      <c r="AH19" s="177"/>
      <c r="AI19" s="176"/>
      <c r="AJ19" s="176"/>
      <c r="AK19" s="176"/>
      <c r="AL19" s="176"/>
      <c r="AM19" s="176"/>
      <c r="AN19" s="176"/>
      <c r="AO19" s="176"/>
      <c r="AP19" s="176"/>
      <c r="AQ19" s="176"/>
      <c r="AR19" s="176"/>
      <c r="AS19" s="176"/>
      <c r="AT19" s="176"/>
      <c r="AU19" s="176"/>
      <c r="AV19" s="143"/>
      <c r="AW19" s="143"/>
      <c r="AX19" s="143"/>
      <c r="AY19" s="143"/>
      <c r="AZ19" s="143"/>
      <c r="BA19" s="143"/>
      <c r="BB19" s="143"/>
      <c r="BC19" s="143"/>
      <c r="BD19" s="143"/>
      <c r="BE19" s="143"/>
      <c r="BF19" s="143"/>
      <c r="BG19" s="143"/>
      <c r="BH19" s="143"/>
      <c r="BI19" s="143"/>
      <c r="BJ19" s="143"/>
      <c r="BK19" s="143"/>
      <c r="BL19" s="143"/>
      <c r="BM19" s="143"/>
      <c r="BN19" s="143"/>
      <c r="BO19" s="143"/>
      <c r="BP19" s="143"/>
      <c r="BQ19" s="143"/>
      <c r="BR19" s="143"/>
      <c r="BS19" s="143"/>
      <c r="BT19" s="143"/>
      <c r="BU19" s="169"/>
      <c r="BV19" s="169"/>
      <c r="BW19" s="169"/>
      <c r="BX19" s="169"/>
      <c r="BY19" s="169"/>
      <c r="BZ19" s="169"/>
      <c r="CA19" s="169"/>
      <c r="CB19" s="169"/>
      <c r="CC19" s="169"/>
      <c r="CD19" s="169"/>
      <c r="CE19" s="169"/>
      <c r="CF19" s="169"/>
      <c r="CG19" s="169"/>
      <c r="CH19" s="169"/>
    </row>
    <row r="20" spans="1:87" ht="19" x14ac:dyDescent="0.55000000000000004">
      <c r="A20" s="76"/>
      <c r="B20" s="76"/>
      <c r="C20" s="76"/>
      <c r="D20" s="76"/>
      <c r="E20" s="76"/>
      <c r="F20" s="75" t="s">
        <v>29</v>
      </c>
      <c r="G20" s="76" t="s">
        <v>221</v>
      </c>
      <c r="H20" s="79">
        <v>3</v>
      </c>
      <c r="I20" s="76" t="str">
        <f t="shared" si="4"/>
        <v xml:space="preserve">            Corporate Finance</v>
      </c>
      <c r="J20" s="76" t="s">
        <v>231</v>
      </c>
      <c r="K20" s="164" t="s">
        <v>231</v>
      </c>
      <c r="L20" s="178">
        <v>12</v>
      </c>
      <c r="M20" s="182"/>
      <c r="N20" s="176"/>
      <c r="O20" s="176"/>
      <c r="P20" s="176"/>
      <c r="Q20" s="176"/>
      <c r="R20" s="184"/>
      <c r="S20" s="176">
        <v>1</v>
      </c>
      <c r="T20" s="176">
        <v>1</v>
      </c>
      <c r="U20" s="176">
        <v>1</v>
      </c>
      <c r="V20" s="183">
        <v>1</v>
      </c>
      <c r="W20" s="176"/>
      <c r="X20" s="176"/>
      <c r="Y20" s="176"/>
      <c r="Z20" s="176"/>
      <c r="AA20" s="176"/>
      <c r="AB20" s="176"/>
      <c r="AC20" s="176"/>
      <c r="AD20" s="176"/>
      <c r="AE20" s="176"/>
      <c r="AF20" s="184"/>
      <c r="AG20" s="176"/>
      <c r="AH20" s="177"/>
      <c r="AI20" s="176"/>
      <c r="AJ20" s="176"/>
      <c r="AK20" s="176"/>
      <c r="AL20" s="176"/>
      <c r="AM20" s="176"/>
      <c r="AN20" s="176"/>
      <c r="AO20" s="176"/>
      <c r="AP20" s="176"/>
      <c r="AQ20" s="176"/>
      <c r="AR20" s="176"/>
      <c r="AS20" s="176"/>
      <c r="AT20" s="176"/>
      <c r="AU20" s="176"/>
      <c r="AV20" s="143"/>
      <c r="AW20" s="143"/>
      <c r="AX20" s="143"/>
      <c r="AY20" s="143"/>
      <c r="AZ20" s="143"/>
      <c r="BA20" s="143"/>
      <c r="BB20" s="143"/>
      <c r="BC20" s="143"/>
      <c r="BD20" s="143"/>
      <c r="BE20" s="143"/>
      <c r="BF20" s="143"/>
      <c r="BG20" s="143"/>
      <c r="BH20" s="143"/>
      <c r="BI20" s="143"/>
      <c r="BJ20" s="143"/>
      <c r="BK20" s="143"/>
      <c r="BL20" s="143"/>
      <c r="BM20" s="143"/>
      <c r="BN20" s="143"/>
      <c r="BO20" s="143"/>
      <c r="BP20" s="143"/>
      <c r="BQ20" s="143"/>
      <c r="BR20" s="143"/>
      <c r="BS20" s="143"/>
      <c r="BT20" s="143"/>
      <c r="BU20" s="169"/>
      <c r="BV20" s="169"/>
      <c r="BW20" s="169"/>
      <c r="BX20" s="169"/>
      <c r="BY20" s="169"/>
      <c r="BZ20" s="169"/>
      <c r="CA20" s="169"/>
      <c r="CB20" s="169"/>
      <c r="CC20" s="169"/>
      <c r="CD20" s="169"/>
      <c r="CE20" s="169"/>
      <c r="CF20" s="169"/>
      <c r="CG20" s="169"/>
      <c r="CH20" s="169"/>
    </row>
    <row r="21" spans="1:87" ht="19" x14ac:dyDescent="0.55000000000000004">
      <c r="A21" s="76"/>
      <c r="B21" s="76"/>
      <c r="C21" s="76"/>
      <c r="D21" s="76"/>
      <c r="E21" s="76"/>
      <c r="F21" s="75" t="s">
        <v>124</v>
      </c>
      <c r="G21" s="76" t="s">
        <v>206</v>
      </c>
      <c r="H21" s="79">
        <v>4</v>
      </c>
      <c r="I21" s="76" t="str">
        <f t="shared" si="4"/>
        <v xml:space="preserve">                M &amp; A - Mergers and Acquisitions.</v>
      </c>
      <c r="J21" s="76" t="s">
        <v>232</v>
      </c>
      <c r="K21" s="164" t="s">
        <v>232</v>
      </c>
      <c r="L21" s="178">
        <v>13</v>
      </c>
      <c r="M21" s="182"/>
      <c r="N21" s="176"/>
      <c r="O21" s="176"/>
      <c r="P21" s="176"/>
      <c r="Q21" s="176"/>
      <c r="R21" s="184"/>
      <c r="S21" s="176">
        <v>1</v>
      </c>
      <c r="T21" s="176"/>
      <c r="U21" s="176"/>
      <c r="V21" s="184"/>
      <c r="W21" s="176"/>
      <c r="X21" s="176"/>
      <c r="Y21" s="176"/>
      <c r="Z21" s="176"/>
      <c r="AA21" s="176"/>
      <c r="AB21" s="176"/>
      <c r="AC21" s="176"/>
      <c r="AD21" s="176"/>
      <c r="AE21" s="176"/>
      <c r="AF21" s="184"/>
      <c r="AG21" s="176"/>
      <c r="AH21" s="177"/>
      <c r="AI21" s="176"/>
      <c r="AJ21" s="176"/>
      <c r="AK21" s="176"/>
      <c r="AL21" s="176"/>
      <c r="AM21" s="176"/>
      <c r="AN21" s="176"/>
      <c r="AO21" s="176"/>
      <c r="AP21" s="176"/>
      <c r="AQ21" s="176"/>
      <c r="AR21" s="176"/>
      <c r="AS21" s="176"/>
      <c r="AT21" s="176"/>
      <c r="AU21" s="176"/>
      <c r="AV21" s="143"/>
      <c r="AW21" s="143"/>
      <c r="AX21" s="143"/>
      <c r="AY21" s="143"/>
      <c r="AZ21" s="143"/>
      <c r="BA21" s="143"/>
      <c r="BB21" s="143"/>
      <c r="BC21" s="143"/>
      <c r="BD21" s="143"/>
      <c r="BE21" s="143"/>
      <c r="BF21" s="143"/>
      <c r="BG21" s="143"/>
      <c r="BH21" s="143"/>
      <c r="BI21" s="143"/>
      <c r="BJ21" s="143"/>
      <c r="BK21" s="143"/>
      <c r="BL21" s="143"/>
      <c r="BM21" s="143"/>
      <c r="BN21" s="143"/>
      <c r="BO21" s="143"/>
      <c r="BP21" s="143"/>
      <c r="BQ21" s="143"/>
      <c r="BR21" s="143"/>
      <c r="BS21" s="143"/>
      <c r="BT21" s="143"/>
      <c r="BU21" s="169"/>
      <c r="BV21" s="169"/>
      <c r="BW21" s="169"/>
      <c r="BX21" s="169"/>
      <c r="BY21" s="169"/>
      <c r="BZ21" s="169"/>
      <c r="CA21" s="169"/>
      <c r="CB21" s="169"/>
      <c r="CC21" s="169"/>
      <c r="CD21" s="169"/>
      <c r="CE21" s="169"/>
      <c r="CF21" s="169"/>
      <c r="CG21" s="169"/>
      <c r="CH21" s="169"/>
    </row>
    <row r="22" spans="1:87" ht="19" x14ac:dyDescent="0.55000000000000004">
      <c r="A22" s="76"/>
      <c r="B22" s="76"/>
      <c r="C22" s="76"/>
      <c r="D22" s="76"/>
      <c r="E22" s="76"/>
      <c r="F22" s="75" t="s">
        <v>124</v>
      </c>
      <c r="G22" s="76" t="s">
        <v>207</v>
      </c>
      <c r="H22" s="79">
        <v>4</v>
      </c>
      <c r="I22" s="76" t="str">
        <f t="shared" si="4"/>
        <v xml:space="preserve">                ECM - Equity Capital Markets.</v>
      </c>
      <c r="J22" s="76" t="s">
        <v>233</v>
      </c>
      <c r="K22" s="164" t="s">
        <v>233</v>
      </c>
      <c r="L22" s="178">
        <v>14</v>
      </c>
      <c r="M22" s="182"/>
      <c r="N22" s="176"/>
      <c r="O22" s="176"/>
      <c r="P22" s="176"/>
      <c r="Q22" s="176"/>
      <c r="R22" s="184"/>
      <c r="S22" s="176"/>
      <c r="T22" s="176">
        <v>1</v>
      </c>
      <c r="U22" s="176"/>
      <c r="V22" s="184"/>
      <c r="W22" s="176"/>
      <c r="X22" s="176"/>
      <c r="Y22" s="176"/>
      <c r="Z22" s="176"/>
      <c r="AA22" s="176"/>
      <c r="AB22" s="176"/>
      <c r="AC22" s="176"/>
      <c r="AD22" s="176"/>
      <c r="AE22" s="176"/>
      <c r="AF22" s="184"/>
      <c r="AG22" s="176"/>
      <c r="AH22" s="177"/>
      <c r="AI22" s="176"/>
      <c r="AJ22" s="176"/>
      <c r="AK22" s="176"/>
      <c r="AL22" s="176"/>
      <c r="AM22" s="176"/>
      <c r="AN22" s="176"/>
      <c r="AO22" s="176"/>
      <c r="AP22" s="176"/>
      <c r="AQ22" s="176"/>
      <c r="AR22" s="176"/>
      <c r="AS22" s="176"/>
      <c r="AT22" s="176"/>
      <c r="AU22" s="176"/>
      <c r="AV22" s="143"/>
      <c r="AW22" s="143"/>
      <c r="AX22" s="143"/>
      <c r="AY22" s="143"/>
      <c r="AZ22" s="143"/>
      <c r="BA22" s="143"/>
      <c r="BB22" s="143"/>
      <c r="BC22" s="143"/>
      <c r="BD22" s="143"/>
      <c r="BE22" s="143"/>
      <c r="BF22" s="143"/>
      <c r="BG22" s="143"/>
      <c r="BH22" s="143"/>
      <c r="BI22" s="143"/>
      <c r="BJ22" s="143"/>
      <c r="BK22" s="143"/>
      <c r="BL22" s="143"/>
      <c r="BM22" s="143"/>
      <c r="BN22" s="143"/>
      <c r="BO22" s="143"/>
      <c r="BP22" s="143"/>
      <c r="BQ22" s="143"/>
      <c r="BR22" s="143"/>
      <c r="BS22" s="143"/>
      <c r="BT22" s="143"/>
      <c r="BU22" s="169"/>
      <c r="BV22" s="169"/>
      <c r="BW22" s="169"/>
      <c r="BX22" s="169"/>
      <c r="BY22" s="169"/>
      <c r="BZ22" s="169"/>
      <c r="CA22" s="169"/>
      <c r="CB22" s="169"/>
      <c r="CC22" s="169"/>
      <c r="CD22" s="169"/>
      <c r="CE22" s="169"/>
      <c r="CF22" s="169"/>
      <c r="CG22" s="169"/>
      <c r="CH22" s="169"/>
    </row>
    <row r="23" spans="1:87" ht="19" x14ac:dyDescent="0.55000000000000004">
      <c r="A23" s="76"/>
      <c r="B23" s="76"/>
      <c r="C23" s="76"/>
      <c r="D23" s="76"/>
      <c r="E23" s="76"/>
      <c r="F23" s="75" t="s">
        <v>124</v>
      </c>
      <c r="G23" s="76" t="s">
        <v>208</v>
      </c>
      <c r="H23" s="79">
        <v>4</v>
      </c>
      <c r="I23" s="76" t="str">
        <f t="shared" si="4"/>
        <v xml:space="preserve">                Corporate Equity Derivatives.</v>
      </c>
      <c r="J23" s="76" t="s">
        <v>234</v>
      </c>
      <c r="K23" s="164" t="s">
        <v>234</v>
      </c>
      <c r="L23" s="178">
        <v>15</v>
      </c>
      <c r="M23" s="182"/>
      <c r="N23" s="176"/>
      <c r="O23" s="176"/>
      <c r="P23" s="176"/>
      <c r="Q23" s="176"/>
      <c r="R23" s="184"/>
      <c r="S23" s="176"/>
      <c r="T23" s="176"/>
      <c r="U23" s="176">
        <v>1</v>
      </c>
      <c r="V23" s="184"/>
      <c r="W23" s="176"/>
      <c r="X23" s="176"/>
      <c r="Y23" s="176"/>
      <c r="Z23" s="176"/>
      <c r="AA23" s="176"/>
      <c r="AB23" s="176"/>
      <c r="AC23" s="176"/>
      <c r="AD23" s="176"/>
      <c r="AE23" s="176"/>
      <c r="AF23" s="184"/>
      <c r="AG23" s="176"/>
      <c r="AH23" s="177"/>
      <c r="AI23" s="176"/>
      <c r="AJ23" s="176"/>
      <c r="AK23" s="176"/>
      <c r="AL23" s="176"/>
      <c r="AM23" s="176"/>
      <c r="AN23" s="176"/>
      <c r="AO23" s="176"/>
      <c r="AP23" s="176"/>
      <c r="AQ23" s="176"/>
      <c r="AR23" s="176"/>
      <c r="AS23" s="176"/>
      <c r="AT23" s="176"/>
      <c r="AU23" s="176"/>
      <c r="AV23" s="188"/>
      <c r="AW23" s="188"/>
      <c r="AX23" s="188"/>
      <c r="AY23" s="188"/>
      <c r="AZ23" s="188"/>
      <c r="BA23" s="188"/>
      <c r="BB23" s="188"/>
      <c r="BC23" s="188"/>
      <c r="BD23" s="188"/>
      <c r="BE23" s="188"/>
      <c r="BF23" s="188"/>
      <c r="BG23" s="188"/>
      <c r="BH23" s="188"/>
      <c r="BI23" s="188"/>
      <c r="BJ23" s="188"/>
      <c r="BK23" s="188"/>
      <c r="BL23" s="188"/>
      <c r="BM23" s="188"/>
      <c r="BN23" s="188"/>
      <c r="BO23" s="188"/>
      <c r="BP23" s="188"/>
      <c r="BQ23" s="188"/>
      <c r="BR23" s="188"/>
      <c r="BS23" s="188"/>
      <c r="BT23" s="188"/>
      <c r="BU23" s="188"/>
      <c r="BV23" s="188"/>
      <c r="BW23" s="188"/>
      <c r="BX23" s="188"/>
      <c r="BY23" s="188"/>
      <c r="BZ23" s="188"/>
      <c r="CA23" s="188"/>
      <c r="CB23" s="188"/>
      <c r="CC23" s="188"/>
      <c r="CD23" s="169"/>
      <c r="CE23" s="169"/>
      <c r="CF23" s="169"/>
      <c r="CG23" s="169"/>
      <c r="CH23" s="169"/>
      <c r="CI23" s="169"/>
    </row>
    <row r="24" spans="1:87" ht="19" x14ac:dyDescent="0.55000000000000004">
      <c r="F24" s="75" t="s">
        <v>124</v>
      </c>
      <c r="G24" s="76" t="s">
        <v>209</v>
      </c>
      <c r="H24" s="79">
        <v>4</v>
      </c>
      <c r="I24" s="76" t="str">
        <f t="shared" si="4"/>
        <v xml:space="preserve">                Leveraged Finance.</v>
      </c>
      <c r="J24" s="76" t="s">
        <v>235</v>
      </c>
      <c r="K24" s="164" t="s">
        <v>235</v>
      </c>
      <c r="L24" s="178">
        <v>16</v>
      </c>
      <c r="M24" s="182"/>
      <c r="N24" s="176"/>
      <c r="O24" s="176"/>
      <c r="P24" s="176"/>
      <c r="Q24" s="176"/>
      <c r="R24" s="184"/>
      <c r="S24" s="180"/>
      <c r="T24" s="181"/>
      <c r="U24" s="181"/>
      <c r="V24" s="187">
        <v>1</v>
      </c>
      <c r="W24" s="180"/>
      <c r="X24" s="181"/>
      <c r="Y24" s="181"/>
      <c r="Z24" s="181"/>
      <c r="AA24" s="176"/>
      <c r="AB24" s="176"/>
      <c r="AC24" s="176"/>
      <c r="AD24" s="176"/>
      <c r="AE24" s="176"/>
      <c r="AF24" s="184"/>
      <c r="AG24" s="176"/>
      <c r="AH24" s="177"/>
      <c r="AI24" s="143"/>
      <c r="AJ24" s="143"/>
      <c r="AK24" s="143"/>
      <c r="AL24" s="143"/>
      <c r="AM24" s="143"/>
      <c r="AN24" s="143"/>
      <c r="AO24" s="143"/>
      <c r="AP24" s="143"/>
      <c r="AQ24" s="143"/>
    </row>
    <row r="25" spans="1:87" ht="19" x14ac:dyDescent="0.55000000000000004">
      <c r="F25" s="75" t="s">
        <v>29</v>
      </c>
      <c r="G25" s="76" t="s">
        <v>222</v>
      </c>
      <c r="H25" s="79">
        <v>3</v>
      </c>
      <c r="I25" s="76" t="str">
        <f t="shared" si="4"/>
        <v xml:space="preserve">            Global Debt Financing</v>
      </c>
      <c r="J25" s="76" t="s">
        <v>236</v>
      </c>
      <c r="K25" s="164" t="s">
        <v>236</v>
      </c>
      <c r="L25" s="178">
        <v>17</v>
      </c>
      <c r="M25" s="182"/>
      <c r="N25" s="176"/>
      <c r="O25" s="176"/>
      <c r="P25" s="176"/>
      <c r="Q25" s="176"/>
      <c r="R25" s="184"/>
      <c r="S25" s="176"/>
      <c r="T25" s="176"/>
      <c r="U25" s="176"/>
      <c r="V25" s="183"/>
      <c r="W25" s="176">
        <v>1</v>
      </c>
      <c r="X25" s="176">
        <v>1</v>
      </c>
      <c r="Y25" s="176">
        <v>1</v>
      </c>
      <c r="Z25" s="183">
        <v>1</v>
      </c>
      <c r="AA25" s="176"/>
      <c r="AB25" s="176"/>
      <c r="AC25" s="176"/>
      <c r="AD25" s="176"/>
      <c r="AE25" s="176"/>
      <c r="AF25" s="184"/>
      <c r="AG25" s="176"/>
      <c r="AH25" s="177"/>
      <c r="AI25" s="80"/>
      <c r="AJ25" s="80"/>
      <c r="AK25" s="80"/>
      <c r="AL25" s="80"/>
      <c r="AM25" s="143"/>
      <c r="AN25" s="143"/>
      <c r="AO25" s="143"/>
      <c r="AP25" s="143"/>
      <c r="AQ25" s="143"/>
    </row>
    <row r="26" spans="1:87" ht="19" x14ac:dyDescent="0.55000000000000004">
      <c r="F26" s="75" t="s">
        <v>124</v>
      </c>
      <c r="G26" s="76" t="s">
        <v>210</v>
      </c>
      <c r="H26" s="79">
        <v>4</v>
      </c>
      <c r="I26" s="76" t="str">
        <f t="shared" si="4"/>
        <v xml:space="preserve">                Project and Acquisition Finance.</v>
      </c>
      <c r="J26" s="76" t="s">
        <v>237</v>
      </c>
      <c r="K26" s="164" t="s">
        <v>237</v>
      </c>
      <c r="L26" s="178">
        <v>18</v>
      </c>
      <c r="M26" s="182"/>
      <c r="N26" s="176"/>
      <c r="O26" s="176"/>
      <c r="P26" s="176"/>
      <c r="Q26" s="176"/>
      <c r="R26" s="184"/>
      <c r="S26" s="176"/>
      <c r="T26" s="176"/>
      <c r="U26" s="176"/>
      <c r="V26" s="184"/>
      <c r="W26" s="176">
        <v>1</v>
      </c>
      <c r="X26" s="176"/>
      <c r="Y26" s="176"/>
      <c r="Z26" s="184"/>
      <c r="AA26" s="176"/>
      <c r="AB26" s="176"/>
      <c r="AC26" s="176"/>
      <c r="AD26" s="176"/>
      <c r="AE26" s="176"/>
      <c r="AF26" s="184"/>
      <c r="AG26" s="176"/>
      <c r="AH26" s="177"/>
      <c r="AI26" s="80"/>
      <c r="AJ26" s="80"/>
      <c r="AK26" s="80"/>
      <c r="AL26" s="80"/>
      <c r="AM26" s="143"/>
      <c r="AN26" s="143"/>
      <c r="AO26" s="143"/>
      <c r="AP26" s="143"/>
      <c r="AQ26" s="143"/>
    </row>
    <row r="27" spans="1:87" ht="19" x14ac:dyDescent="0.55000000000000004">
      <c r="F27" s="75" t="s">
        <v>124</v>
      </c>
      <c r="G27" s="76" t="s">
        <v>211</v>
      </c>
      <c r="H27" s="79">
        <v>4</v>
      </c>
      <c r="I27" s="76" t="str">
        <f t="shared" si="4"/>
        <v xml:space="preserve">                Syndicated.</v>
      </c>
      <c r="J27" s="76" t="s">
        <v>249</v>
      </c>
      <c r="K27" s="164" t="s">
        <v>238</v>
      </c>
      <c r="L27" s="178">
        <v>19</v>
      </c>
      <c r="M27" s="182"/>
      <c r="N27" s="176"/>
      <c r="O27" s="176"/>
      <c r="P27" s="176"/>
      <c r="Q27" s="176"/>
      <c r="R27" s="184"/>
      <c r="S27" s="176"/>
      <c r="T27" s="176"/>
      <c r="U27" s="176"/>
      <c r="V27" s="184"/>
      <c r="W27" s="176"/>
      <c r="X27" s="176">
        <v>1</v>
      </c>
      <c r="Y27" s="176"/>
      <c r="Z27" s="184"/>
      <c r="AA27" s="176"/>
      <c r="AB27" s="176"/>
      <c r="AC27" s="176"/>
      <c r="AD27" s="176"/>
      <c r="AE27" s="176"/>
      <c r="AF27" s="184"/>
      <c r="AG27" s="176"/>
      <c r="AH27" s="177"/>
      <c r="AI27" s="199"/>
      <c r="AJ27" s="199"/>
      <c r="AK27" s="199"/>
      <c r="AL27" s="199"/>
      <c r="AM27" s="143"/>
      <c r="AN27" s="143"/>
      <c r="AO27" s="143"/>
      <c r="AP27" s="143"/>
      <c r="AQ27" s="143"/>
    </row>
    <row r="28" spans="1:87" ht="19" x14ac:dyDescent="0.55000000000000004">
      <c r="F28" s="75" t="s">
        <v>124</v>
      </c>
      <c r="G28" s="76" t="s">
        <v>212</v>
      </c>
      <c r="H28" s="79">
        <v>4</v>
      </c>
      <c r="I28" s="76" t="str">
        <f t="shared" si="4"/>
        <v xml:space="preserve">                Debt Capital Markets &amp; Securitization.</v>
      </c>
      <c r="J28" s="76" t="s">
        <v>239</v>
      </c>
      <c r="K28" s="164" t="s">
        <v>239</v>
      </c>
      <c r="L28" s="178">
        <v>20</v>
      </c>
      <c r="M28" s="182"/>
      <c r="N28" s="176"/>
      <c r="O28" s="176"/>
      <c r="P28" s="176"/>
      <c r="Q28" s="176"/>
      <c r="R28" s="184"/>
      <c r="S28" s="176"/>
      <c r="T28" s="176"/>
      <c r="U28" s="176"/>
      <c r="V28" s="184"/>
      <c r="W28" s="176"/>
      <c r="X28" s="176"/>
      <c r="Y28" s="176">
        <v>1</v>
      </c>
      <c r="Z28" s="184"/>
      <c r="AA28" s="176"/>
      <c r="AB28" s="176"/>
      <c r="AC28" s="176"/>
      <c r="AD28" s="176"/>
      <c r="AE28" s="176"/>
      <c r="AF28" s="184"/>
      <c r="AG28" s="176"/>
      <c r="AH28" s="177"/>
      <c r="AI28" s="143"/>
    </row>
    <row r="29" spans="1:87" ht="19" x14ac:dyDescent="0.55000000000000004">
      <c r="F29" s="75" t="s">
        <v>124</v>
      </c>
      <c r="G29" s="76" t="s">
        <v>213</v>
      </c>
      <c r="H29" s="79">
        <v>4</v>
      </c>
      <c r="I29" s="76" t="str">
        <f t="shared" si="4"/>
        <v xml:space="preserve">                ACS - Asset &amp; Capital Structuring.</v>
      </c>
      <c r="J29" s="76" t="s">
        <v>240</v>
      </c>
      <c r="K29" s="164" t="s">
        <v>240</v>
      </c>
      <c r="L29" s="178">
        <v>21</v>
      </c>
      <c r="M29" s="182"/>
      <c r="N29" s="176"/>
      <c r="O29" s="176"/>
      <c r="P29" s="176"/>
      <c r="Q29" s="176"/>
      <c r="R29" s="184"/>
      <c r="S29" s="176"/>
      <c r="T29" s="176"/>
      <c r="U29" s="176"/>
      <c r="V29" s="184"/>
      <c r="W29" s="180"/>
      <c r="X29" s="181"/>
      <c r="Y29" s="181"/>
      <c r="Z29" s="187">
        <v>1</v>
      </c>
      <c r="AA29" s="180"/>
      <c r="AB29" s="181"/>
      <c r="AC29" s="181"/>
      <c r="AD29" s="181"/>
      <c r="AE29" s="176"/>
      <c r="AF29" s="184"/>
      <c r="AG29" s="176"/>
      <c r="AH29" s="177"/>
      <c r="AI29" s="143"/>
    </row>
    <row r="30" spans="1:87" ht="19" x14ac:dyDescent="0.55000000000000004">
      <c r="F30" s="75" t="s">
        <v>29</v>
      </c>
      <c r="G30" s="76" t="s">
        <v>223</v>
      </c>
      <c r="H30" s="79">
        <v>3</v>
      </c>
      <c r="I30" s="76" t="str">
        <f t="shared" si="4"/>
        <v xml:space="preserve">            GTB - Global Transaction Banking</v>
      </c>
      <c r="J30" s="76" t="s">
        <v>241</v>
      </c>
      <c r="K30" s="164" t="s">
        <v>241</v>
      </c>
      <c r="L30" s="178">
        <v>22</v>
      </c>
      <c r="M30" s="182"/>
      <c r="N30" s="176"/>
      <c r="O30" s="176"/>
      <c r="P30" s="176"/>
      <c r="Q30" s="176"/>
      <c r="R30" s="184"/>
      <c r="S30" s="176"/>
      <c r="T30" s="176"/>
      <c r="U30" s="176"/>
      <c r="V30" s="176"/>
      <c r="W30" s="176"/>
      <c r="X30" s="176"/>
      <c r="Y30" s="176"/>
      <c r="Z30" s="183"/>
      <c r="AA30" s="176">
        <v>1</v>
      </c>
      <c r="AB30" s="176">
        <v>1</v>
      </c>
      <c r="AC30" s="176">
        <v>1</v>
      </c>
      <c r="AD30" s="183">
        <v>1</v>
      </c>
      <c r="AE30" s="176"/>
      <c r="AF30" s="184"/>
      <c r="AG30" s="176"/>
      <c r="AH30" s="177"/>
      <c r="AI30" s="143"/>
    </row>
    <row r="31" spans="1:87" ht="19" x14ac:dyDescent="0.55000000000000004">
      <c r="F31" s="75" t="s">
        <v>124</v>
      </c>
      <c r="G31" s="76" t="s">
        <v>214</v>
      </c>
      <c r="H31" s="79">
        <v>4</v>
      </c>
      <c r="I31" s="76" t="str">
        <f t="shared" si="4"/>
        <v xml:space="preserve">                Cash Management.</v>
      </c>
      <c r="J31" s="76" t="s">
        <v>242</v>
      </c>
      <c r="K31" s="164" t="s">
        <v>242</v>
      </c>
      <c r="L31" s="178">
        <v>23</v>
      </c>
      <c r="M31" s="182"/>
      <c r="N31" s="176"/>
      <c r="O31" s="176"/>
      <c r="P31" s="176"/>
      <c r="Q31" s="176"/>
      <c r="R31" s="184"/>
      <c r="S31" s="176"/>
      <c r="T31" s="176"/>
      <c r="U31" s="176"/>
      <c r="V31" s="176"/>
      <c r="W31" s="176"/>
      <c r="X31" s="176"/>
      <c r="Y31" s="176"/>
      <c r="Z31" s="184"/>
      <c r="AA31" s="176">
        <v>1</v>
      </c>
      <c r="AB31" s="176"/>
      <c r="AC31" s="176"/>
      <c r="AD31" s="184"/>
      <c r="AE31" s="176"/>
      <c r="AF31" s="184"/>
      <c r="AG31" s="176"/>
      <c r="AH31" s="177"/>
      <c r="AI31" s="143"/>
    </row>
    <row r="32" spans="1:87" ht="19" x14ac:dyDescent="0.55000000000000004">
      <c r="F32" s="75" t="s">
        <v>124</v>
      </c>
      <c r="G32" s="76" t="s">
        <v>215</v>
      </c>
      <c r="H32" s="79">
        <v>4</v>
      </c>
      <c r="I32" s="76" t="str">
        <f t="shared" si="4"/>
        <v xml:space="preserve">                Core Funding/ Basic Financing.</v>
      </c>
      <c r="J32" s="76" t="s">
        <v>250</v>
      </c>
      <c r="K32" s="164" t="s">
        <v>243</v>
      </c>
      <c r="L32" s="178">
        <v>24</v>
      </c>
      <c r="M32" s="182"/>
      <c r="N32" s="176"/>
      <c r="O32" s="176"/>
      <c r="P32" s="176"/>
      <c r="Q32" s="176"/>
      <c r="R32" s="184"/>
      <c r="S32" s="176"/>
      <c r="T32" s="176"/>
      <c r="U32" s="176"/>
      <c r="V32" s="176"/>
      <c r="W32" s="176"/>
      <c r="X32" s="176"/>
      <c r="Y32" s="176"/>
      <c r="Z32" s="184"/>
      <c r="AA32" s="176"/>
      <c r="AB32" s="176">
        <v>1</v>
      </c>
      <c r="AC32" s="176"/>
      <c r="AD32" s="184"/>
      <c r="AE32" s="176"/>
      <c r="AF32" s="184"/>
      <c r="AG32" s="176"/>
      <c r="AH32" s="177"/>
      <c r="AI32" s="143"/>
    </row>
    <row r="33" spans="6:43" ht="19" x14ac:dyDescent="0.55000000000000004">
      <c r="F33" s="75" t="s">
        <v>124</v>
      </c>
      <c r="G33" s="76" t="s">
        <v>216</v>
      </c>
      <c r="H33" s="79">
        <v>4</v>
      </c>
      <c r="I33" s="76" t="str">
        <f t="shared" si="4"/>
        <v xml:space="preserve">                Trade &amp; WCS.</v>
      </c>
      <c r="J33" s="76" t="s">
        <v>244</v>
      </c>
      <c r="K33" s="164" t="s">
        <v>244</v>
      </c>
      <c r="L33" s="178">
        <v>25</v>
      </c>
      <c r="M33" s="182"/>
      <c r="N33" s="176"/>
      <c r="O33" s="176"/>
      <c r="P33" s="176"/>
      <c r="Q33" s="176"/>
      <c r="R33" s="184"/>
      <c r="S33" s="176"/>
      <c r="T33" s="176"/>
      <c r="U33" s="176"/>
      <c r="V33" s="176"/>
      <c r="W33" s="176"/>
      <c r="X33" s="176"/>
      <c r="Y33" s="176"/>
      <c r="Z33" s="184"/>
      <c r="AA33" s="176"/>
      <c r="AB33" s="176"/>
      <c r="AC33" s="176">
        <v>1</v>
      </c>
      <c r="AD33" s="184"/>
      <c r="AE33" s="176"/>
      <c r="AF33" s="184"/>
      <c r="AG33" s="176"/>
      <c r="AH33" s="177"/>
      <c r="AI33" s="143"/>
    </row>
    <row r="34" spans="6:43" ht="19" x14ac:dyDescent="0.55000000000000004">
      <c r="F34" s="75" t="s">
        <v>124</v>
      </c>
      <c r="G34" s="76" t="s">
        <v>217</v>
      </c>
      <c r="H34" s="79">
        <v>4</v>
      </c>
      <c r="I34" s="76" t="str">
        <f t="shared" si="4"/>
        <v xml:space="preserve">                Export &amp; Agency Finance.</v>
      </c>
      <c r="J34" s="76" t="s">
        <v>245</v>
      </c>
      <c r="K34" s="164" t="s">
        <v>245</v>
      </c>
      <c r="L34" s="178">
        <v>26</v>
      </c>
      <c r="M34" s="182"/>
      <c r="N34" s="176"/>
      <c r="O34" s="176"/>
      <c r="P34" s="176"/>
      <c r="Q34" s="176"/>
      <c r="R34" s="184"/>
      <c r="S34" s="176"/>
      <c r="T34" s="176"/>
      <c r="U34" s="176"/>
      <c r="V34" s="176"/>
      <c r="W34" s="176"/>
      <c r="X34" s="176"/>
      <c r="Y34" s="176"/>
      <c r="Z34" s="184"/>
      <c r="AA34" s="180"/>
      <c r="AB34" s="181"/>
      <c r="AC34" s="181"/>
      <c r="AD34" s="187">
        <v>1</v>
      </c>
      <c r="AE34" s="180"/>
      <c r="AF34" s="184"/>
      <c r="AG34" s="176"/>
      <c r="AH34" s="177"/>
      <c r="AI34" s="143"/>
    </row>
    <row r="35" spans="6:43" ht="19" x14ac:dyDescent="0.55000000000000004">
      <c r="F35" s="75" t="s">
        <v>29</v>
      </c>
      <c r="G35" s="76" t="s">
        <v>224</v>
      </c>
      <c r="H35" s="79">
        <v>3</v>
      </c>
      <c r="I35" s="76" t="str">
        <f t="shared" si="4"/>
        <v xml:space="preserve">            Global Markets</v>
      </c>
      <c r="J35" s="76" t="s">
        <v>246</v>
      </c>
      <c r="K35" s="164" t="s">
        <v>246</v>
      </c>
      <c r="L35" s="178">
        <v>27</v>
      </c>
      <c r="M35" s="182"/>
      <c r="N35" s="176"/>
      <c r="O35" s="176"/>
      <c r="P35" s="176"/>
      <c r="Q35" s="176"/>
      <c r="R35" s="184"/>
      <c r="S35" s="176"/>
      <c r="T35" s="176"/>
      <c r="U35" s="176"/>
      <c r="V35" s="176"/>
      <c r="W35" s="176"/>
      <c r="X35" s="176"/>
      <c r="Y35" s="176"/>
      <c r="Z35" s="176"/>
      <c r="AA35" s="176"/>
      <c r="AB35" s="176"/>
      <c r="AC35" s="176"/>
      <c r="AD35" s="183"/>
      <c r="AE35" s="183">
        <v>1</v>
      </c>
      <c r="AF35" s="184"/>
      <c r="AG35" s="176"/>
      <c r="AH35" s="177"/>
      <c r="AI35" s="143"/>
      <c r="AJ35" s="143"/>
      <c r="AK35" s="143"/>
      <c r="AL35" s="143"/>
      <c r="AM35" s="143"/>
      <c r="AN35" s="143"/>
      <c r="AO35" s="143"/>
      <c r="AP35" s="143"/>
      <c r="AQ35" s="143"/>
    </row>
    <row r="36" spans="6:43" ht="19" x14ac:dyDescent="0.55000000000000004">
      <c r="F36" s="75" t="s">
        <v>124</v>
      </c>
      <c r="G36" s="76" t="s">
        <v>218</v>
      </c>
      <c r="H36" s="79">
        <v>4</v>
      </c>
      <c r="I36" s="76" t="str">
        <f t="shared" si="4"/>
        <v xml:space="preserve">                Sales Markets.</v>
      </c>
      <c r="J36" s="76" t="s">
        <v>251</v>
      </c>
      <c r="K36" s="164" t="s">
        <v>247</v>
      </c>
      <c r="L36" s="178">
        <v>28</v>
      </c>
      <c r="M36" s="182"/>
      <c r="N36" s="176"/>
      <c r="O36" s="176"/>
      <c r="P36" s="176"/>
      <c r="Q36" s="176"/>
      <c r="R36" s="184"/>
      <c r="S36" s="176"/>
      <c r="T36" s="176"/>
      <c r="U36" s="176"/>
      <c r="V36" s="176"/>
      <c r="W36" s="176"/>
      <c r="X36" s="176"/>
      <c r="Y36" s="176"/>
      <c r="Z36" s="176"/>
      <c r="AA36" s="176"/>
      <c r="AB36" s="176"/>
      <c r="AC36" s="176"/>
      <c r="AD36" s="184"/>
      <c r="AE36" s="189">
        <v>1</v>
      </c>
      <c r="AF36" s="189"/>
      <c r="AG36" s="176"/>
      <c r="AH36" s="177"/>
      <c r="AI36" s="143"/>
      <c r="AJ36" s="143"/>
      <c r="AK36" s="143"/>
      <c r="AL36" s="143"/>
      <c r="AM36" s="143"/>
      <c r="AN36" s="143"/>
      <c r="AO36" s="143"/>
      <c r="AP36" s="143"/>
      <c r="AQ36" s="143"/>
    </row>
    <row r="37" spans="6:43" ht="19" x14ac:dyDescent="0.55000000000000004">
      <c r="F37" s="75" t="s">
        <v>124</v>
      </c>
      <c r="G37" s="76" t="s">
        <v>219</v>
      </c>
      <c r="H37" s="79">
        <v>3</v>
      </c>
      <c r="I37" s="76" t="str">
        <f t="shared" si="3"/>
        <v xml:space="preserve">            ACPM</v>
      </c>
      <c r="J37" s="76" t="s">
        <v>248</v>
      </c>
      <c r="K37" s="164" t="s">
        <v>248</v>
      </c>
      <c r="L37" s="178">
        <v>29</v>
      </c>
      <c r="M37" s="182"/>
      <c r="N37" s="176"/>
      <c r="O37" s="176"/>
      <c r="P37" s="176"/>
      <c r="Q37" s="176"/>
      <c r="R37" s="184"/>
      <c r="S37" s="180"/>
      <c r="T37" s="181"/>
      <c r="U37" s="181"/>
      <c r="V37" s="181"/>
      <c r="W37" s="181"/>
      <c r="X37" s="181"/>
      <c r="Y37" s="181"/>
      <c r="Z37" s="181"/>
      <c r="AA37" s="181"/>
      <c r="AB37" s="181"/>
      <c r="AC37" s="181"/>
      <c r="AD37" s="181"/>
      <c r="AE37" s="168"/>
      <c r="AF37" s="187">
        <v>1</v>
      </c>
      <c r="AG37" s="181"/>
      <c r="AH37" s="329"/>
      <c r="AI37" s="143"/>
      <c r="AJ37" s="143"/>
      <c r="AK37" s="143"/>
      <c r="AL37" s="143"/>
      <c r="AM37" s="143"/>
      <c r="AN37" s="143"/>
      <c r="AO37" s="143"/>
      <c r="AP37" s="143"/>
      <c r="AQ37" s="143"/>
    </row>
    <row r="38" spans="6:43" ht="19" x14ac:dyDescent="0.55000000000000004">
      <c r="F38" s="75" t="s">
        <v>29</v>
      </c>
      <c r="G38" s="76" t="s">
        <v>35</v>
      </c>
      <c r="H38" s="79">
        <v>2</v>
      </c>
      <c r="I38" s="76" t="str">
        <f t="shared" si="3"/>
        <v xml:space="preserve">        Corporate Activities</v>
      </c>
      <c r="J38" s="76" t="s">
        <v>172</v>
      </c>
      <c r="K38" s="164" t="s">
        <v>36</v>
      </c>
      <c r="L38" s="178">
        <v>30</v>
      </c>
      <c r="M38" s="182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  <c r="AD38" s="176"/>
      <c r="AE38" s="176"/>
      <c r="AF38" s="184"/>
      <c r="AG38" s="176">
        <v>1</v>
      </c>
      <c r="AH38" s="184">
        <v>1</v>
      </c>
      <c r="AI38" s="143"/>
      <c r="AJ38" s="143"/>
      <c r="AK38" s="143"/>
      <c r="AL38" s="143"/>
      <c r="AM38" s="143"/>
      <c r="AN38" s="143"/>
      <c r="AO38" s="143"/>
      <c r="AP38" s="143"/>
      <c r="AQ38" s="143"/>
    </row>
    <row r="39" spans="6:43" ht="19" x14ac:dyDescent="0.55000000000000004">
      <c r="F39" s="75" t="s">
        <v>124</v>
      </c>
      <c r="G39" s="76" t="s">
        <v>193</v>
      </c>
      <c r="H39" s="79">
        <v>3</v>
      </c>
      <c r="I39" s="76" t="str">
        <f t="shared" si="3"/>
        <v xml:space="preserve">            Financial Management</v>
      </c>
      <c r="J39" s="76" t="s">
        <v>252</v>
      </c>
      <c r="K39" s="164" t="s">
        <v>198</v>
      </c>
      <c r="L39" s="178">
        <v>31</v>
      </c>
      <c r="M39" s="176"/>
      <c r="N39" s="176"/>
      <c r="O39" s="176"/>
      <c r="P39" s="176"/>
      <c r="Q39" s="176"/>
      <c r="R39" s="176"/>
      <c r="S39" s="176"/>
      <c r="T39" s="176"/>
      <c r="U39" s="176"/>
      <c r="V39" s="176"/>
      <c r="W39" s="176"/>
      <c r="X39" s="176"/>
      <c r="Y39" s="176"/>
      <c r="Z39" s="176"/>
      <c r="AA39" s="176"/>
      <c r="AB39" s="176"/>
      <c r="AC39" s="176"/>
      <c r="AD39" s="176"/>
      <c r="AE39" s="176"/>
      <c r="AF39" s="184"/>
      <c r="AG39" s="176">
        <v>1</v>
      </c>
      <c r="AH39" s="184"/>
      <c r="AI39" s="143"/>
      <c r="AJ39" s="143"/>
      <c r="AK39" s="143"/>
      <c r="AL39" s="143"/>
      <c r="AM39" s="143"/>
      <c r="AN39" s="143"/>
      <c r="AO39" s="143"/>
      <c r="AP39" s="143"/>
      <c r="AQ39" s="143"/>
    </row>
    <row r="40" spans="6:43" ht="19" x14ac:dyDescent="0.55000000000000004">
      <c r="F40" s="77" t="s">
        <v>124</v>
      </c>
      <c r="G40" s="78" t="s">
        <v>37</v>
      </c>
      <c r="H40" s="190">
        <v>3</v>
      </c>
      <c r="I40" s="78" t="str">
        <f t="shared" si="3"/>
        <v xml:space="preserve">            Other Corporate Activities (Holding)</v>
      </c>
      <c r="J40" s="78" t="s">
        <v>173</v>
      </c>
      <c r="K40" s="186" t="s">
        <v>174</v>
      </c>
      <c r="L40" s="178">
        <v>32</v>
      </c>
      <c r="M40" s="180"/>
      <c r="N40" s="181"/>
      <c r="O40" s="181"/>
      <c r="P40" s="181"/>
      <c r="Q40" s="181"/>
      <c r="R40" s="181"/>
      <c r="S40" s="181"/>
      <c r="T40" s="181"/>
      <c r="U40" s="181"/>
      <c r="V40" s="181"/>
      <c r="W40" s="181"/>
      <c r="X40" s="181"/>
      <c r="Y40" s="181"/>
      <c r="Z40" s="181"/>
      <c r="AA40" s="181"/>
      <c r="AB40" s="181"/>
      <c r="AC40" s="181"/>
      <c r="AD40" s="181"/>
      <c r="AE40" s="181"/>
      <c r="AF40" s="187"/>
      <c r="AG40" s="181"/>
      <c r="AH40" s="187">
        <v>1</v>
      </c>
      <c r="AI40" s="143"/>
      <c r="AJ40" s="143"/>
      <c r="AK40" s="143"/>
      <c r="AL40" s="143"/>
      <c r="AM40" s="143"/>
      <c r="AN40" s="143"/>
      <c r="AO40" s="143"/>
      <c r="AP40" s="143"/>
      <c r="AQ40" s="143"/>
    </row>
    <row r="41" spans="6:43" ht="19" x14ac:dyDescent="0.55000000000000004">
      <c r="F41" s="80"/>
      <c r="G41" s="76"/>
      <c r="H41" s="191"/>
      <c r="I41" s="76"/>
      <c r="J41" s="76"/>
      <c r="K41" s="157"/>
      <c r="L41" s="192"/>
      <c r="M41" s="176"/>
      <c r="N41" s="176"/>
      <c r="O41" s="176"/>
      <c r="P41" s="176"/>
      <c r="Q41" s="176"/>
      <c r="R41" s="175"/>
      <c r="S41" s="176"/>
      <c r="T41" s="176"/>
      <c r="U41" s="175"/>
    </row>
    <row r="42" spans="6:43" ht="19" x14ac:dyDescent="0.55000000000000004">
      <c r="F42" s="80"/>
      <c r="G42" s="76"/>
      <c r="H42" s="199"/>
      <c r="I42" s="76"/>
      <c r="J42" s="76"/>
      <c r="K42" s="76"/>
      <c r="L42" s="328"/>
      <c r="M42" s="176"/>
      <c r="N42" s="176"/>
      <c r="O42" s="176"/>
      <c r="P42" s="176"/>
      <c r="Q42" s="176"/>
      <c r="R42" s="176"/>
      <c r="S42" s="176"/>
      <c r="T42" s="176"/>
      <c r="U42" s="176"/>
    </row>
    <row r="43" spans="6:43" ht="19" x14ac:dyDescent="0.55000000000000004">
      <c r="F43" s="80"/>
      <c r="G43" s="76"/>
      <c r="H43" s="199"/>
      <c r="I43" s="76"/>
      <c r="J43" s="76"/>
      <c r="K43" s="76"/>
      <c r="L43" s="328"/>
      <c r="M43" s="176"/>
      <c r="N43" s="176"/>
      <c r="O43" s="176"/>
      <c r="P43" s="176"/>
      <c r="Q43" s="176"/>
      <c r="R43" s="176"/>
      <c r="S43" s="176"/>
      <c r="T43" s="176"/>
      <c r="U43" s="176"/>
    </row>
    <row r="45" spans="6:43" x14ac:dyDescent="0.55000000000000004">
      <c r="M45" s="80"/>
      <c r="N45" s="80"/>
      <c r="O45" s="80"/>
      <c r="P45" s="80"/>
      <c r="Q45" s="80"/>
      <c r="R45" s="80"/>
      <c r="S45" s="80"/>
      <c r="T45" s="80"/>
      <c r="U45" s="80"/>
    </row>
    <row r="46" spans="6:43" ht="18.5" thickBot="1" x14ac:dyDescent="0.6">
      <c r="M46" s="80"/>
      <c r="N46" s="80"/>
      <c r="O46" s="80"/>
      <c r="P46" s="80"/>
      <c r="Q46" s="80"/>
      <c r="R46" s="80"/>
      <c r="S46" s="80"/>
      <c r="T46" s="80"/>
      <c r="U46" s="80"/>
    </row>
    <row r="47" spans="6:43" ht="18.5" thickBot="1" x14ac:dyDescent="0.6">
      <c r="M47" s="196" t="s">
        <v>178</v>
      </c>
      <c r="N47" s="197"/>
      <c r="O47" s="198"/>
      <c r="P47" s="198"/>
      <c r="Q47" s="199"/>
      <c r="R47" s="199"/>
      <c r="S47" s="199"/>
      <c r="T47" s="199"/>
      <c r="U47" s="199"/>
    </row>
    <row r="48" spans="6:43" ht="18.5" thickBot="1" x14ac:dyDescent="0.6">
      <c r="M48" s="200"/>
      <c r="N48" s="201" t="s">
        <v>175</v>
      </c>
      <c r="O48" s="202">
        <f>E10</f>
        <v>1</v>
      </c>
      <c r="P48" s="147"/>
      <c r="Q48" s="203"/>
    </row>
    <row r="49" spans="13:17" ht="18.5" thickTop="1" x14ac:dyDescent="0.55000000000000004">
      <c r="M49" s="200"/>
      <c r="N49" s="147" t="str">
        <f t="shared" ref="N49:Q49" ca="1" si="5">+OFFSET(N50,$O$48,0)</f>
        <v>F</v>
      </c>
      <c r="O49" s="80" t="str">
        <f t="shared" ca="1" si="5"/>
        <v>G</v>
      </c>
      <c r="P49" s="147" t="str">
        <f t="shared" ca="1" si="5"/>
        <v>H</v>
      </c>
      <c r="Q49" s="203" t="str">
        <f t="shared" ca="1" si="5"/>
        <v>I</v>
      </c>
    </row>
    <row r="50" spans="13:17" x14ac:dyDescent="0.55000000000000004">
      <c r="M50" s="204" t="s">
        <v>176</v>
      </c>
      <c r="N50" s="80">
        <v>2023</v>
      </c>
      <c r="O50" s="80">
        <v>2024</v>
      </c>
      <c r="P50" s="80">
        <v>2025</v>
      </c>
      <c r="Q50" s="205">
        <v>2026</v>
      </c>
    </row>
    <row r="51" spans="13:17" x14ac:dyDescent="0.55000000000000004">
      <c r="M51" s="204" t="s">
        <v>96</v>
      </c>
      <c r="N51" s="80" t="s">
        <v>110</v>
      </c>
      <c r="O51" s="80" t="s">
        <v>111</v>
      </c>
      <c r="P51" s="80" t="s">
        <v>112</v>
      </c>
      <c r="Q51" s="205" t="s">
        <v>113</v>
      </c>
    </row>
    <row r="52" spans="13:17" x14ac:dyDescent="0.55000000000000004">
      <c r="M52" s="204" t="s">
        <v>97</v>
      </c>
      <c r="N52" s="80" t="s">
        <v>114</v>
      </c>
      <c r="O52" s="80" t="s">
        <v>115</v>
      </c>
      <c r="P52" s="80" t="s">
        <v>116</v>
      </c>
      <c r="Q52" s="205" t="s">
        <v>117</v>
      </c>
    </row>
    <row r="53" spans="13:17" x14ac:dyDescent="0.55000000000000004">
      <c r="M53" s="204" t="s">
        <v>98</v>
      </c>
      <c r="N53" s="80" t="s">
        <v>118</v>
      </c>
      <c r="O53" s="80" t="s">
        <v>119</v>
      </c>
      <c r="P53" s="80" t="s">
        <v>203</v>
      </c>
      <c r="Q53" s="205" t="s">
        <v>120</v>
      </c>
    </row>
    <row r="54" spans="13:17" ht="18.5" thickBot="1" x14ac:dyDescent="0.6">
      <c r="M54" s="206" t="s">
        <v>99</v>
      </c>
      <c r="N54" s="207" t="s">
        <v>121</v>
      </c>
      <c r="O54" s="207" t="s">
        <v>122</v>
      </c>
      <c r="P54" s="207" t="s">
        <v>123</v>
      </c>
      <c r="Q54" s="208" t="s">
        <v>124</v>
      </c>
    </row>
  </sheetData>
  <conditionalFormatting sqref="M8:AU8">
    <cfRule type="cellIs" dxfId="4" priority="7" stopIfTrue="1" operator="equal">
      <formula>1</formula>
    </cfRule>
    <cfRule type="cellIs" dxfId="3" priority="8" stopIfTrue="1" operator="equal">
      <formula>0</formula>
    </cfRule>
  </conditionalFormatting>
  <conditionalFormatting sqref="AH9:AU15 V9:AG40 M9:U43 AI16:AU23 AH16:AH40">
    <cfRule type="cellIs" dxfId="2" priority="9" stopIfTrue="1" operator="equal">
      <formula>1</formula>
    </cfRule>
  </conditionalFormatting>
  <conditionalFormatting sqref="AI27:AL27 M47:U47">
    <cfRule type="cellIs" dxfId="1" priority="1" stopIfTrue="1" operator="equal">
      <formula>1</formula>
    </cfRule>
    <cfRule type="cellIs" dxfId="0" priority="2" stopIfTrue="1" operator="equal">
      <formula>-1</formula>
    </cfRule>
  </conditionalFormatting>
  <pageMargins left="0.19685039370078741" right="0.19685039370078741" top="0.15748031496062992" bottom="0.19685039370078741" header="0.31496062992125984" footer="0.19685039370078741"/>
  <pageSetup paperSize="9" scale="40" orientation="landscape" r:id="rId1"/>
  <customProperties>
    <customPr name="EpmWorksheetKeyString_GUID" r:id="rId2"/>
  </customProperties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A4195-0D26-4E61-BB30-85F19D34956E}">
  <sheetPr codeName="Hoja11">
    <tabColor rgb="FFFFC000"/>
  </sheetPr>
  <dimension ref="A1:HQ382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zeroHeight="1" x14ac:dyDescent="0.35"/>
  <cols>
    <col min="1" max="2" width="11.54296875" style="35" bestFit="1" customWidth="1"/>
    <col min="3" max="3" width="4.54296875" style="35" bestFit="1" customWidth="1"/>
    <col min="4" max="4" width="9.453125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">
        <v>158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tr">
        <f>IDIOMA!D8</f>
        <v>GREEN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315"/>
      <c r="G12" s="39"/>
      <c r="H12" s="39"/>
      <c r="I12" s="321"/>
      <c r="J12" s="7"/>
      <c r="K12" s="315"/>
      <c r="L12" s="39"/>
      <c r="M12" s="39"/>
      <c r="N12" s="321"/>
      <c r="O12" s="7"/>
      <c r="P12" s="315"/>
      <c r="Q12" s="39"/>
      <c r="R12" s="39"/>
      <c r="S12" s="321"/>
      <c r="T12" s="7"/>
      <c r="U12" s="315"/>
      <c r="V12" s="39"/>
      <c r="W12" s="39"/>
      <c r="X12" s="321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315"/>
      <c r="G14" s="39"/>
      <c r="H14" s="39"/>
      <c r="I14" s="321"/>
      <c r="J14" s="7"/>
      <c r="K14" s="315"/>
      <c r="L14" s="39"/>
      <c r="M14" s="39"/>
      <c r="N14" s="321"/>
      <c r="O14" s="7"/>
      <c r="P14" s="315"/>
      <c r="Q14" s="39"/>
      <c r="R14" s="39"/>
      <c r="S14" s="321"/>
      <c r="T14" s="7"/>
      <c r="U14" s="315"/>
      <c r="V14" s="39"/>
      <c r="W14" s="39"/>
      <c r="X14" s="321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315"/>
      <c r="G15" s="39"/>
      <c r="H15" s="39"/>
      <c r="I15" s="321"/>
      <c r="J15" s="7"/>
      <c r="K15" s="315"/>
      <c r="L15" s="39"/>
      <c r="M15" s="39"/>
      <c r="N15" s="321"/>
      <c r="O15" s="7"/>
      <c r="P15" s="315"/>
      <c r="Q15" s="39"/>
      <c r="R15" s="39"/>
      <c r="S15" s="321"/>
      <c r="T15" s="7"/>
      <c r="U15" s="315"/>
      <c r="V15" s="39"/>
      <c r="W15" s="39"/>
      <c r="X15" s="321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315"/>
      <c r="G16" s="39"/>
      <c r="H16" s="39"/>
      <c r="I16" s="321"/>
      <c r="J16" s="7"/>
      <c r="K16" s="315"/>
      <c r="L16" s="39"/>
      <c r="M16" s="39"/>
      <c r="N16" s="321"/>
      <c r="O16" s="7"/>
      <c r="P16" s="315"/>
      <c r="Q16" s="39"/>
      <c r="R16" s="39"/>
      <c r="S16" s="321"/>
      <c r="T16" s="7"/>
      <c r="U16" s="315"/>
      <c r="V16" s="39"/>
      <c r="W16" s="39"/>
      <c r="X16" s="321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315"/>
      <c r="G17" s="39"/>
      <c r="H17" s="39"/>
      <c r="I17" s="321"/>
      <c r="J17" s="7"/>
      <c r="K17" s="315"/>
      <c r="L17" s="39"/>
      <c r="M17" s="39"/>
      <c r="N17" s="321"/>
      <c r="O17" s="7"/>
      <c r="P17" s="315"/>
      <c r="Q17" s="39"/>
      <c r="R17" s="39"/>
      <c r="S17" s="321"/>
      <c r="T17" s="7"/>
      <c r="U17" s="315"/>
      <c r="V17" s="39"/>
      <c r="W17" s="39"/>
      <c r="X17" s="321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315"/>
      <c r="G18" s="39"/>
      <c r="H18" s="39"/>
      <c r="I18" s="321"/>
      <c r="J18" s="7"/>
      <c r="K18" s="315"/>
      <c r="L18" s="39"/>
      <c r="M18" s="39"/>
      <c r="N18" s="321"/>
      <c r="O18" s="7"/>
      <c r="P18" s="315"/>
      <c r="Q18" s="39"/>
      <c r="R18" s="39"/>
      <c r="S18" s="321"/>
      <c r="T18" s="7"/>
      <c r="U18" s="315"/>
      <c r="V18" s="39"/>
      <c r="W18" s="39"/>
      <c r="X18" s="321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315"/>
      <c r="G19" s="39"/>
      <c r="H19" s="39"/>
      <c r="I19" s="321"/>
      <c r="J19" s="7"/>
      <c r="K19" s="315"/>
      <c r="L19" s="39"/>
      <c r="M19" s="39"/>
      <c r="N19" s="321"/>
      <c r="O19" s="7"/>
      <c r="P19" s="315"/>
      <c r="Q19" s="39"/>
      <c r="R19" s="39"/>
      <c r="S19" s="321"/>
      <c r="T19" s="7"/>
      <c r="U19" s="315"/>
      <c r="V19" s="39"/>
      <c r="W19" s="39"/>
      <c r="X19" s="321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315"/>
      <c r="G20" s="39"/>
      <c r="H20" s="39"/>
      <c r="I20" s="321"/>
      <c r="J20" s="7"/>
      <c r="K20" s="315"/>
      <c r="L20" s="39"/>
      <c r="M20" s="39"/>
      <c r="N20" s="321"/>
      <c r="O20" s="7"/>
      <c r="P20" s="315"/>
      <c r="Q20" s="39"/>
      <c r="R20" s="39"/>
      <c r="S20" s="321"/>
      <c r="T20" s="7"/>
      <c r="U20" s="315"/>
      <c r="V20" s="39"/>
      <c r="W20" s="39"/>
      <c r="X20" s="321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315"/>
      <c r="G21" s="39"/>
      <c r="H21" s="39"/>
      <c r="I21" s="321"/>
      <c r="J21" s="7"/>
      <c r="K21" s="315"/>
      <c r="L21" s="39"/>
      <c r="M21" s="39"/>
      <c r="N21" s="321"/>
      <c r="O21" s="7"/>
      <c r="P21" s="315"/>
      <c r="Q21" s="39"/>
      <c r="R21" s="39"/>
      <c r="S21" s="321"/>
      <c r="T21" s="7"/>
      <c r="U21" s="315"/>
      <c r="V21" s="39"/>
      <c r="W21" s="39"/>
      <c r="X21" s="321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315"/>
      <c r="G22" s="39"/>
      <c r="H22" s="39"/>
      <c r="I22" s="321"/>
      <c r="J22" s="7"/>
      <c r="K22" s="315"/>
      <c r="L22" s="39"/>
      <c r="M22" s="39"/>
      <c r="N22" s="321"/>
      <c r="O22" s="7"/>
      <c r="P22" s="315"/>
      <c r="Q22" s="39"/>
      <c r="R22" s="39"/>
      <c r="S22" s="321"/>
      <c r="T22" s="7"/>
      <c r="U22" s="315"/>
      <c r="V22" s="39"/>
      <c r="W22" s="39"/>
      <c r="X22" s="321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315"/>
      <c r="G23" s="39"/>
      <c r="H23" s="39"/>
      <c r="I23" s="321"/>
      <c r="J23" s="7"/>
      <c r="K23" s="315"/>
      <c r="L23" s="39"/>
      <c r="M23" s="39"/>
      <c r="N23" s="321"/>
      <c r="O23" s="7"/>
      <c r="P23" s="315"/>
      <c r="Q23" s="39"/>
      <c r="R23" s="39"/>
      <c r="S23" s="321"/>
      <c r="T23" s="7"/>
      <c r="U23" s="315"/>
      <c r="V23" s="39"/>
      <c r="W23" s="39"/>
      <c r="X23" s="321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315"/>
      <c r="G25" s="39"/>
      <c r="H25" s="39"/>
      <c r="I25" s="321"/>
      <c r="J25" s="7"/>
      <c r="K25" s="315"/>
      <c r="L25" s="39"/>
      <c r="M25" s="39"/>
      <c r="N25" s="321"/>
      <c r="O25" s="7"/>
      <c r="P25" s="315"/>
      <c r="Q25" s="39"/>
      <c r="R25" s="39"/>
      <c r="S25" s="321"/>
      <c r="T25" s="7"/>
      <c r="U25" s="315"/>
      <c r="V25" s="39"/>
      <c r="W25" s="39"/>
      <c r="X25" s="321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315"/>
      <c r="G26" s="39"/>
      <c r="H26" s="39"/>
      <c r="I26" s="321"/>
      <c r="K26" s="315"/>
      <c r="L26" s="39"/>
      <c r="M26" s="39"/>
      <c r="N26" s="321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315"/>
      <c r="G27" s="39"/>
      <c r="H27" s="39"/>
      <c r="I27" s="321"/>
      <c r="J27" s="7"/>
      <c r="K27" s="315"/>
      <c r="L27" s="39"/>
      <c r="M27" s="39"/>
      <c r="N27" s="321"/>
      <c r="O27" s="7"/>
      <c r="P27" s="315"/>
      <c r="Q27" s="39"/>
      <c r="R27" s="39"/>
      <c r="S27" s="321"/>
      <c r="T27" s="7"/>
      <c r="U27" s="315"/>
      <c r="V27" s="39"/>
      <c r="W27" s="39"/>
      <c r="X27" s="321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315"/>
      <c r="G29" s="39"/>
      <c r="H29" s="39"/>
      <c r="I29" s="321"/>
      <c r="J29" s="7"/>
      <c r="K29" s="315"/>
      <c r="L29" s="39"/>
      <c r="M29" s="39"/>
      <c r="N29" s="321"/>
      <c r="O29" s="7"/>
      <c r="P29" s="315"/>
      <c r="Q29" s="39"/>
      <c r="R29" s="39"/>
      <c r="S29" s="321"/>
      <c r="T29" s="7"/>
      <c r="U29" s="315"/>
      <c r="V29" s="39"/>
      <c r="W29" s="39"/>
      <c r="X29" s="321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315"/>
      <c r="G30" s="39"/>
      <c r="H30" s="39"/>
      <c r="I30" s="321"/>
      <c r="J30" s="7"/>
      <c r="K30" s="315"/>
      <c r="L30" s="39"/>
      <c r="M30" s="39"/>
      <c r="N30" s="321"/>
      <c r="O30" s="7"/>
      <c r="P30" s="315"/>
      <c r="Q30" s="39"/>
      <c r="R30" s="39"/>
      <c r="S30" s="321"/>
      <c r="T30" s="7"/>
      <c r="U30" s="315"/>
      <c r="V30" s="39"/>
      <c r="W30" s="39"/>
      <c r="X30" s="321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315"/>
      <c r="G31" s="39"/>
      <c r="H31" s="39"/>
      <c r="I31" s="321"/>
      <c r="J31" s="7"/>
      <c r="K31" s="315"/>
      <c r="L31" s="39"/>
      <c r="M31" s="39"/>
      <c r="N31" s="321"/>
      <c r="O31" s="7"/>
      <c r="P31" s="315"/>
      <c r="Q31" s="39"/>
      <c r="R31" s="39"/>
      <c r="S31" s="321"/>
      <c r="T31" s="7"/>
      <c r="U31" s="315"/>
      <c r="V31" s="39"/>
      <c r="W31" s="39"/>
      <c r="X31" s="321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315"/>
      <c r="G32" s="39"/>
      <c r="H32" s="39"/>
      <c r="I32" s="321"/>
      <c r="J32" s="7"/>
      <c r="K32" s="315"/>
      <c r="L32" s="39"/>
      <c r="M32" s="39"/>
      <c r="N32" s="321"/>
      <c r="O32" s="7"/>
      <c r="P32" s="315"/>
      <c r="Q32" s="39"/>
      <c r="R32" s="39"/>
      <c r="S32" s="321"/>
      <c r="T32" s="7"/>
      <c r="U32" s="315"/>
      <c r="V32" s="39"/>
      <c r="W32" s="39"/>
      <c r="X32" s="321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315"/>
      <c r="G33" s="39"/>
      <c r="H33" s="39"/>
      <c r="I33" s="321"/>
      <c r="J33" s="7"/>
      <c r="K33" s="315"/>
      <c r="L33" s="39"/>
      <c r="M33" s="39"/>
      <c r="N33" s="321"/>
      <c r="O33" s="7"/>
      <c r="P33" s="315"/>
      <c r="Q33" s="39"/>
      <c r="R33" s="39"/>
      <c r="S33" s="321"/>
      <c r="T33" s="7"/>
      <c r="U33" s="315"/>
      <c r="V33" s="39"/>
      <c r="W33" s="39"/>
      <c r="X33" s="321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315"/>
      <c r="G37" s="39"/>
      <c r="H37" s="39"/>
      <c r="I37" s="321"/>
      <c r="J37" s="7"/>
      <c r="K37" s="315"/>
      <c r="L37" s="39"/>
      <c r="M37" s="39"/>
      <c r="N37" s="321"/>
      <c r="O37" s="7"/>
      <c r="P37" s="315"/>
      <c r="Q37" s="39"/>
      <c r="R37" s="39"/>
      <c r="S37" s="321"/>
      <c r="T37" s="7"/>
      <c r="U37" s="315"/>
      <c r="V37" s="39"/>
      <c r="W37" s="39"/>
      <c r="X37" s="321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315"/>
      <c r="G39" s="39"/>
      <c r="H39" s="39"/>
      <c r="I39" s="321"/>
      <c r="J39" s="7"/>
      <c r="K39" s="315"/>
      <c r="L39" s="39"/>
      <c r="M39" s="39"/>
      <c r="N39" s="321"/>
      <c r="O39" s="7"/>
      <c r="P39" s="315"/>
      <c r="Q39" s="39"/>
      <c r="R39" s="39"/>
      <c r="S39" s="321"/>
      <c r="T39" s="7"/>
      <c r="U39" s="315"/>
      <c r="V39" s="39"/>
      <c r="W39" s="39"/>
      <c r="X39" s="321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315"/>
      <c r="G40" s="39"/>
      <c r="H40" s="39"/>
      <c r="I40" s="321"/>
      <c r="J40" s="7"/>
      <c r="K40" s="315"/>
      <c r="L40" s="39"/>
      <c r="M40" s="39"/>
      <c r="N40" s="321"/>
      <c r="O40" s="7"/>
      <c r="P40" s="315"/>
      <c r="Q40" s="39"/>
      <c r="R40" s="39"/>
      <c r="S40" s="321"/>
      <c r="T40" s="7"/>
      <c r="U40" s="315"/>
      <c r="V40" s="39"/>
      <c r="W40" s="39"/>
      <c r="X40" s="321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315"/>
      <c r="G41" s="39"/>
      <c r="H41" s="39"/>
      <c r="I41" s="321"/>
      <c r="J41" s="7"/>
      <c r="K41" s="315"/>
      <c r="L41" s="39"/>
      <c r="M41" s="39"/>
      <c r="N41" s="321"/>
      <c r="O41" s="7"/>
      <c r="P41" s="315"/>
      <c r="Q41" s="39"/>
      <c r="R41" s="39"/>
      <c r="S41" s="321"/>
      <c r="T41" s="7"/>
      <c r="U41" s="315"/>
      <c r="V41" s="39"/>
      <c r="W41" s="39"/>
      <c r="X41" s="321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315"/>
      <c r="G42" s="39"/>
      <c r="H42" s="39"/>
      <c r="I42" s="321"/>
      <c r="J42" s="7"/>
      <c r="K42" s="315"/>
      <c r="L42" s="39"/>
      <c r="M42" s="39"/>
      <c r="N42" s="321"/>
      <c r="O42" s="7"/>
      <c r="P42" s="315"/>
      <c r="Q42" s="39"/>
      <c r="R42" s="39"/>
      <c r="S42" s="321"/>
      <c r="T42" s="7"/>
      <c r="U42" s="315"/>
      <c r="V42" s="39"/>
      <c r="W42" s="39"/>
      <c r="X42" s="321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315"/>
      <c r="G43" s="39"/>
      <c r="H43" s="39"/>
      <c r="I43" s="321"/>
      <c r="J43" s="7"/>
      <c r="K43" s="315"/>
      <c r="L43" s="39"/>
      <c r="M43" s="39"/>
      <c r="N43" s="321"/>
      <c r="O43" s="7"/>
      <c r="P43" s="315"/>
      <c r="Q43" s="39"/>
      <c r="R43" s="39"/>
      <c r="S43" s="321"/>
      <c r="T43" s="7"/>
      <c r="U43" s="315"/>
      <c r="V43" s="39"/>
      <c r="W43" s="39"/>
      <c r="X43" s="321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315"/>
      <c r="G44" s="39"/>
      <c r="H44" s="39"/>
      <c r="I44" s="321"/>
      <c r="J44" s="7"/>
      <c r="K44" s="315"/>
      <c r="L44" s="39"/>
      <c r="M44" s="39"/>
      <c r="N44" s="321"/>
      <c r="O44" s="7"/>
      <c r="P44" s="315"/>
      <c r="Q44" s="39"/>
      <c r="R44" s="39"/>
      <c r="S44" s="321"/>
      <c r="T44" s="7"/>
      <c r="U44" s="315"/>
      <c r="V44" s="39"/>
      <c r="W44" s="39"/>
      <c r="X44" s="321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315"/>
      <c r="G45" s="39"/>
      <c r="H45" s="39"/>
      <c r="I45" s="321"/>
      <c r="J45" s="7"/>
      <c r="K45" s="315"/>
      <c r="L45" s="39"/>
      <c r="M45" s="39"/>
      <c r="N45" s="321"/>
      <c r="O45" s="7"/>
      <c r="P45" s="315"/>
      <c r="Q45" s="39"/>
      <c r="R45" s="39"/>
      <c r="S45" s="321"/>
      <c r="T45" s="7"/>
      <c r="U45" s="315"/>
      <c r="V45" s="39"/>
      <c r="W45" s="39"/>
      <c r="X45" s="321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315"/>
      <c r="G46" s="39"/>
      <c r="H46" s="39"/>
      <c r="I46" s="321"/>
      <c r="J46" s="7"/>
      <c r="K46" s="315"/>
      <c r="L46" s="39"/>
      <c r="M46" s="39"/>
      <c r="N46" s="321"/>
      <c r="O46" s="7"/>
      <c r="P46" s="315"/>
      <c r="Q46" s="39"/>
      <c r="R46" s="39"/>
      <c r="S46" s="321"/>
      <c r="T46" s="7"/>
      <c r="U46" s="315"/>
      <c r="V46" s="39"/>
      <c r="W46" s="39"/>
      <c r="X46" s="321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315"/>
      <c r="G47" s="39"/>
      <c r="H47" s="39"/>
      <c r="I47" s="321"/>
      <c r="J47" s="7"/>
      <c r="K47" s="315"/>
      <c r="L47" s="39"/>
      <c r="M47" s="39"/>
      <c r="N47" s="321"/>
      <c r="O47" s="7"/>
      <c r="P47" s="315"/>
      <c r="Q47" s="39"/>
      <c r="R47" s="39"/>
      <c r="S47" s="321"/>
      <c r="T47" s="7"/>
      <c r="U47" s="315"/>
      <c r="V47" s="39"/>
      <c r="W47" s="39"/>
      <c r="X47" s="321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315"/>
      <c r="G48" s="39"/>
      <c r="H48" s="39"/>
      <c r="I48" s="321"/>
      <c r="J48" s="7"/>
      <c r="K48" s="315"/>
      <c r="L48" s="39"/>
      <c r="M48" s="39"/>
      <c r="N48" s="321"/>
      <c r="O48" s="7"/>
      <c r="P48" s="315"/>
      <c r="Q48" s="39"/>
      <c r="R48" s="39"/>
      <c r="S48" s="321"/>
      <c r="T48" s="7"/>
      <c r="U48" s="315"/>
      <c r="V48" s="39"/>
      <c r="W48" s="39"/>
      <c r="X48" s="321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3"/>
      <c r="G50" s="39"/>
      <c r="H50" s="39"/>
      <c r="I50" s="321"/>
      <c r="J50" s="7"/>
      <c r="K50" s="43"/>
      <c r="L50" s="39"/>
      <c r="M50" s="39"/>
      <c r="N50" s="321"/>
      <c r="O50" s="7"/>
      <c r="P50" s="43"/>
      <c r="Q50" s="39"/>
      <c r="R50" s="39"/>
      <c r="S50" s="321"/>
      <c r="T50" s="7"/>
      <c r="U50" s="43"/>
      <c r="V50" s="39"/>
      <c r="W50" s="39"/>
      <c r="X50" s="321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315"/>
      <c r="G51" s="39"/>
      <c r="H51" s="39"/>
      <c r="I51" s="321"/>
      <c r="K51" s="315"/>
      <c r="L51" s="39"/>
      <c r="M51" s="39"/>
      <c r="N51" s="321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315"/>
      <c r="G52" s="39"/>
      <c r="H52" s="39"/>
      <c r="I52" s="321"/>
      <c r="J52" s="7"/>
      <c r="K52" s="315"/>
      <c r="L52" s="39"/>
      <c r="M52" s="39"/>
      <c r="N52" s="321"/>
      <c r="O52" s="7"/>
      <c r="P52" s="315"/>
      <c r="Q52" s="39"/>
      <c r="R52" s="39"/>
      <c r="S52" s="321"/>
      <c r="T52" s="7"/>
      <c r="U52" s="315"/>
      <c r="V52" s="39"/>
      <c r="W52" s="39"/>
      <c r="X52" s="321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315"/>
      <c r="G54" s="39"/>
      <c r="H54" s="39"/>
      <c r="I54" s="321"/>
      <c r="J54" s="7"/>
      <c r="K54" s="315"/>
      <c r="L54" s="39"/>
      <c r="M54" s="39"/>
      <c r="N54" s="321"/>
      <c r="O54" s="7"/>
      <c r="P54" s="315"/>
      <c r="Q54" s="39"/>
      <c r="R54" s="39"/>
      <c r="S54" s="321"/>
      <c r="T54" s="7"/>
      <c r="U54" s="315"/>
      <c r="V54" s="39"/>
      <c r="W54" s="39"/>
      <c r="X54" s="321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315"/>
      <c r="G55" s="39"/>
      <c r="H55" s="39"/>
      <c r="I55" s="321"/>
      <c r="J55" s="7"/>
      <c r="K55" s="315"/>
      <c r="L55" s="39"/>
      <c r="M55" s="39"/>
      <c r="N55" s="321"/>
      <c r="O55" s="7"/>
      <c r="P55" s="315"/>
      <c r="Q55" s="39"/>
      <c r="R55" s="39"/>
      <c r="S55" s="321"/>
      <c r="T55" s="7"/>
      <c r="U55" s="315"/>
      <c r="V55" s="39"/>
      <c r="W55" s="39"/>
      <c r="X55" s="321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315"/>
      <c r="G56" s="39"/>
      <c r="H56" s="39"/>
      <c r="I56" s="321"/>
      <c r="J56" s="7"/>
      <c r="K56" s="315"/>
      <c r="L56" s="39"/>
      <c r="M56" s="39"/>
      <c r="N56" s="321"/>
      <c r="O56" s="7"/>
      <c r="P56" s="315"/>
      <c r="Q56" s="39"/>
      <c r="R56" s="39"/>
      <c r="S56" s="321"/>
      <c r="T56" s="7"/>
      <c r="U56" s="315"/>
      <c r="V56" s="39"/>
      <c r="W56" s="39"/>
      <c r="X56" s="321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315"/>
      <c r="G57" s="39"/>
      <c r="H57" s="39"/>
      <c r="I57" s="321"/>
      <c r="J57" s="7"/>
      <c r="K57" s="315"/>
      <c r="L57" s="39"/>
      <c r="M57" s="39"/>
      <c r="N57" s="321"/>
      <c r="O57" s="7"/>
      <c r="P57" s="315"/>
      <c r="Q57" s="39"/>
      <c r="R57" s="39"/>
      <c r="S57" s="321"/>
      <c r="T57" s="7"/>
      <c r="U57" s="315"/>
      <c r="V57" s="39"/>
      <c r="W57" s="39"/>
      <c r="X57" s="321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315"/>
      <c r="G58" s="39"/>
      <c r="H58" s="39"/>
      <c r="I58" s="321"/>
      <c r="J58" s="7"/>
      <c r="K58" s="315"/>
      <c r="L58" s="39"/>
      <c r="M58" s="39"/>
      <c r="N58" s="321"/>
      <c r="O58" s="7"/>
      <c r="P58" s="315"/>
      <c r="Q58" s="39"/>
      <c r="R58" s="39"/>
      <c r="S58" s="321"/>
      <c r="T58" s="7"/>
      <c r="U58" s="315"/>
      <c r="V58" s="39"/>
      <c r="W58" s="39"/>
      <c r="X58" s="321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315"/>
      <c r="G62" s="39"/>
      <c r="H62" s="39"/>
      <c r="I62" s="321"/>
      <c r="J62" s="7"/>
      <c r="K62" s="315"/>
      <c r="L62" s="39"/>
      <c r="M62" s="39"/>
      <c r="N62" s="321"/>
      <c r="O62" s="7"/>
      <c r="P62" s="315"/>
      <c r="Q62" s="39"/>
      <c r="R62" s="39"/>
      <c r="S62" s="321"/>
      <c r="T62" s="7"/>
      <c r="U62" s="315"/>
      <c r="V62" s="39"/>
      <c r="W62" s="39"/>
      <c r="X62" s="321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315"/>
      <c r="G64" s="39"/>
      <c r="H64" s="39"/>
      <c r="I64" s="321"/>
      <c r="J64" s="7"/>
      <c r="K64" s="315"/>
      <c r="L64" s="39"/>
      <c r="M64" s="39"/>
      <c r="N64" s="321"/>
      <c r="O64" s="7"/>
      <c r="P64" s="315"/>
      <c r="Q64" s="39"/>
      <c r="R64" s="39"/>
      <c r="S64" s="321"/>
      <c r="T64" s="7"/>
      <c r="U64" s="315"/>
      <c r="V64" s="39"/>
      <c r="W64" s="39"/>
      <c r="X64" s="321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315"/>
      <c r="G65" s="39"/>
      <c r="H65" s="39"/>
      <c r="I65" s="321"/>
      <c r="J65" s="7"/>
      <c r="K65" s="315"/>
      <c r="L65" s="39"/>
      <c r="M65" s="39"/>
      <c r="N65" s="321"/>
      <c r="O65" s="7"/>
      <c r="P65" s="315"/>
      <c r="Q65" s="39"/>
      <c r="R65" s="39"/>
      <c r="S65" s="321"/>
      <c r="T65" s="7"/>
      <c r="U65" s="315"/>
      <c r="V65" s="39"/>
      <c r="W65" s="39"/>
      <c r="X65" s="321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315"/>
      <c r="G66" s="39"/>
      <c r="H66" s="39"/>
      <c r="I66" s="321"/>
      <c r="J66" s="7"/>
      <c r="K66" s="315"/>
      <c r="L66" s="39"/>
      <c r="M66" s="39"/>
      <c r="N66" s="321"/>
      <c r="O66" s="7"/>
      <c r="P66" s="315"/>
      <c r="Q66" s="39"/>
      <c r="R66" s="39"/>
      <c r="S66" s="321"/>
      <c r="T66" s="7"/>
      <c r="U66" s="315"/>
      <c r="V66" s="39"/>
      <c r="W66" s="39"/>
      <c r="X66" s="321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315"/>
      <c r="G67" s="39"/>
      <c r="H67" s="39"/>
      <c r="I67" s="321"/>
      <c r="J67" s="7"/>
      <c r="K67" s="315"/>
      <c r="L67" s="39"/>
      <c r="M67" s="39"/>
      <c r="N67" s="321"/>
      <c r="O67" s="7"/>
      <c r="P67" s="315"/>
      <c r="Q67" s="39"/>
      <c r="R67" s="39"/>
      <c r="S67" s="321"/>
      <c r="T67" s="7"/>
      <c r="U67" s="315"/>
      <c r="V67" s="39"/>
      <c r="W67" s="39"/>
      <c r="X67" s="321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315"/>
      <c r="G68" s="39"/>
      <c r="H68" s="39"/>
      <c r="I68" s="321"/>
      <c r="J68" s="7"/>
      <c r="K68" s="315"/>
      <c r="L68" s="39"/>
      <c r="M68" s="39"/>
      <c r="N68" s="321"/>
      <c r="O68" s="7"/>
      <c r="P68" s="315"/>
      <c r="Q68" s="39"/>
      <c r="R68" s="39"/>
      <c r="S68" s="321"/>
      <c r="T68" s="7"/>
      <c r="U68" s="315"/>
      <c r="V68" s="39"/>
      <c r="W68" s="39"/>
      <c r="X68" s="321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315"/>
      <c r="G69" s="39"/>
      <c r="H69" s="39"/>
      <c r="I69" s="321"/>
      <c r="J69" s="7"/>
      <c r="K69" s="315"/>
      <c r="L69" s="39"/>
      <c r="M69" s="39"/>
      <c r="N69" s="321"/>
      <c r="O69" s="7"/>
      <c r="P69" s="315"/>
      <c r="Q69" s="39"/>
      <c r="R69" s="39"/>
      <c r="S69" s="321"/>
      <c r="T69" s="7"/>
      <c r="U69" s="315"/>
      <c r="V69" s="39"/>
      <c r="W69" s="39"/>
      <c r="X69" s="321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315"/>
      <c r="G70" s="39"/>
      <c r="H70" s="39"/>
      <c r="I70" s="321"/>
      <c r="J70" s="7"/>
      <c r="K70" s="315"/>
      <c r="L70" s="39"/>
      <c r="M70" s="39"/>
      <c r="N70" s="321"/>
      <c r="O70" s="7"/>
      <c r="P70" s="315"/>
      <c r="Q70" s="39"/>
      <c r="R70" s="39"/>
      <c r="S70" s="321"/>
      <c r="T70" s="7"/>
      <c r="U70" s="315"/>
      <c r="V70" s="39"/>
      <c r="W70" s="39"/>
      <c r="X70" s="321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315"/>
      <c r="G71" s="39"/>
      <c r="H71" s="39"/>
      <c r="I71" s="321"/>
      <c r="J71" s="7"/>
      <c r="K71" s="315"/>
      <c r="L71" s="39"/>
      <c r="M71" s="39"/>
      <c r="N71" s="321"/>
      <c r="O71" s="7"/>
      <c r="P71" s="315"/>
      <c r="Q71" s="39"/>
      <c r="R71" s="39"/>
      <c r="S71" s="321"/>
      <c r="T71" s="7"/>
      <c r="U71" s="315"/>
      <c r="V71" s="39"/>
      <c r="W71" s="39"/>
      <c r="X71" s="321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315"/>
      <c r="G72" s="39"/>
      <c r="H72" s="39"/>
      <c r="I72" s="321"/>
      <c r="J72" s="7"/>
      <c r="K72" s="315"/>
      <c r="L72" s="39"/>
      <c r="M72" s="39"/>
      <c r="N72" s="321"/>
      <c r="O72" s="7"/>
      <c r="P72" s="315"/>
      <c r="Q72" s="39"/>
      <c r="R72" s="39"/>
      <c r="S72" s="321"/>
      <c r="T72" s="7"/>
      <c r="U72" s="315"/>
      <c r="V72" s="39"/>
      <c r="W72" s="39"/>
      <c r="X72" s="321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315"/>
      <c r="G73" s="39"/>
      <c r="H73" s="39"/>
      <c r="I73" s="321"/>
      <c r="J73" s="7"/>
      <c r="K73" s="315"/>
      <c r="L73" s="39"/>
      <c r="M73" s="39"/>
      <c r="N73" s="321"/>
      <c r="O73" s="7"/>
      <c r="P73" s="315"/>
      <c r="Q73" s="39"/>
      <c r="R73" s="39"/>
      <c r="S73" s="321"/>
      <c r="T73" s="7"/>
      <c r="U73" s="315"/>
      <c r="V73" s="39"/>
      <c r="W73" s="39"/>
      <c r="X73" s="321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3"/>
      <c r="G75" s="39"/>
      <c r="H75" s="39"/>
      <c r="I75" s="321"/>
      <c r="J75" s="7"/>
      <c r="K75" s="43"/>
      <c r="L75" s="39"/>
      <c r="M75" s="39"/>
      <c r="N75" s="321"/>
      <c r="O75" s="7"/>
      <c r="P75" s="43"/>
      <c r="Q75" s="39"/>
      <c r="R75" s="39"/>
      <c r="S75" s="321"/>
      <c r="T75" s="7"/>
      <c r="U75" s="43"/>
      <c r="V75" s="39"/>
      <c r="W75" s="39"/>
      <c r="X75" s="321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315"/>
      <c r="G76" s="39"/>
      <c r="H76" s="39"/>
      <c r="I76" s="321"/>
      <c r="K76" s="315"/>
      <c r="L76" s="39"/>
      <c r="M76" s="39"/>
      <c r="N76" s="321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315"/>
      <c r="G77" s="39"/>
      <c r="H77" s="39"/>
      <c r="I77" s="321"/>
      <c r="J77" s="7"/>
      <c r="K77" s="315"/>
      <c r="L77" s="39"/>
      <c r="M77" s="39"/>
      <c r="N77" s="321"/>
      <c r="O77" s="7"/>
      <c r="P77" s="315"/>
      <c r="Q77" s="39"/>
      <c r="R77" s="39"/>
      <c r="S77" s="321"/>
      <c r="T77" s="7"/>
      <c r="U77" s="315"/>
      <c r="V77" s="39"/>
      <c r="W77" s="39"/>
      <c r="X77" s="321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315"/>
      <c r="G79" s="39"/>
      <c r="H79" s="39"/>
      <c r="I79" s="321"/>
      <c r="J79" s="7"/>
      <c r="K79" s="315"/>
      <c r="L79" s="39"/>
      <c r="M79" s="39"/>
      <c r="N79" s="321"/>
      <c r="O79" s="7"/>
      <c r="P79" s="315"/>
      <c r="Q79" s="39"/>
      <c r="R79" s="39"/>
      <c r="S79" s="321"/>
      <c r="T79" s="7"/>
      <c r="U79" s="315"/>
      <c r="V79" s="39"/>
      <c r="W79" s="39"/>
      <c r="X79" s="321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315"/>
      <c r="G80" s="39"/>
      <c r="H80" s="39"/>
      <c r="I80" s="321"/>
      <c r="J80" s="7"/>
      <c r="K80" s="315"/>
      <c r="L80" s="39"/>
      <c r="M80" s="39"/>
      <c r="N80" s="321"/>
      <c r="O80" s="7"/>
      <c r="P80" s="315"/>
      <c r="Q80" s="39"/>
      <c r="R80" s="39"/>
      <c r="S80" s="321"/>
      <c r="T80" s="7"/>
      <c r="U80" s="315"/>
      <c r="V80" s="39"/>
      <c r="W80" s="39"/>
      <c r="X80" s="321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315"/>
      <c r="G81" s="39"/>
      <c r="H81" s="39"/>
      <c r="I81" s="321"/>
      <c r="J81" s="7"/>
      <c r="K81" s="315"/>
      <c r="L81" s="39"/>
      <c r="M81" s="39"/>
      <c r="N81" s="321"/>
      <c r="O81" s="7"/>
      <c r="P81" s="315"/>
      <c r="Q81" s="39"/>
      <c r="R81" s="39"/>
      <c r="S81" s="321"/>
      <c r="T81" s="7"/>
      <c r="U81" s="315"/>
      <c r="V81" s="39"/>
      <c r="W81" s="39"/>
      <c r="X81" s="321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315"/>
      <c r="G82" s="39"/>
      <c r="H82" s="39"/>
      <c r="I82" s="321"/>
      <c r="J82" s="7"/>
      <c r="K82" s="315"/>
      <c r="L82" s="39"/>
      <c r="M82" s="39"/>
      <c r="N82" s="321"/>
      <c r="O82" s="7"/>
      <c r="P82" s="315"/>
      <c r="Q82" s="39"/>
      <c r="R82" s="39"/>
      <c r="S82" s="321"/>
      <c r="T82" s="7"/>
      <c r="U82" s="315"/>
      <c r="V82" s="39"/>
      <c r="W82" s="39"/>
      <c r="X82" s="321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315"/>
      <c r="G83" s="39"/>
      <c r="H83" s="39"/>
      <c r="I83" s="321"/>
      <c r="J83" s="7"/>
      <c r="K83" s="315"/>
      <c r="L83" s="39"/>
      <c r="M83" s="39"/>
      <c r="N83" s="321"/>
      <c r="O83" s="7"/>
      <c r="P83" s="315"/>
      <c r="Q83" s="39"/>
      <c r="R83" s="39"/>
      <c r="S83" s="321"/>
      <c r="T83" s="7"/>
      <c r="U83" s="315"/>
      <c r="V83" s="39"/>
      <c r="W83" s="39"/>
      <c r="X83" s="321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315"/>
      <c r="G87" s="39"/>
      <c r="H87" s="39"/>
      <c r="I87" s="321"/>
      <c r="J87" s="7"/>
      <c r="K87" s="315"/>
      <c r="L87" s="39"/>
      <c r="M87" s="39"/>
      <c r="N87" s="321"/>
      <c r="O87" s="7"/>
      <c r="P87" s="315"/>
      <c r="Q87" s="39"/>
      <c r="R87" s="39"/>
      <c r="S87" s="321"/>
      <c r="T87" s="7"/>
      <c r="U87" s="315"/>
      <c r="V87" s="39"/>
      <c r="W87" s="39"/>
      <c r="X87" s="321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315"/>
      <c r="G89" s="39"/>
      <c r="H89" s="39"/>
      <c r="I89" s="321"/>
      <c r="J89" s="7"/>
      <c r="K89" s="315"/>
      <c r="L89" s="39"/>
      <c r="M89" s="39"/>
      <c r="N89" s="321"/>
      <c r="O89" s="7"/>
      <c r="P89" s="315"/>
      <c r="Q89" s="39"/>
      <c r="R89" s="39"/>
      <c r="S89" s="321"/>
      <c r="T89" s="7"/>
      <c r="U89" s="315"/>
      <c r="V89" s="39"/>
      <c r="W89" s="39"/>
      <c r="X89" s="321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315"/>
      <c r="G90" s="39"/>
      <c r="H90" s="39"/>
      <c r="I90" s="321"/>
      <c r="J90" s="7"/>
      <c r="K90" s="315"/>
      <c r="L90" s="39"/>
      <c r="M90" s="39"/>
      <c r="N90" s="321"/>
      <c r="O90" s="7"/>
      <c r="P90" s="315"/>
      <c r="Q90" s="39"/>
      <c r="R90" s="39"/>
      <c r="S90" s="321"/>
      <c r="T90" s="7"/>
      <c r="U90" s="315"/>
      <c r="V90" s="39"/>
      <c r="W90" s="39"/>
      <c r="X90" s="321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315"/>
      <c r="G91" s="39"/>
      <c r="H91" s="39"/>
      <c r="I91" s="321"/>
      <c r="J91" s="7"/>
      <c r="K91" s="315"/>
      <c r="L91" s="39"/>
      <c r="M91" s="39"/>
      <c r="N91" s="321"/>
      <c r="O91" s="7"/>
      <c r="P91" s="315"/>
      <c r="Q91" s="39"/>
      <c r="R91" s="39"/>
      <c r="S91" s="321"/>
      <c r="T91" s="7"/>
      <c r="U91" s="315"/>
      <c r="V91" s="39"/>
      <c r="W91" s="39"/>
      <c r="X91" s="321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315"/>
      <c r="G92" s="39"/>
      <c r="H92" s="39"/>
      <c r="I92" s="321"/>
      <c r="J92" s="7"/>
      <c r="K92" s="315"/>
      <c r="L92" s="39"/>
      <c r="M92" s="39"/>
      <c r="N92" s="321"/>
      <c r="O92" s="7"/>
      <c r="P92" s="315"/>
      <c r="Q92" s="39"/>
      <c r="R92" s="39"/>
      <c r="S92" s="321"/>
      <c r="T92" s="7"/>
      <c r="U92" s="315"/>
      <c r="V92" s="39"/>
      <c r="W92" s="39"/>
      <c r="X92" s="321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315"/>
      <c r="G93" s="39"/>
      <c r="H93" s="39"/>
      <c r="I93" s="321"/>
      <c r="J93" s="7"/>
      <c r="K93" s="315"/>
      <c r="L93" s="39"/>
      <c r="M93" s="39"/>
      <c r="N93" s="321"/>
      <c r="O93" s="7"/>
      <c r="P93" s="315"/>
      <c r="Q93" s="39"/>
      <c r="R93" s="39"/>
      <c r="S93" s="321"/>
      <c r="T93" s="7"/>
      <c r="U93" s="315"/>
      <c r="V93" s="39"/>
      <c r="W93" s="39"/>
      <c r="X93" s="321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315"/>
      <c r="G94" s="39"/>
      <c r="H94" s="39"/>
      <c r="I94" s="321"/>
      <c r="J94" s="7"/>
      <c r="K94" s="315"/>
      <c r="L94" s="39"/>
      <c r="M94" s="39"/>
      <c r="N94" s="321"/>
      <c r="O94" s="7"/>
      <c r="P94" s="315"/>
      <c r="Q94" s="39"/>
      <c r="R94" s="39"/>
      <c r="S94" s="321"/>
      <c r="T94" s="7"/>
      <c r="U94" s="315"/>
      <c r="V94" s="39"/>
      <c r="W94" s="39"/>
      <c r="X94" s="321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315"/>
      <c r="G95" s="39"/>
      <c r="H95" s="39"/>
      <c r="I95" s="321"/>
      <c r="J95" s="7"/>
      <c r="K95" s="315"/>
      <c r="L95" s="39"/>
      <c r="M95" s="39"/>
      <c r="N95" s="321"/>
      <c r="O95" s="7"/>
      <c r="P95" s="315"/>
      <c r="Q95" s="39"/>
      <c r="R95" s="39"/>
      <c r="S95" s="321"/>
      <c r="T95" s="7"/>
      <c r="U95" s="315"/>
      <c r="V95" s="39"/>
      <c r="W95" s="39"/>
      <c r="X95" s="321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315"/>
      <c r="G96" s="39"/>
      <c r="H96" s="39"/>
      <c r="I96" s="321"/>
      <c r="J96" s="7"/>
      <c r="K96" s="315"/>
      <c r="L96" s="39"/>
      <c r="M96" s="39"/>
      <c r="N96" s="321"/>
      <c r="O96" s="7"/>
      <c r="P96" s="315"/>
      <c r="Q96" s="39"/>
      <c r="R96" s="39"/>
      <c r="S96" s="321"/>
      <c r="T96" s="7"/>
      <c r="U96" s="315"/>
      <c r="V96" s="39"/>
      <c r="W96" s="39"/>
      <c r="X96" s="321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315"/>
      <c r="G97" s="39"/>
      <c r="H97" s="39"/>
      <c r="I97" s="321"/>
      <c r="J97" s="7"/>
      <c r="K97" s="315"/>
      <c r="L97" s="39"/>
      <c r="M97" s="39"/>
      <c r="N97" s="321"/>
      <c r="O97" s="7"/>
      <c r="P97" s="315"/>
      <c r="Q97" s="39"/>
      <c r="R97" s="39"/>
      <c r="S97" s="321"/>
      <c r="T97" s="7"/>
      <c r="U97" s="315"/>
      <c r="V97" s="39"/>
      <c r="W97" s="39"/>
      <c r="X97" s="321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315"/>
      <c r="G98" s="39"/>
      <c r="H98" s="39"/>
      <c r="I98" s="321"/>
      <c r="J98" s="7"/>
      <c r="K98" s="315"/>
      <c r="L98" s="39"/>
      <c r="M98" s="39"/>
      <c r="N98" s="321"/>
      <c r="O98" s="7"/>
      <c r="P98" s="315"/>
      <c r="Q98" s="39"/>
      <c r="R98" s="39"/>
      <c r="S98" s="321"/>
      <c r="T98" s="7"/>
      <c r="U98" s="315"/>
      <c r="V98" s="39"/>
      <c r="W98" s="39"/>
      <c r="X98" s="321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3"/>
      <c r="G100" s="39"/>
      <c r="H100" s="39"/>
      <c r="I100" s="321"/>
      <c r="J100" s="7"/>
      <c r="K100" s="43"/>
      <c r="L100" s="39"/>
      <c r="M100" s="39"/>
      <c r="N100" s="321"/>
      <c r="O100" s="7"/>
      <c r="P100" s="43"/>
      <c r="Q100" s="39"/>
      <c r="R100" s="39"/>
      <c r="S100" s="321"/>
      <c r="T100" s="7"/>
      <c r="U100" s="43"/>
      <c r="V100" s="39"/>
      <c r="W100" s="39"/>
      <c r="X100" s="321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315"/>
      <c r="G101" s="39"/>
      <c r="H101" s="39"/>
      <c r="I101" s="321"/>
      <c r="K101" s="315"/>
      <c r="L101" s="39"/>
      <c r="M101" s="39"/>
      <c r="N101" s="321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315"/>
      <c r="G102" s="39"/>
      <c r="H102" s="39"/>
      <c r="I102" s="321"/>
      <c r="J102" s="7"/>
      <c r="K102" s="315"/>
      <c r="L102" s="39"/>
      <c r="M102" s="39"/>
      <c r="N102" s="321"/>
      <c r="O102" s="7"/>
      <c r="P102" s="315"/>
      <c r="Q102" s="39"/>
      <c r="R102" s="39"/>
      <c r="S102" s="321"/>
      <c r="T102" s="7"/>
      <c r="U102" s="315"/>
      <c r="V102" s="39"/>
      <c r="W102" s="39"/>
      <c r="X102" s="321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315"/>
      <c r="G104" s="39"/>
      <c r="H104" s="39"/>
      <c r="I104" s="321"/>
      <c r="J104" s="7"/>
      <c r="K104" s="315"/>
      <c r="L104" s="39"/>
      <c r="M104" s="39"/>
      <c r="N104" s="321"/>
      <c r="O104" s="7"/>
      <c r="P104" s="315"/>
      <c r="Q104" s="39"/>
      <c r="R104" s="39"/>
      <c r="S104" s="321"/>
      <c r="T104" s="7"/>
      <c r="U104" s="315"/>
      <c r="V104" s="39"/>
      <c r="W104" s="39"/>
      <c r="X104" s="321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315"/>
      <c r="G105" s="39"/>
      <c r="H105" s="39"/>
      <c r="I105" s="321"/>
      <c r="J105" s="7"/>
      <c r="K105" s="315"/>
      <c r="L105" s="39"/>
      <c r="M105" s="39"/>
      <c r="N105" s="321"/>
      <c r="O105" s="7"/>
      <c r="P105" s="315"/>
      <c r="Q105" s="39"/>
      <c r="R105" s="39"/>
      <c r="S105" s="321"/>
      <c r="T105" s="7"/>
      <c r="U105" s="315"/>
      <c r="V105" s="39"/>
      <c r="W105" s="39"/>
      <c r="X105" s="321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315"/>
      <c r="G106" s="39"/>
      <c r="H106" s="39"/>
      <c r="I106" s="321"/>
      <c r="J106" s="7"/>
      <c r="K106" s="315"/>
      <c r="L106" s="39"/>
      <c r="M106" s="39"/>
      <c r="N106" s="321"/>
      <c r="O106" s="7"/>
      <c r="P106" s="315"/>
      <c r="Q106" s="39"/>
      <c r="R106" s="39"/>
      <c r="S106" s="321"/>
      <c r="T106" s="7"/>
      <c r="U106" s="315"/>
      <c r="V106" s="39"/>
      <c r="W106" s="39"/>
      <c r="X106" s="321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315"/>
      <c r="G107" s="39"/>
      <c r="H107" s="39"/>
      <c r="I107" s="321"/>
      <c r="J107" s="7"/>
      <c r="K107" s="315"/>
      <c r="L107" s="39"/>
      <c r="M107" s="39"/>
      <c r="N107" s="321"/>
      <c r="O107" s="7"/>
      <c r="P107" s="315"/>
      <c r="Q107" s="39"/>
      <c r="R107" s="39"/>
      <c r="S107" s="321"/>
      <c r="T107" s="7"/>
      <c r="U107" s="315"/>
      <c r="V107" s="39"/>
      <c r="W107" s="39"/>
      <c r="X107" s="321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315"/>
      <c r="G108" s="39"/>
      <c r="H108" s="39"/>
      <c r="I108" s="321"/>
      <c r="J108" s="7"/>
      <c r="K108" s="315"/>
      <c r="L108" s="39"/>
      <c r="M108" s="39"/>
      <c r="N108" s="321"/>
      <c r="O108" s="7"/>
      <c r="P108" s="315"/>
      <c r="Q108" s="39"/>
      <c r="R108" s="39"/>
      <c r="S108" s="321"/>
      <c r="T108" s="7"/>
      <c r="U108" s="315"/>
      <c r="V108" s="39"/>
      <c r="W108" s="39"/>
      <c r="X108" s="321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315"/>
      <c r="G112" s="39"/>
      <c r="H112" s="39"/>
      <c r="I112" s="321"/>
      <c r="J112" s="7"/>
      <c r="K112" s="315"/>
      <c r="L112" s="39"/>
      <c r="M112" s="39"/>
      <c r="N112" s="321"/>
      <c r="O112" s="7"/>
      <c r="P112" s="315"/>
      <c r="Q112" s="39"/>
      <c r="R112" s="39"/>
      <c r="S112" s="321"/>
      <c r="T112" s="7"/>
      <c r="U112" s="315"/>
      <c r="V112" s="39"/>
      <c r="W112" s="39"/>
      <c r="X112" s="321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315"/>
      <c r="G114" s="39"/>
      <c r="H114" s="39"/>
      <c r="I114" s="321"/>
      <c r="J114" s="7"/>
      <c r="K114" s="315"/>
      <c r="L114" s="39"/>
      <c r="M114" s="39"/>
      <c r="N114" s="321"/>
      <c r="O114" s="7"/>
      <c r="P114" s="315"/>
      <c r="Q114" s="39"/>
      <c r="R114" s="39"/>
      <c r="S114" s="321"/>
      <c r="T114" s="7"/>
      <c r="U114" s="315"/>
      <c r="V114" s="39"/>
      <c r="W114" s="39"/>
      <c r="X114" s="321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315"/>
      <c r="G115" s="39"/>
      <c r="H115" s="39"/>
      <c r="I115" s="321"/>
      <c r="J115" s="7"/>
      <c r="K115" s="315"/>
      <c r="L115" s="39"/>
      <c r="M115" s="39"/>
      <c r="N115" s="321"/>
      <c r="O115" s="7"/>
      <c r="P115" s="315"/>
      <c r="Q115" s="39"/>
      <c r="R115" s="39"/>
      <c r="S115" s="321"/>
      <c r="T115" s="7"/>
      <c r="U115" s="315"/>
      <c r="V115" s="39"/>
      <c r="W115" s="39"/>
      <c r="X115" s="321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315"/>
      <c r="G116" s="39"/>
      <c r="H116" s="39"/>
      <c r="I116" s="321"/>
      <c r="J116" s="7"/>
      <c r="K116" s="315"/>
      <c r="L116" s="39"/>
      <c r="M116" s="39"/>
      <c r="N116" s="321"/>
      <c r="O116" s="7"/>
      <c r="P116" s="315"/>
      <c r="Q116" s="39"/>
      <c r="R116" s="39"/>
      <c r="S116" s="321"/>
      <c r="T116" s="7"/>
      <c r="U116" s="315"/>
      <c r="V116" s="39"/>
      <c r="W116" s="39"/>
      <c r="X116" s="321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315"/>
      <c r="G117" s="39"/>
      <c r="H117" s="39"/>
      <c r="I117" s="321"/>
      <c r="J117" s="7"/>
      <c r="K117" s="315"/>
      <c r="L117" s="39"/>
      <c r="M117" s="39"/>
      <c r="N117" s="321"/>
      <c r="O117" s="7"/>
      <c r="P117" s="315"/>
      <c r="Q117" s="39"/>
      <c r="R117" s="39"/>
      <c r="S117" s="321"/>
      <c r="T117" s="7"/>
      <c r="U117" s="315"/>
      <c r="V117" s="39"/>
      <c r="W117" s="39"/>
      <c r="X117" s="321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315"/>
      <c r="G118" s="39"/>
      <c r="H118" s="39"/>
      <c r="I118" s="321"/>
      <c r="J118" s="7"/>
      <c r="K118" s="315"/>
      <c r="L118" s="39"/>
      <c r="M118" s="39"/>
      <c r="N118" s="321"/>
      <c r="O118" s="7"/>
      <c r="P118" s="315"/>
      <c r="Q118" s="39"/>
      <c r="R118" s="39"/>
      <c r="S118" s="321"/>
      <c r="T118" s="7"/>
      <c r="U118" s="315"/>
      <c r="V118" s="39"/>
      <c r="W118" s="39"/>
      <c r="X118" s="321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315"/>
      <c r="G119" s="39"/>
      <c r="H119" s="39"/>
      <c r="I119" s="321"/>
      <c r="J119" s="7"/>
      <c r="K119" s="315"/>
      <c r="L119" s="39"/>
      <c r="M119" s="39"/>
      <c r="N119" s="321"/>
      <c r="O119" s="7"/>
      <c r="P119" s="315"/>
      <c r="Q119" s="39"/>
      <c r="R119" s="39"/>
      <c r="S119" s="321"/>
      <c r="T119" s="7"/>
      <c r="U119" s="315"/>
      <c r="V119" s="39"/>
      <c r="W119" s="39"/>
      <c r="X119" s="321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315"/>
      <c r="G120" s="39"/>
      <c r="H120" s="39"/>
      <c r="I120" s="321"/>
      <c r="J120" s="7"/>
      <c r="K120" s="315"/>
      <c r="L120" s="39"/>
      <c r="M120" s="39"/>
      <c r="N120" s="321"/>
      <c r="O120" s="7"/>
      <c r="P120" s="315"/>
      <c r="Q120" s="39"/>
      <c r="R120" s="39"/>
      <c r="S120" s="321"/>
      <c r="T120" s="7"/>
      <c r="U120" s="315"/>
      <c r="V120" s="39"/>
      <c r="W120" s="39"/>
      <c r="X120" s="321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315"/>
      <c r="G121" s="39"/>
      <c r="H121" s="39"/>
      <c r="I121" s="321"/>
      <c r="J121" s="7"/>
      <c r="K121" s="315"/>
      <c r="L121" s="39"/>
      <c r="M121" s="39"/>
      <c r="N121" s="321"/>
      <c r="O121" s="7"/>
      <c r="P121" s="315"/>
      <c r="Q121" s="39"/>
      <c r="R121" s="39"/>
      <c r="S121" s="321"/>
      <c r="T121" s="7"/>
      <c r="U121" s="315"/>
      <c r="V121" s="39"/>
      <c r="W121" s="39"/>
      <c r="X121" s="321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315"/>
      <c r="G122" s="39"/>
      <c r="H122" s="39"/>
      <c r="I122" s="321"/>
      <c r="J122" s="7"/>
      <c r="K122" s="315"/>
      <c r="L122" s="39"/>
      <c r="M122" s="39"/>
      <c r="N122" s="321"/>
      <c r="O122" s="7"/>
      <c r="P122" s="315"/>
      <c r="Q122" s="39"/>
      <c r="R122" s="39"/>
      <c r="S122" s="321"/>
      <c r="T122" s="7"/>
      <c r="U122" s="315"/>
      <c r="V122" s="39"/>
      <c r="W122" s="39"/>
      <c r="X122" s="321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315"/>
      <c r="G123" s="39"/>
      <c r="H123" s="39"/>
      <c r="I123" s="321"/>
      <c r="J123" s="7"/>
      <c r="K123" s="315"/>
      <c r="L123" s="39"/>
      <c r="M123" s="39"/>
      <c r="N123" s="321"/>
      <c r="O123" s="7"/>
      <c r="P123" s="315"/>
      <c r="Q123" s="39"/>
      <c r="R123" s="39"/>
      <c r="S123" s="321"/>
      <c r="T123" s="7"/>
      <c r="U123" s="315"/>
      <c r="V123" s="39"/>
      <c r="W123" s="39"/>
      <c r="X123" s="321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3"/>
      <c r="G125" s="39"/>
      <c r="H125" s="39"/>
      <c r="I125" s="321"/>
      <c r="J125" s="7"/>
      <c r="K125" s="43"/>
      <c r="L125" s="39"/>
      <c r="M125" s="39"/>
      <c r="N125" s="321"/>
      <c r="O125" s="7"/>
      <c r="P125" s="43"/>
      <c r="Q125" s="39"/>
      <c r="R125" s="39"/>
      <c r="S125" s="321"/>
      <c r="T125" s="7"/>
      <c r="U125" s="43"/>
      <c r="V125" s="39"/>
      <c r="W125" s="39"/>
      <c r="X125" s="321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315"/>
      <c r="G126" s="39"/>
      <c r="H126" s="39"/>
      <c r="I126" s="321"/>
      <c r="K126" s="315"/>
      <c r="L126" s="39"/>
      <c r="M126" s="39"/>
      <c r="N126" s="321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315"/>
      <c r="G127" s="39"/>
      <c r="H127" s="39"/>
      <c r="I127" s="321"/>
      <c r="J127" s="7"/>
      <c r="K127" s="315"/>
      <c r="L127" s="39"/>
      <c r="M127" s="39"/>
      <c r="N127" s="321"/>
      <c r="O127" s="7"/>
      <c r="P127" s="315"/>
      <c r="Q127" s="39"/>
      <c r="R127" s="39"/>
      <c r="S127" s="321"/>
      <c r="T127" s="7"/>
      <c r="U127" s="315"/>
      <c r="V127" s="39"/>
      <c r="W127" s="39"/>
      <c r="X127" s="321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315"/>
      <c r="G129" s="39"/>
      <c r="H129" s="39"/>
      <c r="I129" s="321"/>
      <c r="J129" s="7"/>
      <c r="K129" s="315"/>
      <c r="L129" s="39"/>
      <c r="M129" s="39"/>
      <c r="N129" s="321"/>
      <c r="O129" s="7"/>
      <c r="P129" s="315"/>
      <c r="Q129" s="39"/>
      <c r="R129" s="39"/>
      <c r="S129" s="321"/>
      <c r="T129" s="7"/>
      <c r="U129" s="315"/>
      <c r="V129" s="39"/>
      <c r="W129" s="39"/>
      <c r="X129" s="321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315"/>
      <c r="G130" s="39"/>
      <c r="H130" s="39"/>
      <c r="I130" s="321"/>
      <c r="J130" s="7"/>
      <c r="K130" s="315"/>
      <c r="L130" s="39"/>
      <c r="M130" s="39"/>
      <c r="N130" s="321"/>
      <c r="O130" s="7"/>
      <c r="P130" s="315"/>
      <c r="Q130" s="39"/>
      <c r="R130" s="39"/>
      <c r="S130" s="321"/>
      <c r="T130" s="7"/>
      <c r="U130" s="315"/>
      <c r="V130" s="39"/>
      <c r="W130" s="39"/>
      <c r="X130" s="321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315"/>
      <c r="G131" s="39"/>
      <c r="H131" s="39"/>
      <c r="I131" s="321"/>
      <c r="J131" s="7"/>
      <c r="K131" s="315"/>
      <c r="L131" s="39"/>
      <c r="M131" s="39"/>
      <c r="N131" s="321"/>
      <c r="O131" s="7"/>
      <c r="P131" s="315"/>
      <c r="Q131" s="39"/>
      <c r="R131" s="39"/>
      <c r="S131" s="321"/>
      <c r="T131" s="7"/>
      <c r="U131" s="315"/>
      <c r="V131" s="39"/>
      <c r="W131" s="39"/>
      <c r="X131" s="321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315"/>
      <c r="G132" s="39"/>
      <c r="H132" s="39"/>
      <c r="I132" s="321"/>
      <c r="J132" s="7"/>
      <c r="K132" s="315"/>
      <c r="L132" s="39"/>
      <c r="M132" s="39"/>
      <c r="N132" s="321"/>
      <c r="O132" s="7"/>
      <c r="P132" s="315"/>
      <c r="Q132" s="39"/>
      <c r="R132" s="39"/>
      <c r="S132" s="321"/>
      <c r="T132" s="7"/>
      <c r="U132" s="315"/>
      <c r="V132" s="39"/>
      <c r="W132" s="39"/>
      <c r="X132" s="321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315"/>
      <c r="G133" s="39"/>
      <c r="H133" s="39"/>
      <c r="I133" s="321"/>
      <c r="J133" s="7"/>
      <c r="K133" s="315"/>
      <c r="L133" s="39"/>
      <c r="M133" s="39"/>
      <c r="N133" s="321"/>
      <c r="O133" s="7"/>
      <c r="P133" s="315"/>
      <c r="Q133" s="39"/>
      <c r="R133" s="39"/>
      <c r="S133" s="321"/>
      <c r="T133" s="7"/>
      <c r="U133" s="315"/>
      <c r="V133" s="39"/>
      <c r="W133" s="39"/>
      <c r="X133" s="321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315"/>
      <c r="G137" s="39"/>
      <c r="H137" s="39"/>
      <c r="I137" s="321"/>
      <c r="J137" s="7"/>
      <c r="K137" s="315"/>
      <c r="L137" s="39"/>
      <c r="M137" s="39"/>
      <c r="N137" s="321"/>
      <c r="O137" s="7"/>
      <c r="P137" s="315"/>
      <c r="Q137" s="39"/>
      <c r="R137" s="39"/>
      <c r="S137" s="321"/>
      <c r="T137" s="7"/>
      <c r="U137" s="315"/>
      <c r="V137" s="39"/>
      <c r="W137" s="39"/>
      <c r="X137" s="321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315"/>
      <c r="G139" s="39"/>
      <c r="H139" s="39"/>
      <c r="I139" s="321"/>
      <c r="J139" s="7"/>
      <c r="K139" s="315"/>
      <c r="L139" s="39"/>
      <c r="M139" s="39"/>
      <c r="N139" s="321"/>
      <c r="O139" s="7"/>
      <c r="P139" s="315"/>
      <c r="Q139" s="39"/>
      <c r="R139" s="39"/>
      <c r="S139" s="321"/>
      <c r="T139" s="7"/>
      <c r="U139" s="315"/>
      <c r="V139" s="39"/>
      <c r="W139" s="39"/>
      <c r="X139" s="321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315"/>
      <c r="G140" s="39"/>
      <c r="H140" s="39"/>
      <c r="I140" s="321"/>
      <c r="J140" s="7"/>
      <c r="K140" s="315"/>
      <c r="L140" s="39"/>
      <c r="M140" s="39"/>
      <c r="N140" s="321"/>
      <c r="O140" s="7"/>
      <c r="P140" s="315"/>
      <c r="Q140" s="39"/>
      <c r="R140" s="39"/>
      <c r="S140" s="321"/>
      <c r="T140" s="7"/>
      <c r="U140" s="315"/>
      <c r="V140" s="39"/>
      <c r="W140" s="39"/>
      <c r="X140" s="321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315"/>
      <c r="G141" s="39"/>
      <c r="H141" s="39"/>
      <c r="I141" s="321"/>
      <c r="J141" s="7"/>
      <c r="K141" s="315"/>
      <c r="L141" s="39"/>
      <c r="M141" s="39"/>
      <c r="N141" s="321"/>
      <c r="O141" s="7"/>
      <c r="P141" s="315"/>
      <c r="Q141" s="39"/>
      <c r="R141" s="39"/>
      <c r="S141" s="321"/>
      <c r="T141" s="7"/>
      <c r="U141" s="315"/>
      <c r="V141" s="39"/>
      <c r="W141" s="39"/>
      <c r="X141" s="321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315"/>
      <c r="G142" s="39"/>
      <c r="H142" s="39"/>
      <c r="I142" s="321"/>
      <c r="J142" s="7"/>
      <c r="K142" s="315"/>
      <c r="L142" s="39"/>
      <c r="M142" s="39"/>
      <c r="N142" s="321"/>
      <c r="O142" s="7"/>
      <c r="P142" s="315"/>
      <c r="Q142" s="39"/>
      <c r="R142" s="39"/>
      <c r="S142" s="321"/>
      <c r="T142" s="7"/>
      <c r="U142" s="315"/>
      <c r="V142" s="39"/>
      <c r="W142" s="39"/>
      <c r="X142" s="321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315"/>
      <c r="G143" s="39"/>
      <c r="H143" s="39"/>
      <c r="I143" s="321"/>
      <c r="J143" s="7"/>
      <c r="K143" s="315"/>
      <c r="L143" s="39"/>
      <c r="M143" s="39"/>
      <c r="N143" s="321"/>
      <c r="O143" s="7"/>
      <c r="P143" s="315"/>
      <c r="Q143" s="39"/>
      <c r="R143" s="39"/>
      <c r="S143" s="321"/>
      <c r="T143" s="7"/>
      <c r="U143" s="315"/>
      <c r="V143" s="39"/>
      <c r="W143" s="39"/>
      <c r="X143" s="321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315"/>
      <c r="G144" s="39"/>
      <c r="H144" s="39"/>
      <c r="I144" s="321"/>
      <c r="J144" s="7"/>
      <c r="K144" s="315"/>
      <c r="L144" s="39"/>
      <c r="M144" s="39"/>
      <c r="N144" s="321"/>
      <c r="O144" s="7"/>
      <c r="P144" s="315"/>
      <c r="Q144" s="39"/>
      <c r="R144" s="39"/>
      <c r="S144" s="321"/>
      <c r="T144" s="7"/>
      <c r="U144" s="315"/>
      <c r="V144" s="39"/>
      <c r="W144" s="39"/>
      <c r="X144" s="321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315"/>
      <c r="G145" s="39"/>
      <c r="H145" s="39"/>
      <c r="I145" s="321"/>
      <c r="J145" s="7"/>
      <c r="K145" s="315"/>
      <c r="L145" s="39"/>
      <c r="M145" s="39"/>
      <c r="N145" s="321"/>
      <c r="O145" s="7"/>
      <c r="P145" s="315"/>
      <c r="Q145" s="39"/>
      <c r="R145" s="39"/>
      <c r="S145" s="321"/>
      <c r="T145" s="7"/>
      <c r="U145" s="315"/>
      <c r="V145" s="39"/>
      <c r="W145" s="39"/>
      <c r="X145" s="321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315"/>
      <c r="G146" s="39"/>
      <c r="H146" s="39"/>
      <c r="I146" s="321"/>
      <c r="J146" s="7"/>
      <c r="K146" s="315"/>
      <c r="L146" s="39"/>
      <c r="M146" s="39"/>
      <c r="N146" s="321"/>
      <c r="O146" s="7"/>
      <c r="P146" s="315"/>
      <c r="Q146" s="39"/>
      <c r="R146" s="39"/>
      <c r="S146" s="321"/>
      <c r="T146" s="7"/>
      <c r="U146" s="315"/>
      <c r="V146" s="39"/>
      <c r="W146" s="39"/>
      <c r="X146" s="321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315"/>
      <c r="G147" s="39"/>
      <c r="H147" s="39"/>
      <c r="I147" s="321"/>
      <c r="J147" s="7"/>
      <c r="K147" s="315"/>
      <c r="L147" s="39"/>
      <c r="M147" s="39"/>
      <c r="N147" s="321"/>
      <c r="O147" s="7"/>
      <c r="P147" s="315"/>
      <c r="Q147" s="39"/>
      <c r="R147" s="39"/>
      <c r="S147" s="321"/>
      <c r="T147" s="7"/>
      <c r="U147" s="315"/>
      <c r="V147" s="39"/>
      <c r="W147" s="39"/>
      <c r="X147" s="321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315"/>
      <c r="G148" s="39"/>
      <c r="H148" s="39"/>
      <c r="I148" s="321"/>
      <c r="J148" s="7"/>
      <c r="K148" s="315"/>
      <c r="L148" s="39"/>
      <c r="M148" s="39"/>
      <c r="N148" s="321"/>
      <c r="O148" s="7"/>
      <c r="P148" s="315"/>
      <c r="Q148" s="39"/>
      <c r="R148" s="39"/>
      <c r="S148" s="321"/>
      <c r="T148" s="7"/>
      <c r="U148" s="315"/>
      <c r="V148" s="39"/>
      <c r="W148" s="39"/>
      <c r="X148" s="321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3"/>
      <c r="G150" s="39"/>
      <c r="H150" s="39"/>
      <c r="I150" s="321"/>
      <c r="J150" s="7"/>
      <c r="K150" s="43"/>
      <c r="L150" s="39"/>
      <c r="M150" s="39"/>
      <c r="N150" s="321"/>
      <c r="O150" s="7"/>
      <c r="P150" s="43"/>
      <c r="Q150" s="39"/>
      <c r="R150" s="39"/>
      <c r="S150" s="321"/>
      <c r="T150" s="7"/>
      <c r="U150" s="43"/>
      <c r="V150" s="39"/>
      <c r="W150" s="39"/>
      <c r="X150" s="321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315"/>
      <c r="G151" s="39"/>
      <c r="H151" s="39"/>
      <c r="I151" s="321"/>
      <c r="K151" s="315"/>
      <c r="L151" s="39"/>
      <c r="M151" s="39"/>
      <c r="N151" s="321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315"/>
      <c r="G152" s="39"/>
      <c r="H152" s="39"/>
      <c r="I152" s="321"/>
      <c r="J152" s="7"/>
      <c r="K152" s="315"/>
      <c r="L152" s="39"/>
      <c r="M152" s="39"/>
      <c r="N152" s="321"/>
      <c r="O152" s="7"/>
      <c r="P152" s="315"/>
      <c r="Q152" s="39"/>
      <c r="R152" s="39"/>
      <c r="S152" s="321"/>
      <c r="T152" s="7"/>
      <c r="U152" s="315"/>
      <c r="V152" s="39"/>
      <c r="W152" s="39"/>
      <c r="X152" s="321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315"/>
      <c r="G154" s="39"/>
      <c r="H154" s="39"/>
      <c r="I154" s="321"/>
      <c r="J154" s="7"/>
      <c r="K154" s="315"/>
      <c r="L154" s="39"/>
      <c r="M154" s="39"/>
      <c r="N154" s="321"/>
      <c r="O154" s="7"/>
      <c r="P154" s="315"/>
      <c r="Q154" s="39"/>
      <c r="R154" s="39"/>
      <c r="S154" s="321"/>
      <c r="T154" s="7"/>
      <c r="U154" s="315"/>
      <c r="V154" s="39"/>
      <c r="W154" s="39"/>
      <c r="X154" s="321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315"/>
      <c r="G155" s="39"/>
      <c r="H155" s="39"/>
      <c r="I155" s="321"/>
      <c r="J155" s="7"/>
      <c r="K155" s="315"/>
      <c r="L155" s="39"/>
      <c r="M155" s="39"/>
      <c r="N155" s="321"/>
      <c r="O155" s="7"/>
      <c r="P155" s="315"/>
      <c r="Q155" s="39"/>
      <c r="R155" s="39"/>
      <c r="S155" s="321"/>
      <c r="T155" s="7"/>
      <c r="U155" s="315"/>
      <c r="V155" s="39"/>
      <c r="W155" s="39"/>
      <c r="X155" s="321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315"/>
      <c r="G156" s="39"/>
      <c r="H156" s="39"/>
      <c r="I156" s="321"/>
      <c r="J156" s="7"/>
      <c r="K156" s="315"/>
      <c r="L156" s="39"/>
      <c r="M156" s="39"/>
      <c r="N156" s="321"/>
      <c r="O156" s="7"/>
      <c r="P156" s="315"/>
      <c r="Q156" s="39"/>
      <c r="R156" s="39"/>
      <c r="S156" s="321"/>
      <c r="T156" s="7"/>
      <c r="U156" s="315"/>
      <c r="V156" s="39"/>
      <c r="W156" s="39"/>
      <c r="X156" s="321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315"/>
      <c r="G157" s="39"/>
      <c r="H157" s="39"/>
      <c r="I157" s="321"/>
      <c r="J157" s="7"/>
      <c r="K157" s="315"/>
      <c r="L157" s="39"/>
      <c r="M157" s="39"/>
      <c r="N157" s="321"/>
      <c r="O157" s="7"/>
      <c r="P157" s="315"/>
      <c r="Q157" s="39"/>
      <c r="R157" s="39"/>
      <c r="S157" s="321"/>
      <c r="T157" s="7"/>
      <c r="U157" s="315"/>
      <c r="V157" s="39"/>
      <c r="W157" s="39"/>
      <c r="X157" s="321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315"/>
      <c r="G158" s="39"/>
      <c r="H158" s="39"/>
      <c r="I158" s="321"/>
      <c r="J158" s="7"/>
      <c r="K158" s="315"/>
      <c r="L158" s="39"/>
      <c r="M158" s="39"/>
      <c r="N158" s="321"/>
      <c r="O158" s="7"/>
      <c r="P158" s="315"/>
      <c r="Q158" s="39"/>
      <c r="R158" s="39"/>
      <c r="S158" s="321"/>
      <c r="T158" s="7"/>
      <c r="U158" s="315"/>
      <c r="V158" s="39"/>
      <c r="W158" s="39"/>
      <c r="X158" s="321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315"/>
      <c r="G162" s="39"/>
      <c r="H162" s="39"/>
      <c r="I162" s="321"/>
      <c r="J162" s="7"/>
      <c r="K162" s="315"/>
      <c r="L162" s="39"/>
      <c r="M162" s="39"/>
      <c r="N162" s="321"/>
      <c r="O162" s="7"/>
      <c r="P162" s="315"/>
      <c r="Q162" s="39"/>
      <c r="R162" s="39"/>
      <c r="S162" s="321"/>
      <c r="T162" s="7"/>
      <c r="U162" s="315"/>
      <c r="V162" s="39"/>
      <c r="W162" s="39"/>
      <c r="X162" s="321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315"/>
      <c r="G164" s="39"/>
      <c r="H164" s="39"/>
      <c r="I164" s="321"/>
      <c r="J164" s="7"/>
      <c r="K164" s="315"/>
      <c r="L164" s="39"/>
      <c r="M164" s="39"/>
      <c r="N164" s="321"/>
      <c r="O164" s="7"/>
      <c r="P164" s="315"/>
      <c r="Q164" s="39"/>
      <c r="R164" s="39"/>
      <c r="S164" s="321"/>
      <c r="T164" s="7"/>
      <c r="U164" s="315"/>
      <c r="V164" s="39"/>
      <c r="W164" s="39"/>
      <c r="X164" s="321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315"/>
      <c r="G165" s="39"/>
      <c r="H165" s="39"/>
      <c r="I165" s="321"/>
      <c r="J165" s="7"/>
      <c r="K165" s="315"/>
      <c r="L165" s="39"/>
      <c r="M165" s="39"/>
      <c r="N165" s="321"/>
      <c r="O165" s="7"/>
      <c r="P165" s="315"/>
      <c r="Q165" s="39"/>
      <c r="R165" s="39"/>
      <c r="S165" s="321"/>
      <c r="T165" s="7"/>
      <c r="U165" s="315"/>
      <c r="V165" s="39"/>
      <c r="W165" s="39"/>
      <c r="X165" s="321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315"/>
      <c r="G166" s="39"/>
      <c r="H166" s="39"/>
      <c r="I166" s="321"/>
      <c r="J166" s="7"/>
      <c r="K166" s="315"/>
      <c r="L166" s="39"/>
      <c r="M166" s="39"/>
      <c r="N166" s="321"/>
      <c r="O166" s="7"/>
      <c r="P166" s="315"/>
      <c r="Q166" s="39"/>
      <c r="R166" s="39"/>
      <c r="S166" s="321"/>
      <c r="T166" s="7"/>
      <c r="U166" s="315"/>
      <c r="V166" s="39"/>
      <c r="W166" s="39"/>
      <c r="X166" s="321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315"/>
      <c r="G167" s="39"/>
      <c r="H167" s="39"/>
      <c r="I167" s="321"/>
      <c r="J167" s="7"/>
      <c r="K167" s="315"/>
      <c r="L167" s="39"/>
      <c r="M167" s="39"/>
      <c r="N167" s="321"/>
      <c r="O167" s="7"/>
      <c r="P167" s="315"/>
      <c r="Q167" s="39"/>
      <c r="R167" s="39"/>
      <c r="S167" s="321"/>
      <c r="T167" s="7"/>
      <c r="U167" s="315"/>
      <c r="V167" s="39"/>
      <c r="W167" s="39"/>
      <c r="X167" s="321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315"/>
      <c r="G168" s="39"/>
      <c r="H168" s="39"/>
      <c r="I168" s="321"/>
      <c r="J168" s="7"/>
      <c r="K168" s="315"/>
      <c r="L168" s="39"/>
      <c r="M168" s="39"/>
      <c r="N168" s="321"/>
      <c r="O168" s="7"/>
      <c r="P168" s="315"/>
      <c r="Q168" s="39"/>
      <c r="R168" s="39"/>
      <c r="S168" s="321"/>
      <c r="T168" s="7"/>
      <c r="U168" s="315"/>
      <c r="V168" s="39"/>
      <c r="W168" s="39"/>
      <c r="X168" s="321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315"/>
      <c r="G169" s="39"/>
      <c r="H169" s="39"/>
      <c r="I169" s="321"/>
      <c r="J169" s="7"/>
      <c r="K169" s="315"/>
      <c r="L169" s="39"/>
      <c r="M169" s="39"/>
      <c r="N169" s="321"/>
      <c r="O169" s="7"/>
      <c r="P169" s="315"/>
      <c r="Q169" s="39"/>
      <c r="R169" s="39"/>
      <c r="S169" s="321"/>
      <c r="T169" s="7"/>
      <c r="U169" s="315"/>
      <c r="V169" s="39"/>
      <c r="W169" s="39"/>
      <c r="X169" s="321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315"/>
      <c r="G170" s="39"/>
      <c r="H170" s="39"/>
      <c r="I170" s="321"/>
      <c r="J170" s="7"/>
      <c r="K170" s="315"/>
      <c r="L170" s="39"/>
      <c r="M170" s="39"/>
      <c r="N170" s="321"/>
      <c r="O170" s="7"/>
      <c r="P170" s="315"/>
      <c r="Q170" s="39"/>
      <c r="R170" s="39"/>
      <c r="S170" s="321"/>
      <c r="T170" s="7"/>
      <c r="U170" s="315"/>
      <c r="V170" s="39"/>
      <c r="W170" s="39"/>
      <c r="X170" s="321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315"/>
      <c r="G171" s="39"/>
      <c r="H171" s="39"/>
      <c r="I171" s="321"/>
      <c r="J171" s="7"/>
      <c r="K171" s="315"/>
      <c r="L171" s="39"/>
      <c r="M171" s="39"/>
      <c r="N171" s="321"/>
      <c r="O171" s="7"/>
      <c r="P171" s="315"/>
      <c r="Q171" s="39"/>
      <c r="R171" s="39"/>
      <c r="S171" s="321"/>
      <c r="T171" s="7"/>
      <c r="U171" s="315"/>
      <c r="V171" s="39"/>
      <c r="W171" s="39"/>
      <c r="X171" s="321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315"/>
      <c r="G172" s="39"/>
      <c r="H172" s="39"/>
      <c r="I172" s="321"/>
      <c r="J172" s="7"/>
      <c r="K172" s="315"/>
      <c r="L172" s="39"/>
      <c r="M172" s="39"/>
      <c r="N172" s="321"/>
      <c r="O172" s="7"/>
      <c r="P172" s="315"/>
      <c r="Q172" s="39"/>
      <c r="R172" s="39"/>
      <c r="S172" s="321"/>
      <c r="T172" s="7"/>
      <c r="U172" s="315"/>
      <c r="V172" s="39"/>
      <c r="W172" s="39"/>
      <c r="X172" s="321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315"/>
      <c r="G173" s="39"/>
      <c r="H173" s="39"/>
      <c r="I173" s="321"/>
      <c r="J173" s="7"/>
      <c r="K173" s="315"/>
      <c r="L173" s="39"/>
      <c r="M173" s="39"/>
      <c r="N173" s="321"/>
      <c r="O173" s="7"/>
      <c r="P173" s="315"/>
      <c r="Q173" s="39"/>
      <c r="R173" s="39"/>
      <c r="S173" s="321"/>
      <c r="T173" s="7"/>
      <c r="U173" s="315"/>
      <c r="V173" s="39"/>
      <c r="W173" s="39"/>
      <c r="X173" s="321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3"/>
      <c r="G175" s="39"/>
      <c r="H175" s="39"/>
      <c r="I175" s="321"/>
      <c r="J175" s="7"/>
      <c r="K175" s="43"/>
      <c r="L175" s="39"/>
      <c r="M175" s="39"/>
      <c r="N175" s="321"/>
      <c r="O175" s="7"/>
      <c r="P175" s="43"/>
      <c r="Q175" s="39"/>
      <c r="R175" s="39"/>
      <c r="S175" s="321"/>
      <c r="T175" s="7"/>
      <c r="U175" s="43"/>
      <c r="V175" s="39"/>
      <c r="W175" s="39"/>
      <c r="X175" s="321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315"/>
      <c r="G176" s="39"/>
      <c r="H176" s="39"/>
      <c r="I176" s="321"/>
      <c r="K176" s="315"/>
      <c r="L176" s="39"/>
      <c r="M176" s="39"/>
      <c r="N176" s="321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315"/>
      <c r="G177" s="39"/>
      <c r="H177" s="39"/>
      <c r="I177" s="321"/>
      <c r="J177" s="7"/>
      <c r="K177" s="315"/>
      <c r="L177" s="39"/>
      <c r="M177" s="39"/>
      <c r="N177" s="321"/>
      <c r="O177" s="7"/>
      <c r="P177" s="315"/>
      <c r="Q177" s="39"/>
      <c r="R177" s="39"/>
      <c r="S177" s="321"/>
      <c r="T177" s="7"/>
      <c r="U177" s="315"/>
      <c r="V177" s="39"/>
      <c r="W177" s="39"/>
      <c r="X177" s="321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315"/>
      <c r="G179" s="39"/>
      <c r="H179" s="39"/>
      <c r="I179" s="321"/>
      <c r="J179" s="7"/>
      <c r="K179" s="315"/>
      <c r="L179" s="39"/>
      <c r="M179" s="39"/>
      <c r="N179" s="321"/>
      <c r="O179" s="7"/>
      <c r="P179" s="315"/>
      <c r="Q179" s="39"/>
      <c r="R179" s="39"/>
      <c r="S179" s="321"/>
      <c r="T179" s="7"/>
      <c r="U179" s="315"/>
      <c r="V179" s="39"/>
      <c r="W179" s="39"/>
      <c r="X179" s="321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315"/>
      <c r="G180" s="39"/>
      <c r="H180" s="39"/>
      <c r="I180" s="321"/>
      <c r="J180" s="7"/>
      <c r="K180" s="315"/>
      <c r="L180" s="39"/>
      <c r="M180" s="39"/>
      <c r="N180" s="321"/>
      <c r="O180" s="7"/>
      <c r="P180" s="315"/>
      <c r="Q180" s="39"/>
      <c r="R180" s="39"/>
      <c r="S180" s="321"/>
      <c r="T180" s="7"/>
      <c r="U180" s="315"/>
      <c r="V180" s="39"/>
      <c r="W180" s="39"/>
      <c r="X180" s="321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315"/>
      <c r="G181" s="39"/>
      <c r="H181" s="39"/>
      <c r="I181" s="321"/>
      <c r="J181" s="7"/>
      <c r="K181" s="315"/>
      <c r="L181" s="39"/>
      <c r="M181" s="39"/>
      <c r="N181" s="321"/>
      <c r="O181" s="7"/>
      <c r="P181" s="315"/>
      <c r="Q181" s="39"/>
      <c r="R181" s="39"/>
      <c r="S181" s="321"/>
      <c r="T181" s="7"/>
      <c r="U181" s="315"/>
      <c r="V181" s="39"/>
      <c r="W181" s="39"/>
      <c r="X181" s="321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315"/>
      <c r="G182" s="39"/>
      <c r="H182" s="39"/>
      <c r="I182" s="321"/>
      <c r="J182" s="7"/>
      <c r="K182" s="315"/>
      <c r="L182" s="39"/>
      <c r="M182" s="39"/>
      <c r="N182" s="321"/>
      <c r="O182" s="7"/>
      <c r="P182" s="315"/>
      <c r="Q182" s="39"/>
      <c r="R182" s="39"/>
      <c r="S182" s="321"/>
      <c r="T182" s="7"/>
      <c r="U182" s="315"/>
      <c r="V182" s="39"/>
      <c r="W182" s="39"/>
      <c r="X182" s="321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315"/>
      <c r="G183" s="39"/>
      <c r="H183" s="39"/>
      <c r="I183" s="321"/>
      <c r="J183" s="7"/>
      <c r="K183" s="315"/>
      <c r="L183" s="39"/>
      <c r="M183" s="39"/>
      <c r="N183" s="321"/>
      <c r="O183" s="7"/>
      <c r="P183" s="315"/>
      <c r="Q183" s="39"/>
      <c r="R183" s="39"/>
      <c r="S183" s="321"/>
      <c r="T183" s="7"/>
      <c r="U183" s="315"/>
      <c r="V183" s="39"/>
      <c r="W183" s="39"/>
      <c r="X183" s="321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315"/>
      <c r="G187" s="39"/>
      <c r="H187" s="39"/>
      <c r="I187" s="321"/>
      <c r="J187" s="7"/>
      <c r="K187" s="315"/>
      <c r="L187" s="39"/>
      <c r="M187" s="39"/>
      <c r="N187" s="321"/>
      <c r="O187" s="7"/>
      <c r="P187" s="315"/>
      <c r="Q187" s="39"/>
      <c r="R187" s="39"/>
      <c r="S187" s="321"/>
      <c r="T187" s="7"/>
      <c r="U187" s="315"/>
      <c r="V187" s="39"/>
      <c r="W187" s="39"/>
      <c r="X187" s="321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315"/>
      <c r="G189" s="39"/>
      <c r="H189" s="39"/>
      <c r="I189" s="321"/>
      <c r="J189" s="7"/>
      <c r="K189" s="315"/>
      <c r="L189" s="39"/>
      <c r="M189" s="39"/>
      <c r="N189" s="321"/>
      <c r="O189" s="7"/>
      <c r="P189" s="315"/>
      <c r="Q189" s="39"/>
      <c r="R189" s="39"/>
      <c r="S189" s="321"/>
      <c r="T189" s="7"/>
      <c r="U189" s="315"/>
      <c r="V189" s="39"/>
      <c r="W189" s="39"/>
      <c r="X189" s="321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315"/>
      <c r="G190" s="39"/>
      <c r="H190" s="39"/>
      <c r="I190" s="321"/>
      <c r="J190" s="7"/>
      <c r="K190" s="315"/>
      <c r="L190" s="39"/>
      <c r="M190" s="39"/>
      <c r="N190" s="321"/>
      <c r="O190" s="7"/>
      <c r="P190" s="315"/>
      <c r="Q190" s="39"/>
      <c r="R190" s="39"/>
      <c r="S190" s="321"/>
      <c r="T190" s="7"/>
      <c r="U190" s="315"/>
      <c r="V190" s="39"/>
      <c r="W190" s="39"/>
      <c r="X190" s="321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315"/>
      <c r="G191" s="39"/>
      <c r="H191" s="39"/>
      <c r="I191" s="321"/>
      <c r="J191" s="7"/>
      <c r="K191" s="315"/>
      <c r="L191" s="39"/>
      <c r="M191" s="39"/>
      <c r="N191" s="321"/>
      <c r="O191" s="7"/>
      <c r="P191" s="315"/>
      <c r="Q191" s="39"/>
      <c r="R191" s="39"/>
      <c r="S191" s="321"/>
      <c r="T191" s="7"/>
      <c r="U191" s="315"/>
      <c r="V191" s="39"/>
      <c r="W191" s="39"/>
      <c r="X191" s="321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315"/>
      <c r="G192" s="39"/>
      <c r="H192" s="39"/>
      <c r="I192" s="321"/>
      <c r="J192" s="7"/>
      <c r="K192" s="315"/>
      <c r="L192" s="39"/>
      <c r="M192" s="39"/>
      <c r="N192" s="321"/>
      <c r="O192" s="7"/>
      <c r="P192" s="315"/>
      <c r="Q192" s="39"/>
      <c r="R192" s="39"/>
      <c r="S192" s="321"/>
      <c r="T192" s="7"/>
      <c r="U192" s="315"/>
      <c r="V192" s="39"/>
      <c r="W192" s="39"/>
      <c r="X192" s="321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315"/>
      <c r="G193" s="39"/>
      <c r="H193" s="39"/>
      <c r="I193" s="321"/>
      <c r="J193" s="7"/>
      <c r="K193" s="315"/>
      <c r="L193" s="39"/>
      <c r="M193" s="39"/>
      <c r="N193" s="321"/>
      <c r="O193" s="7"/>
      <c r="P193" s="315"/>
      <c r="Q193" s="39"/>
      <c r="R193" s="39"/>
      <c r="S193" s="321"/>
      <c r="T193" s="7"/>
      <c r="U193" s="315"/>
      <c r="V193" s="39"/>
      <c r="W193" s="39"/>
      <c r="X193" s="321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315"/>
      <c r="G194" s="39"/>
      <c r="H194" s="39"/>
      <c r="I194" s="321"/>
      <c r="J194" s="7"/>
      <c r="K194" s="315"/>
      <c r="L194" s="39"/>
      <c r="M194" s="39"/>
      <c r="N194" s="321"/>
      <c r="O194" s="7"/>
      <c r="P194" s="315"/>
      <c r="Q194" s="39"/>
      <c r="R194" s="39"/>
      <c r="S194" s="321"/>
      <c r="T194" s="7"/>
      <c r="U194" s="315"/>
      <c r="V194" s="39"/>
      <c r="W194" s="39"/>
      <c r="X194" s="321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315"/>
      <c r="G195" s="39"/>
      <c r="H195" s="39"/>
      <c r="I195" s="321"/>
      <c r="J195" s="7"/>
      <c r="K195" s="315"/>
      <c r="L195" s="39"/>
      <c r="M195" s="39"/>
      <c r="N195" s="321"/>
      <c r="O195" s="7"/>
      <c r="P195" s="315"/>
      <c r="Q195" s="39"/>
      <c r="R195" s="39"/>
      <c r="S195" s="321"/>
      <c r="T195" s="7"/>
      <c r="U195" s="315"/>
      <c r="V195" s="39"/>
      <c r="W195" s="39"/>
      <c r="X195" s="321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315"/>
      <c r="G196" s="39"/>
      <c r="H196" s="39"/>
      <c r="I196" s="321"/>
      <c r="J196" s="7"/>
      <c r="K196" s="315"/>
      <c r="L196" s="39"/>
      <c r="M196" s="39"/>
      <c r="N196" s="321"/>
      <c r="O196" s="7"/>
      <c r="P196" s="315"/>
      <c r="Q196" s="39"/>
      <c r="R196" s="39"/>
      <c r="S196" s="321"/>
      <c r="T196" s="7"/>
      <c r="U196" s="315"/>
      <c r="V196" s="39"/>
      <c r="W196" s="39"/>
      <c r="X196" s="321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315"/>
      <c r="G197" s="39"/>
      <c r="H197" s="39"/>
      <c r="I197" s="321"/>
      <c r="J197" s="7"/>
      <c r="K197" s="315"/>
      <c r="L197" s="39"/>
      <c r="M197" s="39"/>
      <c r="N197" s="321"/>
      <c r="O197" s="7"/>
      <c r="P197" s="315"/>
      <c r="Q197" s="39"/>
      <c r="R197" s="39"/>
      <c r="S197" s="321"/>
      <c r="T197" s="7"/>
      <c r="U197" s="315"/>
      <c r="V197" s="39"/>
      <c r="W197" s="39"/>
      <c r="X197" s="321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315"/>
      <c r="G198" s="39"/>
      <c r="H198" s="39"/>
      <c r="I198" s="321"/>
      <c r="J198" s="7"/>
      <c r="K198" s="315"/>
      <c r="L198" s="39"/>
      <c r="M198" s="39"/>
      <c r="N198" s="321"/>
      <c r="O198" s="7"/>
      <c r="P198" s="315"/>
      <c r="Q198" s="39"/>
      <c r="R198" s="39"/>
      <c r="S198" s="321"/>
      <c r="T198" s="7"/>
      <c r="U198" s="315"/>
      <c r="V198" s="39"/>
      <c r="W198" s="39"/>
      <c r="X198" s="321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3"/>
      <c r="G200" s="39"/>
      <c r="H200" s="39"/>
      <c r="I200" s="321"/>
      <c r="J200" s="7"/>
      <c r="K200" s="43"/>
      <c r="L200" s="39"/>
      <c r="M200" s="39"/>
      <c r="N200" s="321"/>
      <c r="O200" s="7"/>
      <c r="P200" s="43"/>
      <c r="Q200" s="39"/>
      <c r="R200" s="39"/>
      <c r="S200" s="321"/>
      <c r="T200" s="7"/>
      <c r="U200" s="43"/>
      <c r="V200" s="39"/>
      <c r="W200" s="39"/>
      <c r="X200" s="321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315"/>
      <c r="G201" s="39"/>
      <c r="H201" s="39"/>
      <c r="I201" s="321"/>
      <c r="K201" s="315"/>
      <c r="L201" s="39"/>
      <c r="M201" s="39"/>
      <c r="N201" s="321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315"/>
      <c r="G202" s="39"/>
      <c r="H202" s="39"/>
      <c r="I202" s="321"/>
      <c r="J202" s="7"/>
      <c r="K202" s="315"/>
      <c r="L202" s="39"/>
      <c r="M202" s="39"/>
      <c r="N202" s="321"/>
      <c r="O202" s="7"/>
      <c r="P202" s="315"/>
      <c r="Q202" s="39"/>
      <c r="R202" s="39"/>
      <c r="S202" s="321"/>
      <c r="T202" s="7"/>
      <c r="U202" s="315"/>
      <c r="V202" s="39"/>
      <c r="W202" s="39"/>
      <c r="X202" s="321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315"/>
      <c r="G204" s="39"/>
      <c r="H204" s="39"/>
      <c r="I204" s="321"/>
      <c r="J204" s="7"/>
      <c r="K204" s="315"/>
      <c r="L204" s="39"/>
      <c r="M204" s="39"/>
      <c r="N204" s="321"/>
      <c r="O204" s="7"/>
      <c r="P204" s="315"/>
      <c r="Q204" s="39"/>
      <c r="R204" s="39"/>
      <c r="S204" s="321"/>
      <c r="T204" s="7"/>
      <c r="U204" s="315"/>
      <c r="V204" s="39"/>
      <c r="W204" s="39"/>
      <c r="X204" s="321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315"/>
      <c r="G205" s="39"/>
      <c r="H205" s="39"/>
      <c r="I205" s="321"/>
      <c r="J205" s="7"/>
      <c r="K205" s="315"/>
      <c r="L205" s="39"/>
      <c r="M205" s="39"/>
      <c r="N205" s="321"/>
      <c r="O205" s="7"/>
      <c r="P205" s="315"/>
      <c r="Q205" s="39"/>
      <c r="R205" s="39"/>
      <c r="S205" s="321"/>
      <c r="T205" s="7"/>
      <c r="U205" s="315"/>
      <c r="V205" s="39"/>
      <c r="W205" s="39"/>
      <c r="X205" s="321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315"/>
      <c r="G206" s="39"/>
      <c r="H206" s="39"/>
      <c r="I206" s="321"/>
      <c r="J206" s="7"/>
      <c r="K206" s="315"/>
      <c r="L206" s="39"/>
      <c r="M206" s="39"/>
      <c r="N206" s="321"/>
      <c r="O206" s="7"/>
      <c r="P206" s="315"/>
      <c r="Q206" s="39"/>
      <c r="R206" s="39"/>
      <c r="S206" s="321"/>
      <c r="T206" s="7"/>
      <c r="U206" s="315"/>
      <c r="V206" s="39"/>
      <c r="W206" s="39"/>
      <c r="X206" s="321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315"/>
      <c r="G207" s="39"/>
      <c r="H207" s="39"/>
      <c r="I207" s="321"/>
      <c r="J207" s="7"/>
      <c r="K207" s="315"/>
      <c r="L207" s="39"/>
      <c r="M207" s="39"/>
      <c r="N207" s="321"/>
      <c r="O207" s="7"/>
      <c r="P207" s="315"/>
      <c r="Q207" s="39"/>
      <c r="R207" s="39"/>
      <c r="S207" s="321"/>
      <c r="T207" s="7"/>
      <c r="U207" s="315"/>
      <c r="V207" s="39"/>
      <c r="W207" s="39"/>
      <c r="X207" s="321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315"/>
      <c r="G208" s="39"/>
      <c r="H208" s="39"/>
      <c r="I208" s="321"/>
      <c r="J208" s="7"/>
      <c r="K208" s="315"/>
      <c r="L208" s="39"/>
      <c r="M208" s="39"/>
      <c r="N208" s="321"/>
      <c r="O208" s="7"/>
      <c r="P208" s="315"/>
      <c r="Q208" s="39"/>
      <c r="R208" s="39"/>
      <c r="S208" s="321"/>
      <c r="T208" s="7"/>
      <c r="U208" s="315"/>
      <c r="V208" s="39"/>
      <c r="W208" s="39"/>
      <c r="X208" s="321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315"/>
      <c r="G212" s="39"/>
      <c r="H212" s="39"/>
      <c r="I212" s="321"/>
      <c r="J212" s="7"/>
      <c r="K212" s="315"/>
      <c r="L212" s="39"/>
      <c r="M212" s="39"/>
      <c r="N212" s="321"/>
      <c r="O212" s="7"/>
      <c r="P212" s="315"/>
      <c r="Q212" s="39"/>
      <c r="R212" s="39"/>
      <c r="S212" s="321"/>
      <c r="T212" s="7"/>
      <c r="U212" s="315"/>
      <c r="V212" s="39"/>
      <c r="W212" s="39"/>
      <c r="X212" s="321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315"/>
      <c r="G214" s="39"/>
      <c r="H214" s="39"/>
      <c r="I214" s="321"/>
      <c r="J214" s="7"/>
      <c r="K214" s="315"/>
      <c r="L214" s="39"/>
      <c r="M214" s="39"/>
      <c r="N214" s="321"/>
      <c r="O214" s="7"/>
      <c r="P214" s="315"/>
      <c r="Q214" s="39"/>
      <c r="R214" s="39"/>
      <c r="S214" s="321"/>
      <c r="T214" s="7"/>
      <c r="U214" s="315"/>
      <c r="V214" s="39"/>
      <c r="W214" s="39"/>
      <c r="X214" s="321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315"/>
      <c r="G215" s="39"/>
      <c r="H215" s="39"/>
      <c r="I215" s="321"/>
      <c r="J215" s="7"/>
      <c r="K215" s="315"/>
      <c r="L215" s="39"/>
      <c r="M215" s="39"/>
      <c r="N215" s="321"/>
      <c r="O215" s="7"/>
      <c r="P215" s="315"/>
      <c r="Q215" s="39"/>
      <c r="R215" s="39"/>
      <c r="S215" s="321"/>
      <c r="T215" s="7"/>
      <c r="U215" s="315"/>
      <c r="V215" s="39"/>
      <c r="W215" s="39"/>
      <c r="X215" s="321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315"/>
      <c r="G216" s="39"/>
      <c r="H216" s="39"/>
      <c r="I216" s="321"/>
      <c r="J216" s="7"/>
      <c r="K216" s="315"/>
      <c r="L216" s="39"/>
      <c r="M216" s="39"/>
      <c r="N216" s="321"/>
      <c r="O216" s="7"/>
      <c r="P216" s="315"/>
      <c r="Q216" s="39"/>
      <c r="R216" s="39"/>
      <c r="S216" s="321"/>
      <c r="T216" s="7"/>
      <c r="U216" s="315"/>
      <c r="V216" s="39"/>
      <c r="W216" s="39"/>
      <c r="X216" s="321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315"/>
      <c r="G217" s="39"/>
      <c r="H217" s="39"/>
      <c r="I217" s="321"/>
      <c r="J217" s="7"/>
      <c r="K217" s="315"/>
      <c r="L217" s="39"/>
      <c r="M217" s="39"/>
      <c r="N217" s="321"/>
      <c r="O217" s="7"/>
      <c r="P217" s="315"/>
      <c r="Q217" s="39"/>
      <c r="R217" s="39"/>
      <c r="S217" s="321"/>
      <c r="T217" s="7"/>
      <c r="U217" s="315"/>
      <c r="V217" s="39"/>
      <c r="W217" s="39"/>
      <c r="X217" s="321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315"/>
      <c r="G218" s="39"/>
      <c r="H218" s="39"/>
      <c r="I218" s="321"/>
      <c r="J218" s="7"/>
      <c r="K218" s="315"/>
      <c r="L218" s="39"/>
      <c r="M218" s="39"/>
      <c r="N218" s="321"/>
      <c r="O218" s="7"/>
      <c r="P218" s="315"/>
      <c r="Q218" s="39"/>
      <c r="R218" s="39"/>
      <c r="S218" s="321"/>
      <c r="T218" s="7"/>
      <c r="U218" s="315"/>
      <c r="V218" s="39"/>
      <c r="W218" s="39"/>
      <c r="X218" s="321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315"/>
      <c r="G219" s="39"/>
      <c r="H219" s="39"/>
      <c r="I219" s="321"/>
      <c r="J219" s="7"/>
      <c r="K219" s="315"/>
      <c r="L219" s="39"/>
      <c r="M219" s="39"/>
      <c r="N219" s="321"/>
      <c r="O219" s="7"/>
      <c r="P219" s="315"/>
      <c r="Q219" s="39"/>
      <c r="R219" s="39"/>
      <c r="S219" s="321"/>
      <c r="T219" s="7"/>
      <c r="U219" s="315"/>
      <c r="V219" s="39"/>
      <c r="W219" s="39"/>
      <c r="X219" s="321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315"/>
      <c r="G220" s="39"/>
      <c r="H220" s="39"/>
      <c r="I220" s="321"/>
      <c r="J220" s="7"/>
      <c r="K220" s="315"/>
      <c r="L220" s="39"/>
      <c r="M220" s="39"/>
      <c r="N220" s="321"/>
      <c r="O220" s="7"/>
      <c r="P220" s="315"/>
      <c r="Q220" s="39"/>
      <c r="R220" s="39"/>
      <c r="S220" s="321"/>
      <c r="T220" s="7"/>
      <c r="U220" s="315"/>
      <c r="V220" s="39"/>
      <c r="W220" s="39"/>
      <c r="X220" s="321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315"/>
      <c r="G221" s="39"/>
      <c r="H221" s="39"/>
      <c r="I221" s="321"/>
      <c r="J221" s="7"/>
      <c r="K221" s="315"/>
      <c r="L221" s="39"/>
      <c r="M221" s="39"/>
      <c r="N221" s="321"/>
      <c r="O221" s="7"/>
      <c r="P221" s="315"/>
      <c r="Q221" s="39"/>
      <c r="R221" s="39"/>
      <c r="S221" s="321"/>
      <c r="T221" s="7"/>
      <c r="U221" s="315"/>
      <c r="V221" s="39"/>
      <c r="W221" s="39"/>
      <c r="X221" s="321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315"/>
      <c r="G222" s="39"/>
      <c r="H222" s="39"/>
      <c r="I222" s="321"/>
      <c r="J222" s="7"/>
      <c r="K222" s="315"/>
      <c r="L222" s="39"/>
      <c r="M222" s="39"/>
      <c r="N222" s="321"/>
      <c r="O222" s="7"/>
      <c r="P222" s="315"/>
      <c r="Q222" s="39"/>
      <c r="R222" s="39"/>
      <c r="S222" s="321"/>
      <c r="T222" s="7"/>
      <c r="U222" s="315"/>
      <c r="V222" s="39"/>
      <c r="W222" s="39"/>
      <c r="X222" s="321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315"/>
      <c r="G223" s="39"/>
      <c r="H223" s="39"/>
      <c r="I223" s="321"/>
      <c r="J223" s="7"/>
      <c r="K223" s="315"/>
      <c r="L223" s="39"/>
      <c r="M223" s="39"/>
      <c r="N223" s="321"/>
      <c r="O223" s="7"/>
      <c r="P223" s="315"/>
      <c r="Q223" s="39"/>
      <c r="R223" s="39"/>
      <c r="S223" s="321"/>
      <c r="T223" s="7"/>
      <c r="U223" s="315"/>
      <c r="V223" s="39"/>
      <c r="W223" s="39"/>
      <c r="X223" s="321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3"/>
      <c r="G225" s="39"/>
      <c r="H225" s="39"/>
      <c r="I225" s="321"/>
      <c r="J225" s="7"/>
      <c r="K225" s="43"/>
      <c r="L225" s="39"/>
      <c r="M225" s="39"/>
      <c r="N225" s="321"/>
      <c r="O225" s="7"/>
      <c r="P225" s="43"/>
      <c r="Q225" s="39"/>
      <c r="R225" s="39"/>
      <c r="S225" s="321"/>
      <c r="T225" s="7"/>
      <c r="U225" s="43"/>
      <c r="V225" s="39"/>
      <c r="W225" s="39"/>
      <c r="X225" s="321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315"/>
      <c r="G226" s="39"/>
      <c r="H226" s="39"/>
      <c r="I226" s="321"/>
      <c r="K226" s="315"/>
      <c r="L226" s="39"/>
      <c r="M226" s="39"/>
      <c r="N226" s="321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315"/>
      <c r="G227" s="39"/>
      <c r="H227" s="39"/>
      <c r="I227" s="321"/>
      <c r="J227" s="7"/>
      <c r="K227" s="315"/>
      <c r="L227" s="39"/>
      <c r="M227" s="39"/>
      <c r="N227" s="321"/>
      <c r="O227" s="7"/>
      <c r="P227" s="315"/>
      <c r="Q227" s="39"/>
      <c r="R227" s="39"/>
      <c r="S227" s="321"/>
      <c r="T227" s="7"/>
      <c r="U227" s="315"/>
      <c r="V227" s="39"/>
      <c r="W227" s="39"/>
      <c r="X227" s="321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315"/>
      <c r="G229" s="39"/>
      <c r="H229" s="39"/>
      <c r="I229" s="321"/>
      <c r="J229" s="7"/>
      <c r="K229" s="315"/>
      <c r="L229" s="39"/>
      <c r="M229" s="39"/>
      <c r="N229" s="321"/>
      <c r="O229" s="7"/>
      <c r="P229" s="315"/>
      <c r="Q229" s="39"/>
      <c r="R229" s="39"/>
      <c r="S229" s="321"/>
      <c r="T229" s="7"/>
      <c r="U229" s="315"/>
      <c r="V229" s="39"/>
      <c r="W229" s="39"/>
      <c r="X229" s="321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315"/>
      <c r="G230" s="39"/>
      <c r="H230" s="39"/>
      <c r="I230" s="321"/>
      <c r="J230" s="7"/>
      <c r="K230" s="315"/>
      <c r="L230" s="39"/>
      <c r="M230" s="39"/>
      <c r="N230" s="321"/>
      <c r="O230" s="7"/>
      <c r="P230" s="315"/>
      <c r="Q230" s="39"/>
      <c r="R230" s="39"/>
      <c r="S230" s="321"/>
      <c r="T230" s="7"/>
      <c r="U230" s="315"/>
      <c r="V230" s="39"/>
      <c r="W230" s="39"/>
      <c r="X230" s="321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315"/>
      <c r="G231" s="39"/>
      <c r="H231" s="39"/>
      <c r="I231" s="321"/>
      <c r="J231" s="7"/>
      <c r="K231" s="315"/>
      <c r="L231" s="39"/>
      <c r="M231" s="39"/>
      <c r="N231" s="321"/>
      <c r="O231" s="7"/>
      <c r="P231" s="315"/>
      <c r="Q231" s="39"/>
      <c r="R231" s="39"/>
      <c r="S231" s="321"/>
      <c r="T231" s="7"/>
      <c r="U231" s="315"/>
      <c r="V231" s="39"/>
      <c r="W231" s="39"/>
      <c r="X231" s="321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315"/>
      <c r="G232" s="39"/>
      <c r="H232" s="39"/>
      <c r="I232" s="321"/>
      <c r="J232" s="7"/>
      <c r="K232" s="315"/>
      <c r="L232" s="39"/>
      <c r="M232" s="39"/>
      <c r="N232" s="321"/>
      <c r="O232" s="7"/>
      <c r="P232" s="315"/>
      <c r="Q232" s="39"/>
      <c r="R232" s="39"/>
      <c r="S232" s="321"/>
      <c r="T232" s="7"/>
      <c r="U232" s="315"/>
      <c r="V232" s="39"/>
      <c r="W232" s="39"/>
      <c r="X232" s="321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315"/>
      <c r="G233" s="39"/>
      <c r="H233" s="39"/>
      <c r="I233" s="321"/>
      <c r="J233" s="7"/>
      <c r="K233" s="315"/>
      <c r="L233" s="39"/>
      <c r="M233" s="39"/>
      <c r="N233" s="321"/>
      <c r="O233" s="7"/>
      <c r="P233" s="315"/>
      <c r="Q233" s="39"/>
      <c r="R233" s="39"/>
      <c r="S233" s="321"/>
      <c r="T233" s="7"/>
      <c r="U233" s="315"/>
      <c r="V233" s="39"/>
      <c r="W233" s="39"/>
      <c r="X233" s="321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315"/>
      <c r="G237" s="39"/>
      <c r="H237" s="39"/>
      <c r="I237" s="321"/>
      <c r="J237" s="7"/>
      <c r="K237" s="315"/>
      <c r="L237" s="39"/>
      <c r="M237" s="39"/>
      <c r="N237" s="321"/>
      <c r="O237" s="7"/>
      <c r="P237" s="315"/>
      <c r="Q237" s="39"/>
      <c r="R237" s="39"/>
      <c r="S237" s="321"/>
      <c r="T237" s="7"/>
      <c r="U237" s="315"/>
      <c r="V237" s="39"/>
      <c r="W237" s="39"/>
      <c r="X237" s="321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315"/>
      <c r="G239" s="39"/>
      <c r="H239" s="39"/>
      <c r="I239" s="321"/>
      <c r="J239" s="7"/>
      <c r="K239" s="315"/>
      <c r="L239" s="39"/>
      <c r="M239" s="39"/>
      <c r="N239" s="321"/>
      <c r="O239" s="7"/>
      <c r="P239" s="315"/>
      <c r="Q239" s="39"/>
      <c r="R239" s="39"/>
      <c r="S239" s="321"/>
      <c r="T239" s="7"/>
      <c r="U239" s="315"/>
      <c r="V239" s="39"/>
      <c r="W239" s="39"/>
      <c r="X239" s="321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315"/>
      <c r="G240" s="39"/>
      <c r="H240" s="39"/>
      <c r="I240" s="321"/>
      <c r="J240" s="7"/>
      <c r="K240" s="315"/>
      <c r="L240" s="39"/>
      <c r="M240" s="39"/>
      <c r="N240" s="321"/>
      <c r="O240" s="7"/>
      <c r="P240" s="315"/>
      <c r="Q240" s="39"/>
      <c r="R240" s="39"/>
      <c r="S240" s="321"/>
      <c r="T240" s="7"/>
      <c r="U240" s="315"/>
      <c r="V240" s="39"/>
      <c r="W240" s="39"/>
      <c r="X240" s="321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315"/>
      <c r="G241" s="39"/>
      <c r="H241" s="39"/>
      <c r="I241" s="321"/>
      <c r="J241" s="7"/>
      <c r="K241" s="315"/>
      <c r="L241" s="39"/>
      <c r="M241" s="39"/>
      <c r="N241" s="321"/>
      <c r="O241" s="7"/>
      <c r="P241" s="315"/>
      <c r="Q241" s="39"/>
      <c r="R241" s="39"/>
      <c r="S241" s="321"/>
      <c r="T241" s="7"/>
      <c r="U241" s="315"/>
      <c r="V241" s="39"/>
      <c r="W241" s="39"/>
      <c r="X241" s="321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315"/>
      <c r="G242" s="39"/>
      <c r="H242" s="39"/>
      <c r="I242" s="321"/>
      <c r="J242" s="7"/>
      <c r="K242" s="315"/>
      <c r="L242" s="39"/>
      <c r="M242" s="39"/>
      <c r="N242" s="321"/>
      <c r="O242" s="7"/>
      <c r="P242" s="315"/>
      <c r="Q242" s="39"/>
      <c r="R242" s="39"/>
      <c r="S242" s="321"/>
      <c r="T242" s="7"/>
      <c r="U242" s="315"/>
      <c r="V242" s="39"/>
      <c r="W242" s="39"/>
      <c r="X242" s="321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315"/>
      <c r="G243" s="39"/>
      <c r="H243" s="39"/>
      <c r="I243" s="321"/>
      <c r="J243" s="7"/>
      <c r="K243" s="315"/>
      <c r="L243" s="39"/>
      <c r="M243" s="39"/>
      <c r="N243" s="321"/>
      <c r="O243" s="7"/>
      <c r="P243" s="315"/>
      <c r="Q243" s="39"/>
      <c r="R243" s="39"/>
      <c r="S243" s="321"/>
      <c r="T243" s="7"/>
      <c r="U243" s="315"/>
      <c r="V243" s="39"/>
      <c r="W243" s="39"/>
      <c r="X243" s="321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315"/>
      <c r="G244" s="39"/>
      <c r="H244" s="39"/>
      <c r="I244" s="321"/>
      <c r="J244" s="7"/>
      <c r="K244" s="315"/>
      <c r="L244" s="39"/>
      <c r="M244" s="39"/>
      <c r="N244" s="321"/>
      <c r="O244" s="7"/>
      <c r="P244" s="315"/>
      <c r="Q244" s="39"/>
      <c r="R244" s="39"/>
      <c r="S244" s="321"/>
      <c r="T244" s="7"/>
      <c r="U244" s="315"/>
      <c r="V244" s="39"/>
      <c r="W244" s="39"/>
      <c r="X244" s="321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315"/>
      <c r="G245" s="39"/>
      <c r="H245" s="39"/>
      <c r="I245" s="321"/>
      <c r="J245" s="7"/>
      <c r="K245" s="315"/>
      <c r="L245" s="39"/>
      <c r="M245" s="39"/>
      <c r="N245" s="321"/>
      <c r="O245" s="7"/>
      <c r="P245" s="315"/>
      <c r="Q245" s="39"/>
      <c r="R245" s="39"/>
      <c r="S245" s="321"/>
      <c r="T245" s="7"/>
      <c r="U245" s="315"/>
      <c r="V245" s="39"/>
      <c r="W245" s="39"/>
      <c r="X245" s="321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315"/>
      <c r="G246" s="39"/>
      <c r="H246" s="39"/>
      <c r="I246" s="321"/>
      <c r="J246" s="7"/>
      <c r="K246" s="315"/>
      <c r="L246" s="39"/>
      <c r="M246" s="39"/>
      <c r="N246" s="321"/>
      <c r="O246" s="7"/>
      <c r="P246" s="315"/>
      <c r="Q246" s="39"/>
      <c r="R246" s="39"/>
      <c r="S246" s="321"/>
      <c r="T246" s="7"/>
      <c r="U246" s="315"/>
      <c r="V246" s="39"/>
      <c r="W246" s="39"/>
      <c r="X246" s="321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315"/>
      <c r="G247" s="39"/>
      <c r="H247" s="39"/>
      <c r="I247" s="321"/>
      <c r="J247" s="7"/>
      <c r="K247" s="315"/>
      <c r="L247" s="39"/>
      <c r="M247" s="39"/>
      <c r="N247" s="321"/>
      <c r="O247" s="7"/>
      <c r="P247" s="315"/>
      <c r="Q247" s="39"/>
      <c r="R247" s="39"/>
      <c r="S247" s="321"/>
      <c r="T247" s="7"/>
      <c r="U247" s="315"/>
      <c r="V247" s="39"/>
      <c r="W247" s="39"/>
      <c r="X247" s="321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315"/>
      <c r="G248" s="39"/>
      <c r="H248" s="39"/>
      <c r="I248" s="321"/>
      <c r="J248" s="7"/>
      <c r="K248" s="315"/>
      <c r="L248" s="39"/>
      <c r="M248" s="39"/>
      <c r="N248" s="321"/>
      <c r="O248" s="7"/>
      <c r="P248" s="315"/>
      <c r="Q248" s="39"/>
      <c r="R248" s="39"/>
      <c r="S248" s="321"/>
      <c r="T248" s="7"/>
      <c r="U248" s="315"/>
      <c r="V248" s="39"/>
      <c r="W248" s="39"/>
      <c r="X248" s="321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3"/>
      <c r="G250" s="39"/>
      <c r="H250" s="39"/>
      <c r="I250" s="321"/>
      <c r="J250" s="7"/>
      <c r="K250" s="43"/>
      <c r="L250" s="39"/>
      <c r="M250" s="39"/>
      <c r="N250" s="321"/>
      <c r="O250" s="7"/>
      <c r="P250" s="43"/>
      <c r="Q250" s="39"/>
      <c r="R250" s="39"/>
      <c r="S250" s="321"/>
      <c r="T250" s="7"/>
      <c r="U250" s="43"/>
      <c r="V250" s="39"/>
      <c r="W250" s="39"/>
      <c r="X250" s="321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315"/>
      <c r="G251" s="39"/>
      <c r="H251" s="39"/>
      <c r="I251" s="321"/>
      <c r="K251" s="315"/>
      <c r="L251" s="39"/>
      <c r="M251" s="39"/>
      <c r="N251" s="321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315"/>
      <c r="G252" s="39"/>
      <c r="H252" s="39"/>
      <c r="I252" s="321"/>
      <c r="J252" s="7"/>
      <c r="K252" s="315"/>
      <c r="L252" s="39"/>
      <c r="M252" s="39"/>
      <c r="N252" s="321"/>
      <c r="O252" s="7"/>
      <c r="P252" s="315"/>
      <c r="Q252" s="39"/>
      <c r="R252" s="39"/>
      <c r="S252" s="321"/>
      <c r="T252" s="7"/>
      <c r="U252" s="315"/>
      <c r="V252" s="39"/>
      <c r="W252" s="39"/>
      <c r="X252" s="321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315"/>
      <c r="G254" s="39"/>
      <c r="H254" s="39"/>
      <c r="I254" s="321"/>
      <c r="J254" s="7"/>
      <c r="K254" s="315"/>
      <c r="L254" s="39"/>
      <c r="M254" s="39"/>
      <c r="N254" s="321"/>
      <c r="O254" s="7"/>
      <c r="P254" s="315"/>
      <c r="Q254" s="39"/>
      <c r="R254" s="39"/>
      <c r="S254" s="321"/>
      <c r="T254" s="7"/>
      <c r="U254" s="315"/>
      <c r="V254" s="39"/>
      <c r="W254" s="39"/>
      <c r="X254" s="321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315"/>
      <c r="G255" s="39"/>
      <c r="H255" s="39"/>
      <c r="I255" s="321"/>
      <c r="J255" s="7"/>
      <c r="K255" s="315"/>
      <c r="L255" s="39"/>
      <c r="M255" s="39"/>
      <c r="N255" s="321"/>
      <c r="O255" s="7"/>
      <c r="P255" s="315"/>
      <c r="Q255" s="39"/>
      <c r="R255" s="39"/>
      <c r="S255" s="321"/>
      <c r="T255" s="7"/>
      <c r="U255" s="315"/>
      <c r="V255" s="39"/>
      <c r="W255" s="39"/>
      <c r="X255" s="321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315"/>
      <c r="G256" s="39"/>
      <c r="H256" s="39"/>
      <c r="I256" s="321"/>
      <c r="J256" s="7"/>
      <c r="K256" s="315"/>
      <c r="L256" s="39"/>
      <c r="M256" s="39"/>
      <c r="N256" s="321"/>
      <c r="O256" s="7"/>
      <c r="P256" s="315"/>
      <c r="Q256" s="39"/>
      <c r="R256" s="39"/>
      <c r="S256" s="321"/>
      <c r="T256" s="7"/>
      <c r="U256" s="315"/>
      <c r="V256" s="39"/>
      <c r="W256" s="39"/>
      <c r="X256" s="321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315"/>
      <c r="G257" s="39"/>
      <c r="H257" s="39"/>
      <c r="I257" s="321"/>
      <c r="J257" s="7"/>
      <c r="K257" s="315"/>
      <c r="L257" s="39"/>
      <c r="M257" s="39"/>
      <c r="N257" s="321"/>
      <c r="O257" s="7"/>
      <c r="P257" s="315"/>
      <c r="Q257" s="39"/>
      <c r="R257" s="39"/>
      <c r="S257" s="321"/>
      <c r="T257" s="7"/>
      <c r="U257" s="315"/>
      <c r="V257" s="39"/>
      <c r="W257" s="39"/>
      <c r="X257" s="321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315"/>
      <c r="G258" s="39"/>
      <c r="H258" s="39"/>
      <c r="I258" s="321"/>
      <c r="J258" s="7"/>
      <c r="K258" s="315"/>
      <c r="L258" s="39"/>
      <c r="M258" s="39"/>
      <c r="N258" s="321"/>
      <c r="O258" s="7"/>
      <c r="P258" s="315"/>
      <c r="Q258" s="39"/>
      <c r="R258" s="39"/>
      <c r="S258" s="321"/>
      <c r="T258" s="7"/>
      <c r="U258" s="315"/>
      <c r="V258" s="39"/>
      <c r="W258" s="39"/>
      <c r="X258" s="321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315"/>
      <c r="G262" s="39"/>
      <c r="H262" s="39"/>
      <c r="I262" s="321"/>
      <c r="J262" s="7"/>
      <c r="K262" s="315"/>
      <c r="L262" s="39"/>
      <c r="M262" s="39"/>
      <c r="N262" s="321"/>
      <c r="O262" s="7"/>
      <c r="P262" s="315"/>
      <c r="Q262" s="39"/>
      <c r="R262" s="39"/>
      <c r="S262" s="321"/>
      <c r="T262" s="7"/>
      <c r="U262" s="315"/>
      <c r="V262" s="39"/>
      <c r="W262" s="39"/>
      <c r="X262" s="321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315"/>
      <c r="G264" s="39"/>
      <c r="H264" s="39"/>
      <c r="I264" s="321"/>
      <c r="J264" s="7"/>
      <c r="K264" s="315"/>
      <c r="L264" s="39"/>
      <c r="M264" s="39"/>
      <c r="N264" s="321"/>
      <c r="O264" s="7"/>
      <c r="P264" s="315"/>
      <c r="Q264" s="39"/>
      <c r="R264" s="39"/>
      <c r="S264" s="321"/>
      <c r="T264" s="7"/>
      <c r="U264" s="315"/>
      <c r="V264" s="39"/>
      <c r="W264" s="39"/>
      <c r="X264" s="321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315"/>
      <c r="G265" s="39"/>
      <c r="H265" s="39"/>
      <c r="I265" s="321"/>
      <c r="J265" s="7"/>
      <c r="K265" s="315"/>
      <c r="L265" s="39"/>
      <c r="M265" s="39"/>
      <c r="N265" s="321"/>
      <c r="O265" s="7"/>
      <c r="P265" s="315"/>
      <c r="Q265" s="39"/>
      <c r="R265" s="39"/>
      <c r="S265" s="321"/>
      <c r="T265" s="7"/>
      <c r="U265" s="315"/>
      <c r="V265" s="39"/>
      <c r="W265" s="39"/>
      <c r="X265" s="321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315"/>
      <c r="G266" s="39"/>
      <c r="H266" s="39"/>
      <c r="I266" s="321"/>
      <c r="J266" s="7"/>
      <c r="K266" s="315"/>
      <c r="L266" s="39"/>
      <c r="M266" s="39"/>
      <c r="N266" s="321"/>
      <c r="O266" s="7"/>
      <c r="P266" s="315"/>
      <c r="Q266" s="39"/>
      <c r="R266" s="39"/>
      <c r="S266" s="321"/>
      <c r="T266" s="7"/>
      <c r="U266" s="315"/>
      <c r="V266" s="39"/>
      <c r="W266" s="39"/>
      <c r="X266" s="321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315"/>
      <c r="G267" s="39"/>
      <c r="H267" s="39"/>
      <c r="I267" s="321"/>
      <c r="J267" s="7"/>
      <c r="K267" s="315"/>
      <c r="L267" s="39"/>
      <c r="M267" s="39"/>
      <c r="N267" s="321"/>
      <c r="O267" s="7"/>
      <c r="P267" s="315"/>
      <c r="Q267" s="39"/>
      <c r="R267" s="39"/>
      <c r="S267" s="321"/>
      <c r="T267" s="7"/>
      <c r="U267" s="315"/>
      <c r="V267" s="39"/>
      <c r="W267" s="39"/>
      <c r="X267" s="321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315"/>
      <c r="G268" s="39"/>
      <c r="H268" s="39"/>
      <c r="I268" s="321"/>
      <c r="J268" s="7"/>
      <c r="K268" s="315"/>
      <c r="L268" s="39"/>
      <c r="M268" s="39"/>
      <c r="N268" s="321"/>
      <c r="O268" s="7"/>
      <c r="P268" s="315"/>
      <c r="Q268" s="39"/>
      <c r="R268" s="39"/>
      <c r="S268" s="321"/>
      <c r="T268" s="7"/>
      <c r="U268" s="315"/>
      <c r="V268" s="39"/>
      <c r="W268" s="39"/>
      <c r="X268" s="321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315"/>
      <c r="G269" s="39"/>
      <c r="H269" s="39"/>
      <c r="I269" s="321"/>
      <c r="J269" s="7"/>
      <c r="K269" s="315"/>
      <c r="L269" s="39"/>
      <c r="M269" s="39"/>
      <c r="N269" s="321"/>
      <c r="O269" s="7"/>
      <c r="P269" s="315"/>
      <c r="Q269" s="39"/>
      <c r="R269" s="39"/>
      <c r="S269" s="321"/>
      <c r="T269" s="7"/>
      <c r="U269" s="315"/>
      <c r="V269" s="39"/>
      <c r="W269" s="39"/>
      <c r="X269" s="321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315"/>
      <c r="G270" s="39"/>
      <c r="H270" s="39"/>
      <c r="I270" s="321"/>
      <c r="J270" s="7"/>
      <c r="K270" s="315"/>
      <c r="L270" s="39"/>
      <c r="M270" s="39"/>
      <c r="N270" s="321"/>
      <c r="O270" s="7"/>
      <c r="P270" s="315"/>
      <c r="Q270" s="39"/>
      <c r="R270" s="39"/>
      <c r="S270" s="321"/>
      <c r="T270" s="7"/>
      <c r="U270" s="315"/>
      <c r="V270" s="39"/>
      <c r="W270" s="39"/>
      <c r="X270" s="321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315"/>
      <c r="G271" s="39"/>
      <c r="H271" s="39"/>
      <c r="I271" s="321"/>
      <c r="J271" s="7"/>
      <c r="K271" s="315"/>
      <c r="L271" s="39"/>
      <c r="M271" s="39"/>
      <c r="N271" s="321"/>
      <c r="O271" s="7"/>
      <c r="P271" s="315"/>
      <c r="Q271" s="39"/>
      <c r="R271" s="39"/>
      <c r="S271" s="321"/>
      <c r="T271" s="7"/>
      <c r="U271" s="315"/>
      <c r="V271" s="39"/>
      <c r="W271" s="39"/>
      <c r="X271" s="321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315"/>
      <c r="G272" s="39"/>
      <c r="H272" s="39"/>
      <c r="I272" s="321"/>
      <c r="J272" s="7"/>
      <c r="K272" s="315"/>
      <c r="L272" s="39"/>
      <c r="M272" s="39"/>
      <c r="N272" s="321"/>
      <c r="O272" s="7"/>
      <c r="P272" s="315"/>
      <c r="Q272" s="39"/>
      <c r="R272" s="39"/>
      <c r="S272" s="321"/>
      <c r="T272" s="7"/>
      <c r="U272" s="315"/>
      <c r="V272" s="39"/>
      <c r="W272" s="39"/>
      <c r="X272" s="321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315"/>
      <c r="G273" s="39"/>
      <c r="H273" s="39"/>
      <c r="I273" s="321"/>
      <c r="J273" s="7"/>
      <c r="K273" s="315"/>
      <c r="L273" s="39"/>
      <c r="M273" s="39"/>
      <c r="N273" s="321"/>
      <c r="O273" s="7"/>
      <c r="P273" s="315"/>
      <c r="Q273" s="39"/>
      <c r="R273" s="39"/>
      <c r="S273" s="321"/>
      <c r="T273" s="7"/>
      <c r="U273" s="315"/>
      <c r="V273" s="39"/>
      <c r="W273" s="39"/>
      <c r="X273" s="321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3"/>
      <c r="G275" s="39"/>
      <c r="H275" s="39"/>
      <c r="I275" s="321"/>
      <c r="J275" s="7"/>
      <c r="K275" s="43"/>
      <c r="L275" s="39"/>
      <c r="M275" s="39"/>
      <c r="N275" s="321"/>
      <c r="O275" s="7"/>
      <c r="P275" s="43"/>
      <c r="Q275" s="39"/>
      <c r="R275" s="39"/>
      <c r="S275" s="321"/>
      <c r="T275" s="7"/>
      <c r="U275" s="43"/>
      <c r="V275" s="39"/>
      <c r="W275" s="39"/>
      <c r="X275" s="321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315"/>
      <c r="G276" s="39"/>
      <c r="H276" s="39"/>
      <c r="I276" s="321"/>
      <c r="K276" s="315"/>
      <c r="L276" s="39"/>
      <c r="M276" s="39"/>
      <c r="N276" s="321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315"/>
      <c r="G277" s="39"/>
      <c r="H277" s="39"/>
      <c r="I277" s="321"/>
      <c r="J277" s="7"/>
      <c r="K277" s="315"/>
      <c r="L277" s="39"/>
      <c r="M277" s="39"/>
      <c r="N277" s="321"/>
      <c r="O277" s="7"/>
      <c r="P277" s="315"/>
      <c r="Q277" s="39"/>
      <c r="R277" s="39"/>
      <c r="S277" s="321"/>
      <c r="T277" s="7"/>
      <c r="U277" s="315"/>
      <c r="V277" s="39"/>
      <c r="W277" s="39"/>
      <c r="X277" s="321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315"/>
      <c r="G279" s="39"/>
      <c r="H279" s="39"/>
      <c r="I279" s="321"/>
      <c r="J279" s="7"/>
      <c r="K279" s="315"/>
      <c r="L279" s="39"/>
      <c r="M279" s="39"/>
      <c r="N279" s="321"/>
      <c r="O279" s="7"/>
      <c r="P279" s="315"/>
      <c r="Q279" s="39"/>
      <c r="R279" s="39"/>
      <c r="S279" s="321"/>
      <c r="T279" s="7"/>
      <c r="U279" s="315"/>
      <c r="V279" s="39"/>
      <c r="W279" s="39"/>
      <c r="X279" s="321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315"/>
      <c r="G280" s="39"/>
      <c r="H280" s="39"/>
      <c r="I280" s="321"/>
      <c r="J280" s="7"/>
      <c r="K280" s="315"/>
      <c r="L280" s="39"/>
      <c r="M280" s="39"/>
      <c r="N280" s="321"/>
      <c r="O280" s="7"/>
      <c r="P280" s="315"/>
      <c r="Q280" s="39"/>
      <c r="R280" s="39"/>
      <c r="S280" s="321"/>
      <c r="T280" s="7"/>
      <c r="U280" s="315"/>
      <c r="V280" s="39"/>
      <c r="W280" s="39"/>
      <c r="X280" s="321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315"/>
      <c r="G281" s="39"/>
      <c r="H281" s="39"/>
      <c r="I281" s="321"/>
      <c r="J281" s="7"/>
      <c r="K281" s="315"/>
      <c r="L281" s="39"/>
      <c r="M281" s="39"/>
      <c r="N281" s="321"/>
      <c r="O281" s="7"/>
      <c r="P281" s="315"/>
      <c r="Q281" s="39"/>
      <c r="R281" s="39"/>
      <c r="S281" s="321"/>
      <c r="T281" s="7"/>
      <c r="U281" s="315"/>
      <c r="V281" s="39"/>
      <c r="W281" s="39"/>
      <c r="X281" s="321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315"/>
      <c r="G282" s="39"/>
      <c r="H282" s="39"/>
      <c r="I282" s="321"/>
      <c r="J282" s="7"/>
      <c r="K282" s="315"/>
      <c r="L282" s="39"/>
      <c r="M282" s="39"/>
      <c r="N282" s="321"/>
      <c r="O282" s="7"/>
      <c r="P282" s="315"/>
      <c r="Q282" s="39"/>
      <c r="R282" s="39"/>
      <c r="S282" s="321"/>
      <c r="T282" s="7"/>
      <c r="U282" s="315"/>
      <c r="V282" s="39"/>
      <c r="W282" s="39"/>
      <c r="X282" s="321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315"/>
      <c r="G283" s="39"/>
      <c r="H283" s="39"/>
      <c r="I283" s="321"/>
      <c r="J283" s="7"/>
      <c r="K283" s="315"/>
      <c r="L283" s="39"/>
      <c r="M283" s="39"/>
      <c r="N283" s="321"/>
      <c r="O283" s="7"/>
      <c r="P283" s="315"/>
      <c r="Q283" s="39"/>
      <c r="R283" s="39"/>
      <c r="S283" s="321"/>
      <c r="T283" s="7"/>
      <c r="U283" s="315"/>
      <c r="V283" s="39"/>
      <c r="W283" s="39"/>
      <c r="X283" s="321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315"/>
      <c r="G287" s="39"/>
      <c r="H287" s="39"/>
      <c r="I287" s="321"/>
      <c r="J287" s="7"/>
      <c r="K287" s="315"/>
      <c r="L287" s="39"/>
      <c r="M287" s="39"/>
      <c r="N287" s="321"/>
      <c r="O287" s="7"/>
      <c r="P287" s="315"/>
      <c r="Q287" s="39"/>
      <c r="R287" s="39"/>
      <c r="S287" s="321"/>
      <c r="T287" s="7"/>
      <c r="U287" s="315"/>
      <c r="V287" s="39"/>
      <c r="W287" s="39"/>
      <c r="X287" s="321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315"/>
      <c r="G289" s="39"/>
      <c r="H289" s="39"/>
      <c r="I289" s="321"/>
      <c r="J289" s="7"/>
      <c r="K289" s="315"/>
      <c r="L289" s="39"/>
      <c r="M289" s="39"/>
      <c r="N289" s="321"/>
      <c r="O289" s="7"/>
      <c r="P289" s="315"/>
      <c r="Q289" s="39"/>
      <c r="R289" s="39"/>
      <c r="S289" s="321"/>
      <c r="T289" s="7"/>
      <c r="U289" s="315"/>
      <c r="V289" s="39"/>
      <c r="W289" s="39"/>
      <c r="X289" s="321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315"/>
      <c r="G290" s="39"/>
      <c r="H290" s="39"/>
      <c r="I290" s="321"/>
      <c r="J290" s="7"/>
      <c r="K290" s="315"/>
      <c r="L290" s="39"/>
      <c r="M290" s="39"/>
      <c r="N290" s="321"/>
      <c r="O290" s="7"/>
      <c r="P290" s="315"/>
      <c r="Q290" s="39"/>
      <c r="R290" s="39"/>
      <c r="S290" s="321"/>
      <c r="T290" s="7"/>
      <c r="U290" s="315"/>
      <c r="V290" s="39"/>
      <c r="W290" s="39"/>
      <c r="X290" s="321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315"/>
      <c r="G291" s="39"/>
      <c r="H291" s="39"/>
      <c r="I291" s="321"/>
      <c r="J291" s="7"/>
      <c r="K291" s="315"/>
      <c r="L291" s="39"/>
      <c r="M291" s="39"/>
      <c r="N291" s="321"/>
      <c r="O291" s="7"/>
      <c r="P291" s="315"/>
      <c r="Q291" s="39"/>
      <c r="R291" s="39"/>
      <c r="S291" s="321"/>
      <c r="T291" s="7"/>
      <c r="U291" s="315"/>
      <c r="V291" s="39"/>
      <c r="W291" s="39"/>
      <c r="X291" s="321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315"/>
      <c r="G292" s="39"/>
      <c r="H292" s="39"/>
      <c r="I292" s="321"/>
      <c r="J292" s="7"/>
      <c r="K292" s="315"/>
      <c r="L292" s="39"/>
      <c r="M292" s="39"/>
      <c r="N292" s="321"/>
      <c r="O292" s="7"/>
      <c r="P292" s="315"/>
      <c r="Q292" s="39"/>
      <c r="R292" s="39"/>
      <c r="S292" s="321"/>
      <c r="T292" s="7"/>
      <c r="U292" s="315"/>
      <c r="V292" s="39"/>
      <c r="W292" s="39"/>
      <c r="X292" s="321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315"/>
      <c r="G293" s="39"/>
      <c r="H293" s="39"/>
      <c r="I293" s="321"/>
      <c r="J293" s="7"/>
      <c r="K293" s="315"/>
      <c r="L293" s="39"/>
      <c r="M293" s="39"/>
      <c r="N293" s="321"/>
      <c r="O293" s="7"/>
      <c r="P293" s="315"/>
      <c r="Q293" s="39"/>
      <c r="R293" s="39"/>
      <c r="S293" s="321"/>
      <c r="T293" s="7"/>
      <c r="U293" s="315"/>
      <c r="V293" s="39"/>
      <c r="W293" s="39"/>
      <c r="X293" s="321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315"/>
      <c r="G294" s="39"/>
      <c r="H294" s="39"/>
      <c r="I294" s="321"/>
      <c r="J294" s="7"/>
      <c r="K294" s="315"/>
      <c r="L294" s="39"/>
      <c r="M294" s="39"/>
      <c r="N294" s="321"/>
      <c r="O294" s="7"/>
      <c r="P294" s="315"/>
      <c r="Q294" s="39"/>
      <c r="R294" s="39"/>
      <c r="S294" s="321"/>
      <c r="T294" s="7"/>
      <c r="U294" s="315"/>
      <c r="V294" s="39"/>
      <c r="W294" s="39"/>
      <c r="X294" s="321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315"/>
      <c r="G295" s="39"/>
      <c r="H295" s="39"/>
      <c r="I295" s="321"/>
      <c r="J295" s="7"/>
      <c r="K295" s="315"/>
      <c r="L295" s="39"/>
      <c r="M295" s="39"/>
      <c r="N295" s="321"/>
      <c r="O295" s="7"/>
      <c r="P295" s="315"/>
      <c r="Q295" s="39"/>
      <c r="R295" s="39"/>
      <c r="S295" s="321"/>
      <c r="T295" s="7"/>
      <c r="U295" s="315"/>
      <c r="V295" s="39"/>
      <c r="W295" s="39"/>
      <c r="X295" s="321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315"/>
      <c r="G296" s="39"/>
      <c r="H296" s="39"/>
      <c r="I296" s="321"/>
      <c r="J296" s="7"/>
      <c r="K296" s="315"/>
      <c r="L296" s="39"/>
      <c r="M296" s="39"/>
      <c r="N296" s="321"/>
      <c r="O296" s="7"/>
      <c r="P296" s="315"/>
      <c r="Q296" s="39"/>
      <c r="R296" s="39"/>
      <c r="S296" s="321"/>
      <c r="T296" s="7"/>
      <c r="U296" s="315"/>
      <c r="V296" s="39"/>
      <c r="W296" s="39"/>
      <c r="X296" s="321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315"/>
      <c r="G297" s="39"/>
      <c r="H297" s="39"/>
      <c r="I297" s="321"/>
      <c r="J297" s="7"/>
      <c r="K297" s="315"/>
      <c r="L297" s="39"/>
      <c r="M297" s="39"/>
      <c r="N297" s="321"/>
      <c r="O297" s="7"/>
      <c r="P297" s="315"/>
      <c r="Q297" s="39"/>
      <c r="R297" s="39"/>
      <c r="S297" s="321"/>
      <c r="T297" s="7"/>
      <c r="U297" s="315"/>
      <c r="V297" s="39"/>
      <c r="W297" s="39"/>
      <c r="X297" s="321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315"/>
      <c r="G298" s="39"/>
      <c r="H298" s="39"/>
      <c r="I298" s="321"/>
      <c r="J298" s="7"/>
      <c r="K298" s="315"/>
      <c r="L298" s="39"/>
      <c r="M298" s="39"/>
      <c r="N298" s="321"/>
      <c r="O298" s="7"/>
      <c r="P298" s="315"/>
      <c r="Q298" s="39"/>
      <c r="R298" s="39"/>
      <c r="S298" s="321"/>
      <c r="T298" s="7"/>
      <c r="U298" s="315"/>
      <c r="V298" s="39"/>
      <c r="W298" s="39"/>
      <c r="X298" s="321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3"/>
      <c r="G300" s="39"/>
      <c r="H300" s="39"/>
      <c r="I300" s="321"/>
      <c r="J300" s="7"/>
      <c r="K300" s="43"/>
      <c r="L300" s="39"/>
      <c r="M300" s="39"/>
      <c r="N300" s="321"/>
      <c r="O300" s="7"/>
      <c r="P300" s="43"/>
      <c r="Q300" s="39"/>
      <c r="R300" s="39"/>
      <c r="S300" s="321"/>
      <c r="T300" s="7"/>
      <c r="U300" s="43"/>
      <c r="V300" s="39"/>
      <c r="W300" s="39"/>
      <c r="X300" s="321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315"/>
      <c r="G301" s="39"/>
      <c r="H301" s="39"/>
      <c r="I301" s="321"/>
      <c r="K301" s="315"/>
      <c r="L301" s="39"/>
      <c r="M301" s="39"/>
      <c r="N301" s="321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315"/>
      <c r="G302" s="39"/>
      <c r="H302" s="39"/>
      <c r="I302" s="321"/>
      <c r="J302" s="7"/>
      <c r="K302" s="315"/>
      <c r="L302" s="39"/>
      <c r="M302" s="39"/>
      <c r="N302" s="321"/>
      <c r="O302" s="7"/>
      <c r="P302" s="315"/>
      <c r="Q302" s="39"/>
      <c r="R302" s="39"/>
      <c r="S302" s="321"/>
      <c r="T302" s="7"/>
      <c r="U302" s="315"/>
      <c r="V302" s="39"/>
      <c r="W302" s="39"/>
      <c r="X302" s="321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315"/>
      <c r="G304" s="39"/>
      <c r="H304" s="39"/>
      <c r="I304" s="321"/>
      <c r="J304" s="7"/>
      <c r="K304" s="315"/>
      <c r="L304" s="39"/>
      <c r="M304" s="39"/>
      <c r="N304" s="321"/>
      <c r="O304" s="7"/>
      <c r="P304" s="315"/>
      <c r="Q304" s="39"/>
      <c r="R304" s="39"/>
      <c r="S304" s="321"/>
      <c r="T304" s="7"/>
      <c r="U304" s="315"/>
      <c r="V304" s="39"/>
      <c r="W304" s="39"/>
      <c r="X304" s="321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315"/>
      <c r="G305" s="39"/>
      <c r="H305" s="39"/>
      <c r="I305" s="321"/>
      <c r="J305" s="7"/>
      <c r="K305" s="315"/>
      <c r="L305" s="39"/>
      <c r="M305" s="39"/>
      <c r="N305" s="321"/>
      <c r="O305" s="7"/>
      <c r="P305" s="315"/>
      <c r="Q305" s="39"/>
      <c r="R305" s="39"/>
      <c r="S305" s="321"/>
      <c r="T305" s="7"/>
      <c r="U305" s="315"/>
      <c r="V305" s="39"/>
      <c r="W305" s="39"/>
      <c r="X305" s="321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315"/>
      <c r="G306" s="39"/>
      <c r="H306" s="39"/>
      <c r="I306" s="321"/>
      <c r="J306" s="7"/>
      <c r="K306" s="315"/>
      <c r="L306" s="39"/>
      <c r="M306" s="39"/>
      <c r="N306" s="321"/>
      <c r="O306" s="7"/>
      <c r="P306" s="315"/>
      <c r="Q306" s="39"/>
      <c r="R306" s="39"/>
      <c r="S306" s="321"/>
      <c r="T306" s="7"/>
      <c r="U306" s="315"/>
      <c r="V306" s="39"/>
      <c r="W306" s="39"/>
      <c r="X306" s="321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315"/>
      <c r="G307" s="39"/>
      <c r="H307" s="39"/>
      <c r="I307" s="321"/>
      <c r="J307" s="7"/>
      <c r="K307" s="315"/>
      <c r="L307" s="39"/>
      <c r="M307" s="39"/>
      <c r="N307" s="321"/>
      <c r="O307" s="7"/>
      <c r="P307" s="315"/>
      <c r="Q307" s="39"/>
      <c r="R307" s="39"/>
      <c r="S307" s="321"/>
      <c r="T307" s="7"/>
      <c r="U307" s="315"/>
      <c r="V307" s="39"/>
      <c r="W307" s="39"/>
      <c r="X307" s="321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315"/>
      <c r="G308" s="39"/>
      <c r="H308" s="39"/>
      <c r="I308" s="321"/>
      <c r="J308" s="7"/>
      <c r="K308" s="315"/>
      <c r="L308" s="39"/>
      <c r="M308" s="39"/>
      <c r="N308" s="321"/>
      <c r="O308" s="7"/>
      <c r="P308" s="315"/>
      <c r="Q308" s="39"/>
      <c r="R308" s="39"/>
      <c r="S308" s="321"/>
      <c r="T308" s="7"/>
      <c r="U308" s="315"/>
      <c r="V308" s="39"/>
      <c r="W308" s="39"/>
      <c r="X308" s="321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315"/>
      <c r="G312" s="39"/>
      <c r="H312" s="39"/>
      <c r="I312" s="321"/>
      <c r="J312" s="7"/>
      <c r="K312" s="315"/>
      <c r="L312" s="39"/>
      <c r="M312" s="39"/>
      <c r="N312" s="321"/>
      <c r="O312" s="7"/>
      <c r="P312" s="315"/>
      <c r="Q312" s="39"/>
      <c r="R312" s="39"/>
      <c r="S312" s="321"/>
      <c r="T312" s="7"/>
      <c r="U312" s="315"/>
      <c r="V312" s="39"/>
      <c r="W312" s="39"/>
      <c r="X312" s="321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315"/>
      <c r="G314" s="39"/>
      <c r="H314" s="39"/>
      <c r="I314" s="321"/>
      <c r="J314" s="7"/>
      <c r="K314" s="315"/>
      <c r="L314" s="39"/>
      <c r="M314" s="39"/>
      <c r="N314" s="321"/>
      <c r="O314" s="7"/>
      <c r="P314" s="315"/>
      <c r="Q314" s="39"/>
      <c r="R314" s="39"/>
      <c r="S314" s="321"/>
      <c r="T314" s="7"/>
      <c r="U314" s="315"/>
      <c r="V314" s="39"/>
      <c r="W314" s="39"/>
      <c r="X314" s="321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315"/>
      <c r="G315" s="39"/>
      <c r="H315" s="39"/>
      <c r="I315" s="321"/>
      <c r="J315" s="7"/>
      <c r="K315" s="315"/>
      <c r="L315" s="39"/>
      <c r="M315" s="39"/>
      <c r="N315" s="321"/>
      <c r="O315" s="7"/>
      <c r="P315" s="315"/>
      <c r="Q315" s="39"/>
      <c r="R315" s="39"/>
      <c r="S315" s="321"/>
      <c r="T315" s="7"/>
      <c r="U315" s="315"/>
      <c r="V315" s="39"/>
      <c r="W315" s="39"/>
      <c r="X315" s="321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315"/>
      <c r="G316" s="39"/>
      <c r="H316" s="39"/>
      <c r="I316" s="321"/>
      <c r="J316" s="7"/>
      <c r="K316" s="315"/>
      <c r="L316" s="39"/>
      <c r="M316" s="39"/>
      <c r="N316" s="321"/>
      <c r="O316" s="7"/>
      <c r="P316" s="315"/>
      <c r="Q316" s="39"/>
      <c r="R316" s="39"/>
      <c r="S316" s="321"/>
      <c r="T316" s="7"/>
      <c r="U316" s="315"/>
      <c r="V316" s="39"/>
      <c r="W316" s="39"/>
      <c r="X316" s="321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315"/>
      <c r="G317" s="39"/>
      <c r="H317" s="39"/>
      <c r="I317" s="321"/>
      <c r="J317" s="7"/>
      <c r="K317" s="315"/>
      <c r="L317" s="39"/>
      <c r="M317" s="39"/>
      <c r="N317" s="321"/>
      <c r="O317" s="7"/>
      <c r="P317" s="315"/>
      <c r="Q317" s="39"/>
      <c r="R317" s="39"/>
      <c r="S317" s="321"/>
      <c r="T317" s="7"/>
      <c r="U317" s="315"/>
      <c r="V317" s="39"/>
      <c r="W317" s="39"/>
      <c r="X317" s="321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315"/>
      <c r="G318" s="39"/>
      <c r="H318" s="39"/>
      <c r="I318" s="321"/>
      <c r="J318" s="7"/>
      <c r="K318" s="315"/>
      <c r="L318" s="39"/>
      <c r="M318" s="39"/>
      <c r="N318" s="321"/>
      <c r="O318" s="7"/>
      <c r="P318" s="315"/>
      <c r="Q318" s="39"/>
      <c r="R318" s="39"/>
      <c r="S318" s="321"/>
      <c r="T318" s="7"/>
      <c r="U318" s="315"/>
      <c r="V318" s="39"/>
      <c r="W318" s="39"/>
      <c r="X318" s="321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315"/>
      <c r="G319" s="39"/>
      <c r="H319" s="39"/>
      <c r="I319" s="321"/>
      <c r="J319" s="7"/>
      <c r="K319" s="315"/>
      <c r="L319" s="39"/>
      <c r="M319" s="39"/>
      <c r="N319" s="321"/>
      <c r="O319" s="7"/>
      <c r="P319" s="315"/>
      <c r="Q319" s="39"/>
      <c r="R319" s="39"/>
      <c r="S319" s="321"/>
      <c r="T319" s="7"/>
      <c r="U319" s="315"/>
      <c r="V319" s="39"/>
      <c r="W319" s="39"/>
      <c r="X319" s="321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315"/>
      <c r="G320" s="39"/>
      <c r="H320" s="39"/>
      <c r="I320" s="321"/>
      <c r="J320" s="7"/>
      <c r="K320" s="315"/>
      <c r="L320" s="39"/>
      <c r="M320" s="39"/>
      <c r="N320" s="321"/>
      <c r="O320" s="7"/>
      <c r="P320" s="315"/>
      <c r="Q320" s="39"/>
      <c r="R320" s="39"/>
      <c r="S320" s="321"/>
      <c r="T320" s="7"/>
      <c r="U320" s="315"/>
      <c r="V320" s="39"/>
      <c r="W320" s="39"/>
      <c r="X320" s="321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315"/>
      <c r="G321" s="39"/>
      <c r="H321" s="39"/>
      <c r="I321" s="321"/>
      <c r="J321" s="7"/>
      <c r="K321" s="315"/>
      <c r="L321" s="39"/>
      <c r="M321" s="39"/>
      <c r="N321" s="321"/>
      <c r="O321" s="7"/>
      <c r="P321" s="315"/>
      <c r="Q321" s="39"/>
      <c r="R321" s="39"/>
      <c r="S321" s="321"/>
      <c r="T321" s="7"/>
      <c r="U321" s="315"/>
      <c r="V321" s="39"/>
      <c r="W321" s="39"/>
      <c r="X321" s="321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315"/>
      <c r="G322" s="39"/>
      <c r="H322" s="39"/>
      <c r="I322" s="321"/>
      <c r="J322" s="7"/>
      <c r="K322" s="315"/>
      <c r="L322" s="39"/>
      <c r="M322" s="39"/>
      <c r="N322" s="321"/>
      <c r="O322" s="7"/>
      <c r="P322" s="315"/>
      <c r="Q322" s="39"/>
      <c r="R322" s="39"/>
      <c r="S322" s="321"/>
      <c r="T322" s="7"/>
      <c r="U322" s="315"/>
      <c r="V322" s="39"/>
      <c r="W322" s="39"/>
      <c r="X322" s="321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315"/>
      <c r="G323" s="39"/>
      <c r="H323" s="39"/>
      <c r="I323" s="321"/>
      <c r="J323" s="7"/>
      <c r="K323" s="315"/>
      <c r="L323" s="39"/>
      <c r="M323" s="39"/>
      <c r="N323" s="321"/>
      <c r="O323" s="7"/>
      <c r="P323" s="315"/>
      <c r="Q323" s="39"/>
      <c r="R323" s="39"/>
      <c r="S323" s="321"/>
      <c r="T323" s="7"/>
      <c r="U323" s="315"/>
      <c r="V323" s="39"/>
      <c r="W323" s="39"/>
      <c r="X323" s="321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3"/>
      <c r="G325" s="39"/>
      <c r="H325" s="39"/>
      <c r="I325" s="321"/>
      <c r="J325" s="7"/>
      <c r="K325" s="43"/>
      <c r="L325" s="39"/>
      <c r="M325" s="39"/>
      <c r="N325" s="321"/>
      <c r="O325" s="7"/>
      <c r="P325" s="43"/>
      <c r="Q325" s="39"/>
      <c r="R325" s="39"/>
      <c r="S325" s="321"/>
      <c r="T325" s="7"/>
      <c r="U325" s="43"/>
      <c r="V325" s="39"/>
      <c r="W325" s="39"/>
      <c r="X325" s="321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315"/>
      <c r="G326" s="39"/>
      <c r="H326" s="39"/>
      <c r="I326" s="321"/>
      <c r="K326" s="315"/>
      <c r="L326" s="39"/>
      <c r="M326" s="39"/>
      <c r="N326" s="321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315"/>
      <c r="G327" s="39"/>
      <c r="H327" s="39"/>
      <c r="I327" s="321"/>
      <c r="J327" s="7"/>
      <c r="K327" s="315"/>
      <c r="L327" s="39"/>
      <c r="M327" s="39"/>
      <c r="N327" s="321"/>
      <c r="O327" s="7"/>
      <c r="P327" s="315"/>
      <c r="Q327" s="39"/>
      <c r="R327" s="39"/>
      <c r="S327" s="321"/>
      <c r="T327" s="7"/>
      <c r="U327" s="315"/>
      <c r="V327" s="39"/>
      <c r="W327" s="39"/>
      <c r="X327" s="321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315"/>
      <c r="G329" s="39"/>
      <c r="H329" s="39"/>
      <c r="I329" s="321"/>
      <c r="J329" s="7"/>
      <c r="K329" s="315"/>
      <c r="L329" s="39"/>
      <c r="M329" s="39"/>
      <c r="N329" s="321"/>
      <c r="O329" s="7"/>
      <c r="P329" s="315"/>
      <c r="Q329" s="39"/>
      <c r="R329" s="39"/>
      <c r="S329" s="321"/>
      <c r="T329" s="7"/>
      <c r="U329" s="315"/>
      <c r="V329" s="39"/>
      <c r="W329" s="39"/>
      <c r="X329" s="321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315"/>
      <c r="G330" s="39"/>
      <c r="H330" s="39"/>
      <c r="I330" s="321"/>
      <c r="J330" s="7"/>
      <c r="K330" s="315"/>
      <c r="L330" s="39"/>
      <c r="M330" s="39"/>
      <c r="N330" s="321"/>
      <c r="O330" s="7"/>
      <c r="P330" s="315"/>
      <c r="Q330" s="39"/>
      <c r="R330" s="39"/>
      <c r="S330" s="321"/>
      <c r="T330" s="7"/>
      <c r="U330" s="315"/>
      <c r="V330" s="39"/>
      <c r="W330" s="39"/>
      <c r="X330" s="321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315"/>
      <c r="G331" s="39"/>
      <c r="H331" s="39"/>
      <c r="I331" s="321"/>
      <c r="J331" s="7"/>
      <c r="K331" s="315"/>
      <c r="L331" s="39"/>
      <c r="M331" s="39"/>
      <c r="N331" s="321"/>
      <c r="O331" s="7"/>
      <c r="P331" s="315"/>
      <c r="Q331" s="39"/>
      <c r="R331" s="39"/>
      <c r="S331" s="321"/>
      <c r="T331" s="7"/>
      <c r="U331" s="315"/>
      <c r="V331" s="39"/>
      <c r="W331" s="39"/>
      <c r="X331" s="321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315"/>
      <c r="G332" s="39"/>
      <c r="H332" s="39"/>
      <c r="I332" s="321"/>
      <c r="J332" s="7"/>
      <c r="K332" s="315"/>
      <c r="L332" s="39"/>
      <c r="M332" s="39"/>
      <c r="N332" s="321"/>
      <c r="O332" s="7"/>
      <c r="P332" s="315"/>
      <c r="Q332" s="39"/>
      <c r="R332" s="39"/>
      <c r="S332" s="321"/>
      <c r="T332" s="7"/>
      <c r="U332" s="315"/>
      <c r="V332" s="39"/>
      <c r="W332" s="39"/>
      <c r="X332" s="321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315"/>
      <c r="G333" s="39"/>
      <c r="H333" s="39"/>
      <c r="I333" s="321"/>
      <c r="J333" s="7"/>
      <c r="K333" s="315"/>
      <c r="L333" s="39"/>
      <c r="M333" s="39"/>
      <c r="N333" s="321"/>
      <c r="O333" s="7"/>
      <c r="P333" s="315"/>
      <c r="Q333" s="39"/>
      <c r="R333" s="39"/>
      <c r="S333" s="321"/>
      <c r="T333" s="7"/>
      <c r="U333" s="315"/>
      <c r="V333" s="39"/>
      <c r="W333" s="39"/>
      <c r="X333" s="321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315"/>
      <c r="G337" s="39"/>
      <c r="H337" s="39"/>
      <c r="I337" s="321"/>
      <c r="J337" s="7"/>
      <c r="K337" s="315"/>
      <c r="L337" s="39"/>
      <c r="M337" s="39"/>
      <c r="N337" s="321"/>
      <c r="O337" s="7"/>
      <c r="P337" s="315"/>
      <c r="Q337" s="39"/>
      <c r="R337" s="39"/>
      <c r="S337" s="321"/>
      <c r="T337" s="7"/>
      <c r="U337" s="315"/>
      <c r="V337" s="39"/>
      <c r="W337" s="39"/>
      <c r="X337" s="321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315"/>
      <c r="G339" s="39"/>
      <c r="H339" s="39"/>
      <c r="I339" s="321"/>
      <c r="J339" s="7"/>
      <c r="K339" s="315"/>
      <c r="L339" s="39"/>
      <c r="M339" s="39"/>
      <c r="N339" s="321"/>
      <c r="O339" s="7"/>
      <c r="P339" s="315"/>
      <c r="Q339" s="39"/>
      <c r="R339" s="39"/>
      <c r="S339" s="321"/>
      <c r="T339" s="7"/>
      <c r="U339" s="315"/>
      <c r="V339" s="39"/>
      <c r="W339" s="39"/>
      <c r="X339" s="321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315"/>
      <c r="G340" s="39"/>
      <c r="H340" s="39"/>
      <c r="I340" s="321"/>
      <c r="J340" s="7"/>
      <c r="K340" s="315"/>
      <c r="L340" s="39"/>
      <c r="M340" s="39"/>
      <c r="N340" s="321"/>
      <c r="O340" s="7"/>
      <c r="P340" s="315"/>
      <c r="Q340" s="39"/>
      <c r="R340" s="39"/>
      <c r="S340" s="321"/>
      <c r="T340" s="7"/>
      <c r="U340" s="315"/>
      <c r="V340" s="39"/>
      <c r="W340" s="39"/>
      <c r="X340" s="321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315"/>
      <c r="G341" s="39"/>
      <c r="H341" s="39"/>
      <c r="I341" s="321"/>
      <c r="J341" s="7"/>
      <c r="K341" s="315"/>
      <c r="L341" s="39"/>
      <c r="M341" s="39"/>
      <c r="N341" s="321"/>
      <c r="O341" s="7"/>
      <c r="P341" s="315"/>
      <c r="Q341" s="39"/>
      <c r="R341" s="39"/>
      <c r="S341" s="321"/>
      <c r="T341" s="7"/>
      <c r="U341" s="315"/>
      <c r="V341" s="39"/>
      <c r="W341" s="39"/>
      <c r="X341" s="321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315"/>
      <c r="G342" s="39"/>
      <c r="H342" s="39"/>
      <c r="I342" s="321"/>
      <c r="J342" s="7"/>
      <c r="K342" s="315"/>
      <c r="L342" s="39"/>
      <c r="M342" s="39"/>
      <c r="N342" s="321"/>
      <c r="O342" s="7"/>
      <c r="P342" s="315"/>
      <c r="Q342" s="39"/>
      <c r="R342" s="39"/>
      <c r="S342" s="321"/>
      <c r="T342" s="7"/>
      <c r="U342" s="315"/>
      <c r="V342" s="39"/>
      <c r="W342" s="39"/>
      <c r="X342" s="321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315"/>
      <c r="G343" s="39"/>
      <c r="H343" s="39"/>
      <c r="I343" s="321"/>
      <c r="J343" s="7"/>
      <c r="K343" s="315"/>
      <c r="L343" s="39"/>
      <c r="M343" s="39"/>
      <c r="N343" s="321"/>
      <c r="O343" s="7"/>
      <c r="P343" s="315"/>
      <c r="Q343" s="39"/>
      <c r="R343" s="39"/>
      <c r="S343" s="321"/>
      <c r="T343" s="7"/>
      <c r="U343" s="315"/>
      <c r="V343" s="39"/>
      <c r="W343" s="39"/>
      <c r="X343" s="321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315"/>
      <c r="G344" s="39"/>
      <c r="H344" s="39"/>
      <c r="I344" s="321"/>
      <c r="J344" s="7"/>
      <c r="K344" s="315"/>
      <c r="L344" s="39"/>
      <c r="M344" s="39"/>
      <c r="N344" s="321"/>
      <c r="O344" s="7"/>
      <c r="P344" s="315"/>
      <c r="Q344" s="39"/>
      <c r="R344" s="39"/>
      <c r="S344" s="321"/>
      <c r="T344" s="7"/>
      <c r="U344" s="315"/>
      <c r="V344" s="39"/>
      <c r="W344" s="39"/>
      <c r="X344" s="321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315"/>
      <c r="G345" s="39"/>
      <c r="H345" s="39"/>
      <c r="I345" s="321"/>
      <c r="J345" s="7"/>
      <c r="K345" s="315"/>
      <c r="L345" s="39"/>
      <c r="M345" s="39"/>
      <c r="N345" s="321"/>
      <c r="O345" s="7"/>
      <c r="P345" s="315"/>
      <c r="Q345" s="39"/>
      <c r="R345" s="39"/>
      <c r="S345" s="321"/>
      <c r="T345" s="7"/>
      <c r="U345" s="315"/>
      <c r="V345" s="39"/>
      <c r="W345" s="39"/>
      <c r="X345" s="321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315"/>
      <c r="G346" s="39"/>
      <c r="H346" s="39"/>
      <c r="I346" s="321"/>
      <c r="J346" s="7"/>
      <c r="K346" s="315"/>
      <c r="L346" s="39"/>
      <c r="M346" s="39"/>
      <c r="N346" s="321"/>
      <c r="O346" s="7"/>
      <c r="P346" s="315"/>
      <c r="Q346" s="39"/>
      <c r="R346" s="39"/>
      <c r="S346" s="321"/>
      <c r="T346" s="7"/>
      <c r="U346" s="315"/>
      <c r="V346" s="39"/>
      <c r="W346" s="39"/>
      <c r="X346" s="321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315"/>
      <c r="G347" s="39"/>
      <c r="H347" s="39"/>
      <c r="I347" s="321"/>
      <c r="J347" s="7"/>
      <c r="K347" s="315"/>
      <c r="L347" s="39"/>
      <c r="M347" s="39"/>
      <c r="N347" s="321"/>
      <c r="O347" s="7"/>
      <c r="P347" s="315"/>
      <c r="Q347" s="39"/>
      <c r="R347" s="39"/>
      <c r="S347" s="321"/>
      <c r="T347" s="7"/>
      <c r="U347" s="315"/>
      <c r="V347" s="39"/>
      <c r="W347" s="39"/>
      <c r="X347" s="321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315"/>
      <c r="G348" s="39"/>
      <c r="H348" s="39"/>
      <c r="I348" s="321"/>
      <c r="J348" s="7"/>
      <c r="K348" s="315"/>
      <c r="L348" s="39"/>
      <c r="M348" s="39"/>
      <c r="N348" s="321"/>
      <c r="O348" s="7"/>
      <c r="P348" s="315"/>
      <c r="Q348" s="39"/>
      <c r="R348" s="39"/>
      <c r="S348" s="321"/>
      <c r="T348" s="7"/>
      <c r="U348" s="315"/>
      <c r="V348" s="39"/>
      <c r="W348" s="39"/>
      <c r="X348" s="321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3"/>
      <c r="G350" s="39"/>
      <c r="H350" s="39"/>
      <c r="I350" s="321"/>
      <c r="J350" s="7"/>
      <c r="K350" s="43"/>
      <c r="L350" s="39"/>
      <c r="M350" s="39"/>
      <c r="N350" s="321"/>
      <c r="O350" s="7"/>
      <c r="P350" s="43"/>
      <c r="Q350" s="39"/>
      <c r="R350" s="39"/>
      <c r="S350" s="321"/>
      <c r="T350" s="7"/>
      <c r="U350" s="43"/>
      <c r="V350" s="39"/>
      <c r="W350" s="39"/>
      <c r="X350" s="321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315"/>
      <c r="G351" s="39"/>
      <c r="H351" s="39"/>
      <c r="I351" s="321"/>
      <c r="K351" s="315"/>
      <c r="L351" s="39"/>
      <c r="M351" s="39"/>
      <c r="N351" s="321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315"/>
      <c r="G352" s="39"/>
      <c r="H352" s="39"/>
      <c r="I352" s="321"/>
      <c r="J352" s="7"/>
      <c r="K352" s="315"/>
      <c r="L352" s="39"/>
      <c r="M352" s="39"/>
      <c r="N352" s="321"/>
      <c r="O352" s="7"/>
      <c r="P352" s="315"/>
      <c r="Q352" s="39"/>
      <c r="R352" s="39"/>
      <c r="S352" s="321"/>
      <c r="T352" s="7"/>
      <c r="U352" s="315"/>
      <c r="V352" s="39"/>
      <c r="W352" s="39"/>
      <c r="X352" s="321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315"/>
      <c r="G354" s="39"/>
      <c r="H354" s="39"/>
      <c r="I354" s="321"/>
      <c r="J354" s="7"/>
      <c r="K354" s="315"/>
      <c r="L354" s="39"/>
      <c r="M354" s="39"/>
      <c r="N354" s="321"/>
      <c r="O354" s="7"/>
      <c r="P354" s="315"/>
      <c r="Q354" s="39"/>
      <c r="R354" s="39"/>
      <c r="S354" s="321"/>
      <c r="T354" s="7"/>
      <c r="U354" s="315"/>
      <c r="V354" s="39"/>
      <c r="W354" s="39"/>
      <c r="X354" s="321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315"/>
      <c r="G355" s="39"/>
      <c r="H355" s="39"/>
      <c r="I355" s="321"/>
      <c r="J355" s="7"/>
      <c r="K355" s="315"/>
      <c r="L355" s="39"/>
      <c r="M355" s="39"/>
      <c r="N355" s="321"/>
      <c r="O355" s="7"/>
      <c r="P355" s="315"/>
      <c r="Q355" s="39"/>
      <c r="R355" s="39"/>
      <c r="S355" s="321"/>
      <c r="T355" s="7"/>
      <c r="U355" s="315"/>
      <c r="V355" s="39"/>
      <c r="W355" s="39"/>
      <c r="X355" s="321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315"/>
      <c r="G356" s="39"/>
      <c r="H356" s="39"/>
      <c r="I356" s="321"/>
      <c r="J356" s="7"/>
      <c r="K356" s="315"/>
      <c r="L356" s="39"/>
      <c r="M356" s="39"/>
      <c r="N356" s="321"/>
      <c r="O356" s="7"/>
      <c r="P356" s="315"/>
      <c r="Q356" s="39"/>
      <c r="R356" s="39"/>
      <c r="S356" s="321"/>
      <c r="T356" s="7"/>
      <c r="U356" s="315"/>
      <c r="V356" s="39"/>
      <c r="W356" s="39"/>
      <c r="X356" s="321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315"/>
      <c r="G357" s="39"/>
      <c r="H357" s="39"/>
      <c r="I357" s="321"/>
      <c r="J357" s="7"/>
      <c r="K357" s="315"/>
      <c r="L357" s="39"/>
      <c r="M357" s="39"/>
      <c r="N357" s="321"/>
      <c r="O357" s="7"/>
      <c r="P357" s="315"/>
      <c r="Q357" s="39"/>
      <c r="R357" s="39"/>
      <c r="S357" s="321"/>
      <c r="T357" s="7"/>
      <c r="U357" s="315"/>
      <c r="V357" s="39"/>
      <c r="W357" s="39"/>
      <c r="X357" s="321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315"/>
      <c r="G358" s="39"/>
      <c r="H358" s="39"/>
      <c r="I358" s="321"/>
      <c r="J358" s="7"/>
      <c r="K358" s="315"/>
      <c r="L358" s="39"/>
      <c r="M358" s="39"/>
      <c r="N358" s="321"/>
      <c r="O358" s="7"/>
      <c r="P358" s="315"/>
      <c r="Q358" s="39"/>
      <c r="R358" s="39"/>
      <c r="S358" s="321"/>
      <c r="T358" s="7"/>
      <c r="U358" s="315"/>
      <c r="V358" s="39"/>
      <c r="W358" s="39"/>
      <c r="X358" s="321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315"/>
      <c r="G360" s="39"/>
      <c r="H360" s="39"/>
      <c r="I360" s="321"/>
      <c r="K360" s="315"/>
      <c r="L360" s="39"/>
      <c r="M360" s="39"/>
      <c r="N360" s="321"/>
      <c r="O360" s="7"/>
      <c r="P360" s="315"/>
      <c r="Q360" s="39"/>
      <c r="R360" s="39"/>
      <c r="S360" s="321"/>
      <c r="T360" s="7"/>
      <c r="U360" s="315"/>
      <c r="V360" s="39"/>
      <c r="W360" s="39"/>
      <c r="X360" s="321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315"/>
      <c r="G361" s="39"/>
      <c r="H361" s="39"/>
      <c r="I361" s="321"/>
      <c r="K361" s="315"/>
      <c r="L361" s="39"/>
      <c r="M361" s="39"/>
      <c r="N361" s="321"/>
      <c r="P361" s="315"/>
      <c r="Q361" s="39"/>
      <c r="R361" s="39"/>
      <c r="S361" s="321"/>
      <c r="U361" s="315"/>
      <c r="V361" s="39"/>
      <c r="W361" s="39"/>
      <c r="X361" s="321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317"/>
      <c r="G362" s="44"/>
      <c r="H362" s="44"/>
      <c r="I362" s="323"/>
      <c r="K362" s="317"/>
      <c r="L362" s="44"/>
      <c r="M362" s="44"/>
      <c r="N362" s="323"/>
      <c r="P362" s="317"/>
      <c r="Q362" s="44"/>
      <c r="R362" s="44"/>
      <c r="S362" s="323"/>
      <c r="U362" s="317"/>
      <c r="V362" s="44"/>
      <c r="W362" s="44"/>
      <c r="X362" s="323"/>
    </row>
    <row r="363" spans="1:193" ht="23" x14ac:dyDescent="0.35">
      <c r="A363" s="37"/>
      <c r="B363" s="37"/>
      <c r="C363" s="37"/>
      <c r="E363" s="10" t="str">
        <f>IDIOMA!D363</f>
        <v/>
      </c>
    </row>
    <row r="364" spans="1:193" s="4" customFormat="1" ht="23.15" customHeight="1" x14ac:dyDescent="0.35">
      <c r="A364" s="37"/>
      <c r="B364" s="37"/>
      <c r="C364" s="37"/>
      <c r="E364" s="10" t="str">
        <f>IDIOMA!D364</f>
        <v/>
      </c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 t="str">
        <f>IDIOMA!D365</f>
        <v/>
      </c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23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23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23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23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>
        <f>IDIOMA!D372</f>
        <v>0</v>
      </c>
    </row>
    <row r="373" spans="1:193" ht="29.15" customHeight="1" x14ac:dyDescent="0.35">
      <c r="A373" s="37"/>
      <c r="B373" s="37"/>
      <c r="C373" s="37"/>
      <c r="E373" s="336">
        <f>IDIOMA!D373</f>
        <v>0</v>
      </c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>
        <f>IDIOMA!D374</f>
        <v>0</v>
      </c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>
        <f>IDIOMA!D377</f>
        <v>0</v>
      </c>
    </row>
    <row r="378" spans="1:193" ht="29.15" customHeight="1" x14ac:dyDescent="0.35">
      <c r="A378" s="37"/>
      <c r="B378" s="37"/>
      <c r="C378" s="37"/>
      <c r="E378" s="336">
        <f>IDIOMA!D378</f>
        <v>0</v>
      </c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>
        <f>IDIOMA!D379</f>
        <v>0</v>
      </c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3:I373"/>
    <mergeCell ref="F378:I378"/>
    <mergeCell ref="U5:X5"/>
    <mergeCell ref="P5:S5"/>
    <mergeCell ref="K5:N5"/>
    <mergeCell ref="F5:I5"/>
    <mergeCell ref="F364:I364"/>
  </mergeCell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8EBD4-2077-479E-92EB-7B46644B139C}">
  <sheetPr>
    <tabColor rgb="FFEBF1DE"/>
  </sheetPr>
  <dimension ref="A1:HQ382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ÁREAS!$F$8</f>
        <v>Private Banking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315"/>
      <c r="G12" s="39"/>
      <c r="H12" s="39"/>
      <c r="I12" s="321"/>
      <c r="J12" s="7"/>
      <c r="K12" s="407"/>
      <c r="L12" s="408"/>
      <c r="M12" s="408"/>
      <c r="N12" s="409"/>
      <c r="O12" s="7"/>
      <c r="P12" s="315"/>
      <c r="Q12" s="39"/>
      <c r="R12" s="39"/>
      <c r="S12" s="321"/>
      <c r="T12" s="7"/>
      <c r="U12" s="315"/>
      <c r="V12" s="39"/>
      <c r="W12" s="39"/>
      <c r="X12" s="321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315"/>
      <c r="G14" s="39"/>
      <c r="H14" s="39"/>
      <c r="I14" s="321"/>
      <c r="J14" s="7"/>
      <c r="K14" s="315"/>
      <c r="L14" s="39"/>
      <c r="M14" s="39"/>
      <c r="N14" s="321"/>
      <c r="O14" s="7"/>
      <c r="P14" s="315"/>
      <c r="Q14" s="39"/>
      <c r="R14" s="39"/>
      <c r="S14" s="321"/>
      <c r="T14" s="7"/>
      <c r="U14" s="315"/>
      <c r="V14" s="39"/>
      <c r="W14" s="39"/>
      <c r="X14" s="321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315"/>
      <c r="G15" s="39"/>
      <c r="H15" s="39"/>
      <c r="I15" s="321"/>
      <c r="J15" s="7"/>
      <c r="K15" s="315"/>
      <c r="L15" s="39"/>
      <c r="M15" s="39"/>
      <c r="N15" s="321"/>
      <c r="O15" s="7"/>
      <c r="P15" s="315"/>
      <c r="Q15" s="39"/>
      <c r="R15" s="39"/>
      <c r="S15" s="321"/>
      <c r="T15" s="7"/>
      <c r="U15" s="315"/>
      <c r="V15" s="39"/>
      <c r="W15" s="39"/>
      <c r="X15" s="321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315"/>
      <c r="G16" s="39"/>
      <c r="H16" s="39"/>
      <c r="I16" s="321"/>
      <c r="J16" s="7"/>
      <c r="K16" s="315"/>
      <c r="L16" s="39"/>
      <c r="M16" s="39"/>
      <c r="N16" s="321"/>
      <c r="O16" s="7"/>
      <c r="P16" s="315"/>
      <c r="Q16" s="39"/>
      <c r="R16" s="39"/>
      <c r="S16" s="321"/>
      <c r="T16" s="7"/>
      <c r="U16" s="315"/>
      <c r="V16" s="39"/>
      <c r="W16" s="39"/>
      <c r="X16" s="321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315"/>
      <c r="G17" s="39"/>
      <c r="H17" s="39"/>
      <c r="I17" s="321"/>
      <c r="J17" s="7"/>
      <c r="K17" s="315"/>
      <c r="L17" s="39"/>
      <c r="M17" s="39"/>
      <c r="N17" s="321"/>
      <c r="O17" s="7"/>
      <c r="P17" s="315"/>
      <c r="Q17" s="39"/>
      <c r="R17" s="39"/>
      <c r="S17" s="321"/>
      <c r="T17" s="7"/>
      <c r="U17" s="315"/>
      <c r="V17" s="39"/>
      <c r="W17" s="39"/>
      <c r="X17" s="321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315"/>
      <c r="G18" s="39"/>
      <c r="H18" s="39"/>
      <c r="I18" s="321"/>
      <c r="J18" s="7"/>
      <c r="K18" s="315"/>
      <c r="L18" s="39"/>
      <c r="M18" s="39"/>
      <c r="N18" s="321"/>
      <c r="O18" s="7"/>
      <c r="P18" s="315"/>
      <c r="Q18" s="39"/>
      <c r="R18" s="39"/>
      <c r="S18" s="321"/>
      <c r="T18" s="7"/>
      <c r="U18" s="315"/>
      <c r="V18" s="39"/>
      <c r="W18" s="39"/>
      <c r="X18" s="321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315"/>
      <c r="G19" s="39"/>
      <c r="H19" s="39"/>
      <c r="I19" s="321"/>
      <c r="J19" s="7"/>
      <c r="K19" s="315"/>
      <c r="L19" s="39"/>
      <c r="M19" s="39"/>
      <c r="N19" s="321"/>
      <c r="O19" s="7"/>
      <c r="P19" s="315"/>
      <c r="Q19" s="39"/>
      <c r="R19" s="39"/>
      <c r="S19" s="321"/>
      <c r="T19" s="7"/>
      <c r="U19" s="315"/>
      <c r="V19" s="39"/>
      <c r="W19" s="39"/>
      <c r="X19" s="321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315"/>
      <c r="G20" s="39"/>
      <c r="H20" s="39"/>
      <c r="I20" s="321"/>
      <c r="J20" s="7"/>
      <c r="K20" s="315"/>
      <c r="L20" s="39"/>
      <c r="M20" s="39"/>
      <c r="N20" s="321"/>
      <c r="O20" s="7"/>
      <c r="P20" s="315"/>
      <c r="Q20" s="39"/>
      <c r="R20" s="39"/>
      <c r="S20" s="321"/>
      <c r="T20" s="7"/>
      <c r="U20" s="315"/>
      <c r="V20" s="39"/>
      <c r="W20" s="39"/>
      <c r="X20" s="321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315"/>
      <c r="G21" s="39"/>
      <c r="H21" s="39"/>
      <c r="I21" s="321"/>
      <c r="J21" s="7"/>
      <c r="K21" s="407"/>
      <c r="L21" s="408"/>
      <c r="M21" s="408"/>
      <c r="N21" s="409"/>
      <c r="O21" s="7"/>
      <c r="P21" s="315"/>
      <c r="Q21" s="39"/>
      <c r="R21" s="39"/>
      <c r="S21" s="321"/>
      <c r="T21" s="7"/>
      <c r="U21" s="315"/>
      <c r="V21" s="39"/>
      <c r="W21" s="39"/>
      <c r="X21" s="321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315"/>
      <c r="G22" s="39"/>
      <c r="H22" s="39"/>
      <c r="I22" s="321"/>
      <c r="J22" s="7"/>
      <c r="K22" s="407"/>
      <c r="L22" s="408"/>
      <c r="M22" s="408"/>
      <c r="N22" s="409"/>
      <c r="O22" s="7"/>
      <c r="P22" s="315"/>
      <c r="Q22" s="39"/>
      <c r="R22" s="39"/>
      <c r="S22" s="321"/>
      <c r="T22" s="7"/>
      <c r="U22" s="315"/>
      <c r="V22" s="39"/>
      <c r="W22" s="39"/>
      <c r="X22" s="321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407"/>
      <c r="G23" s="408"/>
      <c r="H23" s="408"/>
      <c r="I23" s="409"/>
      <c r="J23" s="7"/>
      <c r="K23" s="407"/>
      <c r="L23" s="408"/>
      <c r="M23" s="408"/>
      <c r="N23" s="409"/>
      <c r="O23" s="7"/>
      <c r="P23" s="407"/>
      <c r="Q23" s="408"/>
      <c r="R23" s="408"/>
      <c r="S23" s="409"/>
      <c r="T23" s="7"/>
      <c r="U23" s="407"/>
      <c r="V23" s="408"/>
      <c r="W23" s="408"/>
      <c r="X23" s="409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315"/>
      <c r="G25" s="39"/>
      <c r="H25" s="39"/>
      <c r="I25" s="321"/>
      <c r="J25" s="7"/>
      <c r="K25" s="407"/>
      <c r="L25" s="408"/>
      <c r="M25" s="408"/>
      <c r="N25" s="409"/>
      <c r="O25" s="7"/>
      <c r="P25" s="315"/>
      <c r="Q25" s="39"/>
      <c r="R25" s="39"/>
      <c r="S25" s="321"/>
      <c r="T25" s="7"/>
      <c r="U25" s="315"/>
      <c r="V25" s="39"/>
      <c r="W25" s="39"/>
      <c r="X25" s="321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315"/>
      <c r="G27" s="39"/>
      <c r="H27" s="39"/>
      <c r="I27" s="321"/>
      <c r="J27" s="7"/>
      <c r="K27" s="315"/>
      <c r="L27" s="39"/>
      <c r="M27" s="39"/>
      <c r="N27" s="321"/>
      <c r="O27" s="7"/>
      <c r="P27" s="315"/>
      <c r="Q27" s="39"/>
      <c r="R27" s="39"/>
      <c r="S27" s="321"/>
      <c r="T27" s="7"/>
      <c r="U27" s="315"/>
      <c r="V27" s="39"/>
      <c r="W27" s="39"/>
      <c r="X27" s="321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407"/>
      <c r="L29" s="408"/>
      <c r="M29" s="408"/>
      <c r="N29" s="409"/>
      <c r="O29" s="7"/>
      <c r="P29" s="407"/>
      <c r="Q29" s="408"/>
      <c r="R29" s="408"/>
      <c r="S29" s="409"/>
      <c r="T29" s="7"/>
      <c r="U29" s="407"/>
      <c r="V29" s="408"/>
      <c r="W29" s="408"/>
      <c r="X29" s="409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407"/>
      <c r="L30" s="408"/>
      <c r="M30" s="408"/>
      <c r="N30" s="409"/>
      <c r="O30" s="7"/>
      <c r="P30" s="407"/>
      <c r="Q30" s="408"/>
      <c r="R30" s="408"/>
      <c r="S30" s="409"/>
      <c r="T30" s="7"/>
      <c r="U30" s="407"/>
      <c r="V30" s="408"/>
      <c r="W30" s="408"/>
      <c r="X30" s="409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407"/>
      <c r="L31" s="408"/>
      <c r="M31" s="408"/>
      <c r="N31" s="409"/>
      <c r="O31" s="7"/>
      <c r="P31" s="407"/>
      <c r="Q31" s="408"/>
      <c r="R31" s="408"/>
      <c r="S31" s="409"/>
      <c r="T31" s="7"/>
      <c r="U31" s="407"/>
      <c r="V31" s="408"/>
      <c r="W31" s="408"/>
      <c r="X31" s="409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407"/>
      <c r="L32" s="408"/>
      <c r="M32" s="408"/>
      <c r="N32" s="409"/>
      <c r="O32" s="7"/>
      <c r="P32" s="407"/>
      <c r="Q32" s="408"/>
      <c r="R32" s="408"/>
      <c r="S32" s="409"/>
      <c r="T32" s="7"/>
      <c r="U32" s="407"/>
      <c r="V32" s="408"/>
      <c r="W32" s="408"/>
      <c r="X32" s="409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407"/>
      <c r="L33" s="408"/>
      <c r="M33" s="408"/>
      <c r="N33" s="409"/>
      <c r="O33" s="7"/>
      <c r="P33" s="407"/>
      <c r="Q33" s="408"/>
      <c r="R33" s="408"/>
      <c r="S33" s="409"/>
      <c r="T33" s="7"/>
      <c r="U33" s="407"/>
      <c r="V33" s="408"/>
      <c r="W33" s="408"/>
      <c r="X33" s="409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315"/>
      <c r="G37" s="39"/>
      <c r="H37" s="39"/>
      <c r="I37" s="321"/>
      <c r="J37" s="7"/>
      <c r="K37" s="407"/>
      <c r="L37" s="408"/>
      <c r="M37" s="408"/>
      <c r="N37" s="409"/>
      <c r="O37" s="7"/>
      <c r="P37" s="315"/>
      <c r="Q37" s="39"/>
      <c r="R37" s="39"/>
      <c r="S37" s="321"/>
      <c r="T37" s="7"/>
      <c r="U37" s="315"/>
      <c r="V37" s="39"/>
      <c r="W37" s="39"/>
      <c r="X37" s="321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315"/>
      <c r="G39" s="39"/>
      <c r="H39" s="39"/>
      <c r="I39" s="321"/>
      <c r="J39" s="7"/>
      <c r="K39" s="315"/>
      <c r="L39" s="39"/>
      <c r="M39" s="39"/>
      <c r="N39" s="321"/>
      <c r="O39" s="7"/>
      <c r="P39" s="315"/>
      <c r="Q39" s="39"/>
      <c r="R39" s="39"/>
      <c r="S39" s="321"/>
      <c r="T39" s="7"/>
      <c r="U39" s="315"/>
      <c r="V39" s="39"/>
      <c r="W39" s="39"/>
      <c r="X39" s="321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315"/>
      <c r="G40" s="39"/>
      <c r="H40" s="39"/>
      <c r="I40" s="321"/>
      <c r="J40" s="7"/>
      <c r="K40" s="315"/>
      <c r="L40" s="39"/>
      <c r="M40" s="39"/>
      <c r="N40" s="321"/>
      <c r="O40" s="7"/>
      <c r="P40" s="315"/>
      <c r="Q40" s="39"/>
      <c r="R40" s="39"/>
      <c r="S40" s="321"/>
      <c r="T40" s="7"/>
      <c r="U40" s="315"/>
      <c r="V40" s="39"/>
      <c r="W40" s="39"/>
      <c r="X40" s="321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315"/>
      <c r="G41" s="39"/>
      <c r="H41" s="39"/>
      <c r="I41" s="321"/>
      <c r="J41" s="7"/>
      <c r="K41" s="315"/>
      <c r="L41" s="39"/>
      <c r="M41" s="39"/>
      <c r="N41" s="321"/>
      <c r="O41" s="7"/>
      <c r="P41" s="315"/>
      <c r="Q41" s="39"/>
      <c r="R41" s="39"/>
      <c r="S41" s="321"/>
      <c r="T41" s="7"/>
      <c r="U41" s="315"/>
      <c r="V41" s="39"/>
      <c r="W41" s="39"/>
      <c r="X41" s="321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315"/>
      <c r="G42" s="39"/>
      <c r="H42" s="39"/>
      <c r="I42" s="321"/>
      <c r="J42" s="7"/>
      <c r="K42" s="315"/>
      <c r="L42" s="39"/>
      <c r="M42" s="39"/>
      <c r="N42" s="321"/>
      <c r="O42" s="7"/>
      <c r="P42" s="315"/>
      <c r="Q42" s="39"/>
      <c r="R42" s="39"/>
      <c r="S42" s="321"/>
      <c r="T42" s="7"/>
      <c r="U42" s="315"/>
      <c r="V42" s="39"/>
      <c r="W42" s="39"/>
      <c r="X42" s="321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315"/>
      <c r="G43" s="39"/>
      <c r="H43" s="39"/>
      <c r="I43" s="321"/>
      <c r="J43" s="7"/>
      <c r="K43" s="315"/>
      <c r="L43" s="39"/>
      <c r="M43" s="39"/>
      <c r="N43" s="321"/>
      <c r="O43" s="7"/>
      <c r="P43" s="315"/>
      <c r="Q43" s="39"/>
      <c r="R43" s="39"/>
      <c r="S43" s="321"/>
      <c r="T43" s="7"/>
      <c r="U43" s="315"/>
      <c r="V43" s="39"/>
      <c r="W43" s="39"/>
      <c r="X43" s="321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315"/>
      <c r="G44" s="39"/>
      <c r="H44" s="39"/>
      <c r="I44" s="321"/>
      <c r="J44" s="7"/>
      <c r="K44" s="315"/>
      <c r="L44" s="39"/>
      <c r="M44" s="39"/>
      <c r="N44" s="321"/>
      <c r="O44" s="7"/>
      <c r="P44" s="315"/>
      <c r="Q44" s="39"/>
      <c r="R44" s="39"/>
      <c r="S44" s="321"/>
      <c r="T44" s="7"/>
      <c r="U44" s="315"/>
      <c r="V44" s="39"/>
      <c r="W44" s="39"/>
      <c r="X44" s="321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315"/>
      <c r="G45" s="39"/>
      <c r="H45" s="39"/>
      <c r="I45" s="321"/>
      <c r="J45" s="7"/>
      <c r="K45" s="315"/>
      <c r="L45" s="39"/>
      <c r="M45" s="39"/>
      <c r="N45" s="321"/>
      <c r="O45" s="7"/>
      <c r="P45" s="315"/>
      <c r="Q45" s="39"/>
      <c r="R45" s="39"/>
      <c r="S45" s="321"/>
      <c r="T45" s="7"/>
      <c r="U45" s="315"/>
      <c r="V45" s="39"/>
      <c r="W45" s="39"/>
      <c r="X45" s="321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315"/>
      <c r="G46" s="39"/>
      <c r="H46" s="39"/>
      <c r="I46" s="321"/>
      <c r="J46" s="7"/>
      <c r="K46" s="407"/>
      <c r="L46" s="408"/>
      <c r="M46" s="408"/>
      <c r="N46" s="409"/>
      <c r="O46" s="7"/>
      <c r="P46" s="315"/>
      <c r="Q46" s="39"/>
      <c r="R46" s="39"/>
      <c r="S46" s="321"/>
      <c r="T46" s="7"/>
      <c r="U46" s="315"/>
      <c r="V46" s="39"/>
      <c r="W46" s="39"/>
      <c r="X46" s="321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315"/>
      <c r="G47" s="39"/>
      <c r="H47" s="39"/>
      <c r="I47" s="321"/>
      <c r="J47" s="7"/>
      <c r="K47" s="407"/>
      <c r="L47" s="408"/>
      <c r="M47" s="408"/>
      <c r="N47" s="409"/>
      <c r="O47" s="7"/>
      <c r="P47" s="315"/>
      <c r="Q47" s="39"/>
      <c r="R47" s="39"/>
      <c r="S47" s="321"/>
      <c r="T47" s="7"/>
      <c r="U47" s="315"/>
      <c r="V47" s="39"/>
      <c r="W47" s="39"/>
      <c r="X47" s="321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407"/>
      <c r="G48" s="408"/>
      <c r="H48" s="408"/>
      <c r="I48" s="409"/>
      <c r="J48" s="7"/>
      <c r="K48" s="407"/>
      <c r="L48" s="408"/>
      <c r="M48" s="408"/>
      <c r="N48" s="409"/>
      <c r="O48" s="7"/>
      <c r="P48" s="407"/>
      <c r="Q48" s="408"/>
      <c r="R48" s="408"/>
      <c r="S48" s="409"/>
      <c r="T48" s="7"/>
      <c r="U48" s="407"/>
      <c r="V48" s="408"/>
      <c r="W48" s="408"/>
      <c r="X48" s="409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3"/>
      <c r="G50" s="39"/>
      <c r="H50" s="39"/>
      <c r="I50" s="321"/>
      <c r="J50" s="7"/>
      <c r="K50" s="413"/>
      <c r="L50" s="408"/>
      <c r="M50" s="408"/>
      <c r="N50" s="409"/>
      <c r="O50" s="7"/>
      <c r="P50" s="43"/>
      <c r="Q50" s="39"/>
      <c r="R50" s="39"/>
      <c r="S50" s="321"/>
      <c r="T50" s="7"/>
      <c r="U50" s="43"/>
      <c r="V50" s="39"/>
      <c r="W50" s="39"/>
      <c r="X50" s="321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315"/>
      <c r="G52" s="39"/>
      <c r="H52" s="39"/>
      <c r="I52" s="321"/>
      <c r="J52" s="7"/>
      <c r="K52" s="315"/>
      <c r="L52" s="39"/>
      <c r="M52" s="39"/>
      <c r="N52" s="321"/>
      <c r="O52" s="7"/>
      <c r="P52" s="315"/>
      <c r="Q52" s="39"/>
      <c r="R52" s="39"/>
      <c r="S52" s="321"/>
      <c r="T52" s="7"/>
      <c r="U52" s="315"/>
      <c r="V52" s="39"/>
      <c r="W52" s="39"/>
      <c r="X52" s="321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407"/>
      <c r="L54" s="408"/>
      <c r="M54" s="408"/>
      <c r="N54" s="409"/>
      <c r="O54" s="7"/>
      <c r="P54" s="407"/>
      <c r="Q54" s="408"/>
      <c r="R54" s="408"/>
      <c r="S54" s="409"/>
      <c r="T54" s="7"/>
      <c r="U54" s="407"/>
      <c r="V54" s="408"/>
      <c r="W54" s="408"/>
      <c r="X54" s="409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407"/>
      <c r="L55" s="408"/>
      <c r="M55" s="408"/>
      <c r="N55" s="409"/>
      <c r="O55" s="7"/>
      <c r="P55" s="407"/>
      <c r="Q55" s="408"/>
      <c r="R55" s="408"/>
      <c r="S55" s="409"/>
      <c r="T55" s="7"/>
      <c r="U55" s="407"/>
      <c r="V55" s="408"/>
      <c r="W55" s="408"/>
      <c r="X55" s="409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407"/>
      <c r="L56" s="408"/>
      <c r="M56" s="408"/>
      <c r="N56" s="409"/>
      <c r="O56" s="7"/>
      <c r="P56" s="407"/>
      <c r="Q56" s="408"/>
      <c r="R56" s="408"/>
      <c r="S56" s="409"/>
      <c r="T56" s="7"/>
      <c r="U56" s="407"/>
      <c r="V56" s="408"/>
      <c r="W56" s="408"/>
      <c r="X56" s="409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407"/>
      <c r="L57" s="408"/>
      <c r="M57" s="408"/>
      <c r="N57" s="409"/>
      <c r="O57" s="7"/>
      <c r="P57" s="407"/>
      <c r="Q57" s="408"/>
      <c r="R57" s="408"/>
      <c r="S57" s="409"/>
      <c r="T57" s="7"/>
      <c r="U57" s="407"/>
      <c r="V57" s="408"/>
      <c r="W57" s="408"/>
      <c r="X57" s="409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407"/>
      <c r="L58" s="408"/>
      <c r="M58" s="408"/>
      <c r="N58" s="409"/>
      <c r="O58" s="7"/>
      <c r="P58" s="407"/>
      <c r="Q58" s="408"/>
      <c r="R58" s="408"/>
      <c r="S58" s="409"/>
      <c r="T58" s="7"/>
      <c r="U58" s="407"/>
      <c r="V58" s="408"/>
      <c r="W58" s="408"/>
      <c r="X58" s="409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315"/>
      <c r="G62" s="39"/>
      <c r="H62" s="39"/>
      <c r="I62" s="321"/>
      <c r="J62" s="7"/>
      <c r="K62" s="407"/>
      <c r="L62" s="408"/>
      <c r="M62" s="408"/>
      <c r="N62" s="409"/>
      <c r="O62" s="7"/>
      <c r="P62" s="315"/>
      <c r="Q62" s="39"/>
      <c r="R62" s="39"/>
      <c r="S62" s="321"/>
      <c r="T62" s="7"/>
      <c r="U62" s="315"/>
      <c r="V62" s="39"/>
      <c r="W62" s="39"/>
      <c r="X62" s="321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315"/>
      <c r="G64" s="39"/>
      <c r="H64" s="39"/>
      <c r="I64" s="321"/>
      <c r="J64" s="7"/>
      <c r="K64" s="315"/>
      <c r="L64" s="39"/>
      <c r="M64" s="39"/>
      <c r="N64" s="321"/>
      <c r="O64" s="7"/>
      <c r="P64" s="315"/>
      <c r="Q64" s="39"/>
      <c r="R64" s="39"/>
      <c r="S64" s="321"/>
      <c r="T64" s="7"/>
      <c r="U64" s="315"/>
      <c r="V64" s="39"/>
      <c r="W64" s="39"/>
      <c r="X64" s="321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315"/>
      <c r="G65" s="39"/>
      <c r="H65" s="39"/>
      <c r="I65" s="321"/>
      <c r="J65" s="7"/>
      <c r="K65" s="315"/>
      <c r="L65" s="39"/>
      <c r="M65" s="39"/>
      <c r="N65" s="321"/>
      <c r="O65" s="7"/>
      <c r="P65" s="315"/>
      <c r="Q65" s="39"/>
      <c r="R65" s="39"/>
      <c r="S65" s="321"/>
      <c r="T65" s="7"/>
      <c r="U65" s="315"/>
      <c r="V65" s="39"/>
      <c r="W65" s="39"/>
      <c r="X65" s="321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315"/>
      <c r="G66" s="39"/>
      <c r="H66" s="39"/>
      <c r="I66" s="321"/>
      <c r="J66" s="7"/>
      <c r="K66" s="315"/>
      <c r="L66" s="39"/>
      <c r="M66" s="39"/>
      <c r="N66" s="321"/>
      <c r="O66" s="7"/>
      <c r="P66" s="315"/>
      <c r="Q66" s="39"/>
      <c r="R66" s="39"/>
      <c r="S66" s="321"/>
      <c r="T66" s="7"/>
      <c r="U66" s="315"/>
      <c r="V66" s="39"/>
      <c r="W66" s="39"/>
      <c r="X66" s="321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315"/>
      <c r="G67" s="39"/>
      <c r="H67" s="39"/>
      <c r="I67" s="321"/>
      <c r="J67" s="7"/>
      <c r="K67" s="315"/>
      <c r="L67" s="39"/>
      <c r="M67" s="39"/>
      <c r="N67" s="321"/>
      <c r="O67" s="7"/>
      <c r="P67" s="315"/>
      <c r="Q67" s="39"/>
      <c r="R67" s="39"/>
      <c r="S67" s="321"/>
      <c r="T67" s="7"/>
      <c r="U67" s="315"/>
      <c r="V67" s="39"/>
      <c r="W67" s="39"/>
      <c r="X67" s="321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315"/>
      <c r="G68" s="39"/>
      <c r="H68" s="39"/>
      <c r="I68" s="321"/>
      <c r="J68" s="7"/>
      <c r="K68" s="315"/>
      <c r="L68" s="39"/>
      <c r="M68" s="39"/>
      <c r="N68" s="321"/>
      <c r="O68" s="7"/>
      <c r="P68" s="315"/>
      <c r="Q68" s="39"/>
      <c r="R68" s="39"/>
      <c r="S68" s="321"/>
      <c r="T68" s="7"/>
      <c r="U68" s="315"/>
      <c r="V68" s="39"/>
      <c r="W68" s="39"/>
      <c r="X68" s="321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315"/>
      <c r="G69" s="39"/>
      <c r="H69" s="39"/>
      <c r="I69" s="321"/>
      <c r="J69" s="7"/>
      <c r="K69" s="315"/>
      <c r="L69" s="39"/>
      <c r="M69" s="39"/>
      <c r="N69" s="321"/>
      <c r="O69" s="7"/>
      <c r="P69" s="315"/>
      <c r="Q69" s="39"/>
      <c r="R69" s="39"/>
      <c r="S69" s="321"/>
      <c r="T69" s="7"/>
      <c r="U69" s="315"/>
      <c r="V69" s="39"/>
      <c r="W69" s="39"/>
      <c r="X69" s="321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315"/>
      <c r="G70" s="39"/>
      <c r="H70" s="39"/>
      <c r="I70" s="321"/>
      <c r="J70" s="7"/>
      <c r="K70" s="315"/>
      <c r="L70" s="39"/>
      <c r="M70" s="39"/>
      <c r="N70" s="321"/>
      <c r="O70" s="7"/>
      <c r="P70" s="315"/>
      <c r="Q70" s="39"/>
      <c r="R70" s="39"/>
      <c r="S70" s="321"/>
      <c r="T70" s="7"/>
      <c r="U70" s="315"/>
      <c r="V70" s="39"/>
      <c r="W70" s="39"/>
      <c r="X70" s="321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315"/>
      <c r="G71" s="39"/>
      <c r="H71" s="39"/>
      <c r="I71" s="321"/>
      <c r="J71" s="7"/>
      <c r="K71" s="407"/>
      <c r="L71" s="408"/>
      <c r="M71" s="408"/>
      <c r="N71" s="409"/>
      <c r="O71" s="7"/>
      <c r="P71" s="315"/>
      <c r="Q71" s="39"/>
      <c r="R71" s="39"/>
      <c r="S71" s="321"/>
      <c r="T71" s="7"/>
      <c r="U71" s="315"/>
      <c r="V71" s="39"/>
      <c r="W71" s="39"/>
      <c r="X71" s="321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315"/>
      <c r="G72" s="39"/>
      <c r="H72" s="39"/>
      <c r="I72" s="321"/>
      <c r="J72" s="7"/>
      <c r="K72" s="407"/>
      <c r="L72" s="408"/>
      <c r="M72" s="408"/>
      <c r="N72" s="409"/>
      <c r="O72" s="7"/>
      <c r="P72" s="315"/>
      <c r="Q72" s="39"/>
      <c r="R72" s="39"/>
      <c r="S72" s="321"/>
      <c r="T72" s="7"/>
      <c r="U72" s="315"/>
      <c r="V72" s="39"/>
      <c r="W72" s="39"/>
      <c r="X72" s="321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407"/>
      <c r="G73" s="408"/>
      <c r="H73" s="408"/>
      <c r="I73" s="409"/>
      <c r="J73" s="7"/>
      <c r="K73" s="407"/>
      <c r="L73" s="408"/>
      <c r="M73" s="408"/>
      <c r="N73" s="409"/>
      <c r="O73" s="7"/>
      <c r="P73" s="407"/>
      <c r="Q73" s="408"/>
      <c r="R73" s="408"/>
      <c r="S73" s="409"/>
      <c r="T73" s="7"/>
      <c r="U73" s="407"/>
      <c r="V73" s="408"/>
      <c r="W73" s="408"/>
      <c r="X73" s="409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3"/>
      <c r="G75" s="39"/>
      <c r="H75" s="39"/>
      <c r="I75" s="321"/>
      <c r="J75" s="7"/>
      <c r="K75" s="413"/>
      <c r="L75" s="408"/>
      <c r="M75" s="408"/>
      <c r="N75" s="409"/>
      <c r="O75" s="7"/>
      <c r="P75" s="43"/>
      <c r="Q75" s="39"/>
      <c r="R75" s="39"/>
      <c r="S75" s="321"/>
      <c r="T75" s="7"/>
      <c r="U75" s="43"/>
      <c r="V75" s="39"/>
      <c r="W75" s="39"/>
      <c r="X75" s="321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315"/>
      <c r="G77" s="39"/>
      <c r="H77" s="39"/>
      <c r="I77" s="321"/>
      <c r="J77" s="7"/>
      <c r="K77" s="315"/>
      <c r="L77" s="39"/>
      <c r="M77" s="39"/>
      <c r="N77" s="321"/>
      <c r="O77" s="7"/>
      <c r="P77" s="315"/>
      <c r="Q77" s="39"/>
      <c r="R77" s="39"/>
      <c r="S77" s="321"/>
      <c r="T77" s="7"/>
      <c r="U77" s="315"/>
      <c r="V77" s="39"/>
      <c r="W77" s="39"/>
      <c r="X77" s="321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407"/>
      <c r="L79" s="408"/>
      <c r="M79" s="408"/>
      <c r="N79" s="409"/>
      <c r="O79" s="7"/>
      <c r="P79" s="407"/>
      <c r="Q79" s="408"/>
      <c r="R79" s="408"/>
      <c r="S79" s="409"/>
      <c r="T79" s="7"/>
      <c r="U79" s="407"/>
      <c r="V79" s="408"/>
      <c r="W79" s="408"/>
      <c r="X79" s="409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407"/>
      <c r="L80" s="408"/>
      <c r="M80" s="408"/>
      <c r="N80" s="409"/>
      <c r="O80" s="7"/>
      <c r="P80" s="407"/>
      <c r="Q80" s="408"/>
      <c r="R80" s="408"/>
      <c r="S80" s="409"/>
      <c r="T80" s="7"/>
      <c r="U80" s="407"/>
      <c r="V80" s="408"/>
      <c r="W80" s="408"/>
      <c r="X80" s="409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407"/>
      <c r="L81" s="408"/>
      <c r="M81" s="408"/>
      <c r="N81" s="409"/>
      <c r="O81" s="7"/>
      <c r="P81" s="407"/>
      <c r="Q81" s="408"/>
      <c r="R81" s="408"/>
      <c r="S81" s="409"/>
      <c r="T81" s="7"/>
      <c r="U81" s="407"/>
      <c r="V81" s="408"/>
      <c r="W81" s="408"/>
      <c r="X81" s="409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407"/>
      <c r="L82" s="408"/>
      <c r="M82" s="408"/>
      <c r="N82" s="409"/>
      <c r="O82" s="7"/>
      <c r="P82" s="407"/>
      <c r="Q82" s="408"/>
      <c r="R82" s="408"/>
      <c r="S82" s="409"/>
      <c r="T82" s="7"/>
      <c r="U82" s="407"/>
      <c r="V82" s="408"/>
      <c r="W82" s="408"/>
      <c r="X82" s="409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407"/>
      <c r="L83" s="408"/>
      <c r="M83" s="408"/>
      <c r="N83" s="409"/>
      <c r="O83" s="7"/>
      <c r="P83" s="407"/>
      <c r="Q83" s="408"/>
      <c r="R83" s="408"/>
      <c r="S83" s="409"/>
      <c r="T83" s="7"/>
      <c r="U83" s="407"/>
      <c r="V83" s="408"/>
      <c r="W83" s="408"/>
      <c r="X83" s="409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315"/>
      <c r="G87" s="39"/>
      <c r="H87" s="39"/>
      <c r="I87" s="321"/>
      <c r="J87" s="7"/>
      <c r="K87" s="407"/>
      <c r="L87" s="408"/>
      <c r="M87" s="408"/>
      <c r="N87" s="409"/>
      <c r="O87" s="7"/>
      <c r="P87" s="315"/>
      <c r="Q87" s="39"/>
      <c r="R87" s="39"/>
      <c r="S87" s="321"/>
      <c r="T87" s="7"/>
      <c r="U87" s="315"/>
      <c r="V87" s="39"/>
      <c r="W87" s="39"/>
      <c r="X87" s="321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315"/>
      <c r="G89" s="39"/>
      <c r="H89" s="39"/>
      <c r="I89" s="321"/>
      <c r="J89" s="7"/>
      <c r="K89" s="315"/>
      <c r="L89" s="39"/>
      <c r="M89" s="39"/>
      <c r="N89" s="321"/>
      <c r="O89" s="7"/>
      <c r="P89" s="315"/>
      <c r="Q89" s="39"/>
      <c r="R89" s="39"/>
      <c r="S89" s="321"/>
      <c r="T89" s="7"/>
      <c r="U89" s="315"/>
      <c r="V89" s="39"/>
      <c r="W89" s="39"/>
      <c r="X89" s="321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315"/>
      <c r="G90" s="39"/>
      <c r="H90" s="39"/>
      <c r="I90" s="321"/>
      <c r="J90" s="7"/>
      <c r="K90" s="315"/>
      <c r="L90" s="39"/>
      <c r="M90" s="39"/>
      <c r="N90" s="321"/>
      <c r="O90" s="7"/>
      <c r="P90" s="315"/>
      <c r="Q90" s="39"/>
      <c r="R90" s="39"/>
      <c r="S90" s="321"/>
      <c r="T90" s="7"/>
      <c r="U90" s="315"/>
      <c r="V90" s="39"/>
      <c r="W90" s="39"/>
      <c r="X90" s="321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315"/>
      <c r="G91" s="39"/>
      <c r="H91" s="39"/>
      <c r="I91" s="321"/>
      <c r="J91" s="7"/>
      <c r="K91" s="315"/>
      <c r="L91" s="39"/>
      <c r="M91" s="39"/>
      <c r="N91" s="321"/>
      <c r="O91" s="7"/>
      <c r="P91" s="315"/>
      <c r="Q91" s="39"/>
      <c r="R91" s="39"/>
      <c r="S91" s="321"/>
      <c r="T91" s="7"/>
      <c r="U91" s="315"/>
      <c r="V91" s="39"/>
      <c r="W91" s="39"/>
      <c r="X91" s="321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315"/>
      <c r="G92" s="39"/>
      <c r="H92" s="39"/>
      <c r="I92" s="321"/>
      <c r="J92" s="7"/>
      <c r="K92" s="315"/>
      <c r="L92" s="39"/>
      <c r="M92" s="39"/>
      <c r="N92" s="321"/>
      <c r="O92" s="7"/>
      <c r="P92" s="315"/>
      <c r="Q92" s="39"/>
      <c r="R92" s="39"/>
      <c r="S92" s="321"/>
      <c r="T92" s="7"/>
      <c r="U92" s="315"/>
      <c r="V92" s="39"/>
      <c r="W92" s="39"/>
      <c r="X92" s="321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315"/>
      <c r="G93" s="39"/>
      <c r="H93" s="39"/>
      <c r="I93" s="321"/>
      <c r="J93" s="7"/>
      <c r="K93" s="315"/>
      <c r="L93" s="39"/>
      <c r="M93" s="39"/>
      <c r="N93" s="321"/>
      <c r="O93" s="7"/>
      <c r="P93" s="315"/>
      <c r="Q93" s="39"/>
      <c r="R93" s="39"/>
      <c r="S93" s="321"/>
      <c r="T93" s="7"/>
      <c r="U93" s="315"/>
      <c r="V93" s="39"/>
      <c r="W93" s="39"/>
      <c r="X93" s="321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315"/>
      <c r="G94" s="39"/>
      <c r="H94" s="39"/>
      <c r="I94" s="321"/>
      <c r="J94" s="7"/>
      <c r="K94" s="315"/>
      <c r="L94" s="39"/>
      <c r="M94" s="39"/>
      <c r="N94" s="321"/>
      <c r="O94" s="7"/>
      <c r="P94" s="315"/>
      <c r="Q94" s="39"/>
      <c r="R94" s="39"/>
      <c r="S94" s="321"/>
      <c r="T94" s="7"/>
      <c r="U94" s="315"/>
      <c r="V94" s="39"/>
      <c r="W94" s="39"/>
      <c r="X94" s="321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315"/>
      <c r="G95" s="39"/>
      <c r="H95" s="39"/>
      <c r="I95" s="321"/>
      <c r="J95" s="7"/>
      <c r="K95" s="315"/>
      <c r="L95" s="39"/>
      <c r="M95" s="39"/>
      <c r="N95" s="321"/>
      <c r="O95" s="7"/>
      <c r="P95" s="315"/>
      <c r="Q95" s="39"/>
      <c r="R95" s="39"/>
      <c r="S95" s="321"/>
      <c r="T95" s="7"/>
      <c r="U95" s="315"/>
      <c r="V95" s="39"/>
      <c r="W95" s="39"/>
      <c r="X95" s="321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315"/>
      <c r="G96" s="39"/>
      <c r="H96" s="39"/>
      <c r="I96" s="321"/>
      <c r="J96" s="7"/>
      <c r="K96" s="407"/>
      <c r="L96" s="408"/>
      <c r="M96" s="408"/>
      <c r="N96" s="409"/>
      <c r="O96" s="7"/>
      <c r="P96" s="315"/>
      <c r="Q96" s="39"/>
      <c r="R96" s="39"/>
      <c r="S96" s="321"/>
      <c r="T96" s="7"/>
      <c r="U96" s="315"/>
      <c r="V96" s="39"/>
      <c r="W96" s="39"/>
      <c r="X96" s="321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315"/>
      <c r="G97" s="39"/>
      <c r="H97" s="39"/>
      <c r="I97" s="321"/>
      <c r="J97" s="7"/>
      <c r="K97" s="407"/>
      <c r="L97" s="408"/>
      <c r="M97" s="408"/>
      <c r="N97" s="409"/>
      <c r="O97" s="7"/>
      <c r="P97" s="315"/>
      <c r="Q97" s="39"/>
      <c r="R97" s="39"/>
      <c r="S97" s="321"/>
      <c r="T97" s="7"/>
      <c r="U97" s="315"/>
      <c r="V97" s="39"/>
      <c r="W97" s="39"/>
      <c r="X97" s="321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407"/>
      <c r="G98" s="408"/>
      <c r="H98" s="408"/>
      <c r="I98" s="409"/>
      <c r="J98" s="7"/>
      <c r="K98" s="407"/>
      <c r="L98" s="408"/>
      <c r="M98" s="408"/>
      <c r="N98" s="409"/>
      <c r="O98" s="7"/>
      <c r="P98" s="407"/>
      <c r="Q98" s="408"/>
      <c r="R98" s="408"/>
      <c r="S98" s="409"/>
      <c r="T98" s="7"/>
      <c r="U98" s="407"/>
      <c r="V98" s="408"/>
      <c r="W98" s="408"/>
      <c r="X98" s="409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3"/>
      <c r="G100" s="39"/>
      <c r="H100" s="39"/>
      <c r="I100" s="321"/>
      <c r="J100" s="7"/>
      <c r="K100" s="413"/>
      <c r="L100" s="408"/>
      <c r="M100" s="408"/>
      <c r="N100" s="409"/>
      <c r="O100" s="7"/>
      <c r="P100" s="43"/>
      <c r="Q100" s="39"/>
      <c r="R100" s="39"/>
      <c r="S100" s="321"/>
      <c r="T100" s="7"/>
      <c r="U100" s="43"/>
      <c r="V100" s="39"/>
      <c r="W100" s="39"/>
      <c r="X100" s="321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315"/>
      <c r="G102" s="39"/>
      <c r="H102" s="39"/>
      <c r="I102" s="321"/>
      <c r="J102" s="7"/>
      <c r="K102" s="315"/>
      <c r="L102" s="39"/>
      <c r="M102" s="39"/>
      <c r="N102" s="321"/>
      <c r="O102" s="7"/>
      <c r="P102" s="315"/>
      <c r="Q102" s="39"/>
      <c r="R102" s="39"/>
      <c r="S102" s="321"/>
      <c r="T102" s="7"/>
      <c r="U102" s="315"/>
      <c r="V102" s="39"/>
      <c r="W102" s="39"/>
      <c r="X102" s="321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407"/>
      <c r="L104" s="408"/>
      <c r="M104" s="408"/>
      <c r="N104" s="409"/>
      <c r="O104" s="7"/>
      <c r="P104" s="407"/>
      <c r="Q104" s="408"/>
      <c r="R104" s="408"/>
      <c r="S104" s="409"/>
      <c r="T104" s="7"/>
      <c r="U104" s="407"/>
      <c r="V104" s="408"/>
      <c r="W104" s="408"/>
      <c r="X104" s="409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407"/>
      <c r="L105" s="408"/>
      <c r="M105" s="408"/>
      <c r="N105" s="409"/>
      <c r="O105" s="7"/>
      <c r="P105" s="407"/>
      <c r="Q105" s="408"/>
      <c r="R105" s="408"/>
      <c r="S105" s="409"/>
      <c r="T105" s="7"/>
      <c r="U105" s="407"/>
      <c r="V105" s="408"/>
      <c r="W105" s="408"/>
      <c r="X105" s="409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407"/>
      <c r="L106" s="408"/>
      <c r="M106" s="408"/>
      <c r="N106" s="409"/>
      <c r="O106" s="7"/>
      <c r="P106" s="407"/>
      <c r="Q106" s="408"/>
      <c r="R106" s="408"/>
      <c r="S106" s="409"/>
      <c r="T106" s="7"/>
      <c r="U106" s="407"/>
      <c r="V106" s="408"/>
      <c r="W106" s="408"/>
      <c r="X106" s="409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407"/>
      <c r="L107" s="408"/>
      <c r="M107" s="408"/>
      <c r="N107" s="409"/>
      <c r="O107" s="7"/>
      <c r="P107" s="407"/>
      <c r="Q107" s="408"/>
      <c r="R107" s="408"/>
      <c r="S107" s="409"/>
      <c r="T107" s="7"/>
      <c r="U107" s="407"/>
      <c r="V107" s="408"/>
      <c r="W107" s="408"/>
      <c r="X107" s="409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407"/>
      <c r="L108" s="408"/>
      <c r="M108" s="408"/>
      <c r="N108" s="409"/>
      <c r="O108" s="7"/>
      <c r="P108" s="407"/>
      <c r="Q108" s="408"/>
      <c r="R108" s="408"/>
      <c r="S108" s="409"/>
      <c r="T108" s="7"/>
      <c r="U108" s="407"/>
      <c r="V108" s="408"/>
      <c r="W108" s="408"/>
      <c r="X108" s="409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315"/>
      <c r="G112" s="39"/>
      <c r="H112" s="39"/>
      <c r="I112" s="321"/>
      <c r="J112" s="7"/>
      <c r="K112" s="407"/>
      <c r="L112" s="408"/>
      <c r="M112" s="408"/>
      <c r="N112" s="409"/>
      <c r="O112" s="7"/>
      <c r="P112" s="315"/>
      <c r="Q112" s="39"/>
      <c r="R112" s="39"/>
      <c r="S112" s="321"/>
      <c r="T112" s="7"/>
      <c r="U112" s="315"/>
      <c r="V112" s="39"/>
      <c r="W112" s="39"/>
      <c r="X112" s="321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315"/>
      <c r="G114" s="39"/>
      <c r="H114" s="39"/>
      <c r="I114" s="321"/>
      <c r="J114" s="7"/>
      <c r="K114" s="315"/>
      <c r="L114" s="39"/>
      <c r="M114" s="39"/>
      <c r="N114" s="321"/>
      <c r="O114" s="7"/>
      <c r="P114" s="315"/>
      <c r="Q114" s="39"/>
      <c r="R114" s="39"/>
      <c r="S114" s="321"/>
      <c r="T114" s="7"/>
      <c r="U114" s="315"/>
      <c r="V114" s="39"/>
      <c r="W114" s="39"/>
      <c r="X114" s="321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315"/>
      <c r="G115" s="39"/>
      <c r="H115" s="39"/>
      <c r="I115" s="321"/>
      <c r="J115" s="7"/>
      <c r="K115" s="315"/>
      <c r="L115" s="39"/>
      <c r="M115" s="39"/>
      <c r="N115" s="321"/>
      <c r="O115" s="7"/>
      <c r="P115" s="315"/>
      <c r="Q115" s="39"/>
      <c r="R115" s="39"/>
      <c r="S115" s="321"/>
      <c r="T115" s="7"/>
      <c r="U115" s="315"/>
      <c r="V115" s="39"/>
      <c r="W115" s="39"/>
      <c r="X115" s="321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315"/>
      <c r="G116" s="39"/>
      <c r="H116" s="39"/>
      <c r="I116" s="321"/>
      <c r="J116" s="7"/>
      <c r="K116" s="315"/>
      <c r="L116" s="39"/>
      <c r="M116" s="39"/>
      <c r="N116" s="321"/>
      <c r="O116" s="7"/>
      <c r="P116" s="315"/>
      <c r="Q116" s="39"/>
      <c r="R116" s="39"/>
      <c r="S116" s="321"/>
      <c r="T116" s="7"/>
      <c r="U116" s="315"/>
      <c r="V116" s="39"/>
      <c r="W116" s="39"/>
      <c r="X116" s="321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315"/>
      <c r="G117" s="39"/>
      <c r="H117" s="39"/>
      <c r="I117" s="321"/>
      <c r="J117" s="7"/>
      <c r="K117" s="315"/>
      <c r="L117" s="39"/>
      <c r="M117" s="39"/>
      <c r="N117" s="321"/>
      <c r="O117" s="7"/>
      <c r="P117" s="315"/>
      <c r="Q117" s="39"/>
      <c r="R117" s="39"/>
      <c r="S117" s="321"/>
      <c r="T117" s="7"/>
      <c r="U117" s="315"/>
      <c r="V117" s="39"/>
      <c r="W117" s="39"/>
      <c r="X117" s="321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315"/>
      <c r="G118" s="39"/>
      <c r="H118" s="39"/>
      <c r="I118" s="321"/>
      <c r="J118" s="7"/>
      <c r="K118" s="315"/>
      <c r="L118" s="39"/>
      <c r="M118" s="39"/>
      <c r="N118" s="321"/>
      <c r="O118" s="7"/>
      <c r="P118" s="315"/>
      <c r="Q118" s="39"/>
      <c r="R118" s="39"/>
      <c r="S118" s="321"/>
      <c r="T118" s="7"/>
      <c r="U118" s="315"/>
      <c r="V118" s="39"/>
      <c r="W118" s="39"/>
      <c r="X118" s="321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315"/>
      <c r="G119" s="39"/>
      <c r="H119" s="39"/>
      <c r="I119" s="321"/>
      <c r="J119" s="7"/>
      <c r="K119" s="315"/>
      <c r="L119" s="39"/>
      <c r="M119" s="39"/>
      <c r="N119" s="321"/>
      <c r="O119" s="7"/>
      <c r="P119" s="315"/>
      <c r="Q119" s="39"/>
      <c r="R119" s="39"/>
      <c r="S119" s="321"/>
      <c r="T119" s="7"/>
      <c r="U119" s="315"/>
      <c r="V119" s="39"/>
      <c r="W119" s="39"/>
      <c r="X119" s="321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315"/>
      <c r="G120" s="39"/>
      <c r="H120" s="39"/>
      <c r="I120" s="321"/>
      <c r="J120" s="7"/>
      <c r="K120" s="315"/>
      <c r="L120" s="39"/>
      <c r="M120" s="39"/>
      <c r="N120" s="321"/>
      <c r="O120" s="7"/>
      <c r="P120" s="315"/>
      <c r="Q120" s="39"/>
      <c r="R120" s="39"/>
      <c r="S120" s="321"/>
      <c r="T120" s="7"/>
      <c r="U120" s="315"/>
      <c r="V120" s="39"/>
      <c r="W120" s="39"/>
      <c r="X120" s="321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315"/>
      <c r="G121" s="39"/>
      <c r="H121" s="39"/>
      <c r="I121" s="321"/>
      <c r="J121" s="7"/>
      <c r="K121" s="407"/>
      <c r="L121" s="408"/>
      <c r="M121" s="408"/>
      <c r="N121" s="409"/>
      <c r="O121" s="7"/>
      <c r="P121" s="315"/>
      <c r="Q121" s="39"/>
      <c r="R121" s="39"/>
      <c r="S121" s="321"/>
      <c r="T121" s="7"/>
      <c r="U121" s="315"/>
      <c r="V121" s="39"/>
      <c r="W121" s="39"/>
      <c r="X121" s="321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315"/>
      <c r="G122" s="39"/>
      <c r="H122" s="39"/>
      <c r="I122" s="321"/>
      <c r="J122" s="7"/>
      <c r="K122" s="407"/>
      <c r="L122" s="408"/>
      <c r="M122" s="408"/>
      <c r="N122" s="409"/>
      <c r="O122" s="7"/>
      <c r="P122" s="315"/>
      <c r="Q122" s="39"/>
      <c r="R122" s="39"/>
      <c r="S122" s="321"/>
      <c r="T122" s="7"/>
      <c r="U122" s="315"/>
      <c r="V122" s="39"/>
      <c r="W122" s="39"/>
      <c r="X122" s="321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407"/>
      <c r="G123" s="408"/>
      <c r="H123" s="408"/>
      <c r="I123" s="409"/>
      <c r="J123" s="7"/>
      <c r="K123" s="407"/>
      <c r="L123" s="408"/>
      <c r="M123" s="408"/>
      <c r="N123" s="409"/>
      <c r="O123" s="7"/>
      <c r="P123" s="407"/>
      <c r="Q123" s="408"/>
      <c r="R123" s="408"/>
      <c r="S123" s="409"/>
      <c r="T123" s="7"/>
      <c r="U123" s="407"/>
      <c r="V123" s="408"/>
      <c r="W123" s="408"/>
      <c r="X123" s="409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3"/>
      <c r="G125" s="39"/>
      <c r="H125" s="39"/>
      <c r="I125" s="321"/>
      <c r="J125" s="7"/>
      <c r="K125" s="413"/>
      <c r="L125" s="408"/>
      <c r="M125" s="408"/>
      <c r="N125" s="409"/>
      <c r="O125" s="7"/>
      <c r="P125" s="43"/>
      <c r="Q125" s="39"/>
      <c r="R125" s="39"/>
      <c r="S125" s="321"/>
      <c r="T125" s="7"/>
      <c r="U125" s="43"/>
      <c r="V125" s="39"/>
      <c r="W125" s="39"/>
      <c r="X125" s="321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315"/>
      <c r="G127" s="39"/>
      <c r="H127" s="39"/>
      <c r="I127" s="321"/>
      <c r="J127" s="7"/>
      <c r="K127" s="315"/>
      <c r="L127" s="39"/>
      <c r="M127" s="39"/>
      <c r="N127" s="321"/>
      <c r="O127" s="7"/>
      <c r="P127" s="315"/>
      <c r="Q127" s="39"/>
      <c r="R127" s="39"/>
      <c r="S127" s="321"/>
      <c r="T127" s="7"/>
      <c r="U127" s="315"/>
      <c r="V127" s="39"/>
      <c r="W127" s="39"/>
      <c r="X127" s="321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407"/>
      <c r="L129" s="408"/>
      <c r="M129" s="408"/>
      <c r="N129" s="409"/>
      <c r="O129" s="7"/>
      <c r="P129" s="407"/>
      <c r="Q129" s="408"/>
      <c r="R129" s="408"/>
      <c r="S129" s="409"/>
      <c r="T129" s="7"/>
      <c r="U129" s="407"/>
      <c r="V129" s="408"/>
      <c r="W129" s="408"/>
      <c r="X129" s="409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407"/>
      <c r="L130" s="408"/>
      <c r="M130" s="408"/>
      <c r="N130" s="409"/>
      <c r="O130" s="7"/>
      <c r="P130" s="407"/>
      <c r="Q130" s="408"/>
      <c r="R130" s="408"/>
      <c r="S130" s="409"/>
      <c r="T130" s="7"/>
      <c r="U130" s="407"/>
      <c r="V130" s="408"/>
      <c r="W130" s="408"/>
      <c r="X130" s="409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407"/>
      <c r="L131" s="408"/>
      <c r="M131" s="408"/>
      <c r="N131" s="409"/>
      <c r="O131" s="7"/>
      <c r="P131" s="407"/>
      <c r="Q131" s="408"/>
      <c r="R131" s="408"/>
      <c r="S131" s="409"/>
      <c r="T131" s="7"/>
      <c r="U131" s="407"/>
      <c r="V131" s="408"/>
      <c r="W131" s="408"/>
      <c r="X131" s="409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407"/>
      <c r="L132" s="408"/>
      <c r="M132" s="408"/>
      <c r="N132" s="409"/>
      <c r="O132" s="7"/>
      <c r="P132" s="407"/>
      <c r="Q132" s="408"/>
      <c r="R132" s="408"/>
      <c r="S132" s="409"/>
      <c r="T132" s="7"/>
      <c r="U132" s="407"/>
      <c r="V132" s="408"/>
      <c r="W132" s="408"/>
      <c r="X132" s="409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407"/>
      <c r="L133" s="408"/>
      <c r="M133" s="408"/>
      <c r="N133" s="409"/>
      <c r="O133" s="7"/>
      <c r="P133" s="407"/>
      <c r="Q133" s="408"/>
      <c r="R133" s="408"/>
      <c r="S133" s="409"/>
      <c r="T133" s="7"/>
      <c r="U133" s="407"/>
      <c r="V133" s="408"/>
      <c r="W133" s="408"/>
      <c r="X133" s="409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315"/>
      <c r="G137" s="39"/>
      <c r="H137" s="39"/>
      <c r="I137" s="321"/>
      <c r="J137" s="7"/>
      <c r="K137" s="407"/>
      <c r="L137" s="408"/>
      <c r="M137" s="408"/>
      <c r="N137" s="409"/>
      <c r="O137" s="7"/>
      <c r="P137" s="315"/>
      <c r="Q137" s="39"/>
      <c r="R137" s="39"/>
      <c r="S137" s="321"/>
      <c r="T137" s="7"/>
      <c r="U137" s="315"/>
      <c r="V137" s="39"/>
      <c r="W137" s="39"/>
      <c r="X137" s="321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315"/>
      <c r="G139" s="39"/>
      <c r="H139" s="39"/>
      <c r="I139" s="321"/>
      <c r="J139" s="7"/>
      <c r="K139" s="315"/>
      <c r="L139" s="39"/>
      <c r="M139" s="39"/>
      <c r="N139" s="321"/>
      <c r="O139" s="7"/>
      <c r="P139" s="315"/>
      <c r="Q139" s="39"/>
      <c r="R139" s="39"/>
      <c r="S139" s="321"/>
      <c r="T139" s="7"/>
      <c r="U139" s="315"/>
      <c r="V139" s="39"/>
      <c r="W139" s="39"/>
      <c r="X139" s="321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315"/>
      <c r="G140" s="39"/>
      <c r="H140" s="39"/>
      <c r="I140" s="321"/>
      <c r="J140" s="7"/>
      <c r="K140" s="315"/>
      <c r="L140" s="39"/>
      <c r="M140" s="39"/>
      <c r="N140" s="321"/>
      <c r="O140" s="7"/>
      <c r="P140" s="315"/>
      <c r="Q140" s="39"/>
      <c r="R140" s="39"/>
      <c r="S140" s="321"/>
      <c r="T140" s="7"/>
      <c r="U140" s="315"/>
      <c r="V140" s="39"/>
      <c r="W140" s="39"/>
      <c r="X140" s="321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315"/>
      <c r="G141" s="39"/>
      <c r="H141" s="39"/>
      <c r="I141" s="321"/>
      <c r="J141" s="7"/>
      <c r="K141" s="315"/>
      <c r="L141" s="39"/>
      <c r="M141" s="39"/>
      <c r="N141" s="321"/>
      <c r="O141" s="7"/>
      <c r="P141" s="315"/>
      <c r="Q141" s="39"/>
      <c r="R141" s="39"/>
      <c r="S141" s="321"/>
      <c r="T141" s="7"/>
      <c r="U141" s="315"/>
      <c r="V141" s="39"/>
      <c r="W141" s="39"/>
      <c r="X141" s="321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315"/>
      <c r="G142" s="39"/>
      <c r="H142" s="39"/>
      <c r="I142" s="321"/>
      <c r="J142" s="7"/>
      <c r="K142" s="315"/>
      <c r="L142" s="39"/>
      <c r="M142" s="39"/>
      <c r="N142" s="321"/>
      <c r="O142" s="7"/>
      <c r="P142" s="315"/>
      <c r="Q142" s="39"/>
      <c r="R142" s="39"/>
      <c r="S142" s="321"/>
      <c r="T142" s="7"/>
      <c r="U142" s="315"/>
      <c r="V142" s="39"/>
      <c r="W142" s="39"/>
      <c r="X142" s="321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315"/>
      <c r="G143" s="39"/>
      <c r="H143" s="39"/>
      <c r="I143" s="321"/>
      <c r="J143" s="7"/>
      <c r="K143" s="315"/>
      <c r="L143" s="39"/>
      <c r="M143" s="39"/>
      <c r="N143" s="321"/>
      <c r="O143" s="7"/>
      <c r="P143" s="315"/>
      <c r="Q143" s="39"/>
      <c r="R143" s="39"/>
      <c r="S143" s="321"/>
      <c r="T143" s="7"/>
      <c r="U143" s="315"/>
      <c r="V143" s="39"/>
      <c r="W143" s="39"/>
      <c r="X143" s="321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315"/>
      <c r="G144" s="39"/>
      <c r="H144" s="39"/>
      <c r="I144" s="321"/>
      <c r="J144" s="7"/>
      <c r="K144" s="315"/>
      <c r="L144" s="39"/>
      <c r="M144" s="39"/>
      <c r="N144" s="321"/>
      <c r="O144" s="7"/>
      <c r="P144" s="315"/>
      <c r="Q144" s="39"/>
      <c r="R144" s="39"/>
      <c r="S144" s="321"/>
      <c r="T144" s="7"/>
      <c r="U144" s="315"/>
      <c r="V144" s="39"/>
      <c r="W144" s="39"/>
      <c r="X144" s="321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315"/>
      <c r="G145" s="39"/>
      <c r="H145" s="39"/>
      <c r="I145" s="321"/>
      <c r="J145" s="7"/>
      <c r="K145" s="315"/>
      <c r="L145" s="39"/>
      <c r="M145" s="39"/>
      <c r="N145" s="321"/>
      <c r="O145" s="7"/>
      <c r="P145" s="315"/>
      <c r="Q145" s="39"/>
      <c r="R145" s="39"/>
      <c r="S145" s="321"/>
      <c r="T145" s="7"/>
      <c r="U145" s="315"/>
      <c r="V145" s="39"/>
      <c r="W145" s="39"/>
      <c r="X145" s="321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315"/>
      <c r="G146" s="39"/>
      <c r="H146" s="39"/>
      <c r="I146" s="321"/>
      <c r="J146" s="7"/>
      <c r="K146" s="407"/>
      <c r="L146" s="408"/>
      <c r="M146" s="408"/>
      <c r="N146" s="409"/>
      <c r="O146" s="7"/>
      <c r="P146" s="315"/>
      <c r="Q146" s="39"/>
      <c r="R146" s="39"/>
      <c r="S146" s="321"/>
      <c r="T146" s="7"/>
      <c r="U146" s="315"/>
      <c r="V146" s="39"/>
      <c r="W146" s="39"/>
      <c r="X146" s="321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315"/>
      <c r="G147" s="39"/>
      <c r="H147" s="39"/>
      <c r="I147" s="321"/>
      <c r="J147" s="7"/>
      <c r="K147" s="407"/>
      <c r="L147" s="408"/>
      <c r="M147" s="408"/>
      <c r="N147" s="409"/>
      <c r="O147" s="7"/>
      <c r="P147" s="315"/>
      <c r="Q147" s="39"/>
      <c r="R147" s="39"/>
      <c r="S147" s="321"/>
      <c r="T147" s="7"/>
      <c r="U147" s="315"/>
      <c r="V147" s="39"/>
      <c r="W147" s="39"/>
      <c r="X147" s="321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407"/>
      <c r="G148" s="408"/>
      <c r="H148" s="408"/>
      <c r="I148" s="409"/>
      <c r="J148" s="7"/>
      <c r="K148" s="407"/>
      <c r="L148" s="408"/>
      <c r="M148" s="408"/>
      <c r="N148" s="409"/>
      <c r="O148" s="7"/>
      <c r="P148" s="407"/>
      <c r="Q148" s="408"/>
      <c r="R148" s="408"/>
      <c r="S148" s="409"/>
      <c r="T148" s="7"/>
      <c r="U148" s="407"/>
      <c r="V148" s="408"/>
      <c r="W148" s="408"/>
      <c r="X148" s="409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3"/>
      <c r="G150" s="39"/>
      <c r="H150" s="39"/>
      <c r="I150" s="321"/>
      <c r="J150" s="7"/>
      <c r="K150" s="413"/>
      <c r="L150" s="408"/>
      <c r="M150" s="408"/>
      <c r="N150" s="409"/>
      <c r="O150" s="7"/>
      <c r="P150" s="43"/>
      <c r="Q150" s="39"/>
      <c r="R150" s="39"/>
      <c r="S150" s="321"/>
      <c r="T150" s="7"/>
      <c r="U150" s="43"/>
      <c r="V150" s="39"/>
      <c r="W150" s="39"/>
      <c r="X150" s="321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315"/>
      <c r="G152" s="39"/>
      <c r="H152" s="39"/>
      <c r="I152" s="321"/>
      <c r="J152" s="7"/>
      <c r="K152" s="315"/>
      <c r="L152" s="39"/>
      <c r="M152" s="39"/>
      <c r="N152" s="321"/>
      <c r="O152" s="7"/>
      <c r="P152" s="315"/>
      <c r="Q152" s="39"/>
      <c r="R152" s="39"/>
      <c r="S152" s="321"/>
      <c r="T152" s="7"/>
      <c r="U152" s="315"/>
      <c r="V152" s="39"/>
      <c r="W152" s="39"/>
      <c r="X152" s="321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407"/>
      <c r="L154" s="408"/>
      <c r="M154" s="408"/>
      <c r="N154" s="409"/>
      <c r="O154" s="7"/>
      <c r="P154" s="407"/>
      <c r="Q154" s="408"/>
      <c r="R154" s="408"/>
      <c r="S154" s="409"/>
      <c r="T154" s="7"/>
      <c r="U154" s="407"/>
      <c r="V154" s="408"/>
      <c r="W154" s="408"/>
      <c r="X154" s="409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407"/>
      <c r="L155" s="408"/>
      <c r="M155" s="408"/>
      <c r="N155" s="409"/>
      <c r="O155" s="7"/>
      <c r="P155" s="407"/>
      <c r="Q155" s="408"/>
      <c r="R155" s="408"/>
      <c r="S155" s="409"/>
      <c r="T155" s="7"/>
      <c r="U155" s="407"/>
      <c r="V155" s="408"/>
      <c r="W155" s="408"/>
      <c r="X155" s="409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407"/>
      <c r="L156" s="408"/>
      <c r="M156" s="408"/>
      <c r="N156" s="409"/>
      <c r="O156" s="7"/>
      <c r="P156" s="407"/>
      <c r="Q156" s="408"/>
      <c r="R156" s="408"/>
      <c r="S156" s="409"/>
      <c r="T156" s="7"/>
      <c r="U156" s="407"/>
      <c r="V156" s="408"/>
      <c r="W156" s="408"/>
      <c r="X156" s="409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407"/>
      <c r="L157" s="408"/>
      <c r="M157" s="408"/>
      <c r="N157" s="409"/>
      <c r="O157" s="7"/>
      <c r="P157" s="407"/>
      <c r="Q157" s="408"/>
      <c r="R157" s="408"/>
      <c r="S157" s="409"/>
      <c r="T157" s="7"/>
      <c r="U157" s="407"/>
      <c r="V157" s="408"/>
      <c r="W157" s="408"/>
      <c r="X157" s="409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407"/>
      <c r="L158" s="408"/>
      <c r="M158" s="408"/>
      <c r="N158" s="409"/>
      <c r="O158" s="7"/>
      <c r="P158" s="407"/>
      <c r="Q158" s="408"/>
      <c r="R158" s="408"/>
      <c r="S158" s="409"/>
      <c r="T158" s="7"/>
      <c r="U158" s="407"/>
      <c r="V158" s="408"/>
      <c r="W158" s="408"/>
      <c r="X158" s="409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315"/>
      <c r="G162" s="39"/>
      <c r="H162" s="39"/>
      <c r="I162" s="321"/>
      <c r="J162" s="7"/>
      <c r="K162" s="407"/>
      <c r="L162" s="408"/>
      <c r="M162" s="408"/>
      <c r="N162" s="409"/>
      <c r="O162" s="7"/>
      <c r="P162" s="315"/>
      <c r="Q162" s="39"/>
      <c r="R162" s="39"/>
      <c r="S162" s="321"/>
      <c r="T162" s="7"/>
      <c r="U162" s="315"/>
      <c r="V162" s="39"/>
      <c r="W162" s="39"/>
      <c r="X162" s="321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315"/>
      <c r="G164" s="39"/>
      <c r="H164" s="39"/>
      <c r="I164" s="321"/>
      <c r="J164" s="7"/>
      <c r="K164" s="315"/>
      <c r="L164" s="39"/>
      <c r="M164" s="39"/>
      <c r="N164" s="321"/>
      <c r="O164" s="7"/>
      <c r="P164" s="315"/>
      <c r="Q164" s="39"/>
      <c r="R164" s="39"/>
      <c r="S164" s="321"/>
      <c r="T164" s="7"/>
      <c r="U164" s="315"/>
      <c r="V164" s="39"/>
      <c r="W164" s="39"/>
      <c r="X164" s="321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315"/>
      <c r="G165" s="39"/>
      <c r="H165" s="39"/>
      <c r="I165" s="321"/>
      <c r="J165" s="7"/>
      <c r="K165" s="315"/>
      <c r="L165" s="39"/>
      <c r="M165" s="39"/>
      <c r="N165" s="321"/>
      <c r="O165" s="7"/>
      <c r="P165" s="315"/>
      <c r="Q165" s="39"/>
      <c r="R165" s="39"/>
      <c r="S165" s="321"/>
      <c r="T165" s="7"/>
      <c r="U165" s="315"/>
      <c r="V165" s="39"/>
      <c r="W165" s="39"/>
      <c r="X165" s="321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315"/>
      <c r="G166" s="39"/>
      <c r="H166" s="39"/>
      <c r="I166" s="321"/>
      <c r="J166" s="7"/>
      <c r="K166" s="315"/>
      <c r="L166" s="39"/>
      <c r="M166" s="39"/>
      <c r="N166" s="321"/>
      <c r="O166" s="7"/>
      <c r="P166" s="315"/>
      <c r="Q166" s="39"/>
      <c r="R166" s="39"/>
      <c r="S166" s="321"/>
      <c r="T166" s="7"/>
      <c r="U166" s="315"/>
      <c r="V166" s="39"/>
      <c r="W166" s="39"/>
      <c r="X166" s="321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315"/>
      <c r="G167" s="39"/>
      <c r="H167" s="39"/>
      <c r="I167" s="321"/>
      <c r="J167" s="7"/>
      <c r="K167" s="315"/>
      <c r="L167" s="39"/>
      <c r="M167" s="39"/>
      <c r="N167" s="321"/>
      <c r="O167" s="7"/>
      <c r="P167" s="315"/>
      <c r="Q167" s="39"/>
      <c r="R167" s="39"/>
      <c r="S167" s="321"/>
      <c r="T167" s="7"/>
      <c r="U167" s="315"/>
      <c r="V167" s="39"/>
      <c r="W167" s="39"/>
      <c r="X167" s="321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315"/>
      <c r="G168" s="39"/>
      <c r="H168" s="39"/>
      <c r="I168" s="321"/>
      <c r="J168" s="7"/>
      <c r="K168" s="315"/>
      <c r="L168" s="39"/>
      <c r="M168" s="39"/>
      <c r="N168" s="321"/>
      <c r="O168" s="7"/>
      <c r="P168" s="315"/>
      <c r="Q168" s="39"/>
      <c r="R168" s="39"/>
      <c r="S168" s="321"/>
      <c r="T168" s="7"/>
      <c r="U168" s="315"/>
      <c r="V168" s="39"/>
      <c r="W168" s="39"/>
      <c r="X168" s="321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315"/>
      <c r="G169" s="39"/>
      <c r="H169" s="39"/>
      <c r="I169" s="321"/>
      <c r="J169" s="7"/>
      <c r="K169" s="315"/>
      <c r="L169" s="39"/>
      <c r="M169" s="39"/>
      <c r="N169" s="321"/>
      <c r="O169" s="7"/>
      <c r="P169" s="315"/>
      <c r="Q169" s="39"/>
      <c r="R169" s="39"/>
      <c r="S169" s="321"/>
      <c r="T169" s="7"/>
      <c r="U169" s="315"/>
      <c r="V169" s="39"/>
      <c r="W169" s="39"/>
      <c r="X169" s="321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315"/>
      <c r="G170" s="39"/>
      <c r="H170" s="39"/>
      <c r="I170" s="321"/>
      <c r="J170" s="7"/>
      <c r="K170" s="315"/>
      <c r="L170" s="39"/>
      <c r="M170" s="39"/>
      <c r="N170" s="321"/>
      <c r="O170" s="7"/>
      <c r="P170" s="315"/>
      <c r="Q170" s="39"/>
      <c r="R170" s="39"/>
      <c r="S170" s="321"/>
      <c r="T170" s="7"/>
      <c r="U170" s="315"/>
      <c r="V170" s="39"/>
      <c r="W170" s="39"/>
      <c r="X170" s="321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315"/>
      <c r="G171" s="39"/>
      <c r="H171" s="39"/>
      <c r="I171" s="321"/>
      <c r="J171" s="7"/>
      <c r="K171" s="407"/>
      <c r="L171" s="408"/>
      <c r="M171" s="408"/>
      <c r="N171" s="409"/>
      <c r="O171" s="7"/>
      <c r="P171" s="315"/>
      <c r="Q171" s="39"/>
      <c r="R171" s="39"/>
      <c r="S171" s="321"/>
      <c r="T171" s="7"/>
      <c r="U171" s="315"/>
      <c r="V171" s="39"/>
      <c r="W171" s="39"/>
      <c r="X171" s="321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315"/>
      <c r="G172" s="39"/>
      <c r="H172" s="39"/>
      <c r="I172" s="321"/>
      <c r="J172" s="7"/>
      <c r="K172" s="407"/>
      <c r="L172" s="408"/>
      <c r="M172" s="408"/>
      <c r="N172" s="409"/>
      <c r="O172" s="7"/>
      <c r="P172" s="315"/>
      <c r="Q172" s="39"/>
      <c r="R172" s="39"/>
      <c r="S172" s="321"/>
      <c r="T172" s="7"/>
      <c r="U172" s="315"/>
      <c r="V172" s="39"/>
      <c r="W172" s="39"/>
      <c r="X172" s="321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407"/>
      <c r="G173" s="408"/>
      <c r="H173" s="408"/>
      <c r="I173" s="409"/>
      <c r="J173" s="7"/>
      <c r="K173" s="407"/>
      <c r="L173" s="408"/>
      <c r="M173" s="408"/>
      <c r="N173" s="409"/>
      <c r="O173" s="7"/>
      <c r="P173" s="407"/>
      <c r="Q173" s="408"/>
      <c r="R173" s="408"/>
      <c r="S173" s="409"/>
      <c r="T173" s="7"/>
      <c r="U173" s="407"/>
      <c r="V173" s="408"/>
      <c r="W173" s="408"/>
      <c r="X173" s="409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3"/>
      <c r="G175" s="39"/>
      <c r="H175" s="39"/>
      <c r="I175" s="321"/>
      <c r="J175" s="7"/>
      <c r="K175" s="413"/>
      <c r="L175" s="408"/>
      <c r="M175" s="408"/>
      <c r="N175" s="409"/>
      <c r="O175" s="7"/>
      <c r="P175" s="43"/>
      <c r="Q175" s="39"/>
      <c r="R175" s="39"/>
      <c r="S175" s="321"/>
      <c r="T175" s="7"/>
      <c r="U175" s="43"/>
      <c r="V175" s="39"/>
      <c r="W175" s="39"/>
      <c r="X175" s="321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315"/>
      <c r="G177" s="39"/>
      <c r="H177" s="39"/>
      <c r="I177" s="321"/>
      <c r="J177" s="7"/>
      <c r="K177" s="315"/>
      <c r="L177" s="39"/>
      <c r="M177" s="39"/>
      <c r="N177" s="321"/>
      <c r="O177" s="7"/>
      <c r="P177" s="315"/>
      <c r="Q177" s="39"/>
      <c r="R177" s="39"/>
      <c r="S177" s="321"/>
      <c r="T177" s="7"/>
      <c r="U177" s="315"/>
      <c r="V177" s="39"/>
      <c r="W177" s="39"/>
      <c r="X177" s="321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407"/>
      <c r="L179" s="408"/>
      <c r="M179" s="408"/>
      <c r="N179" s="409"/>
      <c r="O179" s="7"/>
      <c r="P179" s="407"/>
      <c r="Q179" s="408"/>
      <c r="R179" s="408"/>
      <c r="S179" s="409"/>
      <c r="T179" s="7"/>
      <c r="U179" s="407"/>
      <c r="V179" s="408"/>
      <c r="W179" s="408"/>
      <c r="X179" s="409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407"/>
      <c r="L180" s="408"/>
      <c r="M180" s="408"/>
      <c r="N180" s="409"/>
      <c r="O180" s="7"/>
      <c r="P180" s="407"/>
      <c r="Q180" s="408"/>
      <c r="R180" s="408"/>
      <c r="S180" s="409"/>
      <c r="T180" s="7"/>
      <c r="U180" s="407"/>
      <c r="V180" s="408"/>
      <c r="W180" s="408"/>
      <c r="X180" s="409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407"/>
      <c r="L181" s="408"/>
      <c r="M181" s="408"/>
      <c r="N181" s="409"/>
      <c r="O181" s="7"/>
      <c r="P181" s="407"/>
      <c r="Q181" s="408"/>
      <c r="R181" s="408"/>
      <c r="S181" s="409"/>
      <c r="T181" s="7"/>
      <c r="U181" s="407"/>
      <c r="V181" s="408"/>
      <c r="W181" s="408"/>
      <c r="X181" s="409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407"/>
      <c r="L182" s="408"/>
      <c r="M182" s="408"/>
      <c r="N182" s="409"/>
      <c r="O182" s="7"/>
      <c r="P182" s="407"/>
      <c r="Q182" s="408"/>
      <c r="R182" s="408"/>
      <c r="S182" s="409"/>
      <c r="T182" s="7"/>
      <c r="U182" s="407"/>
      <c r="V182" s="408"/>
      <c r="W182" s="408"/>
      <c r="X182" s="409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407"/>
      <c r="L183" s="408"/>
      <c r="M183" s="408"/>
      <c r="N183" s="409"/>
      <c r="O183" s="7"/>
      <c r="P183" s="407"/>
      <c r="Q183" s="408"/>
      <c r="R183" s="408"/>
      <c r="S183" s="409"/>
      <c r="T183" s="7"/>
      <c r="U183" s="407"/>
      <c r="V183" s="408"/>
      <c r="W183" s="408"/>
      <c r="X183" s="409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315"/>
      <c r="G187" s="39"/>
      <c r="H187" s="39"/>
      <c r="I187" s="321"/>
      <c r="J187" s="7"/>
      <c r="K187" s="407"/>
      <c r="L187" s="408"/>
      <c r="M187" s="408"/>
      <c r="N187" s="409"/>
      <c r="O187" s="7"/>
      <c r="P187" s="315"/>
      <c r="Q187" s="39"/>
      <c r="R187" s="39"/>
      <c r="S187" s="321"/>
      <c r="T187" s="7"/>
      <c r="U187" s="315"/>
      <c r="V187" s="39"/>
      <c r="W187" s="39"/>
      <c r="X187" s="321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315"/>
      <c r="G189" s="39"/>
      <c r="H189" s="39"/>
      <c r="I189" s="321"/>
      <c r="J189" s="7"/>
      <c r="K189" s="315"/>
      <c r="L189" s="39"/>
      <c r="M189" s="39"/>
      <c r="N189" s="321"/>
      <c r="O189" s="7"/>
      <c r="P189" s="315"/>
      <c r="Q189" s="39"/>
      <c r="R189" s="39"/>
      <c r="S189" s="321"/>
      <c r="T189" s="7"/>
      <c r="U189" s="315"/>
      <c r="V189" s="39"/>
      <c r="W189" s="39"/>
      <c r="X189" s="321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315"/>
      <c r="G190" s="39"/>
      <c r="H190" s="39"/>
      <c r="I190" s="321"/>
      <c r="J190" s="7"/>
      <c r="K190" s="315"/>
      <c r="L190" s="39"/>
      <c r="M190" s="39"/>
      <c r="N190" s="321"/>
      <c r="O190" s="7"/>
      <c r="P190" s="315"/>
      <c r="Q190" s="39"/>
      <c r="R190" s="39"/>
      <c r="S190" s="321"/>
      <c r="T190" s="7"/>
      <c r="U190" s="315"/>
      <c r="V190" s="39"/>
      <c r="W190" s="39"/>
      <c r="X190" s="321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315"/>
      <c r="G191" s="39"/>
      <c r="H191" s="39"/>
      <c r="I191" s="321"/>
      <c r="J191" s="7"/>
      <c r="K191" s="315"/>
      <c r="L191" s="39"/>
      <c r="M191" s="39"/>
      <c r="N191" s="321"/>
      <c r="O191" s="7"/>
      <c r="P191" s="315"/>
      <c r="Q191" s="39"/>
      <c r="R191" s="39"/>
      <c r="S191" s="321"/>
      <c r="T191" s="7"/>
      <c r="U191" s="315"/>
      <c r="V191" s="39"/>
      <c r="W191" s="39"/>
      <c r="X191" s="321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315"/>
      <c r="G192" s="39"/>
      <c r="H192" s="39"/>
      <c r="I192" s="321"/>
      <c r="J192" s="7"/>
      <c r="K192" s="315"/>
      <c r="L192" s="39"/>
      <c r="M192" s="39"/>
      <c r="N192" s="321"/>
      <c r="O192" s="7"/>
      <c r="P192" s="315"/>
      <c r="Q192" s="39"/>
      <c r="R192" s="39"/>
      <c r="S192" s="321"/>
      <c r="T192" s="7"/>
      <c r="U192" s="315"/>
      <c r="V192" s="39"/>
      <c r="W192" s="39"/>
      <c r="X192" s="321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315"/>
      <c r="G193" s="39"/>
      <c r="H193" s="39"/>
      <c r="I193" s="321"/>
      <c r="J193" s="7"/>
      <c r="K193" s="315"/>
      <c r="L193" s="39"/>
      <c r="M193" s="39"/>
      <c r="N193" s="321"/>
      <c r="O193" s="7"/>
      <c r="P193" s="315"/>
      <c r="Q193" s="39"/>
      <c r="R193" s="39"/>
      <c r="S193" s="321"/>
      <c r="T193" s="7"/>
      <c r="U193" s="315"/>
      <c r="V193" s="39"/>
      <c r="W193" s="39"/>
      <c r="X193" s="321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315"/>
      <c r="G194" s="39"/>
      <c r="H194" s="39"/>
      <c r="I194" s="321"/>
      <c r="J194" s="7"/>
      <c r="K194" s="315"/>
      <c r="L194" s="39"/>
      <c r="M194" s="39"/>
      <c r="N194" s="321"/>
      <c r="O194" s="7"/>
      <c r="P194" s="315"/>
      <c r="Q194" s="39"/>
      <c r="R194" s="39"/>
      <c r="S194" s="321"/>
      <c r="T194" s="7"/>
      <c r="U194" s="315"/>
      <c r="V194" s="39"/>
      <c r="W194" s="39"/>
      <c r="X194" s="321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315"/>
      <c r="G195" s="39"/>
      <c r="H195" s="39"/>
      <c r="I195" s="321"/>
      <c r="J195" s="7"/>
      <c r="K195" s="315"/>
      <c r="L195" s="39"/>
      <c r="M195" s="39"/>
      <c r="N195" s="321"/>
      <c r="O195" s="7"/>
      <c r="P195" s="315"/>
      <c r="Q195" s="39"/>
      <c r="R195" s="39"/>
      <c r="S195" s="321"/>
      <c r="T195" s="7"/>
      <c r="U195" s="315"/>
      <c r="V195" s="39"/>
      <c r="W195" s="39"/>
      <c r="X195" s="321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315"/>
      <c r="G196" s="39"/>
      <c r="H196" s="39"/>
      <c r="I196" s="321"/>
      <c r="J196" s="7"/>
      <c r="K196" s="407"/>
      <c r="L196" s="408"/>
      <c r="M196" s="408"/>
      <c r="N196" s="409"/>
      <c r="O196" s="7"/>
      <c r="P196" s="315"/>
      <c r="Q196" s="39"/>
      <c r="R196" s="39"/>
      <c r="S196" s="321"/>
      <c r="T196" s="7"/>
      <c r="U196" s="315"/>
      <c r="V196" s="39"/>
      <c r="W196" s="39"/>
      <c r="X196" s="321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315"/>
      <c r="G197" s="39"/>
      <c r="H197" s="39"/>
      <c r="I197" s="321"/>
      <c r="J197" s="7"/>
      <c r="K197" s="407"/>
      <c r="L197" s="408"/>
      <c r="M197" s="408"/>
      <c r="N197" s="409"/>
      <c r="O197" s="7"/>
      <c r="P197" s="315"/>
      <c r="Q197" s="39"/>
      <c r="R197" s="39"/>
      <c r="S197" s="321"/>
      <c r="T197" s="7"/>
      <c r="U197" s="315"/>
      <c r="V197" s="39"/>
      <c r="W197" s="39"/>
      <c r="X197" s="321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407"/>
      <c r="G198" s="408"/>
      <c r="H198" s="408"/>
      <c r="I198" s="409"/>
      <c r="J198" s="7"/>
      <c r="K198" s="407"/>
      <c r="L198" s="408"/>
      <c r="M198" s="408"/>
      <c r="N198" s="409"/>
      <c r="O198" s="7"/>
      <c r="P198" s="407"/>
      <c r="Q198" s="408"/>
      <c r="R198" s="408"/>
      <c r="S198" s="409"/>
      <c r="T198" s="7"/>
      <c r="U198" s="407"/>
      <c r="V198" s="408"/>
      <c r="W198" s="408"/>
      <c r="X198" s="409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3"/>
      <c r="G200" s="39"/>
      <c r="H200" s="39"/>
      <c r="I200" s="321"/>
      <c r="J200" s="7"/>
      <c r="K200" s="413"/>
      <c r="L200" s="408"/>
      <c r="M200" s="408"/>
      <c r="N200" s="409"/>
      <c r="O200" s="7"/>
      <c r="P200" s="43"/>
      <c r="Q200" s="39"/>
      <c r="R200" s="39"/>
      <c r="S200" s="321"/>
      <c r="T200" s="7"/>
      <c r="U200" s="43"/>
      <c r="V200" s="39"/>
      <c r="W200" s="39"/>
      <c r="X200" s="321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315"/>
      <c r="G202" s="39"/>
      <c r="H202" s="39"/>
      <c r="I202" s="321"/>
      <c r="J202" s="7"/>
      <c r="K202" s="315"/>
      <c r="L202" s="39"/>
      <c r="M202" s="39"/>
      <c r="N202" s="321"/>
      <c r="O202" s="7"/>
      <c r="P202" s="315"/>
      <c r="Q202" s="39"/>
      <c r="R202" s="39"/>
      <c r="S202" s="321"/>
      <c r="T202" s="7"/>
      <c r="U202" s="315"/>
      <c r="V202" s="39"/>
      <c r="W202" s="39"/>
      <c r="X202" s="321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407"/>
      <c r="L204" s="408"/>
      <c r="M204" s="408"/>
      <c r="N204" s="409"/>
      <c r="O204" s="7"/>
      <c r="P204" s="407"/>
      <c r="Q204" s="408"/>
      <c r="R204" s="408"/>
      <c r="S204" s="409"/>
      <c r="T204" s="7"/>
      <c r="U204" s="407"/>
      <c r="V204" s="408"/>
      <c r="W204" s="408"/>
      <c r="X204" s="409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407"/>
      <c r="L205" s="408"/>
      <c r="M205" s="408"/>
      <c r="N205" s="409"/>
      <c r="O205" s="7"/>
      <c r="P205" s="407"/>
      <c r="Q205" s="408"/>
      <c r="R205" s="408"/>
      <c r="S205" s="409"/>
      <c r="T205" s="7"/>
      <c r="U205" s="407"/>
      <c r="V205" s="408"/>
      <c r="W205" s="408"/>
      <c r="X205" s="409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407"/>
      <c r="L206" s="408"/>
      <c r="M206" s="408"/>
      <c r="N206" s="409"/>
      <c r="O206" s="7"/>
      <c r="P206" s="407"/>
      <c r="Q206" s="408"/>
      <c r="R206" s="408"/>
      <c r="S206" s="409"/>
      <c r="T206" s="7"/>
      <c r="U206" s="407"/>
      <c r="V206" s="408"/>
      <c r="W206" s="408"/>
      <c r="X206" s="409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407"/>
      <c r="L207" s="408"/>
      <c r="M207" s="408"/>
      <c r="N207" s="409"/>
      <c r="O207" s="7"/>
      <c r="P207" s="407"/>
      <c r="Q207" s="408"/>
      <c r="R207" s="408"/>
      <c r="S207" s="409"/>
      <c r="T207" s="7"/>
      <c r="U207" s="407"/>
      <c r="V207" s="408"/>
      <c r="W207" s="408"/>
      <c r="X207" s="409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407"/>
      <c r="L208" s="408"/>
      <c r="M208" s="408"/>
      <c r="N208" s="409"/>
      <c r="O208" s="7"/>
      <c r="P208" s="407"/>
      <c r="Q208" s="408"/>
      <c r="R208" s="408"/>
      <c r="S208" s="409"/>
      <c r="T208" s="7"/>
      <c r="U208" s="407"/>
      <c r="V208" s="408"/>
      <c r="W208" s="408"/>
      <c r="X208" s="409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315"/>
      <c r="G212" s="39"/>
      <c r="H212" s="39"/>
      <c r="I212" s="321"/>
      <c r="J212" s="7"/>
      <c r="K212" s="407"/>
      <c r="L212" s="408"/>
      <c r="M212" s="408"/>
      <c r="N212" s="409"/>
      <c r="O212" s="7"/>
      <c r="P212" s="315"/>
      <c r="Q212" s="39"/>
      <c r="R212" s="39"/>
      <c r="S212" s="321"/>
      <c r="T212" s="7"/>
      <c r="U212" s="315"/>
      <c r="V212" s="39"/>
      <c r="W212" s="39"/>
      <c r="X212" s="321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315"/>
      <c r="G214" s="39"/>
      <c r="H214" s="39"/>
      <c r="I214" s="321"/>
      <c r="J214" s="7"/>
      <c r="K214" s="315"/>
      <c r="L214" s="39"/>
      <c r="M214" s="39"/>
      <c r="N214" s="321"/>
      <c r="O214" s="7"/>
      <c r="P214" s="315"/>
      <c r="Q214" s="39"/>
      <c r="R214" s="39"/>
      <c r="S214" s="321"/>
      <c r="T214" s="7"/>
      <c r="U214" s="315"/>
      <c r="V214" s="39"/>
      <c r="W214" s="39"/>
      <c r="X214" s="321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315"/>
      <c r="G215" s="39"/>
      <c r="H215" s="39"/>
      <c r="I215" s="321"/>
      <c r="J215" s="7"/>
      <c r="K215" s="315"/>
      <c r="L215" s="39"/>
      <c r="M215" s="39"/>
      <c r="N215" s="321"/>
      <c r="O215" s="7"/>
      <c r="P215" s="315"/>
      <c r="Q215" s="39"/>
      <c r="R215" s="39"/>
      <c r="S215" s="321"/>
      <c r="T215" s="7"/>
      <c r="U215" s="315"/>
      <c r="V215" s="39"/>
      <c r="W215" s="39"/>
      <c r="X215" s="321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315"/>
      <c r="G216" s="39"/>
      <c r="H216" s="39"/>
      <c r="I216" s="321"/>
      <c r="J216" s="7"/>
      <c r="K216" s="315"/>
      <c r="L216" s="39"/>
      <c r="M216" s="39"/>
      <c r="N216" s="321"/>
      <c r="O216" s="7"/>
      <c r="P216" s="315"/>
      <c r="Q216" s="39"/>
      <c r="R216" s="39"/>
      <c r="S216" s="321"/>
      <c r="T216" s="7"/>
      <c r="U216" s="315"/>
      <c r="V216" s="39"/>
      <c r="W216" s="39"/>
      <c r="X216" s="321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315"/>
      <c r="G217" s="39"/>
      <c r="H217" s="39"/>
      <c r="I217" s="321"/>
      <c r="J217" s="7"/>
      <c r="K217" s="315"/>
      <c r="L217" s="39"/>
      <c r="M217" s="39"/>
      <c r="N217" s="321"/>
      <c r="O217" s="7"/>
      <c r="P217" s="315"/>
      <c r="Q217" s="39"/>
      <c r="R217" s="39"/>
      <c r="S217" s="321"/>
      <c r="T217" s="7"/>
      <c r="U217" s="315"/>
      <c r="V217" s="39"/>
      <c r="W217" s="39"/>
      <c r="X217" s="321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315"/>
      <c r="G218" s="39"/>
      <c r="H218" s="39"/>
      <c r="I218" s="321"/>
      <c r="J218" s="7"/>
      <c r="K218" s="315"/>
      <c r="L218" s="39"/>
      <c r="M218" s="39"/>
      <c r="N218" s="321"/>
      <c r="O218" s="7"/>
      <c r="P218" s="315"/>
      <c r="Q218" s="39"/>
      <c r="R218" s="39"/>
      <c r="S218" s="321"/>
      <c r="T218" s="7"/>
      <c r="U218" s="315"/>
      <c r="V218" s="39"/>
      <c r="W218" s="39"/>
      <c r="X218" s="321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315"/>
      <c r="G219" s="39"/>
      <c r="H219" s="39"/>
      <c r="I219" s="321"/>
      <c r="J219" s="7"/>
      <c r="K219" s="315"/>
      <c r="L219" s="39"/>
      <c r="M219" s="39"/>
      <c r="N219" s="321"/>
      <c r="O219" s="7"/>
      <c r="P219" s="315"/>
      <c r="Q219" s="39"/>
      <c r="R219" s="39"/>
      <c r="S219" s="321"/>
      <c r="T219" s="7"/>
      <c r="U219" s="315"/>
      <c r="V219" s="39"/>
      <c r="W219" s="39"/>
      <c r="X219" s="321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315"/>
      <c r="G220" s="39"/>
      <c r="H220" s="39"/>
      <c r="I220" s="321"/>
      <c r="J220" s="7"/>
      <c r="K220" s="315"/>
      <c r="L220" s="39"/>
      <c r="M220" s="39"/>
      <c r="N220" s="321"/>
      <c r="O220" s="7"/>
      <c r="P220" s="315"/>
      <c r="Q220" s="39"/>
      <c r="R220" s="39"/>
      <c r="S220" s="321"/>
      <c r="T220" s="7"/>
      <c r="U220" s="315"/>
      <c r="V220" s="39"/>
      <c r="W220" s="39"/>
      <c r="X220" s="321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315"/>
      <c r="G221" s="39"/>
      <c r="H221" s="39"/>
      <c r="I221" s="321"/>
      <c r="J221" s="7"/>
      <c r="K221" s="407"/>
      <c r="L221" s="408"/>
      <c r="M221" s="408"/>
      <c r="N221" s="409"/>
      <c r="O221" s="7"/>
      <c r="P221" s="315"/>
      <c r="Q221" s="39"/>
      <c r="R221" s="39"/>
      <c r="S221" s="321"/>
      <c r="T221" s="7"/>
      <c r="U221" s="315"/>
      <c r="V221" s="39"/>
      <c r="W221" s="39"/>
      <c r="X221" s="321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315"/>
      <c r="G222" s="39"/>
      <c r="H222" s="39"/>
      <c r="I222" s="321"/>
      <c r="J222" s="7"/>
      <c r="K222" s="407"/>
      <c r="L222" s="408"/>
      <c r="M222" s="408"/>
      <c r="N222" s="409"/>
      <c r="O222" s="7"/>
      <c r="P222" s="315"/>
      <c r="Q222" s="39"/>
      <c r="R222" s="39"/>
      <c r="S222" s="321"/>
      <c r="T222" s="7"/>
      <c r="U222" s="315"/>
      <c r="V222" s="39"/>
      <c r="W222" s="39"/>
      <c r="X222" s="321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407"/>
      <c r="G223" s="408"/>
      <c r="H223" s="408"/>
      <c r="I223" s="409"/>
      <c r="J223" s="7"/>
      <c r="K223" s="407"/>
      <c r="L223" s="408"/>
      <c r="M223" s="408"/>
      <c r="N223" s="409"/>
      <c r="O223" s="7"/>
      <c r="P223" s="407"/>
      <c r="Q223" s="408"/>
      <c r="R223" s="408"/>
      <c r="S223" s="409"/>
      <c r="T223" s="7"/>
      <c r="U223" s="407"/>
      <c r="V223" s="408"/>
      <c r="W223" s="408"/>
      <c r="X223" s="409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3"/>
      <c r="G225" s="39"/>
      <c r="H225" s="39"/>
      <c r="I225" s="321"/>
      <c r="J225" s="7"/>
      <c r="K225" s="413"/>
      <c r="L225" s="408"/>
      <c r="M225" s="408"/>
      <c r="N225" s="409"/>
      <c r="O225" s="7"/>
      <c r="P225" s="43"/>
      <c r="Q225" s="39"/>
      <c r="R225" s="39"/>
      <c r="S225" s="321"/>
      <c r="T225" s="7"/>
      <c r="U225" s="43"/>
      <c r="V225" s="39"/>
      <c r="W225" s="39"/>
      <c r="X225" s="321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315"/>
      <c r="G227" s="39"/>
      <c r="H227" s="39"/>
      <c r="I227" s="321"/>
      <c r="J227" s="7"/>
      <c r="K227" s="315"/>
      <c r="L227" s="39"/>
      <c r="M227" s="39"/>
      <c r="N227" s="321"/>
      <c r="O227" s="7"/>
      <c r="P227" s="315"/>
      <c r="Q227" s="39"/>
      <c r="R227" s="39"/>
      <c r="S227" s="321"/>
      <c r="T227" s="7"/>
      <c r="U227" s="315"/>
      <c r="V227" s="39"/>
      <c r="W227" s="39"/>
      <c r="X227" s="321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407"/>
      <c r="L229" s="408"/>
      <c r="M229" s="408"/>
      <c r="N229" s="409"/>
      <c r="O229" s="7"/>
      <c r="P229" s="407"/>
      <c r="Q229" s="408"/>
      <c r="R229" s="408"/>
      <c r="S229" s="409"/>
      <c r="T229" s="7"/>
      <c r="U229" s="407"/>
      <c r="V229" s="408"/>
      <c r="W229" s="408"/>
      <c r="X229" s="409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407"/>
      <c r="L230" s="408"/>
      <c r="M230" s="408"/>
      <c r="N230" s="409"/>
      <c r="O230" s="7"/>
      <c r="P230" s="407"/>
      <c r="Q230" s="408"/>
      <c r="R230" s="408"/>
      <c r="S230" s="409"/>
      <c r="T230" s="7"/>
      <c r="U230" s="407"/>
      <c r="V230" s="408"/>
      <c r="W230" s="408"/>
      <c r="X230" s="409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407"/>
      <c r="L231" s="408"/>
      <c r="M231" s="408"/>
      <c r="N231" s="409"/>
      <c r="O231" s="7"/>
      <c r="P231" s="407"/>
      <c r="Q231" s="408"/>
      <c r="R231" s="408"/>
      <c r="S231" s="409"/>
      <c r="T231" s="7"/>
      <c r="U231" s="407"/>
      <c r="V231" s="408"/>
      <c r="W231" s="408"/>
      <c r="X231" s="409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407"/>
      <c r="L232" s="408"/>
      <c r="M232" s="408"/>
      <c r="N232" s="409"/>
      <c r="O232" s="7"/>
      <c r="P232" s="407"/>
      <c r="Q232" s="408"/>
      <c r="R232" s="408"/>
      <c r="S232" s="409"/>
      <c r="T232" s="7"/>
      <c r="U232" s="407"/>
      <c r="V232" s="408"/>
      <c r="W232" s="408"/>
      <c r="X232" s="409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407"/>
      <c r="L233" s="408"/>
      <c r="M233" s="408"/>
      <c r="N233" s="409"/>
      <c r="O233" s="7"/>
      <c r="P233" s="407"/>
      <c r="Q233" s="408"/>
      <c r="R233" s="408"/>
      <c r="S233" s="409"/>
      <c r="T233" s="7"/>
      <c r="U233" s="407"/>
      <c r="V233" s="408"/>
      <c r="W233" s="408"/>
      <c r="X233" s="409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315"/>
      <c r="G237" s="39"/>
      <c r="H237" s="39"/>
      <c r="I237" s="321"/>
      <c r="J237" s="7"/>
      <c r="K237" s="407"/>
      <c r="L237" s="408"/>
      <c r="M237" s="408"/>
      <c r="N237" s="409"/>
      <c r="O237" s="7"/>
      <c r="P237" s="315"/>
      <c r="Q237" s="39"/>
      <c r="R237" s="39"/>
      <c r="S237" s="321"/>
      <c r="T237" s="7"/>
      <c r="U237" s="315"/>
      <c r="V237" s="39"/>
      <c r="W237" s="39"/>
      <c r="X237" s="321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315"/>
      <c r="G239" s="39"/>
      <c r="H239" s="39"/>
      <c r="I239" s="321"/>
      <c r="J239" s="7"/>
      <c r="K239" s="315"/>
      <c r="L239" s="39"/>
      <c r="M239" s="39"/>
      <c r="N239" s="321"/>
      <c r="O239" s="7"/>
      <c r="P239" s="315"/>
      <c r="Q239" s="39"/>
      <c r="R239" s="39"/>
      <c r="S239" s="321"/>
      <c r="T239" s="7"/>
      <c r="U239" s="315"/>
      <c r="V239" s="39"/>
      <c r="W239" s="39"/>
      <c r="X239" s="321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315"/>
      <c r="G240" s="39"/>
      <c r="H240" s="39"/>
      <c r="I240" s="321"/>
      <c r="J240" s="7"/>
      <c r="K240" s="315"/>
      <c r="L240" s="39"/>
      <c r="M240" s="39"/>
      <c r="N240" s="321"/>
      <c r="O240" s="7"/>
      <c r="P240" s="315"/>
      <c r="Q240" s="39"/>
      <c r="R240" s="39"/>
      <c r="S240" s="321"/>
      <c r="T240" s="7"/>
      <c r="U240" s="315"/>
      <c r="V240" s="39"/>
      <c r="W240" s="39"/>
      <c r="X240" s="321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315"/>
      <c r="G241" s="39"/>
      <c r="H241" s="39"/>
      <c r="I241" s="321"/>
      <c r="J241" s="7"/>
      <c r="K241" s="315"/>
      <c r="L241" s="39"/>
      <c r="M241" s="39"/>
      <c r="N241" s="321"/>
      <c r="O241" s="7"/>
      <c r="P241" s="315"/>
      <c r="Q241" s="39"/>
      <c r="R241" s="39"/>
      <c r="S241" s="321"/>
      <c r="T241" s="7"/>
      <c r="U241" s="315"/>
      <c r="V241" s="39"/>
      <c r="W241" s="39"/>
      <c r="X241" s="321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315"/>
      <c r="G242" s="39"/>
      <c r="H242" s="39"/>
      <c r="I242" s="321"/>
      <c r="J242" s="7"/>
      <c r="K242" s="315"/>
      <c r="L242" s="39"/>
      <c r="M242" s="39"/>
      <c r="N242" s="321"/>
      <c r="O242" s="7"/>
      <c r="P242" s="315"/>
      <c r="Q242" s="39"/>
      <c r="R242" s="39"/>
      <c r="S242" s="321"/>
      <c r="T242" s="7"/>
      <c r="U242" s="315"/>
      <c r="V242" s="39"/>
      <c r="W242" s="39"/>
      <c r="X242" s="321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315"/>
      <c r="G243" s="39"/>
      <c r="H243" s="39"/>
      <c r="I243" s="321"/>
      <c r="J243" s="7"/>
      <c r="K243" s="315"/>
      <c r="L243" s="39"/>
      <c r="M243" s="39"/>
      <c r="N243" s="321"/>
      <c r="O243" s="7"/>
      <c r="P243" s="315"/>
      <c r="Q243" s="39"/>
      <c r="R243" s="39"/>
      <c r="S243" s="321"/>
      <c r="T243" s="7"/>
      <c r="U243" s="315"/>
      <c r="V243" s="39"/>
      <c r="W243" s="39"/>
      <c r="X243" s="321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315"/>
      <c r="G244" s="39"/>
      <c r="H244" s="39"/>
      <c r="I244" s="321"/>
      <c r="J244" s="7"/>
      <c r="K244" s="315"/>
      <c r="L244" s="39"/>
      <c r="M244" s="39"/>
      <c r="N244" s="321"/>
      <c r="O244" s="7"/>
      <c r="P244" s="315"/>
      <c r="Q244" s="39"/>
      <c r="R244" s="39"/>
      <c r="S244" s="321"/>
      <c r="T244" s="7"/>
      <c r="U244" s="315"/>
      <c r="V244" s="39"/>
      <c r="W244" s="39"/>
      <c r="X244" s="321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315"/>
      <c r="G245" s="39"/>
      <c r="H245" s="39"/>
      <c r="I245" s="321"/>
      <c r="J245" s="7"/>
      <c r="K245" s="315"/>
      <c r="L245" s="39"/>
      <c r="M245" s="39"/>
      <c r="N245" s="321"/>
      <c r="O245" s="7"/>
      <c r="P245" s="315"/>
      <c r="Q245" s="39"/>
      <c r="R245" s="39"/>
      <c r="S245" s="321"/>
      <c r="T245" s="7"/>
      <c r="U245" s="315"/>
      <c r="V245" s="39"/>
      <c r="W245" s="39"/>
      <c r="X245" s="321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315"/>
      <c r="G246" s="39"/>
      <c r="H246" s="39"/>
      <c r="I246" s="321"/>
      <c r="J246" s="7"/>
      <c r="K246" s="407"/>
      <c r="L246" s="408"/>
      <c r="M246" s="408"/>
      <c r="N246" s="409"/>
      <c r="O246" s="7"/>
      <c r="P246" s="315"/>
      <c r="Q246" s="39"/>
      <c r="R246" s="39"/>
      <c r="S246" s="321"/>
      <c r="T246" s="7"/>
      <c r="U246" s="315"/>
      <c r="V246" s="39"/>
      <c r="W246" s="39"/>
      <c r="X246" s="321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315"/>
      <c r="G247" s="39"/>
      <c r="H247" s="39"/>
      <c r="I247" s="321"/>
      <c r="J247" s="7"/>
      <c r="K247" s="407"/>
      <c r="L247" s="408"/>
      <c r="M247" s="408"/>
      <c r="N247" s="409"/>
      <c r="O247" s="7"/>
      <c r="P247" s="315"/>
      <c r="Q247" s="39"/>
      <c r="R247" s="39"/>
      <c r="S247" s="321"/>
      <c r="T247" s="7"/>
      <c r="U247" s="315"/>
      <c r="V247" s="39"/>
      <c r="W247" s="39"/>
      <c r="X247" s="321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407"/>
      <c r="G248" s="408"/>
      <c r="H248" s="408"/>
      <c r="I248" s="409"/>
      <c r="J248" s="7"/>
      <c r="K248" s="407"/>
      <c r="L248" s="408"/>
      <c r="M248" s="408"/>
      <c r="N248" s="409"/>
      <c r="O248" s="7"/>
      <c r="P248" s="407"/>
      <c r="Q248" s="408"/>
      <c r="R248" s="408"/>
      <c r="S248" s="409"/>
      <c r="T248" s="7"/>
      <c r="U248" s="407"/>
      <c r="V248" s="408"/>
      <c r="W248" s="408"/>
      <c r="X248" s="409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3"/>
      <c r="G250" s="39"/>
      <c r="H250" s="39"/>
      <c r="I250" s="321"/>
      <c r="J250" s="7"/>
      <c r="K250" s="413"/>
      <c r="L250" s="408"/>
      <c r="M250" s="408"/>
      <c r="N250" s="409"/>
      <c r="O250" s="7"/>
      <c r="P250" s="43"/>
      <c r="Q250" s="39"/>
      <c r="R250" s="39"/>
      <c r="S250" s="321"/>
      <c r="T250" s="7"/>
      <c r="U250" s="43"/>
      <c r="V250" s="39"/>
      <c r="W250" s="39"/>
      <c r="X250" s="321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315"/>
      <c r="G252" s="39"/>
      <c r="H252" s="39"/>
      <c r="I252" s="321"/>
      <c r="J252" s="7"/>
      <c r="K252" s="315"/>
      <c r="L252" s="39"/>
      <c r="M252" s="39"/>
      <c r="N252" s="321"/>
      <c r="O252" s="7"/>
      <c r="P252" s="315"/>
      <c r="Q252" s="39"/>
      <c r="R252" s="39"/>
      <c r="S252" s="321"/>
      <c r="T252" s="7"/>
      <c r="U252" s="315"/>
      <c r="V252" s="39"/>
      <c r="W252" s="39"/>
      <c r="X252" s="321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407"/>
      <c r="L254" s="408"/>
      <c r="M254" s="408"/>
      <c r="N254" s="409"/>
      <c r="O254" s="7"/>
      <c r="P254" s="407"/>
      <c r="Q254" s="408"/>
      <c r="R254" s="408"/>
      <c r="S254" s="409"/>
      <c r="T254" s="7"/>
      <c r="U254" s="407"/>
      <c r="V254" s="408"/>
      <c r="W254" s="408"/>
      <c r="X254" s="409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407"/>
      <c r="L255" s="408"/>
      <c r="M255" s="408"/>
      <c r="N255" s="409"/>
      <c r="O255" s="7"/>
      <c r="P255" s="407"/>
      <c r="Q255" s="408"/>
      <c r="R255" s="408"/>
      <c r="S255" s="409"/>
      <c r="T255" s="7"/>
      <c r="U255" s="407"/>
      <c r="V255" s="408"/>
      <c r="W255" s="408"/>
      <c r="X255" s="409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407"/>
      <c r="L256" s="408"/>
      <c r="M256" s="408"/>
      <c r="N256" s="409"/>
      <c r="O256" s="7"/>
      <c r="P256" s="407"/>
      <c r="Q256" s="408"/>
      <c r="R256" s="408"/>
      <c r="S256" s="409"/>
      <c r="T256" s="7"/>
      <c r="U256" s="407"/>
      <c r="V256" s="408"/>
      <c r="W256" s="408"/>
      <c r="X256" s="409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407"/>
      <c r="L257" s="408"/>
      <c r="M257" s="408"/>
      <c r="N257" s="409"/>
      <c r="O257" s="7"/>
      <c r="P257" s="407"/>
      <c r="Q257" s="408"/>
      <c r="R257" s="408"/>
      <c r="S257" s="409"/>
      <c r="T257" s="7"/>
      <c r="U257" s="407"/>
      <c r="V257" s="408"/>
      <c r="W257" s="408"/>
      <c r="X257" s="409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407"/>
      <c r="L258" s="408"/>
      <c r="M258" s="408"/>
      <c r="N258" s="409"/>
      <c r="O258" s="7"/>
      <c r="P258" s="407"/>
      <c r="Q258" s="408"/>
      <c r="R258" s="408"/>
      <c r="S258" s="409"/>
      <c r="T258" s="7"/>
      <c r="U258" s="407"/>
      <c r="V258" s="408"/>
      <c r="W258" s="408"/>
      <c r="X258" s="409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315"/>
      <c r="G262" s="39"/>
      <c r="H262" s="39"/>
      <c r="I262" s="321"/>
      <c r="J262" s="7"/>
      <c r="K262" s="407"/>
      <c r="L262" s="408"/>
      <c r="M262" s="408"/>
      <c r="N262" s="409"/>
      <c r="O262" s="7"/>
      <c r="P262" s="315"/>
      <c r="Q262" s="39"/>
      <c r="R262" s="39"/>
      <c r="S262" s="321"/>
      <c r="T262" s="7"/>
      <c r="U262" s="315"/>
      <c r="V262" s="39"/>
      <c r="W262" s="39"/>
      <c r="X262" s="321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315"/>
      <c r="G264" s="39"/>
      <c r="H264" s="39"/>
      <c r="I264" s="321"/>
      <c r="J264" s="7"/>
      <c r="K264" s="315"/>
      <c r="L264" s="39"/>
      <c r="M264" s="39"/>
      <c r="N264" s="321"/>
      <c r="O264" s="7"/>
      <c r="P264" s="315"/>
      <c r="Q264" s="39"/>
      <c r="R264" s="39"/>
      <c r="S264" s="321"/>
      <c r="T264" s="7"/>
      <c r="U264" s="315"/>
      <c r="V264" s="39"/>
      <c r="W264" s="39"/>
      <c r="X264" s="321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315"/>
      <c r="G265" s="39"/>
      <c r="H265" s="39"/>
      <c r="I265" s="321"/>
      <c r="J265" s="7"/>
      <c r="K265" s="315"/>
      <c r="L265" s="39"/>
      <c r="M265" s="39"/>
      <c r="N265" s="321"/>
      <c r="O265" s="7"/>
      <c r="P265" s="315"/>
      <c r="Q265" s="39"/>
      <c r="R265" s="39"/>
      <c r="S265" s="321"/>
      <c r="T265" s="7"/>
      <c r="U265" s="315"/>
      <c r="V265" s="39"/>
      <c r="W265" s="39"/>
      <c r="X265" s="321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315"/>
      <c r="G266" s="39"/>
      <c r="H266" s="39"/>
      <c r="I266" s="321"/>
      <c r="J266" s="7"/>
      <c r="K266" s="315"/>
      <c r="L266" s="39"/>
      <c r="M266" s="39"/>
      <c r="N266" s="321"/>
      <c r="O266" s="7"/>
      <c r="P266" s="315"/>
      <c r="Q266" s="39"/>
      <c r="R266" s="39"/>
      <c r="S266" s="321"/>
      <c r="T266" s="7"/>
      <c r="U266" s="315"/>
      <c r="V266" s="39"/>
      <c r="W266" s="39"/>
      <c r="X266" s="321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315"/>
      <c r="G267" s="39"/>
      <c r="H267" s="39"/>
      <c r="I267" s="321"/>
      <c r="J267" s="7"/>
      <c r="K267" s="315"/>
      <c r="L267" s="39"/>
      <c r="M267" s="39"/>
      <c r="N267" s="321"/>
      <c r="O267" s="7"/>
      <c r="P267" s="315"/>
      <c r="Q267" s="39"/>
      <c r="R267" s="39"/>
      <c r="S267" s="321"/>
      <c r="T267" s="7"/>
      <c r="U267" s="315"/>
      <c r="V267" s="39"/>
      <c r="W267" s="39"/>
      <c r="X267" s="321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315"/>
      <c r="G268" s="39"/>
      <c r="H268" s="39"/>
      <c r="I268" s="321"/>
      <c r="J268" s="7"/>
      <c r="K268" s="315"/>
      <c r="L268" s="39"/>
      <c r="M268" s="39"/>
      <c r="N268" s="321"/>
      <c r="O268" s="7"/>
      <c r="P268" s="315"/>
      <c r="Q268" s="39"/>
      <c r="R268" s="39"/>
      <c r="S268" s="321"/>
      <c r="T268" s="7"/>
      <c r="U268" s="315"/>
      <c r="V268" s="39"/>
      <c r="W268" s="39"/>
      <c r="X268" s="321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315"/>
      <c r="G269" s="39"/>
      <c r="H269" s="39"/>
      <c r="I269" s="321"/>
      <c r="J269" s="7"/>
      <c r="K269" s="315"/>
      <c r="L269" s="39"/>
      <c r="M269" s="39"/>
      <c r="N269" s="321"/>
      <c r="O269" s="7"/>
      <c r="P269" s="315"/>
      <c r="Q269" s="39"/>
      <c r="R269" s="39"/>
      <c r="S269" s="321"/>
      <c r="T269" s="7"/>
      <c r="U269" s="315"/>
      <c r="V269" s="39"/>
      <c r="W269" s="39"/>
      <c r="X269" s="321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315"/>
      <c r="G270" s="39"/>
      <c r="H270" s="39"/>
      <c r="I270" s="321"/>
      <c r="J270" s="7"/>
      <c r="K270" s="315"/>
      <c r="L270" s="39"/>
      <c r="M270" s="39"/>
      <c r="N270" s="321"/>
      <c r="O270" s="7"/>
      <c r="P270" s="315"/>
      <c r="Q270" s="39"/>
      <c r="R270" s="39"/>
      <c r="S270" s="321"/>
      <c r="T270" s="7"/>
      <c r="U270" s="315"/>
      <c r="V270" s="39"/>
      <c r="W270" s="39"/>
      <c r="X270" s="321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315"/>
      <c r="G271" s="39"/>
      <c r="H271" s="39"/>
      <c r="I271" s="321"/>
      <c r="J271" s="7"/>
      <c r="K271" s="407"/>
      <c r="L271" s="408"/>
      <c r="M271" s="408"/>
      <c r="N271" s="409"/>
      <c r="O271" s="7"/>
      <c r="P271" s="315"/>
      <c r="Q271" s="39"/>
      <c r="R271" s="39"/>
      <c r="S271" s="321"/>
      <c r="T271" s="7"/>
      <c r="U271" s="315"/>
      <c r="V271" s="39"/>
      <c r="W271" s="39"/>
      <c r="X271" s="321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315"/>
      <c r="G272" s="39"/>
      <c r="H272" s="39"/>
      <c r="I272" s="321"/>
      <c r="J272" s="7"/>
      <c r="K272" s="407"/>
      <c r="L272" s="408"/>
      <c r="M272" s="408"/>
      <c r="N272" s="409"/>
      <c r="O272" s="7"/>
      <c r="P272" s="315"/>
      <c r="Q272" s="39"/>
      <c r="R272" s="39"/>
      <c r="S272" s="321"/>
      <c r="T272" s="7"/>
      <c r="U272" s="315"/>
      <c r="V272" s="39"/>
      <c r="W272" s="39"/>
      <c r="X272" s="321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407"/>
      <c r="G273" s="408"/>
      <c r="H273" s="408"/>
      <c r="I273" s="409"/>
      <c r="J273" s="7"/>
      <c r="K273" s="407"/>
      <c r="L273" s="408"/>
      <c r="M273" s="408"/>
      <c r="N273" s="409"/>
      <c r="O273" s="7"/>
      <c r="P273" s="407"/>
      <c r="Q273" s="408"/>
      <c r="R273" s="408"/>
      <c r="S273" s="409"/>
      <c r="T273" s="7"/>
      <c r="U273" s="407"/>
      <c r="V273" s="408"/>
      <c r="W273" s="408"/>
      <c r="X273" s="409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3"/>
      <c r="G275" s="39"/>
      <c r="H275" s="39"/>
      <c r="I275" s="321"/>
      <c r="J275" s="7"/>
      <c r="K275" s="413"/>
      <c r="L275" s="408"/>
      <c r="M275" s="408"/>
      <c r="N275" s="409"/>
      <c r="O275" s="7"/>
      <c r="P275" s="43"/>
      <c r="Q275" s="39"/>
      <c r="R275" s="39"/>
      <c r="S275" s="321"/>
      <c r="T275" s="7"/>
      <c r="U275" s="43"/>
      <c r="V275" s="39"/>
      <c r="W275" s="39"/>
      <c r="X275" s="321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315"/>
      <c r="G277" s="39"/>
      <c r="H277" s="39"/>
      <c r="I277" s="321"/>
      <c r="J277" s="7"/>
      <c r="K277" s="315"/>
      <c r="L277" s="39"/>
      <c r="M277" s="39"/>
      <c r="N277" s="321"/>
      <c r="O277" s="7"/>
      <c r="P277" s="315"/>
      <c r="Q277" s="39"/>
      <c r="R277" s="39"/>
      <c r="S277" s="321"/>
      <c r="T277" s="7"/>
      <c r="U277" s="315"/>
      <c r="V277" s="39"/>
      <c r="W277" s="39"/>
      <c r="X277" s="321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407"/>
      <c r="L279" s="408"/>
      <c r="M279" s="408"/>
      <c r="N279" s="409"/>
      <c r="O279" s="7"/>
      <c r="P279" s="407"/>
      <c r="Q279" s="408"/>
      <c r="R279" s="408"/>
      <c r="S279" s="409"/>
      <c r="T279" s="7"/>
      <c r="U279" s="407"/>
      <c r="V279" s="408"/>
      <c r="W279" s="408"/>
      <c r="X279" s="409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407"/>
      <c r="L280" s="408"/>
      <c r="M280" s="408"/>
      <c r="N280" s="409"/>
      <c r="O280" s="7"/>
      <c r="P280" s="407"/>
      <c r="Q280" s="408"/>
      <c r="R280" s="408"/>
      <c r="S280" s="409"/>
      <c r="T280" s="7"/>
      <c r="U280" s="407"/>
      <c r="V280" s="408"/>
      <c r="W280" s="408"/>
      <c r="X280" s="409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407"/>
      <c r="L281" s="408"/>
      <c r="M281" s="408"/>
      <c r="N281" s="409"/>
      <c r="O281" s="7"/>
      <c r="P281" s="407"/>
      <c r="Q281" s="408"/>
      <c r="R281" s="408"/>
      <c r="S281" s="409"/>
      <c r="T281" s="7"/>
      <c r="U281" s="407"/>
      <c r="V281" s="408"/>
      <c r="W281" s="408"/>
      <c r="X281" s="409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407"/>
      <c r="L282" s="408"/>
      <c r="M282" s="408"/>
      <c r="N282" s="409"/>
      <c r="O282" s="7"/>
      <c r="P282" s="407"/>
      <c r="Q282" s="408"/>
      <c r="R282" s="408"/>
      <c r="S282" s="409"/>
      <c r="T282" s="7"/>
      <c r="U282" s="407"/>
      <c r="V282" s="408"/>
      <c r="W282" s="408"/>
      <c r="X282" s="409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407"/>
      <c r="L283" s="408"/>
      <c r="M283" s="408"/>
      <c r="N283" s="409"/>
      <c r="O283" s="7"/>
      <c r="P283" s="407"/>
      <c r="Q283" s="408"/>
      <c r="R283" s="408"/>
      <c r="S283" s="409"/>
      <c r="T283" s="7"/>
      <c r="U283" s="407"/>
      <c r="V283" s="408"/>
      <c r="W283" s="408"/>
      <c r="X283" s="409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315"/>
      <c r="G287" s="39"/>
      <c r="H287" s="39"/>
      <c r="I287" s="321"/>
      <c r="J287" s="7"/>
      <c r="K287" s="407"/>
      <c r="L287" s="408"/>
      <c r="M287" s="408"/>
      <c r="N287" s="409"/>
      <c r="O287" s="7"/>
      <c r="P287" s="315"/>
      <c r="Q287" s="39"/>
      <c r="R287" s="39"/>
      <c r="S287" s="321"/>
      <c r="T287" s="7"/>
      <c r="U287" s="315"/>
      <c r="V287" s="39"/>
      <c r="W287" s="39"/>
      <c r="X287" s="321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315"/>
      <c r="G289" s="39"/>
      <c r="H289" s="39"/>
      <c r="I289" s="321"/>
      <c r="J289" s="7"/>
      <c r="K289" s="315"/>
      <c r="L289" s="39"/>
      <c r="M289" s="39"/>
      <c r="N289" s="321"/>
      <c r="O289" s="7"/>
      <c r="P289" s="315"/>
      <c r="Q289" s="39"/>
      <c r="R289" s="39"/>
      <c r="S289" s="321"/>
      <c r="T289" s="7"/>
      <c r="U289" s="315"/>
      <c r="V289" s="39"/>
      <c r="W289" s="39"/>
      <c r="X289" s="321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315"/>
      <c r="G290" s="39"/>
      <c r="H290" s="39"/>
      <c r="I290" s="321"/>
      <c r="J290" s="7"/>
      <c r="K290" s="315"/>
      <c r="L290" s="39"/>
      <c r="M290" s="39"/>
      <c r="N290" s="321"/>
      <c r="O290" s="7"/>
      <c r="P290" s="315"/>
      <c r="Q290" s="39"/>
      <c r="R290" s="39"/>
      <c r="S290" s="321"/>
      <c r="T290" s="7"/>
      <c r="U290" s="315"/>
      <c r="V290" s="39"/>
      <c r="W290" s="39"/>
      <c r="X290" s="321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315"/>
      <c r="G291" s="39"/>
      <c r="H291" s="39"/>
      <c r="I291" s="321"/>
      <c r="J291" s="7"/>
      <c r="K291" s="315"/>
      <c r="L291" s="39"/>
      <c r="M291" s="39"/>
      <c r="N291" s="321"/>
      <c r="O291" s="7"/>
      <c r="P291" s="315"/>
      <c r="Q291" s="39"/>
      <c r="R291" s="39"/>
      <c r="S291" s="321"/>
      <c r="T291" s="7"/>
      <c r="U291" s="315"/>
      <c r="V291" s="39"/>
      <c r="W291" s="39"/>
      <c r="X291" s="321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315"/>
      <c r="G292" s="39"/>
      <c r="H292" s="39"/>
      <c r="I292" s="321"/>
      <c r="J292" s="7"/>
      <c r="K292" s="315"/>
      <c r="L292" s="39"/>
      <c r="M292" s="39"/>
      <c r="N292" s="321"/>
      <c r="O292" s="7"/>
      <c r="P292" s="315"/>
      <c r="Q292" s="39"/>
      <c r="R292" s="39"/>
      <c r="S292" s="321"/>
      <c r="T292" s="7"/>
      <c r="U292" s="315"/>
      <c r="V292" s="39"/>
      <c r="W292" s="39"/>
      <c r="X292" s="321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315"/>
      <c r="G293" s="39"/>
      <c r="H293" s="39"/>
      <c r="I293" s="321"/>
      <c r="J293" s="7"/>
      <c r="K293" s="315"/>
      <c r="L293" s="39"/>
      <c r="M293" s="39"/>
      <c r="N293" s="321"/>
      <c r="O293" s="7"/>
      <c r="P293" s="315"/>
      <c r="Q293" s="39"/>
      <c r="R293" s="39"/>
      <c r="S293" s="321"/>
      <c r="T293" s="7"/>
      <c r="U293" s="315"/>
      <c r="V293" s="39"/>
      <c r="W293" s="39"/>
      <c r="X293" s="321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315"/>
      <c r="G294" s="39"/>
      <c r="H294" s="39"/>
      <c r="I294" s="321"/>
      <c r="J294" s="7"/>
      <c r="K294" s="315"/>
      <c r="L294" s="39"/>
      <c r="M294" s="39"/>
      <c r="N294" s="321"/>
      <c r="O294" s="7"/>
      <c r="P294" s="315"/>
      <c r="Q294" s="39"/>
      <c r="R294" s="39"/>
      <c r="S294" s="321"/>
      <c r="T294" s="7"/>
      <c r="U294" s="315"/>
      <c r="V294" s="39"/>
      <c r="W294" s="39"/>
      <c r="X294" s="321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315"/>
      <c r="G295" s="39"/>
      <c r="H295" s="39"/>
      <c r="I295" s="321"/>
      <c r="J295" s="7"/>
      <c r="K295" s="315"/>
      <c r="L295" s="39"/>
      <c r="M295" s="39"/>
      <c r="N295" s="321"/>
      <c r="O295" s="7"/>
      <c r="P295" s="315"/>
      <c r="Q295" s="39"/>
      <c r="R295" s="39"/>
      <c r="S295" s="321"/>
      <c r="T295" s="7"/>
      <c r="U295" s="315"/>
      <c r="V295" s="39"/>
      <c r="W295" s="39"/>
      <c r="X295" s="321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315"/>
      <c r="G296" s="39"/>
      <c r="H296" s="39"/>
      <c r="I296" s="321"/>
      <c r="J296" s="7"/>
      <c r="K296" s="407"/>
      <c r="L296" s="408"/>
      <c r="M296" s="408"/>
      <c r="N296" s="409"/>
      <c r="O296" s="7"/>
      <c r="P296" s="315"/>
      <c r="Q296" s="39"/>
      <c r="R296" s="39"/>
      <c r="S296" s="321"/>
      <c r="T296" s="7"/>
      <c r="U296" s="315"/>
      <c r="V296" s="39"/>
      <c r="W296" s="39"/>
      <c r="X296" s="321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315"/>
      <c r="G297" s="39"/>
      <c r="H297" s="39"/>
      <c r="I297" s="321"/>
      <c r="J297" s="7"/>
      <c r="K297" s="407"/>
      <c r="L297" s="408"/>
      <c r="M297" s="408"/>
      <c r="N297" s="409"/>
      <c r="O297" s="7"/>
      <c r="P297" s="315"/>
      <c r="Q297" s="39"/>
      <c r="R297" s="39"/>
      <c r="S297" s="321"/>
      <c r="T297" s="7"/>
      <c r="U297" s="315"/>
      <c r="V297" s="39"/>
      <c r="W297" s="39"/>
      <c r="X297" s="321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407"/>
      <c r="G298" s="408"/>
      <c r="H298" s="408"/>
      <c r="I298" s="409"/>
      <c r="J298" s="7"/>
      <c r="K298" s="407"/>
      <c r="L298" s="408"/>
      <c r="M298" s="408"/>
      <c r="N298" s="409"/>
      <c r="O298" s="7"/>
      <c r="P298" s="407"/>
      <c r="Q298" s="408"/>
      <c r="R298" s="408"/>
      <c r="S298" s="409"/>
      <c r="T298" s="7"/>
      <c r="U298" s="407"/>
      <c r="V298" s="408"/>
      <c r="W298" s="408"/>
      <c r="X298" s="409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3"/>
      <c r="G300" s="39"/>
      <c r="H300" s="39"/>
      <c r="I300" s="321"/>
      <c r="J300" s="7"/>
      <c r="K300" s="413"/>
      <c r="L300" s="408"/>
      <c r="M300" s="408"/>
      <c r="N300" s="409"/>
      <c r="O300" s="7"/>
      <c r="P300" s="43"/>
      <c r="Q300" s="39"/>
      <c r="R300" s="39"/>
      <c r="S300" s="321"/>
      <c r="T300" s="7"/>
      <c r="U300" s="43"/>
      <c r="V300" s="39"/>
      <c r="W300" s="39"/>
      <c r="X300" s="321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315"/>
      <c r="G302" s="39"/>
      <c r="H302" s="39"/>
      <c r="I302" s="321"/>
      <c r="J302" s="7"/>
      <c r="K302" s="315"/>
      <c r="L302" s="39"/>
      <c r="M302" s="39"/>
      <c r="N302" s="321"/>
      <c r="O302" s="7"/>
      <c r="P302" s="315"/>
      <c r="Q302" s="39"/>
      <c r="R302" s="39"/>
      <c r="S302" s="321"/>
      <c r="T302" s="7"/>
      <c r="U302" s="315"/>
      <c r="V302" s="39"/>
      <c r="W302" s="39"/>
      <c r="X302" s="321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407"/>
      <c r="L304" s="408"/>
      <c r="M304" s="408"/>
      <c r="N304" s="409"/>
      <c r="O304" s="7"/>
      <c r="P304" s="407"/>
      <c r="Q304" s="408"/>
      <c r="R304" s="408"/>
      <c r="S304" s="409"/>
      <c r="T304" s="7"/>
      <c r="U304" s="407"/>
      <c r="V304" s="408"/>
      <c r="W304" s="408"/>
      <c r="X304" s="409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407"/>
      <c r="L305" s="408"/>
      <c r="M305" s="408"/>
      <c r="N305" s="409"/>
      <c r="O305" s="7"/>
      <c r="P305" s="407"/>
      <c r="Q305" s="408"/>
      <c r="R305" s="408"/>
      <c r="S305" s="409"/>
      <c r="T305" s="7"/>
      <c r="U305" s="407"/>
      <c r="V305" s="408"/>
      <c r="W305" s="408"/>
      <c r="X305" s="409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407"/>
      <c r="L306" s="408"/>
      <c r="M306" s="408"/>
      <c r="N306" s="409"/>
      <c r="O306" s="7"/>
      <c r="P306" s="407"/>
      <c r="Q306" s="408"/>
      <c r="R306" s="408"/>
      <c r="S306" s="409"/>
      <c r="T306" s="7"/>
      <c r="U306" s="407"/>
      <c r="V306" s="408"/>
      <c r="W306" s="408"/>
      <c r="X306" s="409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407"/>
      <c r="L307" s="408"/>
      <c r="M307" s="408"/>
      <c r="N307" s="409"/>
      <c r="O307" s="7"/>
      <c r="P307" s="407"/>
      <c r="Q307" s="408"/>
      <c r="R307" s="408"/>
      <c r="S307" s="409"/>
      <c r="T307" s="7"/>
      <c r="U307" s="407"/>
      <c r="V307" s="408"/>
      <c r="W307" s="408"/>
      <c r="X307" s="409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407"/>
      <c r="L308" s="408"/>
      <c r="M308" s="408"/>
      <c r="N308" s="409"/>
      <c r="O308" s="7"/>
      <c r="P308" s="407"/>
      <c r="Q308" s="408"/>
      <c r="R308" s="408"/>
      <c r="S308" s="409"/>
      <c r="T308" s="7"/>
      <c r="U308" s="407"/>
      <c r="V308" s="408"/>
      <c r="W308" s="408"/>
      <c r="X308" s="409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315"/>
      <c r="G312" s="39"/>
      <c r="H312" s="39"/>
      <c r="I312" s="321"/>
      <c r="J312" s="7"/>
      <c r="K312" s="407"/>
      <c r="L312" s="408"/>
      <c r="M312" s="408"/>
      <c r="N312" s="409"/>
      <c r="O312" s="7"/>
      <c r="P312" s="315"/>
      <c r="Q312" s="39"/>
      <c r="R312" s="39"/>
      <c r="S312" s="321"/>
      <c r="T312" s="7"/>
      <c r="U312" s="315"/>
      <c r="V312" s="39"/>
      <c r="W312" s="39"/>
      <c r="X312" s="321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315"/>
      <c r="G314" s="39"/>
      <c r="H314" s="39"/>
      <c r="I314" s="321"/>
      <c r="J314" s="7"/>
      <c r="K314" s="315"/>
      <c r="L314" s="39"/>
      <c r="M314" s="39"/>
      <c r="N314" s="321"/>
      <c r="O314" s="7"/>
      <c r="P314" s="315"/>
      <c r="Q314" s="39"/>
      <c r="R314" s="39"/>
      <c r="S314" s="321"/>
      <c r="T314" s="7"/>
      <c r="U314" s="315"/>
      <c r="V314" s="39"/>
      <c r="W314" s="39"/>
      <c r="X314" s="321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315"/>
      <c r="G315" s="39"/>
      <c r="H315" s="39"/>
      <c r="I315" s="321"/>
      <c r="J315" s="7"/>
      <c r="K315" s="315"/>
      <c r="L315" s="39"/>
      <c r="M315" s="39"/>
      <c r="N315" s="321"/>
      <c r="O315" s="7"/>
      <c r="P315" s="315"/>
      <c r="Q315" s="39"/>
      <c r="R315" s="39"/>
      <c r="S315" s="321"/>
      <c r="T315" s="7"/>
      <c r="U315" s="315"/>
      <c r="V315" s="39"/>
      <c r="W315" s="39"/>
      <c r="X315" s="321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315"/>
      <c r="G316" s="39"/>
      <c r="H316" s="39"/>
      <c r="I316" s="321"/>
      <c r="J316" s="7"/>
      <c r="K316" s="315"/>
      <c r="L316" s="39"/>
      <c r="M316" s="39"/>
      <c r="N316" s="321"/>
      <c r="O316" s="7"/>
      <c r="P316" s="315"/>
      <c r="Q316" s="39"/>
      <c r="R316" s="39"/>
      <c r="S316" s="321"/>
      <c r="T316" s="7"/>
      <c r="U316" s="315"/>
      <c r="V316" s="39"/>
      <c r="W316" s="39"/>
      <c r="X316" s="321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315"/>
      <c r="G317" s="39"/>
      <c r="H317" s="39"/>
      <c r="I317" s="321"/>
      <c r="J317" s="7"/>
      <c r="K317" s="315"/>
      <c r="L317" s="39"/>
      <c r="M317" s="39"/>
      <c r="N317" s="321"/>
      <c r="O317" s="7"/>
      <c r="P317" s="315"/>
      <c r="Q317" s="39"/>
      <c r="R317" s="39"/>
      <c r="S317" s="321"/>
      <c r="T317" s="7"/>
      <c r="U317" s="315"/>
      <c r="V317" s="39"/>
      <c r="W317" s="39"/>
      <c r="X317" s="321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315"/>
      <c r="G318" s="39"/>
      <c r="H318" s="39"/>
      <c r="I318" s="321"/>
      <c r="J318" s="7"/>
      <c r="K318" s="315"/>
      <c r="L318" s="39"/>
      <c r="M318" s="39"/>
      <c r="N318" s="321"/>
      <c r="O318" s="7"/>
      <c r="P318" s="315"/>
      <c r="Q318" s="39"/>
      <c r="R318" s="39"/>
      <c r="S318" s="321"/>
      <c r="T318" s="7"/>
      <c r="U318" s="315"/>
      <c r="V318" s="39"/>
      <c r="W318" s="39"/>
      <c r="X318" s="321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315"/>
      <c r="G319" s="39"/>
      <c r="H319" s="39"/>
      <c r="I319" s="321"/>
      <c r="J319" s="7"/>
      <c r="K319" s="315"/>
      <c r="L319" s="39"/>
      <c r="M319" s="39"/>
      <c r="N319" s="321"/>
      <c r="O319" s="7"/>
      <c r="P319" s="315"/>
      <c r="Q319" s="39"/>
      <c r="R319" s="39"/>
      <c r="S319" s="321"/>
      <c r="T319" s="7"/>
      <c r="U319" s="315"/>
      <c r="V319" s="39"/>
      <c r="W319" s="39"/>
      <c r="X319" s="321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315"/>
      <c r="G320" s="39"/>
      <c r="H320" s="39"/>
      <c r="I320" s="321"/>
      <c r="J320" s="7"/>
      <c r="K320" s="315"/>
      <c r="L320" s="39"/>
      <c r="M320" s="39"/>
      <c r="N320" s="321"/>
      <c r="O320" s="7"/>
      <c r="P320" s="315"/>
      <c r="Q320" s="39"/>
      <c r="R320" s="39"/>
      <c r="S320" s="321"/>
      <c r="T320" s="7"/>
      <c r="U320" s="315"/>
      <c r="V320" s="39"/>
      <c r="W320" s="39"/>
      <c r="X320" s="321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315"/>
      <c r="G321" s="39"/>
      <c r="H321" s="39"/>
      <c r="I321" s="321"/>
      <c r="J321" s="7"/>
      <c r="K321" s="407"/>
      <c r="L321" s="408"/>
      <c r="M321" s="408"/>
      <c r="N321" s="409"/>
      <c r="O321" s="7"/>
      <c r="P321" s="315"/>
      <c r="Q321" s="39"/>
      <c r="R321" s="39"/>
      <c r="S321" s="321"/>
      <c r="T321" s="7"/>
      <c r="U321" s="315"/>
      <c r="V321" s="39"/>
      <c r="W321" s="39"/>
      <c r="X321" s="321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315"/>
      <c r="G322" s="39"/>
      <c r="H322" s="39"/>
      <c r="I322" s="321"/>
      <c r="J322" s="7"/>
      <c r="K322" s="407"/>
      <c r="L322" s="408"/>
      <c r="M322" s="408"/>
      <c r="N322" s="409"/>
      <c r="O322" s="7"/>
      <c r="P322" s="315"/>
      <c r="Q322" s="39"/>
      <c r="R322" s="39"/>
      <c r="S322" s="321"/>
      <c r="T322" s="7"/>
      <c r="U322" s="315"/>
      <c r="V322" s="39"/>
      <c r="W322" s="39"/>
      <c r="X322" s="321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407"/>
      <c r="G323" s="408"/>
      <c r="H323" s="408"/>
      <c r="I323" s="409"/>
      <c r="J323" s="7"/>
      <c r="K323" s="407"/>
      <c r="L323" s="408"/>
      <c r="M323" s="408"/>
      <c r="N323" s="409"/>
      <c r="O323" s="7"/>
      <c r="P323" s="407"/>
      <c r="Q323" s="408"/>
      <c r="R323" s="408"/>
      <c r="S323" s="409"/>
      <c r="T323" s="7"/>
      <c r="U323" s="407"/>
      <c r="V323" s="408"/>
      <c r="W323" s="408"/>
      <c r="X323" s="409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3"/>
      <c r="G325" s="39"/>
      <c r="H325" s="39"/>
      <c r="I325" s="321"/>
      <c r="J325" s="7"/>
      <c r="K325" s="413"/>
      <c r="L325" s="408"/>
      <c r="M325" s="408"/>
      <c r="N325" s="409"/>
      <c r="O325" s="7"/>
      <c r="P325" s="43"/>
      <c r="Q325" s="39"/>
      <c r="R325" s="39"/>
      <c r="S325" s="321"/>
      <c r="T325" s="7"/>
      <c r="U325" s="43"/>
      <c r="V325" s="39"/>
      <c r="W325" s="39"/>
      <c r="X325" s="321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315"/>
      <c r="G327" s="39"/>
      <c r="H327" s="39"/>
      <c r="I327" s="321"/>
      <c r="J327" s="7"/>
      <c r="K327" s="315"/>
      <c r="L327" s="39"/>
      <c r="M327" s="39"/>
      <c r="N327" s="321"/>
      <c r="O327" s="7"/>
      <c r="P327" s="315"/>
      <c r="Q327" s="39"/>
      <c r="R327" s="39"/>
      <c r="S327" s="321"/>
      <c r="T327" s="7"/>
      <c r="U327" s="315"/>
      <c r="V327" s="39"/>
      <c r="W327" s="39"/>
      <c r="X327" s="321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407"/>
      <c r="L329" s="408"/>
      <c r="M329" s="408"/>
      <c r="N329" s="409"/>
      <c r="O329" s="7"/>
      <c r="P329" s="407"/>
      <c r="Q329" s="408"/>
      <c r="R329" s="408"/>
      <c r="S329" s="409"/>
      <c r="T329" s="7"/>
      <c r="U329" s="407"/>
      <c r="V329" s="408"/>
      <c r="W329" s="408"/>
      <c r="X329" s="409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407"/>
      <c r="L330" s="408"/>
      <c r="M330" s="408"/>
      <c r="N330" s="409"/>
      <c r="O330" s="7"/>
      <c r="P330" s="407"/>
      <c r="Q330" s="408"/>
      <c r="R330" s="408"/>
      <c r="S330" s="409"/>
      <c r="T330" s="7"/>
      <c r="U330" s="407"/>
      <c r="V330" s="408"/>
      <c r="W330" s="408"/>
      <c r="X330" s="409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407"/>
      <c r="L331" s="408"/>
      <c r="M331" s="408"/>
      <c r="N331" s="409"/>
      <c r="O331" s="7"/>
      <c r="P331" s="407"/>
      <c r="Q331" s="408"/>
      <c r="R331" s="408"/>
      <c r="S331" s="409"/>
      <c r="T331" s="7"/>
      <c r="U331" s="407"/>
      <c r="V331" s="408"/>
      <c r="W331" s="408"/>
      <c r="X331" s="409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407"/>
      <c r="L332" s="408"/>
      <c r="M332" s="408"/>
      <c r="N332" s="409"/>
      <c r="O332" s="7"/>
      <c r="P332" s="407"/>
      <c r="Q332" s="408"/>
      <c r="R332" s="408"/>
      <c r="S332" s="409"/>
      <c r="T332" s="7"/>
      <c r="U332" s="407"/>
      <c r="V332" s="408"/>
      <c r="W332" s="408"/>
      <c r="X332" s="409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407"/>
      <c r="L333" s="408"/>
      <c r="M333" s="408"/>
      <c r="N333" s="409"/>
      <c r="O333" s="7"/>
      <c r="P333" s="407"/>
      <c r="Q333" s="408"/>
      <c r="R333" s="408"/>
      <c r="S333" s="409"/>
      <c r="T333" s="7"/>
      <c r="U333" s="407"/>
      <c r="V333" s="408"/>
      <c r="W333" s="408"/>
      <c r="X333" s="409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315"/>
      <c r="G337" s="39"/>
      <c r="H337" s="39"/>
      <c r="I337" s="321"/>
      <c r="J337" s="7"/>
      <c r="K337" s="407"/>
      <c r="L337" s="408"/>
      <c r="M337" s="408"/>
      <c r="N337" s="409"/>
      <c r="O337" s="7"/>
      <c r="P337" s="315"/>
      <c r="Q337" s="39"/>
      <c r="R337" s="39"/>
      <c r="S337" s="321"/>
      <c r="T337" s="7"/>
      <c r="U337" s="315"/>
      <c r="V337" s="39"/>
      <c r="W337" s="39"/>
      <c r="X337" s="321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315"/>
      <c r="G339" s="39"/>
      <c r="H339" s="39"/>
      <c r="I339" s="321"/>
      <c r="J339" s="7"/>
      <c r="K339" s="315"/>
      <c r="L339" s="39"/>
      <c r="M339" s="39"/>
      <c r="N339" s="321"/>
      <c r="O339" s="7"/>
      <c r="P339" s="315"/>
      <c r="Q339" s="39"/>
      <c r="R339" s="39"/>
      <c r="S339" s="321"/>
      <c r="T339" s="7"/>
      <c r="U339" s="315"/>
      <c r="V339" s="39"/>
      <c r="W339" s="39"/>
      <c r="X339" s="321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315"/>
      <c r="G340" s="39"/>
      <c r="H340" s="39"/>
      <c r="I340" s="321"/>
      <c r="J340" s="7"/>
      <c r="K340" s="315"/>
      <c r="L340" s="39"/>
      <c r="M340" s="39"/>
      <c r="N340" s="321"/>
      <c r="O340" s="7"/>
      <c r="P340" s="315"/>
      <c r="Q340" s="39"/>
      <c r="R340" s="39"/>
      <c r="S340" s="321"/>
      <c r="T340" s="7"/>
      <c r="U340" s="315"/>
      <c r="V340" s="39"/>
      <c r="W340" s="39"/>
      <c r="X340" s="321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315"/>
      <c r="G341" s="39"/>
      <c r="H341" s="39"/>
      <c r="I341" s="321"/>
      <c r="J341" s="7"/>
      <c r="K341" s="315"/>
      <c r="L341" s="39"/>
      <c r="M341" s="39"/>
      <c r="N341" s="321"/>
      <c r="O341" s="7"/>
      <c r="P341" s="315"/>
      <c r="Q341" s="39"/>
      <c r="R341" s="39"/>
      <c r="S341" s="321"/>
      <c r="T341" s="7"/>
      <c r="U341" s="315"/>
      <c r="V341" s="39"/>
      <c r="W341" s="39"/>
      <c r="X341" s="321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315"/>
      <c r="G342" s="39"/>
      <c r="H342" s="39"/>
      <c r="I342" s="321"/>
      <c r="J342" s="7"/>
      <c r="K342" s="315"/>
      <c r="L342" s="39"/>
      <c r="M342" s="39"/>
      <c r="N342" s="321"/>
      <c r="O342" s="7"/>
      <c r="P342" s="315"/>
      <c r="Q342" s="39"/>
      <c r="R342" s="39"/>
      <c r="S342" s="321"/>
      <c r="T342" s="7"/>
      <c r="U342" s="315"/>
      <c r="V342" s="39"/>
      <c r="W342" s="39"/>
      <c r="X342" s="321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315"/>
      <c r="G343" s="39"/>
      <c r="H343" s="39"/>
      <c r="I343" s="321"/>
      <c r="J343" s="7"/>
      <c r="K343" s="315"/>
      <c r="L343" s="39"/>
      <c r="M343" s="39"/>
      <c r="N343" s="321"/>
      <c r="O343" s="7"/>
      <c r="P343" s="315"/>
      <c r="Q343" s="39"/>
      <c r="R343" s="39"/>
      <c r="S343" s="321"/>
      <c r="T343" s="7"/>
      <c r="U343" s="315"/>
      <c r="V343" s="39"/>
      <c r="W343" s="39"/>
      <c r="X343" s="321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315"/>
      <c r="G344" s="39"/>
      <c r="H344" s="39"/>
      <c r="I344" s="321"/>
      <c r="J344" s="7"/>
      <c r="K344" s="315"/>
      <c r="L344" s="39"/>
      <c r="M344" s="39"/>
      <c r="N344" s="321"/>
      <c r="O344" s="7"/>
      <c r="P344" s="315"/>
      <c r="Q344" s="39"/>
      <c r="R344" s="39"/>
      <c r="S344" s="321"/>
      <c r="T344" s="7"/>
      <c r="U344" s="315"/>
      <c r="V344" s="39"/>
      <c r="W344" s="39"/>
      <c r="X344" s="321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315"/>
      <c r="G345" s="39"/>
      <c r="H345" s="39"/>
      <c r="I345" s="321"/>
      <c r="J345" s="7"/>
      <c r="K345" s="315"/>
      <c r="L345" s="39"/>
      <c r="M345" s="39"/>
      <c r="N345" s="321"/>
      <c r="O345" s="7"/>
      <c r="P345" s="315"/>
      <c r="Q345" s="39"/>
      <c r="R345" s="39"/>
      <c r="S345" s="321"/>
      <c r="T345" s="7"/>
      <c r="U345" s="315"/>
      <c r="V345" s="39"/>
      <c r="W345" s="39"/>
      <c r="X345" s="321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315"/>
      <c r="G346" s="39"/>
      <c r="H346" s="39"/>
      <c r="I346" s="321"/>
      <c r="J346" s="7"/>
      <c r="K346" s="407"/>
      <c r="L346" s="408"/>
      <c r="M346" s="408"/>
      <c r="N346" s="409"/>
      <c r="O346" s="7"/>
      <c r="P346" s="315"/>
      <c r="Q346" s="39"/>
      <c r="R346" s="39"/>
      <c r="S346" s="321"/>
      <c r="T346" s="7"/>
      <c r="U346" s="315"/>
      <c r="V346" s="39"/>
      <c r="W346" s="39"/>
      <c r="X346" s="321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315"/>
      <c r="G347" s="39"/>
      <c r="H347" s="39"/>
      <c r="I347" s="321"/>
      <c r="J347" s="7"/>
      <c r="K347" s="407"/>
      <c r="L347" s="408"/>
      <c r="M347" s="408"/>
      <c r="N347" s="409"/>
      <c r="O347" s="7"/>
      <c r="P347" s="315"/>
      <c r="Q347" s="39"/>
      <c r="R347" s="39"/>
      <c r="S347" s="321"/>
      <c r="T347" s="7"/>
      <c r="U347" s="315"/>
      <c r="V347" s="39"/>
      <c r="W347" s="39"/>
      <c r="X347" s="321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407"/>
      <c r="G348" s="408"/>
      <c r="H348" s="408"/>
      <c r="I348" s="409"/>
      <c r="J348" s="7"/>
      <c r="K348" s="407"/>
      <c r="L348" s="408"/>
      <c r="M348" s="408"/>
      <c r="N348" s="409"/>
      <c r="O348" s="7"/>
      <c r="P348" s="407"/>
      <c r="Q348" s="408"/>
      <c r="R348" s="408"/>
      <c r="S348" s="409"/>
      <c r="T348" s="7"/>
      <c r="U348" s="407"/>
      <c r="V348" s="408"/>
      <c r="W348" s="408"/>
      <c r="X348" s="409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3"/>
      <c r="G350" s="39"/>
      <c r="H350" s="39"/>
      <c r="I350" s="321"/>
      <c r="J350" s="7"/>
      <c r="K350" s="413"/>
      <c r="L350" s="408"/>
      <c r="M350" s="408"/>
      <c r="N350" s="409"/>
      <c r="O350" s="7"/>
      <c r="P350" s="43"/>
      <c r="Q350" s="39"/>
      <c r="R350" s="39"/>
      <c r="S350" s="321"/>
      <c r="T350" s="7"/>
      <c r="U350" s="43"/>
      <c r="V350" s="39"/>
      <c r="W350" s="39"/>
      <c r="X350" s="321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315"/>
      <c r="G352" s="39"/>
      <c r="H352" s="39"/>
      <c r="I352" s="321"/>
      <c r="J352" s="7"/>
      <c r="K352" s="315"/>
      <c r="L352" s="39"/>
      <c r="M352" s="39"/>
      <c r="N352" s="321"/>
      <c r="O352" s="7"/>
      <c r="P352" s="315"/>
      <c r="Q352" s="39"/>
      <c r="R352" s="39"/>
      <c r="S352" s="321"/>
      <c r="T352" s="7"/>
      <c r="U352" s="315"/>
      <c r="V352" s="39"/>
      <c r="W352" s="39"/>
      <c r="X352" s="321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407"/>
      <c r="L354" s="408"/>
      <c r="M354" s="408"/>
      <c r="N354" s="409"/>
      <c r="O354" s="7"/>
      <c r="P354" s="407"/>
      <c r="Q354" s="408"/>
      <c r="R354" s="408"/>
      <c r="S354" s="409"/>
      <c r="T354" s="7"/>
      <c r="U354" s="407"/>
      <c r="V354" s="408"/>
      <c r="W354" s="408"/>
      <c r="X354" s="409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407"/>
      <c r="L355" s="408"/>
      <c r="M355" s="408"/>
      <c r="N355" s="409"/>
      <c r="O355" s="7"/>
      <c r="P355" s="407"/>
      <c r="Q355" s="408"/>
      <c r="R355" s="408"/>
      <c r="S355" s="409"/>
      <c r="T355" s="7"/>
      <c r="U355" s="407"/>
      <c r="V355" s="408"/>
      <c r="W355" s="408"/>
      <c r="X355" s="409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407"/>
      <c r="L356" s="408"/>
      <c r="M356" s="408"/>
      <c r="N356" s="409"/>
      <c r="O356" s="7"/>
      <c r="P356" s="407"/>
      <c r="Q356" s="408"/>
      <c r="R356" s="408"/>
      <c r="S356" s="409"/>
      <c r="T356" s="7"/>
      <c r="U356" s="407"/>
      <c r="V356" s="408"/>
      <c r="W356" s="408"/>
      <c r="X356" s="409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407"/>
      <c r="L357" s="408"/>
      <c r="M357" s="408"/>
      <c r="N357" s="409"/>
      <c r="O357" s="7"/>
      <c r="P357" s="407"/>
      <c r="Q357" s="408"/>
      <c r="R357" s="408"/>
      <c r="S357" s="409"/>
      <c r="T357" s="7"/>
      <c r="U357" s="407"/>
      <c r="V357" s="408"/>
      <c r="W357" s="408"/>
      <c r="X357" s="409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407"/>
      <c r="L358" s="408"/>
      <c r="M358" s="408"/>
      <c r="N358" s="409"/>
      <c r="O358" s="7"/>
      <c r="P358" s="407"/>
      <c r="Q358" s="408"/>
      <c r="R358" s="408"/>
      <c r="S358" s="409"/>
      <c r="T358" s="7"/>
      <c r="U358" s="407"/>
      <c r="V358" s="408"/>
      <c r="W358" s="408"/>
      <c r="X358" s="409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315"/>
      <c r="G360" s="39"/>
      <c r="H360" s="39"/>
      <c r="I360" s="321"/>
      <c r="K360" s="407"/>
      <c r="L360" s="408"/>
      <c r="M360" s="408"/>
      <c r="N360" s="409"/>
      <c r="O360" s="7"/>
      <c r="P360" s="315"/>
      <c r="Q360" s="39"/>
      <c r="R360" s="39"/>
      <c r="S360" s="321"/>
      <c r="T360" s="7"/>
      <c r="U360" s="315"/>
      <c r="V360" s="39"/>
      <c r="W360" s="39"/>
      <c r="X360" s="321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315"/>
      <c r="G361" s="39"/>
      <c r="H361" s="39"/>
      <c r="I361" s="321"/>
      <c r="K361" s="407"/>
      <c r="L361" s="408"/>
      <c r="M361" s="408"/>
      <c r="N361" s="409"/>
      <c r="P361" s="315"/>
      <c r="Q361" s="39"/>
      <c r="R361" s="39"/>
      <c r="S361" s="321"/>
      <c r="U361" s="315"/>
      <c r="V361" s="39"/>
      <c r="W361" s="39"/>
      <c r="X361" s="321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317"/>
      <c r="G362" s="44"/>
      <c r="H362" s="44"/>
      <c r="I362" s="323"/>
      <c r="K362" s="410"/>
      <c r="L362" s="411"/>
      <c r="M362" s="411"/>
      <c r="N362" s="412"/>
      <c r="P362" s="317"/>
      <c r="Q362" s="44"/>
      <c r="R362" s="44"/>
      <c r="S362" s="323"/>
      <c r="U362" s="317"/>
      <c r="V362" s="44"/>
      <c r="W362" s="44"/>
      <c r="X362" s="323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BA074FDC-70E1-4420-BCD2-C10E85D55DD6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DD7EE-5D42-45F6-880F-63CC856CF57E}">
  <sheetPr>
    <tabColor rgb="FFEBF1DE"/>
  </sheetPr>
  <dimension ref="A1:HQ382"/>
  <sheetViews>
    <sheetView showGridLines="0" zoomScale="75" zoomScaleNormal="75" workbookViewId="0">
      <pane xSplit="5" ySplit="7" topLeftCell="F308" activePane="bottomRight" state="frozen"/>
      <selection pane="topRight" activeCell="F1" sqref="F1"/>
      <selection pane="bottomLeft" activeCell="A8" sqref="A8"/>
      <selection pane="bottomRight" activeCell="H380" sqref="H380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ÁREAS!$F$11</f>
        <v>Classic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315"/>
      <c r="G12" s="39"/>
      <c r="H12" s="39"/>
      <c r="I12" s="321"/>
      <c r="J12" s="7"/>
      <c r="K12" s="407"/>
      <c r="L12" s="408"/>
      <c r="M12" s="408"/>
      <c r="N12" s="409"/>
      <c r="O12" s="7"/>
      <c r="P12" s="315"/>
      <c r="Q12" s="39"/>
      <c r="R12" s="39"/>
      <c r="S12" s="321"/>
      <c r="T12" s="7"/>
      <c r="U12" s="315"/>
      <c r="V12" s="39"/>
      <c r="W12" s="39"/>
      <c r="X12" s="321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407"/>
      <c r="G14" s="408"/>
      <c r="H14" s="408"/>
      <c r="I14" s="409"/>
      <c r="J14" s="7"/>
      <c r="K14" s="407"/>
      <c r="L14" s="408"/>
      <c r="M14" s="408"/>
      <c r="N14" s="409"/>
      <c r="O14" s="7"/>
      <c r="P14" s="407"/>
      <c r="Q14" s="408"/>
      <c r="R14" s="408"/>
      <c r="S14" s="409"/>
      <c r="T14" s="7"/>
      <c r="U14" s="407"/>
      <c r="V14" s="408"/>
      <c r="W14" s="408"/>
      <c r="X14" s="409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407"/>
      <c r="G15" s="408"/>
      <c r="H15" s="408"/>
      <c r="I15" s="409"/>
      <c r="J15" s="7"/>
      <c r="K15" s="407"/>
      <c r="L15" s="408"/>
      <c r="M15" s="408"/>
      <c r="N15" s="409"/>
      <c r="O15" s="7"/>
      <c r="P15" s="407"/>
      <c r="Q15" s="408"/>
      <c r="R15" s="408"/>
      <c r="S15" s="409"/>
      <c r="T15" s="7"/>
      <c r="U15" s="407"/>
      <c r="V15" s="408"/>
      <c r="W15" s="408"/>
      <c r="X15" s="409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407"/>
      <c r="G16" s="408"/>
      <c r="H16" s="408"/>
      <c r="I16" s="409"/>
      <c r="J16" s="7"/>
      <c r="K16" s="407"/>
      <c r="L16" s="408"/>
      <c r="M16" s="408"/>
      <c r="N16" s="409"/>
      <c r="O16" s="7"/>
      <c r="P16" s="407"/>
      <c r="Q16" s="408"/>
      <c r="R16" s="408"/>
      <c r="S16" s="409"/>
      <c r="T16" s="7"/>
      <c r="U16" s="407"/>
      <c r="V16" s="408"/>
      <c r="W16" s="408"/>
      <c r="X16" s="409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407"/>
      <c r="G17" s="408"/>
      <c r="H17" s="408"/>
      <c r="I17" s="409"/>
      <c r="J17" s="7"/>
      <c r="K17" s="407"/>
      <c r="L17" s="408"/>
      <c r="M17" s="408"/>
      <c r="N17" s="409"/>
      <c r="O17" s="7"/>
      <c r="P17" s="407"/>
      <c r="Q17" s="408"/>
      <c r="R17" s="408"/>
      <c r="S17" s="409"/>
      <c r="T17" s="7"/>
      <c r="U17" s="407"/>
      <c r="V17" s="408"/>
      <c r="W17" s="408"/>
      <c r="X17" s="409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407"/>
      <c r="G18" s="408"/>
      <c r="H18" s="408"/>
      <c r="I18" s="409"/>
      <c r="J18" s="7"/>
      <c r="K18" s="407"/>
      <c r="L18" s="408"/>
      <c r="M18" s="408"/>
      <c r="N18" s="409"/>
      <c r="O18" s="7"/>
      <c r="P18" s="407"/>
      <c r="Q18" s="408"/>
      <c r="R18" s="408"/>
      <c r="S18" s="409"/>
      <c r="T18" s="7"/>
      <c r="U18" s="407"/>
      <c r="V18" s="408"/>
      <c r="W18" s="408"/>
      <c r="X18" s="409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407"/>
      <c r="G19" s="408"/>
      <c r="H19" s="408"/>
      <c r="I19" s="409"/>
      <c r="J19" s="7"/>
      <c r="K19" s="407"/>
      <c r="L19" s="408"/>
      <c r="M19" s="408"/>
      <c r="N19" s="409"/>
      <c r="O19" s="7"/>
      <c r="P19" s="407"/>
      <c r="Q19" s="408"/>
      <c r="R19" s="408"/>
      <c r="S19" s="409"/>
      <c r="T19" s="7"/>
      <c r="U19" s="407"/>
      <c r="V19" s="408"/>
      <c r="W19" s="408"/>
      <c r="X19" s="409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407"/>
      <c r="G20" s="408"/>
      <c r="H20" s="408"/>
      <c r="I20" s="409"/>
      <c r="J20" s="7"/>
      <c r="K20" s="407"/>
      <c r="L20" s="408"/>
      <c r="M20" s="408"/>
      <c r="N20" s="409"/>
      <c r="O20" s="7"/>
      <c r="P20" s="407"/>
      <c r="Q20" s="408"/>
      <c r="R20" s="408"/>
      <c r="S20" s="409"/>
      <c r="T20" s="7"/>
      <c r="U20" s="407"/>
      <c r="V20" s="408"/>
      <c r="W20" s="408"/>
      <c r="X20" s="409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315"/>
      <c r="G21" s="39"/>
      <c r="H21" s="39"/>
      <c r="I21" s="321"/>
      <c r="J21" s="7"/>
      <c r="K21" s="407"/>
      <c r="L21" s="408"/>
      <c r="M21" s="408"/>
      <c r="N21" s="409"/>
      <c r="O21" s="7"/>
      <c r="P21" s="315"/>
      <c r="Q21" s="39"/>
      <c r="R21" s="39"/>
      <c r="S21" s="321"/>
      <c r="T21" s="7"/>
      <c r="U21" s="315"/>
      <c r="V21" s="39"/>
      <c r="W21" s="39"/>
      <c r="X21" s="321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315"/>
      <c r="G22" s="39"/>
      <c r="H22" s="39"/>
      <c r="I22" s="321"/>
      <c r="J22" s="7"/>
      <c r="K22" s="407"/>
      <c r="L22" s="408"/>
      <c r="M22" s="408"/>
      <c r="N22" s="409"/>
      <c r="O22" s="7"/>
      <c r="P22" s="315"/>
      <c r="Q22" s="39"/>
      <c r="R22" s="39"/>
      <c r="S22" s="321"/>
      <c r="T22" s="7"/>
      <c r="U22" s="315"/>
      <c r="V22" s="39"/>
      <c r="W22" s="39"/>
      <c r="X22" s="321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407"/>
      <c r="G23" s="408"/>
      <c r="H23" s="408"/>
      <c r="I23" s="409"/>
      <c r="J23" s="7"/>
      <c r="K23" s="407"/>
      <c r="L23" s="408"/>
      <c r="M23" s="408"/>
      <c r="N23" s="409"/>
      <c r="O23" s="7"/>
      <c r="P23" s="407"/>
      <c r="Q23" s="408"/>
      <c r="R23" s="408"/>
      <c r="S23" s="409"/>
      <c r="T23" s="7"/>
      <c r="U23" s="407"/>
      <c r="V23" s="408"/>
      <c r="W23" s="408"/>
      <c r="X23" s="409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315"/>
      <c r="G25" s="39"/>
      <c r="H25" s="39"/>
      <c r="I25" s="321"/>
      <c r="J25" s="7"/>
      <c r="K25" s="407"/>
      <c r="L25" s="408"/>
      <c r="M25" s="408"/>
      <c r="N25" s="409"/>
      <c r="O25" s="7"/>
      <c r="P25" s="315"/>
      <c r="Q25" s="39"/>
      <c r="R25" s="39"/>
      <c r="S25" s="321"/>
      <c r="T25" s="7"/>
      <c r="U25" s="315"/>
      <c r="V25" s="39"/>
      <c r="W25" s="39"/>
      <c r="X25" s="321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315"/>
      <c r="G27" s="39"/>
      <c r="H27" s="39"/>
      <c r="I27" s="321"/>
      <c r="J27" s="7"/>
      <c r="K27" s="315"/>
      <c r="L27" s="39"/>
      <c r="M27" s="39"/>
      <c r="N27" s="321"/>
      <c r="O27" s="7"/>
      <c r="P27" s="315"/>
      <c r="Q27" s="39"/>
      <c r="R27" s="39"/>
      <c r="S27" s="321"/>
      <c r="T27" s="7"/>
      <c r="U27" s="315"/>
      <c r="V27" s="39"/>
      <c r="W27" s="39"/>
      <c r="X27" s="321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407"/>
      <c r="L29" s="408"/>
      <c r="M29" s="408"/>
      <c r="N29" s="409"/>
      <c r="O29" s="7"/>
      <c r="P29" s="407"/>
      <c r="Q29" s="408"/>
      <c r="R29" s="408"/>
      <c r="S29" s="409"/>
      <c r="T29" s="7"/>
      <c r="U29" s="407"/>
      <c r="V29" s="408"/>
      <c r="W29" s="408"/>
      <c r="X29" s="409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407"/>
      <c r="L30" s="408"/>
      <c r="M30" s="408"/>
      <c r="N30" s="409"/>
      <c r="O30" s="7"/>
      <c r="P30" s="407"/>
      <c r="Q30" s="408"/>
      <c r="R30" s="408"/>
      <c r="S30" s="409"/>
      <c r="T30" s="7"/>
      <c r="U30" s="407"/>
      <c r="V30" s="408"/>
      <c r="W30" s="408"/>
      <c r="X30" s="409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407"/>
      <c r="L31" s="408"/>
      <c r="M31" s="408"/>
      <c r="N31" s="409"/>
      <c r="O31" s="7"/>
      <c r="P31" s="407"/>
      <c r="Q31" s="408"/>
      <c r="R31" s="408"/>
      <c r="S31" s="409"/>
      <c r="T31" s="7"/>
      <c r="U31" s="407"/>
      <c r="V31" s="408"/>
      <c r="W31" s="408"/>
      <c r="X31" s="409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407"/>
      <c r="L32" s="408"/>
      <c r="M32" s="408"/>
      <c r="N32" s="409"/>
      <c r="O32" s="7"/>
      <c r="P32" s="407"/>
      <c r="Q32" s="408"/>
      <c r="R32" s="408"/>
      <c r="S32" s="409"/>
      <c r="T32" s="7"/>
      <c r="U32" s="407"/>
      <c r="V32" s="408"/>
      <c r="W32" s="408"/>
      <c r="X32" s="409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407"/>
      <c r="L33" s="408"/>
      <c r="M33" s="408"/>
      <c r="N33" s="409"/>
      <c r="O33" s="7"/>
      <c r="P33" s="407"/>
      <c r="Q33" s="408"/>
      <c r="R33" s="408"/>
      <c r="S33" s="409"/>
      <c r="T33" s="7"/>
      <c r="U33" s="407"/>
      <c r="V33" s="408"/>
      <c r="W33" s="408"/>
      <c r="X33" s="409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315"/>
      <c r="G37" s="39"/>
      <c r="H37" s="39"/>
      <c r="I37" s="321"/>
      <c r="J37" s="7"/>
      <c r="K37" s="407"/>
      <c r="L37" s="408"/>
      <c r="M37" s="408"/>
      <c r="N37" s="409"/>
      <c r="O37" s="7"/>
      <c r="P37" s="315"/>
      <c r="Q37" s="39"/>
      <c r="R37" s="39"/>
      <c r="S37" s="321"/>
      <c r="T37" s="7"/>
      <c r="U37" s="315"/>
      <c r="V37" s="39"/>
      <c r="W37" s="39"/>
      <c r="X37" s="321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407"/>
      <c r="G39" s="408"/>
      <c r="H39" s="408"/>
      <c r="I39" s="409"/>
      <c r="J39" s="7"/>
      <c r="K39" s="407"/>
      <c r="L39" s="408"/>
      <c r="M39" s="408"/>
      <c r="N39" s="409"/>
      <c r="O39" s="7"/>
      <c r="P39" s="407"/>
      <c r="Q39" s="408"/>
      <c r="R39" s="408"/>
      <c r="S39" s="409"/>
      <c r="T39" s="7"/>
      <c r="U39" s="407"/>
      <c r="V39" s="408"/>
      <c r="W39" s="408"/>
      <c r="X39" s="409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407"/>
      <c r="G40" s="408"/>
      <c r="H40" s="408"/>
      <c r="I40" s="409"/>
      <c r="J40" s="7"/>
      <c r="K40" s="407"/>
      <c r="L40" s="408"/>
      <c r="M40" s="408"/>
      <c r="N40" s="409"/>
      <c r="O40" s="7"/>
      <c r="P40" s="407"/>
      <c r="Q40" s="408"/>
      <c r="R40" s="408"/>
      <c r="S40" s="409"/>
      <c r="T40" s="7"/>
      <c r="U40" s="407"/>
      <c r="V40" s="408"/>
      <c r="W40" s="408"/>
      <c r="X40" s="409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407"/>
      <c r="G41" s="408"/>
      <c r="H41" s="408"/>
      <c r="I41" s="409"/>
      <c r="J41" s="7"/>
      <c r="K41" s="407"/>
      <c r="L41" s="408"/>
      <c r="M41" s="408"/>
      <c r="N41" s="409"/>
      <c r="O41" s="7"/>
      <c r="P41" s="407"/>
      <c r="Q41" s="408"/>
      <c r="R41" s="408"/>
      <c r="S41" s="409"/>
      <c r="T41" s="7"/>
      <c r="U41" s="407"/>
      <c r="V41" s="408"/>
      <c r="W41" s="408"/>
      <c r="X41" s="409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407"/>
      <c r="G42" s="408"/>
      <c r="H42" s="408"/>
      <c r="I42" s="409"/>
      <c r="J42" s="7"/>
      <c r="K42" s="407"/>
      <c r="L42" s="408"/>
      <c r="M42" s="408"/>
      <c r="N42" s="409"/>
      <c r="O42" s="7"/>
      <c r="P42" s="407"/>
      <c r="Q42" s="408"/>
      <c r="R42" s="408"/>
      <c r="S42" s="409"/>
      <c r="T42" s="7"/>
      <c r="U42" s="407"/>
      <c r="V42" s="408"/>
      <c r="W42" s="408"/>
      <c r="X42" s="409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407"/>
      <c r="G43" s="408"/>
      <c r="H43" s="408"/>
      <c r="I43" s="409"/>
      <c r="J43" s="7"/>
      <c r="K43" s="407"/>
      <c r="L43" s="408"/>
      <c r="M43" s="408"/>
      <c r="N43" s="409"/>
      <c r="O43" s="7"/>
      <c r="P43" s="407"/>
      <c r="Q43" s="408"/>
      <c r="R43" s="408"/>
      <c r="S43" s="409"/>
      <c r="T43" s="7"/>
      <c r="U43" s="407"/>
      <c r="V43" s="408"/>
      <c r="W43" s="408"/>
      <c r="X43" s="409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407"/>
      <c r="G44" s="408"/>
      <c r="H44" s="408"/>
      <c r="I44" s="409"/>
      <c r="J44" s="7"/>
      <c r="K44" s="407"/>
      <c r="L44" s="408"/>
      <c r="M44" s="408"/>
      <c r="N44" s="409"/>
      <c r="O44" s="7"/>
      <c r="P44" s="407"/>
      <c r="Q44" s="408"/>
      <c r="R44" s="408"/>
      <c r="S44" s="409"/>
      <c r="T44" s="7"/>
      <c r="U44" s="407"/>
      <c r="V44" s="408"/>
      <c r="W44" s="408"/>
      <c r="X44" s="409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407"/>
      <c r="G45" s="408"/>
      <c r="H45" s="408"/>
      <c r="I45" s="409"/>
      <c r="J45" s="7"/>
      <c r="K45" s="407"/>
      <c r="L45" s="408"/>
      <c r="M45" s="408"/>
      <c r="N45" s="409"/>
      <c r="O45" s="7"/>
      <c r="P45" s="407"/>
      <c r="Q45" s="408"/>
      <c r="R45" s="408"/>
      <c r="S45" s="409"/>
      <c r="T45" s="7"/>
      <c r="U45" s="407"/>
      <c r="V45" s="408"/>
      <c r="W45" s="408"/>
      <c r="X45" s="409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315"/>
      <c r="G46" s="39"/>
      <c r="H46" s="39"/>
      <c r="I46" s="321"/>
      <c r="J46" s="7"/>
      <c r="K46" s="407"/>
      <c r="L46" s="408"/>
      <c r="M46" s="408"/>
      <c r="N46" s="409"/>
      <c r="O46" s="7"/>
      <c r="P46" s="315"/>
      <c r="Q46" s="39"/>
      <c r="R46" s="39"/>
      <c r="S46" s="321"/>
      <c r="T46" s="7"/>
      <c r="U46" s="315"/>
      <c r="V46" s="39"/>
      <c r="W46" s="39"/>
      <c r="X46" s="321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315"/>
      <c r="G47" s="39"/>
      <c r="H47" s="39"/>
      <c r="I47" s="321"/>
      <c r="J47" s="7"/>
      <c r="K47" s="407"/>
      <c r="L47" s="408"/>
      <c r="M47" s="408"/>
      <c r="N47" s="409"/>
      <c r="O47" s="7"/>
      <c r="P47" s="315"/>
      <c r="Q47" s="39"/>
      <c r="R47" s="39"/>
      <c r="S47" s="321"/>
      <c r="T47" s="7"/>
      <c r="U47" s="315"/>
      <c r="V47" s="39"/>
      <c r="W47" s="39"/>
      <c r="X47" s="321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407"/>
      <c r="G48" s="408"/>
      <c r="H48" s="408"/>
      <c r="I48" s="409"/>
      <c r="J48" s="7"/>
      <c r="K48" s="407"/>
      <c r="L48" s="408"/>
      <c r="M48" s="408"/>
      <c r="N48" s="409"/>
      <c r="O48" s="7"/>
      <c r="P48" s="407"/>
      <c r="Q48" s="408"/>
      <c r="R48" s="408"/>
      <c r="S48" s="409"/>
      <c r="T48" s="7"/>
      <c r="U48" s="407"/>
      <c r="V48" s="408"/>
      <c r="W48" s="408"/>
      <c r="X48" s="409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3"/>
      <c r="G50" s="39"/>
      <c r="H50" s="39"/>
      <c r="I50" s="321"/>
      <c r="J50" s="7"/>
      <c r="K50" s="413"/>
      <c r="L50" s="408"/>
      <c r="M50" s="408"/>
      <c r="N50" s="409"/>
      <c r="O50" s="7"/>
      <c r="P50" s="43"/>
      <c r="Q50" s="39"/>
      <c r="R50" s="39"/>
      <c r="S50" s="321"/>
      <c r="T50" s="7"/>
      <c r="U50" s="43"/>
      <c r="V50" s="39"/>
      <c r="W50" s="39"/>
      <c r="X50" s="321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315"/>
      <c r="G52" s="39"/>
      <c r="H52" s="39"/>
      <c r="I52" s="321"/>
      <c r="J52" s="7"/>
      <c r="K52" s="315"/>
      <c r="L52" s="39"/>
      <c r="M52" s="39"/>
      <c r="N52" s="321"/>
      <c r="O52" s="7"/>
      <c r="P52" s="315"/>
      <c r="Q52" s="39"/>
      <c r="R52" s="39"/>
      <c r="S52" s="321"/>
      <c r="T52" s="7"/>
      <c r="U52" s="315"/>
      <c r="V52" s="39"/>
      <c r="W52" s="39"/>
      <c r="X52" s="321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407"/>
      <c r="L54" s="408"/>
      <c r="M54" s="408"/>
      <c r="N54" s="409"/>
      <c r="O54" s="7"/>
      <c r="P54" s="407"/>
      <c r="Q54" s="408"/>
      <c r="R54" s="408"/>
      <c r="S54" s="409"/>
      <c r="T54" s="7"/>
      <c r="U54" s="407"/>
      <c r="V54" s="408"/>
      <c r="W54" s="408"/>
      <c r="X54" s="409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407"/>
      <c r="L55" s="408"/>
      <c r="M55" s="408"/>
      <c r="N55" s="409"/>
      <c r="O55" s="7"/>
      <c r="P55" s="407"/>
      <c r="Q55" s="408"/>
      <c r="R55" s="408"/>
      <c r="S55" s="409"/>
      <c r="T55" s="7"/>
      <c r="U55" s="407"/>
      <c r="V55" s="408"/>
      <c r="W55" s="408"/>
      <c r="X55" s="409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407"/>
      <c r="L56" s="408"/>
      <c r="M56" s="408"/>
      <c r="N56" s="409"/>
      <c r="O56" s="7"/>
      <c r="P56" s="407"/>
      <c r="Q56" s="408"/>
      <c r="R56" s="408"/>
      <c r="S56" s="409"/>
      <c r="T56" s="7"/>
      <c r="U56" s="407"/>
      <c r="V56" s="408"/>
      <c r="W56" s="408"/>
      <c r="X56" s="409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407"/>
      <c r="L57" s="408"/>
      <c r="M57" s="408"/>
      <c r="N57" s="409"/>
      <c r="O57" s="7"/>
      <c r="P57" s="407"/>
      <c r="Q57" s="408"/>
      <c r="R57" s="408"/>
      <c r="S57" s="409"/>
      <c r="T57" s="7"/>
      <c r="U57" s="407"/>
      <c r="V57" s="408"/>
      <c r="W57" s="408"/>
      <c r="X57" s="409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407"/>
      <c r="L58" s="408"/>
      <c r="M58" s="408"/>
      <c r="N58" s="409"/>
      <c r="O58" s="7"/>
      <c r="P58" s="407"/>
      <c r="Q58" s="408"/>
      <c r="R58" s="408"/>
      <c r="S58" s="409"/>
      <c r="T58" s="7"/>
      <c r="U58" s="407"/>
      <c r="V58" s="408"/>
      <c r="W58" s="408"/>
      <c r="X58" s="409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315"/>
      <c r="G62" s="39"/>
      <c r="H62" s="39"/>
      <c r="I62" s="321"/>
      <c r="J62" s="7"/>
      <c r="K62" s="407"/>
      <c r="L62" s="408"/>
      <c r="M62" s="408"/>
      <c r="N62" s="409"/>
      <c r="O62" s="7"/>
      <c r="P62" s="315"/>
      <c r="Q62" s="39"/>
      <c r="R62" s="39"/>
      <c r="S62" s="321"/>
      <c r="T62" s="7"/>
      <c r="U62" s="315"/>
      <c r="V62" s="39"/>
      <c r="W62" s="39"/>
      <c r="X62" s="321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407"/>
      <c r="G64" s="408"/>
      <c r="H64" s="408"/>
      <c r="I64" s="409"/>
      <c r="J64" s="7"/>
      <c r="K64" s="407"/>
      <c r="L64" s="408"/>
      <c r="M64" s="408"/>
      <c r="N64" s="409"/>
      <c r="O64" s="7"/>
      <c r="P64" s="407"/>
      <c r="Q64" s="408"/>
      <c r="R64" s="408"/>
      <c r="S64" s="409"/>
      <c r="T64" s="7"/>
      <c r="U64" s="407"/>
      <c r="V64" s="408"/>
      <c r="W64" s="408"/>
      <c r="X64" s="409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407"/>
      <c r="G65" s="408"/>
      <c r="H65" s="408"/>
      <c r="I65" s="409"/>
      <c r="J65" s="7"/>
      <c r="K65" s="407"/>
      <c r="L65" s="408"/>
      <c r="M65" s="408"/>
      <c r="N65" s="409"/>
      <c r="O65" s="7"/>
      <c r="P65" s="407"/>
      <c r="Q65" s="408"/>
      <c r="R65" s="408"/>
      <c r="S65" s="409"/>
      <c r="T65" s="7"/>
      <c r="U65" s="407"/>
      <c r="V65" s="408"/>
      <c r="W65" s="408"/>
      <c r="X65" s="409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407"/>
      <c r="G66" s="408"/>
      <c r="H66" s="408"/>
      <c r="I66" s="409"/>
      <c r="J66" s="7"/>
      <c r="K66" s="407"/>
      <c r="L66" s="408"/>
      <c r="M66" s="408"/>
      <c r="N66" s="409"/>
      <c r="O66" s="7"/>
      <c r="P66" s="407"/>
      <c r="Q66" s="408"/>
      <c r="R66" s="408"/>
      <c r="S66" s="409"/>
      <c r="T66" s="7"/>
      <c r="U66" s="407"/>
      <c r="V66" s="408"/>
      <c r="W66" s="408"/>
      <c r="X66" s="409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407"/>
      <c r="G67" s="408"/>
      <c r="H67" s="408"/>
      <c r="I67" s="409"/>
      <c r="J67" s="7"/>
      <c r="K67" s="407"/>
      <c r="L67" s="408"/>
      <c r="M67" s="408"/>
      <c r="N67" s="409"/>
      <c r="O67" s="7"/>
      <c r="P67" s="407"/>
      <c r="Q67" s="408"/>
      <c r="R67" s="408"/>
      <c r="S67" s="409"/>
      <c r="T67" s="7"/>
      <c r="U67" s="407"/>
      <c r="V67" s="408"/>
      <c r="W67" s="408"/>
      <c r="X67" s="409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407"/>
      <c r="G68" s="408"/>
      <c r="H68" s="408"/>
      <c r="I68" s="409"/>
      <c r="J68" s="7"/>
      <c r="K68" s="407"/>
      <c r="L68" s="408"/>
      <c r="M68" s="408"/>
      <c r="N68" s="409"/>
      <c r="O68" s="7"/>
      <c r="P68" s="407"/>
      <c r="Q68" s="408"/>
      <c r="R68" s="408"/>
      <c r="S68" s="409"/>
      <c r="T68" s="7"/>
      <c r="U68" s="407"/>
      <c r="V68" s="408"/>
      <c r="W68" s="408"/>
      <c r="X68" s="409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407"/>
      <c r="G69" s="408"/>
      <c r="H69" s="408"/>
      <c r="I69" s="409"/>
      <c r="J69" s="7"/>
      <c r="K69" s="407"/>
      <c r="L69" s="408"/>
      <c r="M69" s="408"/>
      <c r="N69" s="409"/>
      <c r="O69" s="7"/>
      <c r="P69" s="407"/>
      <c r="Q69" s="408"/>
      <c r="R69" s="408"/>
      <c r="S69" s="409"/>
      <c r="T69" s="7"/>
      <c r="U69" s="407"/>
      <c r="V69" s="408"/>
      <c r="W69" s="408"/>
      <c r="X69" s="409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407"/>
      <c r="G70" s="408"/>
      <c r="H70" s="408"/>
      <c r="I70" s="409"/>
      <c r="J70" s="7"/>
      <c r="K70" s="407"/>
      <c r="L70" s="408"/>
      <c r="M70" s="408"/>
      <c r="N70" s="409"/>
      <c r="O70" s="7"/>
      <c r="P70" s="407"/>
      <c r="Q70" s="408"/>
      <c r="R70" s="408"/>
      <c r="S70" s="409"/>
      <c r="T70" s="7"/>
      <c r="U70" s="407"/>
      <c r="V70" s="408"/>
      <c r="W70" s="408"/>
      <c r="X70" s="409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315"/>
      <c r="G71" s="39"/>
      <c r="H71" s="39"/>
      <c r="I71" s="321"/>
      <c r="J71" s="7"/>
      <c r="K71" s="407"/>
      <c r="L71" s="408"/>
      <c r="M71" s="408"/>
      <c r="N71" s="409"/>
      <c r="O71" s="7"/>
      <c r="P71" s="315"/>
      <c r="Q71" s="39"/>
      <c r="R71" s="39"/>
      <c r="S71" s="321"/>
      <c r="T71" s="7"/>
      <c r="U71" s="315"/>
      <c r="V71" s="39"/>
      <c r="W71" s="39"/>
      <c r="X71" s="321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315"/>
      <c r="G72" s="39"/>
      <c r="H72" s="39"/>
      <c r="I72" s="321"/>
      <c r="J72" s="7"/>
      <c r="K72" s="407"/>
      <c r="L72" s="408"/>
      <c r="M72" s="408"/>
      <c r="N72" s="409"/>
      <c r="O72" s="7"/>
      <c r="P72" s="315"/>
      <c r="Q72" s="39"/>
      <c r="R72" s="39"/>
      <c r="S72" s="321"/>
      <c r="T72" s="7"/>
      <c r="U72" s="315"/>
      <c r="V72" s="39"/>
      <c r="W72" s="39"/>
      <c r="X72" s="321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407"/>
      <c r="G73" s="408"/>
      <c r="H73" s="408"/>
      <c r="I73" s="409"/>
      <c r="J73" s="7"/>
      <c r="K73" s="407"/>
      <c r="L73" s="408"/>
      <c r="M73" s="408"/>
      <c r="N73" s="409"/>
      <c r="O73" s="7"/>
      <c r="P73" s="407"/>
      <c r="Q73" s="408"/>
      <c r="R73" s="408"/>
      <c r="S73" s="409"/>
      <c r="T73" s="7"/>
      <c r="U73" s="407"/>
      <c r="V73" s="408"/>
      <c r="W73" s="408"/>
      <c r="X73" s="409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3"/>
      <c r="G75" s="39"/>
      <c r="H75" s="39"/>
      <c r="I75" s="321"/>
      <c r="J75" s="7"/>
      <c r="K75" s="413"/>
      <c r="L75" s="408"/>
      <c r="M75" s="408"/>
      <c r="N75" s="409"/>
      <c r="O75" s="7"/>
      <c r="P75" s="43"/>
      <c r="Q75" s="39"/>
      <c r="R75" s="39"/>
      <c r="S75" s="321"/>
      <c r="T75" s="7"/>
      <c r="U75" s="43"/>
      <c r="V75" s="39"/>
      <c r="W75" s="39"/>
      <c r="X75" s="321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315"/>
      <c r="G77" s="39"/>
      <c r="H77" s="39"/>
      <c r="I77" s="321"/>
      <c r="J77" s="7"/>
      <c r="K77" s="315"/>
      <c r="L77" s="39"/>
      <c r="M77" s="39"/>
      <c r="N77" s="321"/>
      <c r="O77" s="7"/>
      <c r="P77" s="315"/>
      <c r="Q77" s="39"/>
      <c r="R77" s="39"/>
      <c r="S77" s="321"/>
      <c r="T77" s="7"/>
      <c r="U77" s="315"/>
      <c r="V77" s="39"/>
      <c r="W77" s="39"/>
      <c r="X77" s="321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407"/>
      <c r="L79" s="408"/>
      <c r="M79" s="408"/>
      <c r="N79" s="409"/>
      <c r="O79" s="7"/>
      <c r="P79" s="407"/>
      <c r="Q79" s="408"/>
      <c r="R79" s="408"/>
      <c r="S79" s="409"/>
      <c r="T79" s="7"/>
      <c r="U79" s="407"/>
      <c r="V79" s="408"/>
      <c r="W79" s="408"/>
      <c r="X79" s="409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407"/>
      <c r="L80" s="408"/>
      <c r="M80" s="408"/>
      <c r="N80" s="409"/>
      <c r="O80" s="7"/>
      <c r="P80" s="407"/>
      <c r="Q80" s="408"/>
      <c r="R80" s="408"/>
      <c r="S80" s="409"/>
      <c r="T80" s="7"/>
      <c r="U80" s="407"/>
      <c r="V80" s="408"/>
      <c r="W80" s="408"/>
      <c r="X80" s="409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407"/>
      <c r="L81" s="408"/>
      <c r="M81" s="408"/>
      <c r="N81" s="409"/>
      <c r="O81" s="7"/>
      <c r="P81" s="407"/>
      <c r="Q81" s="408"/>
      <c r="R81" s="408"/>
      <c r="S81" s="409"/>
      <c r="T81" s="7"/>
      <c r="U81" s="407"/>
      <c r="V81" s="408"/>
      <c r="W81" s="408"/>
      <c r="X81" s="409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407"/>
      <c r="L82" s="408"/>
      <c r="M82" s="408"/>
      <c r="N82" s="409"/>
      <c r="O82" s="7"/>
      <c r="P82" s="407"/>
      <c r="Q82" s="408"/>
      <c r="R82" s="408"/>
      <c r="S82" s="409"/>
      <c r="T82" s="7"/>
      <c r="U82" s="407"/>
      <c r="V82" s="408"/>
      <c r="W82" s="408"/>
      <c r="X82" s="409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407"/>
      <c r="L83" s="408"/>
      <c r="M83" s="408"/>
      <c r="N83" s="409"/>
      <c r="O83" s="7"/>
      <c r="P83" s="407"/>
      <c r="Q83" s="408"/>
      <c r="R83" s="408"/>
      <c r="S83" s="409"/>
      <c r="T83" s="7"/>
      <c r="U83" s="407"/>
      <c r="V83" s="408"/>
      <c r="W83" s="408"/>
      <c r="X83" s="409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315"/>
      <c r="G87" s="39"/>
      <c r="H87" s="39"/>
      <c r="I87" s="321"/>
      <c r="J87" s="7"/>
      <c r="K87" s="407"/>
      <c r="L87" s="408"/>
      <c r="M87" s="408"/>
      <c r="N87" s="409"/>
      <c r="O87" s="7"/>
      <c r="P87" s="315"/>
      <c r="Q87" s="39"/>
      <c r="R87" s="39"/>
      <c r="S87" s="321"/>
      <c r="T87" s="7"/>
      <c r="U87" s="315"/>
      <c r="V87" s="39"/>
      <c r="W87" s="39"/>
      <c r="X87" s="321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407"/>
      <c r="G89" s="408"/>
      <c r="H89" s="408"/>
      <c r="I89" s="409"/>
      <c r="J89" s="7"/>
      <c r="K89" s="407"/>
      <c r="L89" s="408"/>
      <c r="M89" s="408"/>
      <c r="N89" s="409"/>
      <c r="O89" s="7"/>
      <c r="P89" s="407"/>
      <c r="Q89" s="408"/>
      <c r="R89" s="408"/>
      <c r="S89" s="409"/>
      <c r="T89" s="7"/>
      <c r="U89" s="407"/>
      <c r="V89" s="408"/>
      <c r="W89" s="408"/>
      <c r="X89" s="409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407"/>
      <c r="G90" s="408"/>
      <c r="H90" s="408"/>
      <c r="I90" s="409"/>
      <c r="J90" s="7"/>
      <c r="K90" s="407"/>
      <c r="L90" s="408"/>
      <c r="M90" s="408"/>
      <c r="N90" s="409"/>
      <c r="O90" s="7"/>
      <c r="P90" s="407"/>
      <c r="Q90" s="408"/>
      <c r="R90" s="408"/>
      <c r="S90" s="409"/>
      <c r="T90" s="7"/>
      <c r="U90" s="407"/>
      <c r="V90" s="408"/>
      <c r="W90" s="408"/>
      <c r="X90" s="409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407"/>
      <c r="G91" s="408"/>
      <c r="H91" s="408"/>
      <c r="I91" s="409"/>
      <c r="J91" s="7"/>
      <c r="K91" s="407"/>
      <c r="L91" s="408"/>
      <c r="M91" s="408"/>
      <c r="N91" s="409"/>
      <c r="O91" s="7"/>
      <c r="P91" s="407"/>
      <c r="Q91" s="408"/>
      <c r="R91" s="408"/>
      <c r="S91" s="409"/>
      <c r="T91" s="7"/>
      <c r="U91" s="407"/>
      <c r="V91" s="408"/>
      <c r="W91" s="408"/>
      <c r="X91" s="409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407"/>
      <c r="G92" s="408"/>
      <c r="H92" s="408"/>
      <c r="I92" s="409"/>
      <c r="J92" s="7"/>
      <c r="K92" s="407"/>
      <c r="L92" s="408"/>
      <c r="M92" s="408"/>
      <c r="N92" s="409"/>
      <c r="O92" s="7"/>
      <c r="P92" s="407"/>
      <c r="Q92" s="408"/>
      <c r="R92" s="408"/>
      <c r="S92" s="409"/>
      <c r="T92" s="7"/>
      <c r="U92" s="407"/>
      <c r="V92" s="408"/>
      <c r="W92" s="408"/>
      <c r="X92" s="409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407"/>
      <c r="G93" s="408"/>
      <c r="H93" s="408"/>
      <c r="I93" s="409"/>
      <c r="J93" s="7"/>
      <c r="K93" s="407"/>
      <c r="L93" s="408"/>
      <c r="M93" s="408"/>
      <c r="N93" s="409"/>
      <c r="O93" s="7"/>
      <c r="P93" s="407"/>
      <c r="Q93" s="408"/>
      <c r="R93" s="408"/>
      <c r="S93" s="409"/>
      <c r="T93" s="7"/>
      <c r="U93" s="407"/>
      <c r="V93" s="408"/>
      <c r="W93" s="408"/>
      <c r="X93" s="409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407"/>
      <c r="G94" s="408"/>
      <c r="H94" s="408"/>
      <c r="I94" s="409"/>
      <c r="J94" s="7"/>
      <c r="K94" s="407"/>
      <c r="L94" s="408"/>
      <c r="M94" s="408"/>
      <c r="N94" s="409"/>
      <c r="O94" s="7"/>
      <c r="P94" s="407"/>
      <c r="Q94" s="408"/>
      <c r="R94" s="408"/>
      <c r="S94" s="409"/>
      <c r="T94" s="7"/>
      <c r="U94" s="407"/>
      <c r="V94" s="408"/>
      <c r="W94" s="408"/>
      <c r="X94" s="409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407"/>
      <c r="G95" s="408"/>
      <c r="H95" s="408"/>
      <c r="I95" s="409"/>
      <c r="J95" s="7"/>
      <c r="K95" s="407"/>
      <c r="L95" s="408"/>
      <c r="M95" s="408"/>
      <c r="N95" s="409"/>
      <c r="O95" s="7"/>
      <c r="P95" s="407"/>
      <c r="Q95" s="408"/>
      <c r="R95" s="408"/>
      <c r="S95" s="409"/>
      <c r="T95" s="7"/>
      <c r="U95" s="407"/>
      <c r="V95" s="408"/>
      <c r="W95" s="408"/>
      <c r="X95" s="409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315"/>
      <c r="G96" s="39"/>
      <c r="H96" s="39"/>
      <c r="I96" s="321"/>
      <c r="J96" s="7"/>
      <c r="K96" s="407"/>
      <c r="L96" s="408"/>
      <c r="M96" s="408"/>
      <c r="N96" s="409"/>
      <c r="O96" s="7"/>
      <c r="P96" s="315"/>
      <c r="Q96" s="39"/>
      <c r="R96" s="39"/>
      <c r="S96" s="321"/>
      <c r="T96" s="7"/>
      <c r="U96" s="315"/>
      <c r="V96" s="39"/>
      <c r="W96" s="39"/>
      <c r="X96" s="321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315"/>
      <c r="G97" s="39"/>
      <c r="H97" s="39"/>
      <c r="I97" s="321"/>
      <c r="J97" s="7"/>
      <c r="K97" s="407"/>
      <c r="L97" s="408"/>
      <c r="M97" s="408"/>
      <c r="N97" s="409"/>
      <c r="O97" s="7"/>
      <c r="P97" s="315"/>
      <c r="Q97" s="39"/>
      <c r="R97" s="39"/>
      <c r="S97" s="321"/>
      <c r="T97" s="7"/>
      <c r="U97" s="315"/>
      <c r="V97" s="39"/>
      <c r="W97" s="39"/>
      <c r="X97" s="321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407"/>
      <c r="G98" s="408"/>
      <c r="H98" s="408"/>
      <c r="I98" s="409"/>
      <c r="J98" s="7"/>
      <c r="K98" s="407"/>
      <c r="L98" s="408"/>
      <c r="M98" s="408"/>
      <c r="N98" s="409"/>
      <c r="O98" s="7"/>
      <c r="P98" s="407"/>
      <c r="Q98" s="408"/>
      <c r="R98" s="408"/>
      <c r="S98" s="409"/>
      <c r="T98" s="7"/>
      <c r="U98" s="407"/>
      <c r="V98" s="408"/>
      <c r="W98" s="408"/>
      <c r="X98" s="409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3"/>
      <c r="G100" s="39"/>
      <c r="H100" s="39"/>
      <c r="I100" s="321"/>
      <c r="J100" s="7"/>
      <c r="K100" s="413"/>
      <c r="L100" s="408"/>
      <c r="M100" s="408"/>
      <c r="N100" s="409"/>
      <c r="O100" s="7"/>
      <c r="P100" s="43"/>
      <c r="Q100" s="39"/>
      <c r="R100" s="39"/>
      <c r="S100" s="321"/>
      <c r="T100" s="7"/>
      <c r="U100" s="43"/>
      <c r="V100" s="39"/>
      <c r="W100" s="39"/>
      <c r="X100" s="321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315"/>
      <c r="G102" s="39"/>
      <c r="H102" s="39"/>
      <c r="I102" s="321"/>
      <c r="J102" s="7"/>
      <c r="K102" s="315"/>
      <c r="L102" s="39"/>
      <c r="M102" s="39"/>
      <c r="N102" s="321"/>
      <c r="O102" s="7"/>
      <c r="P102" s="315"/>
      <c r="Q102" s="39"/>
      <c r="R102" s="39"/>
      <c r="S102" s="321"/>
      <c r="T102" s="7"/>
      <c r="U102" s="315"/>
      <c r="V102" s="39"/>
      <c r="W102" s="39"/>
      <c r="X102" s="321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407"/>
      <c r="L104" s="408"/>
      <c r="M104" s="408"/>
      <c r="N104" s="409"/>
      <c r="O104" s="7"/>
      <c r="P104" s="407"/>
      <c r="Q104" s="408"/>
      <c r="R104" s="408"/>
      <c r="S104" s="409"/>
      <c r="T104" s="7"/>
      <c r="U104" s="407"/>
      <c r="V104" s="408"/>
      <c r="W104" s="408"/>
      <c r="X104" s="409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407"/>
      <c r="L105" s="408"/>
      <c r="M105" s="408"/>
      <c r="N105" s="409"/>
      <c r="O105" s="7"/>
      <c r="P105" s="407"/>
      <c r="Q105" s="408"/>
      <c r="R105" s="408"/>
      <c r="S105" s="409"/>
      <c r="T105" s="7"/>
      <c r="U105" s="407"/>
      <c r="V105" s="408"/>
      <c r="W105" s="408"/>
      <c r="X105" s="409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407"/>
      <c r="L106" s="408"/>
      <c r="M106" s="408"/>
      <c r="N106" s="409"/>
      <c r="O106" s="7"/>
      <c r="P106" s="407"/>
      <c r="Q106" s="408"/>
      <c r="R106" s="408"/>
      <c r="S106" s="409"/>
      <c r="T106" s="7"/>
      <c r="U106" s="407"/>
      <c r="V106" s="408"/>
      <c r="W106" s="408"/>
      <c r="X106" s="409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407"/>
      <c r="L107" s="408"/>
      <c r="M107" s="408"/>
      <c r="N107" s="409"/>
      <c r="O107" s="7"/>
      <c r="P107" s="407"/>
      <c r="Q107" s="408"/>
      <c r="R107" s="408"/>
      <c r="S107" s="409"/>
      <c r="T107" s="7"/>
      <c r="U107" s="407"/>
      <c r="V107" s="408"/>
      <c r="W107" s="408"/>
      <c r="X107" s="409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407"/>
      <c r="L108" s="408"/>
      <c r="M108" s="408"/>
      <c r="N108" s="409"/>
      <c r="O108" s="7"/>
      <c r="P108" s="407"/>
      <c r="Q108" s="408"/>
      <c r="R108" s="408"/>
      <c r="S108" s="409"/>
      <c r="T108" s="7"/>
      <c r="U108" s="407"/>
      <c r="V108" s="408"/>
      <c r="W108" s="408"/>
      <c r="X108" s="409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315"/>
      <c r="G112" s="39"/>
      <c r="H112" s="39"/>
      <c r="I112" s="321"/>
      <c r="J112" s="7"/>
      <c r="K112" s="407"/>
      <c r="L112" s="408"/>
      <c r="M112" s="408"/>
      <c r="N112" s="409"/>
      <c r="O112" s="7"/>
      <c r="P112" s="315"/>
      <c r="Q112" s="39"/>
      <c r="R112" s="39"/>
      <c r="S112" s="321"/>
      <c r="T112" s="7"/>
      <c r="U112" s="315"/>
      <c r="V112" s="39"/>
      <c r="W112" s="39"/>
      <c r="X112" s="321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407"/>
      <c r="G114" s="408"/>
      <c r="H114" s="408"/>
      <c r="I114" s="409"/>
      <c r="J114" s="7"/>
      <c r="K114" s="407"/>
      <c r="L114" s="408"/>
      <c r="M114" s="408"/>
      <c r="N114" s="409"/>
      <c r="O114" s="7"/>
      <c r="P114" s="407"/>
      <c r="Q114" s="408"/>
      <c r="R114" s="408"/>
      <c r="S114" s="409"/>
      <c r="T114" s="7"/>
      <c r="U114" s="407"/>
      <c r="V114" s="408"/>
      <c r="W114" s="408"/>
      <c r="X114" s="409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407"/>
      <c r="G115" s="408"/>
      <c r="H115" s="408"/>
      <c r="I115" s="409"/>
      <c r="J115" s="7"/>
      <c r="K115" s="407"/>
      <c r="L115" s="408"/>
      <c r="M115" s="408"/>
      <c r="N115" s="409"/>
      <c r="O115" s="7"/>
      <c r="P115" s="407"/>
      <c r="Q115" s="408"/>
      <c r="R115" s="408"/>
      <c r="S115" s="409"/>
      <c r="T115" s="7"/>
      <c r="U115" s="407"/>
      <c r="V115" s="408"/>
      <c r="W115" s="408"/>
      <c r="X115" s="409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407"/>
      <c r="G116" s="408"/>
      <c r="H116" s="408"/>
      <c r="I116" s="409"/>
      <c r="J116" s="7"/>
      <c r="K116" s="407"/>
      <c r="L116" s="408"/>
      <c r="M116" s="408"/>
      <c r="N116" s="409"/>
      <c r="O116" s="7"/>
      <c r="P116" s="407"/>
      <c r="Q116" s="408"/>
      <c r="R116" s="408"/>
      <c r="S116" s="409"/>
      <c r="T116" s="7"/>
      <c r="U116" s="407"/>
      <c r="V116" s="408"/>
      <c r="W116" s="408"/>
      <c r="X116" s="409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407"/>
      <c r="G117" s="408"/>
      <c r="H117" s="408"/>
      <c r="I117" s="409"/>
      <c r="J117" s="7"/>
      <c r="K117" s="407"/>
      <c r="L117" s="408"/>
      <c r="M117" s="408"/>
      <c r="N117" s="409"/>
      <c r="O117" s="7"/>
      <c r="P117" s="407"/>
      <c r="Q117" s="408"/>
      <c r="R117" s="408"/>
      <c r="S117" s="409"/>
      <c r="T117" s="7"/>
      <c r="U117" s="407"/>
      <c r="V117" s="408"/>
      <c r="W117" s="408"/>
      <c r="X117" s="409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407"/>
      <c r="G118" s="408"/>
      <c r="H118" s="408"/>
      <c r="I118" s="409"/>
      <c r="J118" s="7"/>
      <c r="K118" s="407"/>
      <c r="L118" s="408"/>
      <c r="M118" s="408"/>
      <c r="N118" s="409"/>
      <c r="O118" s="7"/>
      <c r="P118" s="407"/>
      <c r="Q118" s="408"/>
      <c r="R118" s="408"/>
      <c r="S118" s="409"/>
      <c r="T118" s="7"/>
      <c r="U118" s="407"/>
      <c r="V118" s="408"/>
      <c r="W118" s="408"/>
      <c r="X118" s="409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407"/>
      <c r="G119" s="408"/>
      <c r="H119" s="408"/>
      <c r="I119" s="409"/>
      <c r="J119" s="7"/>
      <c r="K119" s="407"/>
      <c r="L119" s="408"/>
      <c r="M119" s="408"/>
      <c r="N119" s="409"/>
      <c r="O119" s="7"/>
      <c r="P119" s="407"/>
      <c r="Q119" s="408"/>
      <c r="R119" s="408"/>
      <c r="S119" s="409"/>
      <c r="T119" s="7"/>
      <c r="U119" s="407"/>
      <c r="V119" s="408"/>
      <c r="W119" s="408"/>
      <c r="X119" s="409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407"/>
      <c r="G120" s="408"/>
      <c r="H120" s="408"/>
      <c r="I120" s="409"/>
      <c r="J120" s="7"/>
      <c r="K120" s="407"/>
      <c r="L120" s="408"/>
      <c r="M120" s="408"/>
      <c r="N120" s="409"/>
      <c r="O120" s="7"/>
      <c r="P120" s="407"/>
      <c r="Q120" s="408"/>
      <c r="R120" s="408"/>
      <c r="S120" s="409"/>
      <c r="T120" s="7"/>
      <c r="U120" s="407"/>
      <c r="V120" s="408"/>
      <c r="W120" s="408"/>
      <c r="X120" s="409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315"/>
      <c r="G121" s="39"/>
      <c r="H121" s="39"/>
      <c r="I121" s="321"/>
      <c r="J121" s="7"/>
      <c r="K121" s="407"/>
      <c r="L121" s="408"/>
      <c r="M121" s="408"/>
      <c r="N121" s="409"/>
      <c r="O121" s="7"/>
      <c r="P121" s="315"/>
      <c r="Q121" s="39"/>
      <c r="R121" s="39"/>
      <c r="S121" s="321"/>
      <c r="T121" s="7"/>
      <c r="U121" s="315"/>
      <c r="V121" s="39"/>
      <c r="W121" s="39"/>
      <c r="X121" s="321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315"/>
      <c r="G122" s="39"/>
      <c r="H122" s="39"/>
      <c r="I122" s="321"/>
      <c r="J122" s="7"/>
      <c r="K122" s="407"/>
      <c r="L122" s="408"/>
      <c r="M122" s="408"/>
      <c r="N122" s="409"/>
      <c r="O122" s="7"/>
      <c r="P122" s="315"/>
      <c r="Q122" s="39"/>
      <c r="R122" s="39"/>
      <c r="S122" s="321"/>
      <c r="T122" s="7"/>
      <c r="U122" s="315"/>
      <c r="V122" s="39"/>
      <c r="W122" s="39"/>
      <c r="X122" s="321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407"/>
      <c r="G123" s="408"/>
      <c r="H123" s="408"/>
      <c r="I123" s="409"/>
      <c r="J123" s="7"/>
      <c r="K123" s="407"/>
      <c r="L123" s="408"/>
      <c r="M123" s="408"/>
      <c r="N123" s="409"/>
      <c r="O123" s="7"/>
      <c r="P123" s="407"/>
      <c r="Q123" s="408"/>
      <c r="R123" s="408"/>
      <c r="S123" s="409"/>
      <c r="T123" s="7"/>
      <c r="U123" s="407"/>
      <c r="V123" s="408"/>
      <c r="W123" s="408"/>
      <c r="X123" s="409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3"/>
      <c r="G125" s="39"/>
      <c r="H125" s="39"/>
      <c r="I125" s="321"/>
      <c r="J125" s="7"/>
      <c r="K125" s="413"/>
      <c r="L125" s="408"/>
      <c r="M125" s="408"/>
      <c r="N125" s="409"/>
      <c r="O125" s="7"/>
      <c r="P125" s="43"/>
      <c r="Q125" s="39"/>
      <c r="R125" s="39"/>
      <c r="S125" s="321"/>
      <c r="T125" s="7"/>
      <c r="U125" s="43"/>
      <c r="V125" s="39"/>
      <c r="W125" s="39"/>
      <c r="X125" s="321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315"/>
      <c r="G127" s="39"/>
      <c r="H127" s="39"/>
      <c r="I127" s="321"/>
      <c r="J127" s="7"/>
      <c r="K127" s="315"/>
      <c r="L127" s="39"/>
      <c r="M127" s="39"/>
      <c r="N127" s="321"/>
      <c r="O127" s="7"/>
      <c r="P127" s="315"/>
      <c r="Q127" s="39"/>
      <c r="R127" s="39"/>
      <c r="S127" s="321"/>
      <c r="T127" s="7"/>
      <c r="U127" s="315"/>
      <c r="V127" s="39"/>
      <c r="W127" s="39"/>
      <c r="X127" s="321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407"/>
      <c r="L129" s="408"/>
      <c r="M129" s="408"/>
      <c r="N129" s="409"/>
      <c r="O129" s="7"/>
      <c r="P129" s="407"/>
      <c r="Q129" s="408"/>
      <c r="R129" s="408"/>
      <c r="S129" s="409"/>
      <c r="T129" s="7"/>
      <c r="U129" s="407"/>
      <c r="V129" s="408"/>
      <c r="W129" s="408"/>
      <c r="X129" s="409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407"/>
      <c r="L130" s="408"/>
      <c r="M130" s="408"/>
      <c r="N130" s="409"/>
      <c r="O130" s="7"/>
      <c r="P130" s="407"/>
      <c r="Q130" s="408"/>
      <c r="R130" s="408"/>
      <c r="S130" s="409"/>
      <c r="T130" s="7"/>
      <c r="U130" s="407"/>
      <c r="V130" s="408"/>
      <c r="W130" s="408"/>
      <c r="X130" s="409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407"/>
      <c r="L131" s="408"/>
      <c r="M131" s="408"/>
      <c r="N131" s="409"/>
      <c r="O131" s="7"/>
      <c r="P131" s="407"/>
      <c r="Q131" s="408"/>
      <c r="R131" s="408"/>
      <c r="S131" s="409"/>
      <c r="T131" s="7"/>
      <c r="U131" s="407"/>
      <c r="V131" s="408"/>
      <c r="W131" s="408"/>
      <c r="X131" s="409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407"/>
      <c r="L132" s="408"/>
      <c r="M132" s="408"/>
      <c r="N132" s="409"/>
      <c r="O132" s="7"/>
      <c r="P132" s="407"/>
      <c r="Q132" s="408"/>
      <c r="R132" s="408"/>
      <c r="S132" s="409"/>
      <c r="T132" s="7"/>
      <c r="U132" s="407"/>
      <c r="V132" s="408"/>
      <c r="W132" s="408"/>
      <c r="X132" s="409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407"/>
      <c r="L133" s="408"/>
      <c r="M133" s="408"/>
      <c r="N133" s="409"/>
      <c r="O133" s="7"/>
      <c r="P133" s="407"/>
      <c r="Q133" s="408"/>
      <c r="R133" s="408"/>
      <c r="S133" s="409"/>
      <c r="T133" s="7"/>
      <c r="U133" s="407"/>
      <c r="V133" s="408"/>
      <c r="W133" s="408"/>
      <c r="X133" s="409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315"/>
      <c r="G137" s="39"/>
      <c r="H137" s="39"/>
      <c r="I137" s="321"/>
      <c r="J137" s="7"/>
      <c r="K137" s="407"/>
      <c r="L137" s="408"/>
      <c r="M137" s="408"/>
      <c r="N137" s="409"/>
      <c r="O137" s="7"/>
      <c r="P137" s="315"/>
      <c r="Q137" s="39"/>
      <c r="R137" s="39"/>
      <c r="S137" s="321"/>
      <c r="T137" s="7"/>
      <c r="U137" s="315"/>
      <c r="V137" s="39"/>
      <c r="W137" s="39"/>
      <c r="X137" s="321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407"/>
      <c r="G139" s="408"/>
      <c r="H139" s="408"/>
      <c r="I139" s="409"/>
      <c r="J139" s="7"/>
      <c r="K139" s="407"/>
      <c r="L139" s="408"/>
      <c r="M139" s="408"/>
      <c r="N139" s="409"/>
      <c r="O139" s="7"/>
      <c r="P139" s="407"/>
      <c r="Q139" s="408"/>
      <c r="R139" s="408"/>
      <c r="S139" s="409"/>
      <c r="T139" s="7"/>
      <c r="U139" s="407"/>
      <c r="V139" s="408"/>
      <c r="W139" s="408"/>
      <c r="X139" s="409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407"/>
      <c r="G140" s="408"/>
      <c r="H140" s="408"/>
      <c r="I140" s="409"/>
      <c r="J140" s="7"/>
      <c r="K140" s="407"/>
      <c r="L140" s="408"/>
      <c r="M140" s="408"/>
      <c r="N140" s="409"/>
      <c r="O140" s="7"/>
      <c r="P140" s="407"/>
      <c r="Q140" s="408"/>
      <c r="R140" s="408"/>
      <c r="S140" s="409"/>
      <c r="T140" s="7"/>
      <c r="U140" s="407"/>
      <c r="V140" s="408"/>
      <c r="W140" s="408"/>
      <c r="X140" s="409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407"/>
      <c r="G141" s="408"/>
      <c r="H141" s="408"/>
      <c r="I141" s="409"/>
      <c r="J141" s="7"/>
      <c r="K141" s="407"/>
      <c r="L141" s="408"/>
      <c r="M141" s="408"/>
      <c r="N141" s="409"/>
      <c r="O141" s="7"/>
      <c r="P141" s="407"/>
      <c r="Q141" s="408"/>
      <c r="R141" s="408"/>
      <c r="S141" s="409"/>
      <c r="T141" s="7"/>
      <c r="U141" s="407"/>
      <c r="V141" s="408"/>
      <c r="W141" s="408"/>
      <c r="X141" s="409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407"/>
      <c r="G142" s="408"/>
      <c r="H142" s="408"/>
      <c r="I142" s="409"/>
      <c r="J142" s="7"/>
      <c r="K142" s="407"/>
      <c r="L142" s="408"/>
      <c r="M142" s="408"/>
      <c r="N142" s="409"/>
      <c r="O142" s="7"/>
      <c r="P142" s="407"/>
      <c r="Q142" s="408"/>
      <c r="R142" s="408"/>
      <c r="S142" s="409"/>
      <c r="T142" s="7"/>
      <c r="U142" s="407"/>
      <c r="V142" s="408"/>
      <c r="W142" s="408"/>
      <c r="X142" s="409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407"/>
      <c r="G143" s="408"/>
      <c r="H143" s="408"/>
      <c r="I143" s="409"/>
      <c r="J143" s="7"/>
      <c r="K143" s="407"/>
      <c r="L143" s="408"/>
      <c r="M143" s="408"/>
      <c r="N143" s="409"/>
      <c r="O143" s="7"/>
      <c r="P143" s="407"/>
      <c r="Q143" s="408"/>
      <c r="R143" s="408"/>
      <c r="S143" s="409"/>
      <c r="T143" s="7"/>
      <c r="U143" s="407"/>
      <c r="V143" s="408"/>
      <c r="W143" s="408"/>
      <c r="X143" s="409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407"/>
      <c r="G144" s="408"/>
      <c r="H144" s="408"/>
      <c r="I144" s="409"/>
      <c r="J144" s="7"/>
      <c r="K144" s="407"/>
      <c r="L144" s="408"/>
      <c r="M144" s="408"/>
      <c r="N144" s="409"/>
      <c r="O144" s="7"/>
      <c r="P144" s="407"/>
      <c r="Q144" s="408"/>
      <c r="R144" s="408"/>
      <c r="S144" s="409"/>
      <c r="T144" s="7"/>
      <c r="U144" s="407"/>
      <c r="V144" s="408"/>
      <c r="W144" s="408"/>
      <c r="X144" s="409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407"/>
      <c r="G145" s="408"/>
      <c r="H145" s="408"/>
      <c r="I145" s="409"/>
      <c r="J145" s="7"/>
      <c r="K145" s="407"/>
      <c r="L145" s="408"/>
      <c r="M145" s="408"/>
      <c r="N145" s="409"/>
      <c r="O145" s="7"/>
      <c r="P145" s="407"/>
      <c r="Q145" s="408"/>
      <c r="R145" s="408"/>
      <c r="S145" s="409"/>
      <c r="T145" s="7"/>
      <c r="U145" s="407"/>
      <c r="V145" s="408"/>
      <c r="W145" s="408"/>
      <c r="X145" s="409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315"/>
      <c r="G146" s="39"/>
      <c r="H146" s="39"/>
      <c r="I146" s="321"/>
      <c r="J146" s="7"/>
      <c r="K146" s="407"/>
      <c r="L146" s="408"/>
      <c r="M146" s="408"/>
      <c r="N146" s="409"/>
      <c r="O146" s="7"/>
      <c r="P146" s="315"/>
      <c r="Q146" s="39"/>
      <c r="R146" s="39"/>
      <c r="S146" s="321"/>
      <c r="T146" s="7"/>
      <c r="U146" s="315"/>
      <c r="V146" s="39"/>
      <c r="W146" s="39"/>
      <c r="X146" s="321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315"/>
      <c r="G147" s="39"/>
      <c r="H147" s="39"/>
      <c r="I147" s="321"/>
      <c r="J147" s="7"/>
      <c r="K147" s="407"/>
      <c r="L147" s="408"/>
      <c r="M147" s="408"/>
      <c r="N147" s="409"/>
      <c r="O147" s="7"/>
      <c r="P147" s="315"/>
      <c r="Q147" s="39"/>
      <c r="R147" s="39"/>
      <c r="S147" s="321"/>
      <c r="T147" s="7"/>
      <c r="U147" s="315"/>
      <c r="V147" s="39"/>
      <c r="W147" s="39"/>
      <c r="X147" s="321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407"/>
      <c r="G148" s="408"/>
      <c r="H148" s="408"/>
      <c r="I148" s="409"/>
      <c r="J148" s="7"/>
      <c r="K148" s="407"/>
      <c r="L148" s="408"/>
      <c r="M148" s="408"/>
      <c r="N148" s="409"/>
      <c r="O148" s="7"/>
      <c r="P148" s="407"/>
      <c r="Q148" s="408"/>
      <c r="R148" s="408"/>
      <c r="S148" s="409"/>
      <c r="T148" s="7"/>
      <c r="U148" s="407"/>
      <c r="V148" s="408"/>
      <c r="W148" s="408"/>
      <c r="X148" s="409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3"/>
      <c r="G150" s="39"/>
      <c r="H150" s="39"/>
      <c r="I150" s="321"/>
      <c r="J150" s="7"/>
      <c r="K150" s="413"/>
      <c r="L150" s="408"/>
      <c r="M150" s="408"/>
      <c r="N150" s="409"/>
      <c r="O150" s="7"/>
      <c r="P150" s="43"/>
      <c r="Q150" s="39"/>
      <c r="R150" s="39"/>
      <c r="S150" s="321"/>
      <c r="T150" s="7"/>
      <c r="U150" s="43"/>
      <c r="V150" s="39"/>
      <c r="W150" s="39"/>
      <c r="X150" s="321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315"/>
      <c r="G152" s="39"/>
      <c r="H152" s="39"/>
      <c r="I152" s="321"/>
      <c r="J152" s="7"/>
      <c r="K152" s="315"/>
      <c r="L152" s="39"/>
      <c r="M152" s="39"/>
      <c r="N152" s="321"/>
      <c r="O152" s="7"/>
      <c r="P152" s="315"/>
      <c r="Q152" s="39"/>
      <c r="R152" s="39"/>
      <c r="S152" s="321"/>
      <c r="T152" s="7"/>
      <c r="U152" s="315"/>
      <c r="V152" s="39"/>
      <c r="W152" s="39"/>
      <c r="X152" s="321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407"/>
      <c r="L154" s="408"/>
      <c r="M154" s="408"/>
      <c r="N154" s="409"/>
      <c r="O154" s="7"/>
      <c r="P154" s="407"/>
      <c r="Q154" s="408"/>
      <c r="R154" s="408"/>
      <c r="S154" s="409"/>
      <c r="T154" s="7"/>
      <c r="U154" s="407"/>
      <c r="V154" s="408"/>
      <c r="W154" s="408"/>
      <c r="X154" s="409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407"/>
      <c r="L155" s="408"/>
      <c r="M155" s="408"/>
      <c r="N155" s="409"/>
      <c r="O155" s="7"/>
      <c r="P155" s="407"/>
      <c r="Q155" s="408"/>
      <c r="R155" s="408"/>
      <c r="S155" s="409"/>
      <c r="T155" s="7"/>
      <c r="U155" s="407"/>
      <c r="V155" s="408"/>
      <c r="W155" s="408"/>
      <c r="X155" s="409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407"/>
      <c r="L156" s="408"/>
      <c r="M156" s="408"/>
      <c r="N156" s="409"/>
      <c r="O156" s="7"/>
      <c r="P156" s="407"/>
      <c r="Q156" s="408"/>
      <c r="R156" s="408"/>
      <c r="S156" s="409"/>
      <c r="T156" s="7"/>
      <c r="U156" s="407"/>
      <c r="V156" s="408"/>
      <c r="W156" s="408"/>
      <c r="X156" s="409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407"/>
      <c r="L157" s="408"/>
      <c r="M157" s="408"/>
      <c r="N157" s="409"/>
      <c r="O157" s="7"/>
      <c r="P157" s="407"/>
      <c r="Q157" s="408"/>
      <c r="R157" s="408"/>
      <c r="S157" s="409"/>
      <c r="T157" s="7"/>
      <c r="U157" s="407"/>
      <c r="V157" s="408"/>
      <c r="W157" s="408"/>
      <c r="X157" s="409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407"/>
      <c r="L158" s="408"/>
      <c r="M158" s="408"/>
      <c r="N158" s="409"/>
      <c r="O158" s="7"/>
      <c r="P158" s="407"/>
      <c r="Q158" s="408"/>
      <c r="R158" s="408"/>
      <c r="S158" s="409"/>
      <c r="T158" s="7"/>
      <c r="U158" s="407"/>
      <c r="V158" s="408"/>
      <c r="W158" s="408"/>
      <c r="X158" s="409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315"/>
      <c r="G162" s="39"/>
      <c r="H162" s="39"/>
      <c r="I162" s="321"/>
      <c r="J162" s="7"/>
      <c r="K162" s="407"/>
      <c r="L162" s="408"/>
      <c r="M162" s="408"/>
      <c r="N162" s="409"/>
      <c r="O162" s="7"/>
      <c r="P162" s="315"/>
      <c r="Q162" s="39"/>
      <c r="R162" s="39"/>
      <c r="S162" s="321"/>
      <c r="T162" s="7"/>
      <c r="U162" s="315"/>
      <c r="V162" s="39"/>
      <c r="W162" s="39"/>
      <c r="X162" s="321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407"/>
      <c r="G164" s="408"/>
      <c r="H164" s="408"/>
      <c r="I164" s="409"/>
      <c r="J164" s="7"/>
      <c r="K164" s="407"/>
      <c r="L164" s="408"/>
      <c r="M164" s="408"/>
      <c r="N164" s="409"/>
      <c r="O164" s="7"/>
      <c r="P164" s="407"/>
      <c r="Q164" s="408"/>
      <c r="R164" s="408"/>
      <c r="S164" s="409"/>
      <c r="T164" s="7"/>
      <c r="U164" s="407"/>
      <c r="V164" s="408"/>
      <c r="W164" s="408"/>
      <c r="X164" s="409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407"/>
      <c r="G165" s="408"/>
      <c r="H165" s="408"/>
      <c r="I165" s="409"/>
      <c r="J165" s="7"/>
      <c r="K165" s="407"/>
      <c r="L165" s="408"/>
      <c r="M165" s="408"/>
      <c r="N165" s="409"/>
      <c r="O165" s="7"/>
      <c r="P165" s="407"/>
      <c r="Q165" s="408"/>
      <c r="R165" s="408"/>
      <c r="S165" s="409"/>
      <c r="T165" s="7"/>
      <c r="U165" s="407"/>
      <c r="V165" s="408"/>
      <c r="W165" s="408"/>
      <c r="X165" s="409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407"/>
      <c r="G166" s="408"/>
      <c r="H166" s="408"/>
      <c r="I166" s="409"/>
      <c r="J166" s="7"/>
      <c r="K166" s="407"/>
      <c r="L166" s="408"/>
      <c r="M166" s="408"/>
      <c r="N166" s="409"/>
      <c r="O166" s="7"/>
      <c r="P166" s="407"/>
      <c r="Q166" s="408"/>
      <c r="R166" s="408"/>
      <c r="S166" s="409"/>
      <c r="T166" s="7"/>
      <c r="U166" s="407"/>
      <c r="V166" s="408"/>
      <c r="W166" s="408"/>
      <c r="X166" s="409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407"/>
      <c r="G167" s="408"/>
      <c r="H167" s="408"/>
      <c r="I167" s="409"/>
      <c r="J167" s="7"/>
      <c r="K167" s="407"/>
      <c r="L167" s="408"/>
      <c r="M167" s="408"/>
      <c r="N167" s="409"/>
      <c r="O167" s="7"/>
      <c r="P167" s="407"/>
      <c r="Q167" s="408"/>
      <c r="R167" s="408"/>
      <c r="S167" s="409"/>
      <c r="T167" s="7"/>
      <c r="U167" s="407"/>
      <c r="V167" s="408"/>
      <c r="W167" s="408"/>
      <c r="X167" s="409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407"/>
      <c r="G168" s="408"/>
      <c r="H168" s="408"/>
      <c r="I168" s="409"/>
      <c r="J168" s="7"/>
      <c r="K168" s="407"/>
      <c r="L168" s="408"/>
      <c r="M168" s="408"/>
      <c r="N168" s="409"/>
      <c r="O168" s="7"/>
      <c r="P168" s="407"/>
      <c r="Q168" s="408"/>
      <c r="R168" s="408"/>
      <c r="S168" s="409"/>
      <c r="T168" s="7"/>
      <c r="U168" s="407"/>
      <c r="V168" s="408"/>
      <c r="W168" s="408"/>
      <c r="X168" s="409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407"/>
      <c r="G169" s="408"/>
      <c r="H169" s="408"/>
      <c r="I169" s="409"/>
      <c r="J169" s="7"/>
      <c r="K169" s="407"/>
      <c r="L169" s="408"/>
      <c r="M169" s="408"/>
      <c r="N169" s="409"/>
      <c r="O169" s="7"/>
      <c r="P169" s="407"/>
      <c r="Q169" s="408"/>
      <c r="R169" s="408"/>
      <c r="S169" s="409"/>
      <c r="T169" s="7"/>
      <c r="U169" s="407"/>
      <c r="V169" s="408"/>
      <c r="W169" s="408"/>
      <c r="X169" s="409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407"/>
      <c r="G170" s="408"/>
      <c r="H170" s="408"/>
      <c r="I170" s="409"/>
      <c r="J170" s="7"/>
      <c r="K170" s="407"/>
      <c r="L170" s="408"/>
      <c r="M170" s="408"/>
      <c r="N170" s="409"/>
      <c r="O170" s="7"/>
      <c r="P170" s="407"/>
      <c r="Q170" s="408"/>
      <c r="R170" s="408"/>
      <c r="S170" s="409"/>
      <c r="T170" s="7"/>
      <c r="U170" s="407"/>
      <c r="V170" s="408"/>
      <c r="W170" s="408"/>
      <c r="X170" s="409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315"/>
      <c r="G171" s="39"/>
      <c r="H171" s="39"/>
      <c r="I171" s="321"/>
      <c r="J171" s="7"/>
      <c r="K171" s="407"/>
      <c r="L171" s="408"/>
      <c r="M171" s="408"/>
      <c r="N171" s="409"/>
      <c r="O171" s="7"/>
      <c r="P171" s="315"/>
      <c r="Q171" s="39"/>
      <c r="R171" s="39"/>
      <c r="S171" s="321"/>
      <c r="T171" s="7"/>
      <c r="U171" s="315"/>
      <c r="V171" s="39"/>
      <c r="W171" s="39"/>
      <c r="X171" s="321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315"/>
      <c r="G172" s="39"/>
      <c r="H172" s="39"/>
      <c r="I172" s="321"/>
      <c r="J172" s="7"/>
      <c r="K172" s="407"/>
      <c r="L172" s="408"/>
      <c r="M172" s="408"/>
      <c r="N172" s="409"/>
      <c r="O172" s="7"/>
      <c r="P172" s="315"/>
      <c r="Q172" s="39"/>
      <c r="R172" s="39"/>
      <c r="S172" s="321"/>
      <c r="T172" s="7"/>
      <c r="U172" s="315"/>
      <c r="V172" s="39"/>
      <c r="W172" s="39"/>
      <c r="X172" s="321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407"/>
      <c r="G173" s="408"/>
      <c r="H173" s="408"/>
      <c r="I173" s="409"/>
      <c r="J173" s="7"/>
      <c r="K173" s="407"/>
      <c r="L173" s="408"/>
      <c r="M173" s="408"/>
      <c r="N173" s="409"/>
      <c r="O173" s="7"/>
      <c r="P173" s="407"/>
      <c r="Q173" s="408"/>
      <c r="R173" s="408"/>
      <c r="S173" s="409"/>
      <c r="T173" s="7"/>
      <c r="U173" s="407"/>
      <c r="V173" s="408"/>
      <c r="W173" s="408"/>
      <c r="X173" s="409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3"/>
      <c r="G175" s="39"/>
      <c r="H175" s="39"/>
      <c r="I175" s="321"/>
      <c r="J175" s="7"/>
      <c r="K175" s="413"/>
      <c r="L175" s="408"/>
      <c r="M175" s="408"/>
      <c r="N175" s="409"/>
      <c r="O175" s="7"/>
      <c r="P175" s="43"/>
      <c r="Q175" s="39"/>
      <c r="R175" s="39"/>
      <c r="S175" s="321"/>
      <c r="T175" s="7"/>
      <c r="U175" s="43"/>
      <c r="V175" s="39"/>
      <c r="W175" s="39"/>
      <c r="X175" s="321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315"/>
      <c r="G177" s="39"/>
      <c r="H177" s="39"/>
      <c r="I177" s="321"/>
      <c r="J177" s="7"/>
      <c r="K177" s="315"/>
      <c r="L177" s="39"/>
      <c r="M177" s="39"/>
      <c r="N177" s="321"/>
      <c r="O177" s="7"/>
      <c r="P177" s="315"/>
      <c r="Q177" s="39"/>
      <c r="R177" s="39"/>
      <c r="S177" s="321"/>
      <c r="T177" s="7"/>
      <c r="U177" s="315"/>
      <c r="V177" s="39"/>
      <c r="W177" s="39"/>
      <c r="X177" s="321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407"/>
      <c r="L179" s="408"/>
      <c r="M179" s="408"/>
      <c r="N179" s="409"/>
      <c r="O179" s="7"/>
      <c r="P179" s="407"/>
      <c r="Q179" s="408"/>
      <c r="R179" s="408"/>
      <c r="S179" s="409"/>
      <c r="T179" s="7"/>
      <c r="U179" s="407"/>
      <c r="V179" s="408"/>
      <c r="W179" s="408"/>
      <c r="X179" s="409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407"/>
      <c r="L180" s="408"/>
      <c r="M180" s="408"/>
      <c r="N180" s="409"/>
      <c r="O180" s="7"/>
      <c r="P180" s="407"/>
      <c r="Q180" s="408"/>
      <c r="R180" s="408"/>
      <c r="S180" s="409"/>
      <c r="T180" s="7"/>
      <c r="U180" s="407"/>
      <c r="V180" s="408"/>
      <c r="W180" s="408"/>
      <c r="X180" s="409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407"/>
      <c r="L181" s="408"/>
      <c r="M181" s="408"/>
      <c r="N181" s="409"/>
      <c r="O181" s="7"/>
      <c r="P181" s="407"/>
      <c r="Q181" s="408"/>
      <c r="R181" s="408"/>
      <c r="S181" s="409"/>
      <c r="T181" s="7"/>
      <c r="U181" s="407"/>
      <c r="V181" s="408"/>
      <c r="W181" s="408"/>
      <c r="X181" s="409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407"/>
      <c r="L182" s="408"/>
      <c r="M182" s="408"/>
      <c r="N182" s="409"/>
      <c r="O182" s="7"/>
      <c r="P182" s="407"/>
      <c r="Q182" s="408"/>
      <c r="R182" s="408"/>
      <c r="S182" s="409"/>
      <c r="T182" s="7"/>
      <c r="U182" s="407"/>
      <c r="V182" s="408"/>
      <c r="W182" s="408"/>
      <c r="X182" s="409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407"/>
      <c r="L183" s="408"/>
      <c r="M183" s="408"/>
      <c r="N183" s="409"/>
      <c r="O183" s="7"/>
      <c r="P183" s="407"/>
      <c r="Q183" s="408"/>
      <c r="R183" s="408"/>
      <c r="S183" s="409"/>
      <c r="T183" s="7"/>
      <c r="U183" s="407"/>
      <c r="V183" s="408"/>
      <c r="W183" s="408"/>
      <c r="X183" s="409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315"/>
      <c r="G187" s="39"/>
      <c r="H187" s="39"/>
      <c r="I187" s="321"/>
      <c r="J187" s="7"/>
      <c r="K187" s="407"/>
      <c r="L187" s="408"/>
      <c r="M187" s="408"/>
      <c r="N187" s="409"/>
      <c r="O187" s="7"/>
      <c r="P187" s="315"/>
      <c r="Q187" s="39"/>
      <c r="R187" s="39"/>
      <c r="S187" s="321"/>
      <c r="T187" s="7"/>
      <c r="U187" s="315"/>
      <c r="V187" s="39"/>
      <c r="W187" s="39"/>
      <c r="X187" s="321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407"/>
      <c r="G189" s="408"/>
      <c r="H189" s="408"/>
      <c r="I189" s="409"/>
      <c r="J189" s="7"/>
      <c r="K189" s="407"/>
      <c r="L189" s="408"/>
      <c r="M189" s="408"/>
      <c r="N189" s="409"/>
      <c r="O189" s="7"/>
      <c r="P189" s="407"/>
      <c r="Q189" s="408"/>
      <c r="R189" s="408"/>
      <c r="S189" s="409"/>
      <c r="T189" s="7"/>
      <c r="U189" s="407"/>
      <c r="V189" s="408"/>
      <c r="W189" s="408"/>
      <c r="X189" s="409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407"/>
      <c r="G190" s="408"/>
      <c r="H190" s="408"/>
      <c r="I190" s="409"/>
      <c r="J190" s="7"/>
      <c r="K190" s="407"/>
      <c r="L190" s="408"/>
      <c r="M190" s="408"/>
      <c r="N190" s="409"/>
      <c r="O190" s="7"/>
      <c r="P190" s="407"/>
      <c r="Q190" s="408"/>
      <c r="R190" s="408"/>
      <c r="S190" s="409"/>
      <c r="T190" s="7"/>
      <c r="U190" s="407"/>
      <c r="V190" s="408"/>
      <c r="W190" s="408"/>
      <c r="X190" s="409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407"/>
      <c r="G191" s="408"/>
      <c r="H191" s="408"/>
      <c r="I191" s="409"/>
      <c r="J191" s="7"/>
      <c r="K191" s="407"/>
      <c r="L191" s="408"/>
      <c r="M191" s="408"/>
      <c r="N191" s="409"/>
      <c r="O191" s="7"/>
      <c r="P191" s="407"/>
      <c r="Q191" s="408"/>
      <c r="R191" s="408"/>
      <c r="S191" s="409"/>
      <c r="T191" s="7"/>
      <c r="U191" s="407"/>
      <c r="V191" s="408"/>
      <c r="W191" s="408"/>
      <c r="X191" s="409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407"/>
      <c r="G192" s="408"/>
      <c r="H192" s="408"/>
      <c r="I192" s="409"/>
      <c r="J192" s="7"/>
      <c r="K192" s="407"/>
      <c r="L192" s="408"/>
      <c r="M192" s="408"/>
      <c r="N192" s="409"/>
      <c r="O192" s="7"/>
      <c r="P192" s="407"/>
      <c r="Q192" s="408"/>
      <c r="R192" s="408"/>
      <c r="S192" s="409"/>
      <c r="T192" s="7"/>
      <c r="U192" s="407"/>
      <c r="V192" s="408"/>
      <c r="W192" s="408"/>
      <c r="X192" s="409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407"/>
      <c r="G193" s="408"/>
      <c r="H193" s="408"/>
      <c r="I193" s="409"/>
      <c r="J193" s="7"/>
      <c r="K193" s="407"/>
      <c r="L193" s="408"/>
      <c r="M193" s="408"/>
      <c r="N193" s="409"/>
      <c r="O193" s="7"/>
      <c r="P193" s="407"/>
      <c r="Q193" s="408"/>
      <c r="R193" s="408"/>
      <c r="S193" s="409"/>
      <c r="T193" s="7"/>
      <c r="U193" s="407"/>
      <c r="V193" s="408"/>
      <c r="W193" s="408"/>
      <c r="X193" s="409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407"/>
      <c r="G194" s="408"/>
      <c r="H194" s="408"/>
      <c r="I194" s="409"/>
      <c r="J194" s="7"/>
      <c r="K194" s="407"/>
      <c r="L194" s="408"/>
      <c r="M194" s="408"/>
      <c r="N194" s="409"/>
      <c r="O194" s="7"/>
      <c r="P194" s="407"/>
      <c r="Q194" s="408"/>
      <c r="R194" s="408"/>
      <c r="S194" s="409"/>
      <c r="T194" s="7"/>
      <c r="U194" s="407"/>
      <c r="V194" s="408"/>
      <c r="W194" s="408"/>
      <c r="X194" s="409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407"/>
      <c r="G195" s="408"/>
      <c r="H195" s="408"/>
      <c r="I195" s="409"/>
      <c r="J195" s="7"/>
      <c r="K195" s="407"/>
      <c r="L195" s="408"/>
      <c r="M195" s="408"/>
      <c r="N195" s="409"/>
      <c r="O195" s="7"/>
      <c r="P195" s="407"/>
      <c r="Q195" s="408"/>
      <c r="R195" s="408"/>
      <c r="S195" s="409"/>
      <c r="T195" s="7"/>
      <c r="U195" s="407"/>
      <c r="V195" s="408"/>
      <c r="W195" s="408"/>
      <c r="X195" s="409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315"/>
      <c r="G196" s="39"/>
      <c r="H196" s="39"/>
      <c r="I196" s="321"/>
      <c r="J196" s="7"/>
      <c r="K196" s="407"/>
      <c r="L196" s="408"/>
      <c r="M196" s="408"/>
      <c r="N196" s="409"/>
      <c r="O196" s="7"/>
      <c r="P196" s="315"/>
      <c r="Q196" s="39"/>
      <c r="R196" s="39"/>
      <c r="S196" s="321"/>
      <c r="T196" s="7"/>
      <c r="U196" s="315"/>
      <c r="V196" s="39"/>
      <c r="W196" s="39"/>
      <c r="X196" s="321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315"/>
      <c r="G197" s="39"/>
      <c r="H197" s="39"/>
      <c r="I197" s="321"/>
      <c r="J197" s="7"/>
      <c r="K197" s="407"/>
      <c r="L197" s="408"/>
      <c r="M197" s="408"/>
      <c r="N197" s="409"/>
      <c r="O197" s="7"/>
      <c r="P197" s="315"/>
      <c r="Q197" s="39"/>
      <c r="R197" s="39"/>
      <c r="S197" s="321"/>
      <c r="T197" s="7"/>
      <c r="U197" s="315"/>
      <c r="V197" s="39"/>
      <c r="W197" s="39"/>
      <c r="X197" s="321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407"/>
      <c r="G198" s="408"/>
      <c r="H198" s="408"/>
      <c r="I198" s="409"/>
      <c r="J198" s="7"/>
      <c r="K198" s="407"/>
      <c r="L198" s="408"/>
      <c r="M198" s="408"/>
      <c r="N198" s="409"/>
      <c r="O198" s="7"/>
      <c r="P198" s="407"/>
      <c r="Q198" s="408"/>
      <c r="R198" s="408"/>
      <c r="S198" s="409"/>
      <c r="T198" s="7"/>
      <c r="U198" s="407"/>
      <c r="V198" s="408"/>
      <c r="W198" s="408"/>
      <c r="X198" s="409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3"/>
      <c r="G200" s="39"/>
      <c r="H200" s="39"/>
      <c r="I200" s="321"/>
      <c r="J200" s="7"/>
      <c r="K200" s="413"/>
      <c r="L200" s="408"/>
      <c r="M200" s="408"/>
      <c r="N200" s="409"/>
      <c r="O200" s="7"/>
      <c r="P200" s="43"/>
      <c r="Q200" s="39"/>
      <c r="R200" s="39"/>
      <c r="S200" s="321"/>
      <c r="T200" s="7"/>
      <c r="U200" s="43"/>
      <c r="V200" s="39"/>
      <c r="W200" s="39"/>
      <c r="X200" s="321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315"/>
      <c r="G202" s="39"/>
      <c r="H202" s="39"/>
      <c r="I202" s="321"/>
      <c r="J202" s="7"/>
      <c r="K202" s="315"/>
      <c r="L202" s="39"/>
      <c r="M202" s="39"/>
      <c r="N202" s="321"/>
      <c r="O202" s="7"/>
      <c r="P202" s="315"/>
      <c r="Q202" s="39"/>
      <c r="R202" s="39"/>
      <c r="S202" s="321"/>
      <c r="T202" s="7"/>
      <c r="U202" s="315"/>
      <c r="V202" s="39"/>
      <c r="W202" s="39"/>
      <c r="X202" s="321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407"/>
      <c r="L204" s="408"/>
      <c r="M204" s="408"/>
      <c r="N204" s="409"/>
      <c r="O204" s="7"/>
      <c r="P204" s="407"/>
      <c r="Q204" s="408"/>
      <c r="R204" s="408"/>
      <c r="S204" s="409"/>
      <c r="T204" s="7"/>
      <c r="U204" s="407"/>
      <c r="V204" s="408"/>
      <c r="W204" s="408"/>
      <c r="X204" s="409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407"/>
      <c r="L205" s="408"/>
      <c r="M205" s="408"/>
      <c r="N205" s="409"/>
      <c r="O205" s="7"/>
      <c r="P205" s="407"/>
      <c r="Q205" s="408"/>
      <c r="R205" s="408"/>
      <c r="S205" s="409"/>
      <c r="T205" s="7"/>
      <c r="U205" s="407"/>
      <c r="V205" s="408"/>
      <c r="W205" s="408"/>
      <c r="X205" s="409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407"/>
      <c r="L206" s="408"/>
      <c r="M206" s="408"/>
      <c r="N206" s="409"/>
      <c r="O206" s="7"/>
      <c r="P206" s="407"/>
      <c r="Q206" s="408"/>
      <c r="R206" s="408"/>
      <c r="S206" s="409"/>
      <c r="T206" s="7"/>
      <c r="U206" s="407"/>
      <c r="V206" s="408"/>
      <c r="W206" s="408"/>
      <c r="X206" s="409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407"/>
      <c r="L207" s="408"/>
      <c r="M207" s="408"/>
      <c r="N207" s="409"/>
      <c r="O207" s="7"/>
      <c r="P207" s="407"/>
      <c r="Q207" s="408"/>
      <c r="R207" s="408"/>
      <c r="S207" s="409"/>
      <c r="T207" s="7"/>
      <c r="U207" s="407"/>
      <c r="V207" s="408"/>
      <c r="W207" s="408"/>
      <c r="X207" s="409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407"/>
      <c r="L208" s="408"/>
      <c r="M208" s="408"/>
      <c r="N208" s="409"/>
      <c r="O208" s="7"/>
      <c r="P208" s="407"/>
      <c r="Q208" s="408"/>
      <c r="R208" s="408"/>
      <c r="S208" s="409"/>
      <c r="T208" s="7"/>
      <c r="U208" s="407"/>
      <c r="V208" s="408"/>
      <c r="W208" s="408"/>
      <c r="X208" s="409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315"/>
      <c r="G212" s="39"/>
      <c r="H212" s="39"/>
      <c r="I212" s="321"/>
      <c r="J212" s="7"/>
      <c r="K212" s="407"/>
      <c r="L212" s="408"/>
      <c r="M212" s="408"/>
      <c r="N212" s="409"/>
      <c r="O212" s="7"/>
      <c r="P212" s="315"/>
      <c r="Q212" s="39"/>
      <c r="R212" s="39"/>
      <c r="S212" s="321"/>
      <c r="T212" s="7"/>
      <c r="U212" s="315"/>
      <c r="V212" s="39"/>
      <c r="W212" s="39"/>
      <c r="X212" s="321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407"/>
      <c r="G214" s="408"/>
      <c r="H214" s="408"/>
      <c r="I214" s="409"/>
      <c r="J214" s="7"/>
      <c r="K214" s="407"/>
      <c r="L214" s="408"/>
      <c r="M214" s="408"/>
      <c r="N214" s="409"/>
      <c r="O214" s="7"/>
      <c r="P214" s="407"/>
      <c r="Q214" s="408"/>
      <c r="R214" s="408"/>
      <c r="S214" s="409"/>
      <c r="T214" s="7"/>
      <c r="U214" s="407"/>
      <c r="V214" s="408"/>
      <c r="W214" s="408"/>
      <c r="X214" s="409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407"/>
      <c r="G215" s="408"/>
      <c r="H215" s="408"/>
      <c r="I215" s="409"/>
      <c r="J215" s="7"/>
      <c r="K215" s="407"/>
      <c r="L215" s="408"/>
      <c r="M215" s="408"/>
      <c r="N215" s="409"/>
      <c r="O215" s="7"/>
      <c r="P215" s="407"/>
      <c r="Q215" s="408"/>
      <c r="R215" s="408"/>
      <c r="S215" s="409"/>
      <c r="T215" s="7"/>
      <c r="U215" s="407"/>
      <c r="V215" s="408"/>
      <c r="W215" s="408"/>
      <c r="X215" s="409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407"/>
      <c r="G216" s="408"/>
      <c r="H216" s="408"/>
      <c r="I216" s="409"/>
      <c r="J216" s="7"/>
      <c r="K216" s="407"/>
      <c r="L216" s="408"/>
      <c r="M216" s="408"/>
      <c r="N216" s="409"/>
      <c r="O216" s="7"/>
      <c r="P216" s="407"/>
      <c r="Q216" s="408"/>
      <c r="R216" s="408"/>
      <c r="S216" s="409"/>
      <c r="T216" s="7"/>
      <c r="U216" s="407"/>
      <c r="V216" s="408"/>
      <c r="W216" s="408"/>
      <c r="X216" s="409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407"/>
      <c r="G217" s="408"/>
      <c r="H217" s="408"/>
      <c r="I217" s="409"/>
      <c r="J217" s="7"/>
      <c r="K217" s="407"/>
      <c r="L217" s="408"/>
      <c r="M217" s="408"/>
      <c r="N217" s="409"/>
      <c r="O217" s="7"/>
      <c r="P217" s="407"/>
      <c r="Q217" s="408"/>
      <c r="R217" s="408"/>
      <c r="S217" s="409"/>
      <c r="T217" s="7"/>
      <c r="U217" s="407"/>
      <c r="V217" s="408"/>
      <c r="W217" s="408"/>
      <c r="X217" s="409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407"/>
      <c r="G218" s="408"/>
      <c r="H218" s="408"/>
      <c r="I218" s="409"/>
      <c r="J218" s="7"/>
      <c r="K218" s="407"/>
      <c r="L218" s="408"/>
      <c r="M218" s="408"/>
      <c r="N218" s="409"/>
      <c r="O218" s="7"/>
      <c r="P218" s="407"/>
      <c r="Q218" s="408"/>
      <c r="R218" s="408"/>
      <c r="S218" s="409"/>
      <c r="T218" s="7"/>
      <c r="U218" s="407"/>
      <c r="V218" s="408"/>
      <c r="W218" s="408"/>
      <c r="X218" s="409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407"/>
      <c r="G219" s="408"/>
      <c r="H219" s="408"/>
      <c r="I219" s="409"/>
      <c r="J219" s="7"/>
      <c r="K219" s="407"/>
      <c r="L219" s="408"/>
      <c r="M219" s="408"/>
      <c r="N219" s="409"/>
      <c r="O219" s="7"/>
      <c r="P219" s="407"/>
      <c r="Q219" s="408"/>
      <c r="R219" s="408"/>
      <c r="S219" s="409"/>
      <c r="T219" s="7"/>
      <c r="U219" s="407"/>
      <c r="V219" s="408"/>
      <c r="W219" s="408"/>
      <c r="X219" s="409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407"/>
      <c r="G220" s="408"/>
      <c r="H220" s="408"/>
      <c r="I220" s="409"/>
      <c r="J220" s="7"/>
      <c r="K220" s="407"/>
      <c r="L220" s="408"/>
      <c r="M220" s="408"/>
      <c r="N220" s="409"/>
      <c r="O220" s="7"/>
      <c r="P220" s="407"/>
      <c r="Q220" s="408"/>
      <c r="R220" s="408"/>
      <c r="S220" s="409"/>
      <c r="T220" s="7"/>
      <c r="U220" s="407"/>
      <c r="V220" s="408"/>
      <c r="W220" s="408"/>
      <c r="X220" s="409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315"/>
      <c r="G221" s="39"/>
      <c r="H221" s="39"/>
      <c r="I221" s="321"/>
      <c r="J221" s="7"/>
      <c r="K221" s="407"/>
      <c r="L221" s="408"/>
      <c r="M221" s="408"/>
      <c r="N221" s="409"/>
      <c r="O221" s="7"/>
      <c r="P221" s="315"/>
      <c r="Q221" s="39"/>
      <c r="R221" s="39"/>
      <c r="S221" s="321"/>
      <c r="T221" s="7"/>
      <c r="U221" s="315"/>
      <c r="V221" s="39"/>
      <c r="W221" s="39"/>
      <c r="X221" s="321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315"/>
      <c r="G222" s="39"/>
      <c r="H222" s="39"/>
      <c r="I222" s="321"/>
      <c r="J222" s="7"/>
      <c r="K222" s="407"/>
      <c r="L222" s="408"/>
      <c r="M222" s="408"/>
      <c r="N222" s="409"/>
      <c r="O222" s="7"/>
      <c r="P222" s="315"/>
      <c r="Q222" s="39"/>
      <c r="R222" s="39"/>
      <c r="S222" s="321"/>
      <c r="T222" s="7"/>
      <c r="U222" s="315"/>
      <c r="V222" s="39"/>
      <c r="W222" s="39"/>
      <c r="X222" s="321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407"/>
      <c r="G223" s="408"/>
      <c r="H223" s="408"/>
      <c r="I223" s="409"/>
      <c r="J223" s="7"/>
      <c r="K223" s="407"/>
      <c r="L223" s="408"/>
      <c r="M223" s="408"/>
      <c r="N223" s="409"/>
      <c r="O223" s="7"/>
      <c r="P223" s="407"/>
      <c r="Q223" s="408"/>
      <c r="R223" s="408"/>
      <c r="S223" s="409"/>
      <c r="T223" s="7"/>
      <c r="U223" s="407"/>
      <c r="V223" s="408"/>
      <c r="W223" s="408"/>
      <c r="X223" s="409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3"/>
      <c r="G225" s="39"/>
      <c r="H225" s="39"/>
      <c r="I225" s="321"/>
      <c r="J225" s="7"/>
      <c r="K225" s="413"/>
      <c r="L225" s="408"/>
      <c r="M225" s="408"/>
      <c r="N225" s="409"/>
      <c r="O225" s="7"/>
      <c r="P225" s="43"/>
      <c r="Q225" s="39"/>
      <c r="R225" s="39"/>
      <c r="S225" s="321"/>
      <c r="T225" s="7"/>
      <c r="U225" s="43"/>
      <c r="V225" s="39"/>
      <c r="W225" s="39"/>
      <c r="X225" s="321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315"/>
      <c r="G227" s="39"/>
      <c r="H227" s="39"/>
      <c r="I227" s="321"/>
      <c r="J227" s="7"/>
      <c r="K227" s="315"/>
      <c r="L227" s="39"/>
      <c r="M227" s="39"/>
      <c r="N227" s="321"/>
      <c r="O227" s="7"/>
      <c r="P227" s="315"/>
      <c r="Q227" s="39"/>
      <c r="R227" s="39"/>
      <c r="S227" s="321"/>
      <c r="T227" s="7"/>
      <c r="U227" s="315"/>
      <c r="V227" s="39"/>
      <c r="W227" s="39"/>
      <c r="X227" s="321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407"/>
      <c r="L229" s="408"/>
      <c r="M229" s="408"/>
      <c r="N229" s="409"/>
      <c r="O229" s="7"/>
      <c r="P229" s="407"/>
      <c r="Q229" s="408"/>
      <c r="R229" s="408"/>
      <c r="S229" s="409"/>
      <c r="T229" s="7"/>
      <c r="U229" s="407"/>
      <c r="V229" s="408"/>
      <c r="W229" s="408"/>
      <c r="X229" s="409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407"/>
      <c r="L230" s="408"/>
      <c r="M230" s="408"/>
      <c r="N230" s="409"/>
      <c r="O230" s="7"/>
      <c r="P230" s="407"/>
      <c r="Q230" s="408"/>
      <c r="R230" s="408"/>
      <c r="S230" s="409"/>
      <c r="T230" s="7"/>
      <c r="U230" s="407"/>
      <c r="V230" s="408"/>
      <c r="W230" s="408"/>
      <c r="X230" s="409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407"/>
      <c r="L231" s="408"/>
      <c r="M231" s="408"/>
      <c r="N231" s="409"/>
      <c r="O231" s="7"/>
      <c r="P231" s="407"/>
      <c r="Q231" s="408"/>
      <c r="R231" s="408"/>
      <c r="S231" s="409"/>
      <c r="T231" s="7"/>
      <c r="U231" s="407"/>
      <c r="V231" s="408"/>
      <c r="W231" s="408"/>
      <c r="X231" s="409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407"/>
      <c r="L232" s="408"/>
      <c r="M232" s="408"/>
      <c r="N232" s="409"/>
      <c r="O232" s="7"/>
      <c r="P232" s="407"/>
      <c r="Q232" s="408"/>
      <c r="R232" s="408"/>
      <c r="S232" s="409"/>
      <c r="T232" s="7"/>
      <c r="U232" s="407"/>
      <c r="V232" s="408"/>
      <c r="W232" s="408"/>
      <c r="X232" s="409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407"/>
      <c r="L233" s="408"/>
      <c r="M233" s="408"/>
      <c r="N233" s="409"/>
      <c r="O233" s="7"/>
      <c r="P233" s="407"/>
      <c r="Q233" s="408"/>
      <c r="R233" s="408"/>
      <c r="S233" s="409"/>
      <c r="T233" s="7"/>
      <c r="U233" s="407"/>
      <c r="V233" s="408"/>
      <c r="W233" s="408"/>
      <c r="X233" s="409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315"/>
      <c r="G237" s="39"/>
      <c r="H237" s="39"/>
      <c r="I237" s="321"/>
      <c r="J237" s="7"/>
      <c r="K237" s="407"/>
      <c r="L237" s="408"/>
      <c r="M237" s="408"/>
      <c r="N237" s="409"/>
      <c r="O237" s="7"/>
      <c r="P237" s="315"/>
      <c r="Q237" s="39"/>
      <c r="R237" s="39"/>
      <c r="S237" s="321"/>
      <c r="T237" s="7"/>
      <c r="U237" s="315"/>
      <c r="V237" s="39"/>
      <c r="W237" s="39"/>
      <c r="X237" s="321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407"/>
      <c r="G239" s="408"/>
      <c r="H239" s="408"/>
      <c r="I239" s="409"/>
      <c r="J239" s="7"/>
      <c r="K239" s="407"/>
      <c r="L239" s="408"/>
      <c r="M239" s="408"/>
      <c r="N239" s="409"/>
      <c r="O239" s="7"/>
      <c r="P239" s="407"/>
      <c r="Q239" s="408"/>
      <c r="R239" s="408"/>
      <c r="S239" s="409"/>
      <c r="T239" s="7"/>
      <c r="U239" s="407"/>
      <c r="V239" s="408"/>
      <c r="W239" s="408"/>
      <c r="X239" s="409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407"/>
      <c r="G240" s="408"/>
      <c r="H240" s="408"/>
      <c r="I240" s="409"/>
      <c r="J240" s="7"/>
      <c r="K240" s="407"/>
      <c r="L240" s="408"/>
      <c r="M240" s="408"/>
      <c r="N240" s="409"/>
      <c r="O240" s="7"/>
      <c r="P240" s="407"/>
      <c r="Q240" s="408"/>
      <c r="R240" s="408"/>
      <c r="S240" s="409"/>
      <c r="T240" s="7"/>
      <c r="U240" s="407"/>
      <c r="V240" s="408"/>
      <c r="W240" s="408"/>
      <c r="X240" s="409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407"/>
      <c r="G241" s="408"/>
      <c r="H241" s="408"/>
      <c r="I241" s="409"/>
      <c r="J241" s="7"/>
      <c r="K241" s="407"/>
      <c r="L241" s="408"/>
      <c r="M241" s="408"/>
      <c r="N241" s="409"/>
      <c r="O241" s="7"/>
      <c r="P241" s="407"/>
      <c r="Q241" s="408"/>
      <c r="R241" s="408"/>
      <c r="S241" s="409"/>
      <c r="T241" s="7"/>
      <c r="U241" s="407"/>
      <c r="V241" s="408"/>
      <c r="W241" s="408"/>
      <c r="X241" s="409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407"/>
      <c r="G242" s="408"/>
      <c r="H242" s="408"/>
      <c r="I242" s="409"/>
      <c r="J242" s="7"/>
      <c r="K242" s="407"/>
      <c r="L242" s="408"/>
      <c r="M242" s="408"/>
      <c r="N242" s="409"/>
      <c r="O242" s="7"/>
      <c r="P242" s="407"/>
      <c r="Q242" s="408"/>
      <c r="R242" s="408"/>
      <c r="S242" s="409"/>
      <c r="T242" s="7"/>
      <c r="U242" s="407"/>
      <c r="V242" s="408"/>
      <c r="W242" s="408"/>
      <c r="X242" s="409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407"/>
      <c r="G243" s="408"/>
      <c r="H243" s="408"/>
      <c r="I243" s="409"/>
      <c r="J243" s="7"/>
      <c r="K243" s="407"/>
      <c r="L243" s="408"/>
      <c r="M243" s="408"/>
      <c r="N243" s="409"/>
      <c r="O243" s="7"/>
      <c r="P243" s="407"/>
      <c r="Q243" s="408"/>
      <c r="R243" s="408"/>
      <c r="S243" s="409"/>
      <c r="T243" s="7"/>
      <c r="U243" s="407"/>
      <c r="V243" s="408"/>
      <c r="W243" s="408"/>
      <c r="X243" s="409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407"/>
      <c r="G244" s="408"/>
      <c r="H244" s="408"/>
      <c r="I244" s="409"/>
      <c r="J244" s="7"/>
      <c r="K244" s="407"/>
      <c r="L244" s="408"/>
      <c r="M244" s="408"/>
      <c r="N244" s="409"/>
      <c r="O244" s="7"/>
      <c r="P244" s="407"/>
      <c r="Q244" s="408"/>
      <c r="R244" s="408"/>
      <c r="S244" s="409"/>
      <c r="T244" s="7"/>
      <c r="U244" s="407"/>
      <c r="V244" s="408"/>
      <c r="W244" s="408"/>
      <c r="X244" s="409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407"/>
      <c r="G245" s="408"/>
      <c r="H245" s="408"/>
      <c r="I245" s="409"/>
      <c r="J245" s="7"/>
      <c r="K245" s="407"/>
      <c r="L245" s="408"/>
      <c r="M245" s="408"/>
      <c r="N245" s="409"/>
      <c r="O245" s="7"/>
      <c r="P245" s="407"/>
      <c r="Q245" s="408"/>
      <c r="R245" s="408"/>
      <c r="S245" s="409"/>
      <c r="T245" s="7"/>
      <c r="U245" s="407"/>
      <c r="V245" s="408"/>
      <c r="W245" s="408"/>
      <c r="X245" s="409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315"/>
      <c r="G246" s="39"/>
      <c r="H246" s="39"/>
      <c r="I246" s="321"/>
      <c r="J246" s="7"/>
      <c r="K246" s="407"/>
      <c r="L246" s="408"/>
      <c r="M246" s="408"/>
      <c r="N246" s="409"/>
      <c r="O246" s="7"/>
      <c r="P246" s="315"/>
      <c r="Q246" s="39"/>
      <c r="R246" s="39"/>
      <c r="S246" s="321"/>
      <c r="T246" s="7"/>
      <c r="U246" s="315"/>
      <c r="V246" s="39"/>
      <c r="W246" s="39"/>
      <c r="X246" s="321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315"/>
      <c r="G247" s="39"/>
      <c r="H247" s="39"/>
      <c r="I247" s="321"/>
      <c r="J247" s="7"/>
      <c r="K247" s="407"/>
      <c r="L247" s="408"/>
      <c r="M247" s="408"/>
      <c r="N247" s="409"/>
      <c r="O247" s="7"/>
      <c r="P247" s="315"/>
      <c r="Q247" s="39"/>
      <c r="R247" s="39"/>
      <c r="S247" s="321"/>
      <c r="T247" s="7"/>
      <c r="U247" s="315"/>
      <c r="V247" s="39"/>
      <c r="W247" s="39"/>
      <c r="X247" s="321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407"/>
      <c r="G248" s="408"/>
      <c r="H248" s="408"/>
      <c r="I248" s="409"/>
      <c r="J248" s="7"/>
      <c r="K248" s="407"/>
      <c r="L248" s="408"/>
      <c r="M248" s="408"/>
      <c r="N248" s="409"/>
      <c r="O248" s="7"/>
      <c r="P248" s="407"/>
      <c r="Q248" s="408"/>
      <c r="R248" s="408"/>
      <c r="S248" s="409"/>
      <c r="T248" s="7"/>
      <c r="U248" s="407"/>
      <c r="V248" s="408"/>
      <c r="W248" s="408"/>
      <c r="X248" s="409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3"/>
      <c r="G250" s="39"/>
      <c r="H250" s="39"/>
      <c r="I250" s="321"/>
      <c r="J250" s="7"/>
      <c r="K250" s="413"/>
      <c r="L250" s="408"/>
      <c r="M250" s="408"/>
      <c r="N250" s="409"/>
      <c r="O250" s="7"/>
      <c r="P250" s="43"/>
      <c r="Q250" s="39"/>
      <c r="R250" s="39"/>
      <c r="S250" s="321"/>
      <c r="T250" s="7"/>
      <c r="U250" s="43"/>
      <c r="V250" s="39"/>
      <c r="W250" s="39"/>
      <c r="X250" s="321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315"/>
      <c r="G252" s="39"/>
      <c r="H252" s="39"/>
      <c r="I252" s="321"/>
      <c r="J252" s="7"/>
      <c r="K252" s="315"/>
      <c r="L252" s="39"/>
      <c r="M252" s="39"/>
      <c r="N252" s="321"/>
      <c r="O252" s="7"/>
      <c r="P252" s="315"/>
      <c r="Q252" s="39"/>
      <c r="R252" s="39"/>
      <c r="S252" s="321"/>
      <c r="T252" s="7"/>
      <c r="U252" s="315"/>
      <c r="V252" s="39"/>
      <c r="W252" s="39"/>
      <c r="X252" s="321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407"/>
      <c r="L254" s="408"/>
      <c r="M254" s="408"/>
      <c r="N254" s="409"/>
      <c r="O254" s="7"/>
      <c r="P254" s="407"/>
      <c r="Q254" s="408"/>
      <c r="R254" s="408"/>
      <c r="S254" s="409"/>
      <c r="T254" s="7"/>
      <c r="U254" s="407"/>
      <c r="V254" s="408"/>
      <c r="W254" s="408"/>
      <c r="X254" s="409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407"/>
      <c r="L255" s="408"/>
      <c r="M255" s="408"/>
      <c r="N255" s="409"/>
      <c r="O255" s="7"/>
      <c r="P255" s="407"/>
      <c r="Q255" s="408"/>
      <c r="R255" s="408"/>
      <c r="S255" s="409"/>
      <c r="T255" s="7"/>
      <c r="U255" s="407"/>
      <c r="V255" s="408"/>
      <c r="W255" s="408"/>
      <c r="X255" s="409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407"/>
      <c r="L256" s="408"/>
      <c r="M256" s="408"/>
      <c r="N256" s="409"/>
      <c r="O256" s="7"/>
      <c r="P256" s="407"/>
      <c r="Q256" s="408"/>
      <c r="R256" s="408"/>
      <c r="S256" s="409"/>
      <c r="T256" s="7"/>
      <c r="U256" s="407"/>
      <c r="V256" s="408"/>
      <c r="W256" s="408"/>
      <c r="X256" s="409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407"/>
      <c r="L257" s="408"/>
      <c r="M257" s="408"/>
      <c r="N257" s="409"/>
      <c r="O257" s="7"/>
      <c r="P257" s="407"/>
      <c r="Q257" s="408"/>
      <c r="R257" s="408"/>
      <c r="S257" s="409"/>
      <c r="T257" s="7"/>
      <c r="U257" s="407"/>
      <c r="V257" s="408"/>
      <c r="W257" s="408"/>
      <c r="X257" s="409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407"/>
      <c r="L258" s="408"/>
      <c r="M258" s="408"/>
      <c r="N258" s="409"/>
      <c r="O258" s="7"/>
      <c r="P258" s="407"/>
      <c r="Q258" s="408"/>
      <c r="R258" s="408"/>
      <c r="S258" s="409"/>
      <c r="T258" s="7"/>
      <c r="U258" s="407"/>
      <c r="V258" s="408"/>
      <c r="W258" s="408"/>
      <c r="X258" s="409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315"/>
      <c r="G262" s="39"/>
      <c r="H262" s="39"/>
      <c r="I262" s="321"/>
      <c r="J262" s="7"/>
      <c r="K262" s="407"/>
      <c r="L262" s="408"/>
      <c r="M262" s="408"/>
      <c r="N262" s="409"/>
      <c r="O262" s="7"/>
      <c r="P262" s="315"/>
      <c r="Q262" s="39"/>
      <c r="R262" s="39"/>
      <c r="S262" s="321"/>
      <c r="T262" s="7"/>
      <c r="U262" s="315"/>
      <c r="V262" s="39"/>
      <c r="W262" s="39"/>
      <c r="X262" s="321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407"/>
      <c r="G264" s="408"/>
      <c r="H264" s="408"/>
      <c r="I264" s="409"/>
      <c r="J264" s="7"/>
      <c r="K264" s="407"/>
      <c r="L264" s="408"/>
      <c r="M264" s="408"/>
      <c r="N264" s="409"/>
      <c r="O264" s="7"/>
      <c r="P264" s="407"/>
      <c r="Q264" s="408"/>
      <c r="R264" s="408"/>
      <c r="S264" s="409"/>
      <c r="T264" s="7"/>
      <c r="U264" s="407"/>
      <c r="V264" s="408"/>
      <c r="W264" s="408"/>
      <c r="X264" s="409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407"/>
      <c r="G265" s="408"/>
      <c r="H265" s="408"/>
      <c r="I265" s="409"/>
      <c r="J265" s="7"/>
      <c r="K265" s="407"/>
      <c r="L265" s="408"/>
      <c r="M265" s="408"/>
      <c r="N265" s="409"/>
      <c r="O265" s="7"/>
      <c r="P265" s="407"/>
      <c r="Q265" s="408"/>
      <c r="R265" s="408"/>
      <c r="S265" s="409"/>
      <c r="T265" s="7"/>
      <c r="U265" s="407"/>
      <c r="V265" s="408"/>
      <c r="W265" s="408"/>
      <c r="X265" s="409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407"/>
      <c r="G266" s="408"/>
      <c r="H266" s="408"/>
      <c r="I266" s="409"/>
      <c r="J266" s="7"/>
      <c r="K266" s="407"/>
      <c r="L266" s="408"/>
      <c r="M266" s="408"/>
      <c r="N266" s="409"/>
      <c r="O266" s="7"/>
      <c r="P266" s="407"/>
      <c r="Q266" s="408"/>
      <c r="R266" s="408"/>
      <c r="S266" s="409"/>
      <c r="T266" s="7"/>
      <c r="U266" s="407"/>
      <c r="V266" s="408"/>
      <c r="W266" s="408"/>
      <c r="X266" s="409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407"/>
      <c r="G267" s="408"/>
      <c r="H267" s="408"/>
      <c r="I267" s="409"/>
      <c r="J267" s="7"/>
      <c r="K267" s="407"/>
      <c r="L267" s="408"/>
      <c r="M267" s="408"/>
      <c r="N267" s="409"/>
      <c r="O267" s="7"/>
      <c r="P267" s="407"/>
      <c r="Q267" s="408"/>
      <c r="R267" s="408"/>
      <c r="S267" s="409"/>
      <c r="T267" s="7"/>
      <c r="U267" s="407"/>
      <c r="V267" s="408"/>
      <c r="W267" s="408"/>
      <c r="X267" s="409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407"/>
      <c r="G268" s="408"/>
      <c r="H268" s="408"/>
      <c r="I268" s="409"/>
      <c r="J268" s="7"/>
      <c r="K268" s="407"/>
      <c r="L268" s="408"/>
      <c r="M268" s="408"/>
      <c r="N268" s="409"/>
      <c r="O268" s="7"/>
      <c r="P268" s="407"/>
      <c r="Q268" s="408"/>
      <c r="R268" s="408"/>
      <c r="S268" s="409"/>
      <c r="T268" s="7"/>
      <c r="U268" s="407"/>
      <c r="V268" s="408"/>
      <c r="W268" s="408"/>
      <c r="X268" s="409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407"/>
      <c r="G269" s="408"/>
      <c r="H269" s="408"/>
      <c r="I269" s="409"/>
      <c r="J269" s="7"/>
      <c r="K269" s="407"/>
      <c r="L269" s="408"/>
      <c r="M269" s="408"/>
      <c r="N269" s="409"/>
      <c r="O269" s="7"/>
      <c r="P269" s="407"/>
      <c r="Q269" s="408"/>
      <c r="R269" s="408"/>
      <c r="S269" s="409"/>
      <c r="T269" s="7"/>
      <c r="U269" s="407"/>
      <c r="V269" s="408"/>
      <c r="W269" s="408"/>
      <c r="X269" s="409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407"/>
      <c r="G270" s="408"/>
      <c r="H270" s="408"/>
      <c r="I270" s="409"/>
      <c r="J270" s="7"/>
      <c r="K270" s="407"/>
      <c r="L270" s="408"/>
      <c r="M270" s="408"/>
      <c r="N270" s="409"/>
      <c r="O270" s="7"/>
      <c r="P270" s="407"/>
      <c r="Q270" s="408"/>
      <c r="R270" s="408"/>
      <c r="S270" s="409"/>
      <c r="T270" s="7"/>
      <c r="U270" s="407"/>
      <c r="V270" s="408"/>
      <c r="W270" s="408"/>
      <c r="X270" s="409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315"/>
      <c r="G271" s="39"/>
      <c r="H271" s="39"/>
      <c r="I271" s="321"/>
      <c r="J271" s="7"/>
      <c r="K271" s="407"/>
      <c r="L271" s="408"/>
      <c r="M271" s="408"/>
      <c r="N271" s="409"/>
      <c r="O271" s="7"/>
      <c r="P271" s="315"/>
      <c r="Q271" s="39"/>
      <c r="R271" s="39"/>
      <c r="S271" s="321"/>
      <c r="T271" s="7"/>
      <c r="U271" s="315"/>
      <c r="V271" s="39"/>
      <c r="W271" s="39"/>
      <c r="X271" s="321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315"/>
      <c r="G272" s="39"/>
      <c r="H272" s="39"/>
      <c r="I272" s="321"/>
      <c r="J272" s="7"/>
      <c r="K272" s="407"/>
      <c r="L272" s="408"/>
      <c r="M272" s="408"/>
      <c r="N272" s="409"/>
      <c r="O272" s="7"/>
      <c r="P272" s="315"/>
      <c r="Q272" s="39"/>
      <c r="R272" s="39"/>
      <c r="S272" s="321"/>
      <c r="T272" s="7"/>
      <c r="U272" s="315"/>
      <c r="V272" s="39"/>
      <c r="W272" s="39"/>
      <c r="X272" s="321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407"/>
      <c r="G273" s="408"/>
      <c r="H273" s="408"/>
      <c r="I273" s="409"/>
      <c r="J273" s="7"/>
      <c r="K273" s="407"/>
      <c r="L273" s="408"/>
      <c r="M273" s="408"/>
      <c r="N273" s="409"/>
      <c r="O273" s="7"/>
      <c r="P273" s="407"/>
      <c r="Q273" s="408"/>
      <c r="R273" s="408"/>
      <c r="S273" s="409"/>
      <c r="T273" s="7"/>
      <c r="U273" s="407"/>
      <c r="V273" s="408"/>
      <c r="W273" s="408"/>
      <c r="X273" s="409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3"/>
      <c r="G275" s="39"/>
      <c r="H275" s="39"/>
      <c r="I275" s="321"/>
      <c r="J275" s="7"/>
      <c r="K275" s="413"/>
      <c r="L275" s="408"/>
      <c r="M275" s="408"/>
      <c r="N275" s="409"/>
      <c r="O275" s="7"/>
      <c r="P275" s="43"/>
      <c r="Q275" s="39"/>
      <c r="R275" s="39"/>
      <c r="S275" s="321"/>
      <c r="T275" s="7"/>
      <c r="U275" s="43"/>
      <c r="V275" s="39"/>
      <c r="W275" s="39"/>
      <c r="X275" s="321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315"/>
      <c r="G277" s="39"/>
      <c r="H277" s="39"/>
      <c r="I277" s="321"/>
      <c r="J277" s="7"/>
      <c r="K277" s="315"/>
      <c r="L277" s="39"/>
      <c r="M277" s="39"/>
      <c r="N277" s="321"/>
      <c r="O277" s="7"/>
      <c r="P277" s="315"/>
      <c r="Q277" s="39"/>
      <c r="R277" s="39"/>
      <c r="S277" s="321"/>
      <c r="T277" s="7"/>
      <c r="U277" s="315"/>
      <c r="V277" s="39"/>
      <c r="W277" s="39"/>
      <c r="X277" s="321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407"/>
      <c r="L279" s="408"/>
      <c r="M279" s="408"/>
      <c r="N279" s="409"/>
      <c r="O279" s="7"/>
      <c r="P279" s="407"/>
      <c r="Q279" s="408"/>
      <c r="R279" s="408"/>
      <c r="S279" s="409"/>
      <c r="T279" s="7"/>
      <c r="U279" s="407"/>
      <c r="V279" s="408"/>
      <c r="W279" s="408"/>
      <c r="X279" s="409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407"/>
      <c r="L280" s="408"/>
      <c r="M280" s="408"/>
      <c r="N280" s="409"/>
      <c r="O280" s="7"/>
      <c r="P280" s="407"/>
      <c r="Q280" s="408"/>
      <c r="R280" s="408"/>
      <c r="S280" s="409"/>
      <c r="T280" s="7"/>
      <c r="U280" s="407"/>
      <c r="V280" s="408"/>
      <c r="W280" s="408"/>
      <c r="X280" s="409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407"/>
      <c r="L281" s="408"/>
      <c r="M281" s="408"/>
      <c r="N281" s="409"/>
      <c r="O281" s="7"/>
      <c r="P281" s="407"/>
      <c r="Q281" s="408"/>
      <c r="R281" s="408"/>
      <c r="S281" s="409"/>
      <c r="T281" s="7"/>
      <c r="U281" s="407"/>
      <c r="V281" s="408"/>
      <c r="W281" s="408"/>
      <c r="X281" s="409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407"/>
      <c r="L282" s="408"/>
      <c r="M282" s="408"/>
      <c r="N282" s="409"/>
      <c r="O282" s="7"/>
      <c r="P282" s="407"/>
      <c r="Q282" s="408"/>
      <c r="R282" s="408"/>
      <c r="S282" s="409"/>
      <c r="T282" s="7"/>
      <c r="U282" s="407"/>
      <c r="V282" s="408"/>
      <c r="W282" s="408"/>
      <c r="X282" s="409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407"/>
      <c r="L283" s="408"/>
      <c r="M283" s="408"/>
      <c r="N283" s="409"/>
      <c r="O283" s="7"/>
      <c r="P283" s="407"/>
      <c r="Q283" s="408"/>
      <c r="R283" s="408"/>
      <c r="S283" s="409"/>
      <c r="T283" s="7"/>
      <c r="U283" s="407"/>
      <c r="V283" s="408"/>
      <c r="W283" s="408"/>
      <c r="X283" s="409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315"/>
      <c r="G287" s="39"/>
      <c r="H287" s="39"/>
      <c r="I287" s="321"/>
      <c r="J287" s="7"/>
      <c r="K287" s="407"/>
      <c r="L287" s="408"/>
      <c r="M287" s="408"/>
      <c r="N287" s="409"/>
      <c r="O287" s="7"/>
      <c r="P287" s="315"/>
      <c r="Q287" s="39"/>
      <c r="R287" s="39"/>
      <c r="S287" s="321"/>
      <c r="T287" s="7"/>
      <c r="U287" s="315"/>
      <c r="V287" s="39"/>
      <c r="W287" s="39"/>
      <c r="X287" s="321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407"/>
      <c r="G289" s="408"/>
      <c r="H289" s="408"/>
      <c r="I289" s="409"/>
      <c r="J289" s="7"/>
      <c r="K289" s="407"/>
      <c r="L289" s="408"/>
      <c r="M289" s="408"/>
      <c r="N289" s="409"/>
      <c r="O289" s="7"/>
      <c r="P289" s="407"/>
      <c r="Q289" s="408"/>
      <c r="R289" s="408"/>
      <c r="S289" s="409"/>
      <c r="T289" s="7"/>
      <c r="U289" s="407"/>
      <c r="V289" s="408"/>
      <c r="W289" s="408"/>
      <c r="X289" s="409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407"/>
      <c r="G290" s="408"/>
      <c r="H290" s="408"/>
      <c r="I290" s="409"/>
      <c r="J290" s="7"/>
      <c r="K290" s="407"/>
      <c r="L290" s="408"/>
      <c r="M290" s="408"/>
      <c r="N290" s="409"/>
      <c r="O290" s="7"/>
      <c r="P290" s="407"/>
      <c r="Q290" s="408"/>
      <c r="R290" s="408"/>
      <c r="S290" s="409"/>
      <c r="T290" s="7"/>
      <c r="U290" s="407"/>
      <c r="V290" s="408"/>
      <c r="W290" s="408"/>
      <c r="X290" s="409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407"/>
      <c r="G291" s="408"/>
      <c r="H291" s="408"/>
      <c r="I291" s="409"/>
      <c r="J291" s="7"/>
      <c r="K291" s="407"/>
      <c r="L291" s="408"/>
      <c r="M291" s="408"/>
      <c r="N291" s="409"/>
      <c r="O291" s="7"/>
      <c r="P291" s="407"/>
      <c r="Q291" s="408"/>
      <c r="R291" s="408"/>
      <c r="S291" s="409"/>
      <c r="T291" s="7"/>
      <c r="U291" s="407"/>
      <c r="V291" s="408"/>
      <c r="W291" s="408"/>
      <c r="X291" s="409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407"/>
      <c r="G292" s="408"/>
      <c r="H292" s="408"/>
      <c r="I292" s="409"/>
      <c r="J292" s="7"/>
      <c r="K292" s="407"/>
      <c r="L292" s="408"/>
      <c r="M292" s="408"/>
      <c r="N292" s="409"/>
      <c r="O292" s="7"/>
      <c r="P292" s="407"/>
      <c r="Q292" s="408"/>
      <c r="R292" s="408"/>
      <c r="S292" s="409"/>
      <c r="T292" s="7"/>
      <c r="U292" s="407"/>
      <c r="V292" s="408"/>
      <c r="W292" s="408"/>
      <c r="X292" s="409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407"/>
      <c r="G293" s="408"/>
      <c r="H293" s="408"/>
      <c r="I293" s="409"/>
      <c r="J293" s="7"/>
      <c r="K293" s="407"/>
      <c r="L293" s="408"/>
      <c r="M293" s="408"/>
      <c r="N293" s="409"/>
      <c r="O293" s="7"/>
      <c r="P293" s="407"/>
      <c r="Q293" s="408"/>
      <c r="R293" s="408"/>
      <c r="S293" s="409"/>
      <c r="T293" s="7"/>
      <c r="U293" s="407"/>
      <c r="V293" s="408"/>
      <c r="W293" s="408"/>
      <c r="X293" s="409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407"/>
      <c r="G294" s="408"/>
      <c r="H294" s="408"/>
      <c r="I294" s="409"/>
      <c r="J294" s="7"/>
      <c r="K294" s="407"/>
      <c r="L294" s="408"/>
      <c r="M294" s="408"/>
      <c r="N294" s="409"/>
      <c r="O294" s="7"/>
      <c r="P294" s="407"/>
      <c r="Q294" s="408"/>
      <c r="R294" s="408"/>
      <c r="S294" s="409"/>
      <c r="T294" s="7"/>
      <c r="U294" s="407"/>
      <c r="V294" s="408"/>
      <c r="W294" s="408"/>
      <c r="X294" s="409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407"/>
      <c r="G295" s="408"/>
      <c r="H295" s="408"/>
      <c r="I295" s="409"/>
      <c r="J295" s="7"/>
      <c r="K295" s="407"/>
      <c r="L295" s="408"/>
      <c r="M295" s="408"/>
      <c r="N295" s="409"/>
      <c r="O295" s="7"/>
      <c r="P295" s="407"/>
      <c r="Q295" s="408"/>
      <c r="R295" s="408"/>
      <c r="S295" s="409"/>
      <c r="T295" s="7"/>
      <c r="U295" s="407"/>
      <c r="V295" s="408"/>
      <c r="W295" s="408"/>
      <c r="X295" s="409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315"/>
      <c r="G296" s="39"/>
      <c r="H296" s="39"/>
      <c r="I296" s="321"/>
      <c r="J296" s="7"/>
      <c r="K296" s="407"/>
      <c r="L296" s="408"/>
      <c r="M296" s="408"/>
      <c r="N296" s="409"/>
      <c r="O296" s="7"/>
      <c r="P296" s="315"/>
      <c r="Q296" s="39"/>
      <c r="R296" s="39"/>
      <c r="S296" s="321"/>
      <c r="T296" s="7"/>
      <c r="U296" s="315"/>
      <c r="V296" s="39"/>
      <c r="W296" s="39"/>
      <c r="X296" s="321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315"/>
      <c r="G297" s="39"/>
      <c r="H297" s="39"/>
      <c r="I297" s="321"/>
      <c r="J297" s="7"/>
      <c r="K297" s="407"/>
      <c r="L297" s="408"/>
      <c r="M297" s="408"/>
      <c r="N297" s="409"/>
      <c r="O297" s="7"/>
      <c r="P297" s="315"/>
      <c r="Q297" s="39"/>
      <c r="R297" s="39"/>
      <c r="S297" s="321"/>
      <c r="T297" s="7"/>
      <c r="U297" s="315"/>
      <c r="V297" s="39"/>
      <c r="W297" s="39"/>
      <c r="X297" s="321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407"/>
      <c r="G298" s="408"/>
      <c r="H298" s="408"/>
      <c r="I298" s="409"/>
      <c r="J298" s="7"/>
      <c r="K298" s="407"/>
      <c r="L298" s="408"/>
      <c r="M298" s="408"/>
      <c r="N298" s="409"/>
      <c r="O298" s="7"/>
      <c r="P298" s="407"/>
      <c r="Q298" s="408"/>
      <c r="R298" s="408"/>
      <c r="S298" s="409"/>
      <c r="T298" s="7"/>
      <c r="U298" s="407"/>
      <c r="V298" s="408"/>
      <c r="W298" s="408"/>
      <c r="X298" s="409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3"/>
      <c r="G300" s="39"/>
      <c r="H300" s="39"/>
      <c r="I300" s="321"/>
      <c r="J300" s="7"/>
      <c r="K300" s="413"/>
      <c r="L300" s="408"/>
      <c r="M300" s="408"/>
      <c r="N300" s="409"/>
      <c r="O300" s="7"/>
      <c r="P300" s="43"/>
      <c r="Q300" s="39"/>
      <c r="R300" s="39"/>
      <c r="S300" s="321"/>
      <c r="T300" s="7"/>
      <c r="U300" s="43"/>
      <c r="V300" s="39"/>
      <c r="W300" s="39"/>
      <c r="X300" s="321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315"/>
      <c r="G302" s="39"/>
      <c r="H302" s="39"/>
      <c r="I302" s="321"/>
      <c r="J302" s="7"/>
      <c r="K302" s="315"/>
      <c r="L302" s="39"/>
      <c r="M302" s="39"/>
      <c r="N302" s="321"/>
      <c r="O302" s="7"/>
      <c r="P302" s="315"/>
      <c r="Q302" s="39"/>
      <c r="R302" s="39"/>
      <c r="S302" s="321"/>
      <c r="T302" s="7"/>
      <c r="U302" s="315"/>
      <c r="V302" s="39"/>
      <c r="W302" s="39"/>
      <c r="X302" s="321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407"/>
      <c r="L304" s="408"/>
      <c r="M304" s="408"/>
      <c r="N304" s="409"/>
      <c r="O304" s="7"/>
      <c r="P304" s="407"/>
      <c r="Q304" s="408"/>
      <c r="R304" s="408"/>
      <c r="S304" s="409"/>
      <c r="T304" s="7"/>
      <c r="U304" s="407"/>
      <c r="V304" s="408"/>
      <c r="W304" s="408"/>
      <c r="X304" s="409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407"/>
      <c r="L305" s="408"/>
      <c r="M305" s="408"/>
      <c r="N305" s="409"/>
      <c r="O305" s="7"/>
      <c r="P305" s="407"/>
      <c r="Q305" s="408"/>
      <c r="R305" s="408"/>
      <c r="S305" s="409"/>
      <c r="T305" s="7"/>
      <c r="U305" s="407"/>
      <c r="V305" s="408"/>
      <c r="W305" s="408"/>
      <c r="X305" s="409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407"/>
      <c r="L306" s="408"/>
      <c r="M306" s="408"/>
      <c r="N306" s="409"/>
      <c r="O306" s="7"/>
      <c r="P306" s="407"/>
      <c r="Q306" s="408"/>
      <c r="R306" s="408"/>
      <c r="S306" s="409"/>
      <c r="T306" s="7"/>
      <c r="U306" s="407"/>
      <c r="V306" s="408"/>
      <c r="W306" s="408"/>
      <c r="X306" s="409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407"/>
      <c r="L307" s="408"/>
      <c r="M307" s="408"/>
      <c r="N307" s="409"/>
      <c r="O307" s="7"/>
      <c r="P307" s="407"/>
      <c r="Q307" s="408"/>
      <c r="R307" s="408"/>
      <c r="S307" s="409"/>
      <c r="T307" s="7"/>
      <c r="U307" s="407"/>
      <c r="V307" s="408"/>
      <c r="W307" s="408"/>
      <c r="X307" s="409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407"/>
      <c r="L308" s="408"/>
      <c r="M308" s="408"/>
      <c r="N308" s="409"/>
      <c r="O308" s="7"/>
      <c r="P308" s="407"/>
      <c r="Q308" s="408"/>
      <c r="R308" s="408"/>
      <c r="S308" s="409"/>
      <c r="T308" s="7"/>
      <c r="U308" s="407"/>
      <c r="V308" s="408"/>
      <c r="W308" s="408"/>
      <c r="X308" s="409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315"/>
      <c r="G312" s="39"/>
      <c r="H312" s="39"/>
      <c r="I312" s="321"/>
      <c r="J312" s="7"/>
      <c r="K312" s="407"/>
      <c r="L312" s="408"/>
      <c r="M312" s="408"/>
      <c r="N312" s="409"/>
      <c r="O312" s="7"/>
      <c r="P312" s="315"/>
      <c r="Q312" s="39"/>
      <c r="R312" s="39"/>
      <c r="S312" s="321"/>
      <c r="T312" s="7"/>
      <c r="U312" s="315"/>
      <c r="V312" s="39"/>
      <c r="W312" s="39"/>
      <c r="X312" s="321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407"/>
      <c r="G314" s="408"/>
      <c r="H314" s="408"/>
      <c r="I314" s="409"/>
      <c r="J314" s="7"/>
      <c r="K314" s="407"/>
      <c r="L314" s="408"/>
      <c r="M314" s="408"/>
      <c r="N314" s="409"/>
      <c r="O314" s="7"/>
      <c r="P314" s="407"/>
      <c r="Q314" s="408"/>
      <c r="R314" s="408"/>
      <c r="S314" s="409"/>
      <c r="T314" s="7"/>
      <c r="U314" s="407"/>
      <c r="V314" s="408"/>
      <c r="W314" s="408"/>
      <c r="X314" s="409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407"/>
      <c r="G315" s="408"/>
      <c r="H315" s="408"/>
      <c r="I315" s="409"/>
      <c r="J315" s="7"/>
      <c r="K315" s="407"/>
      <c r="L315" s="408"/>
      <c r="M315" s="408"/>
      <c r="N315" s="409"/>
      <c r="O315" s="7"/>
      <c r="P315" s="407"/>
      <c r="Q315" s="408"/>
      <c r="R315" s="408"/>
      <c r="S315" s="409"/>
      <c r="T315" s="7"/>
      <c r="U315" s="407"/>
      <c r="V315" s="408"/>
      <c r="W315" s="408"/>
      <c r="X315" s="409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407"/>
      <c r="G316" s="408"/>
      <c r="H316" s="408"/>
      <c r="I316" s="409"/>
      <c r="J316" s="7"/>
      <c r="K316" s="407"/>
      <c r="L316" s="408"/>
      <c r="M316" s="408"/>
      <c r="N316" s="409"/>
      <c r="O316" s="7"/>
      <c r="P316" s="407"/>
      <c r="Q316" s="408"/>
      <c r="R316" s="408"/>
      <c r="S316" s="409"/>
      <c r="T316" s="7"/>
      <c r="U316" s="407"/>
      <c r="V316" s="408"/>
      <c r="W316" s="408"/>
      <c r="X316" s="409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407"/>
      <c r="G317" s="408"/>
      <c r="H317" s="408"/>
      <c r="I317" s="409"/>
      <c r="J317" s="7"/>
      <c r="K317" s="407"/>
      <c r="L317" s="408"/>
      <c r="M317" s="408"/>
      <c r="N317" s="409"/>
      <c r="O317" s="7"/>
      <c r="P317" s="407"/>
      <c r="Q317" s="408"/>
      <c r="R317" s="408"/>
      <c r="S317" s="409"/>
      <c r="T317" s="7"/>
      <c r="U317" s="407"/>
      <c r="V317" s="408"/>
      <c r="W317" s="408"/>
      <c r="X317" s="409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407"/>
      <c r="G318" s="408"/>
      <c r="H318" s="408"/>
      <c r="I318" s="409"/>
      <c r="J318" s="7"/>
      <c r="K318" s="407"/>
      <c r="L318" s="408"/>
      <c r="M318" s="408"/>
      <c r="N318" s="409"/>
      <c r="O318" s="7"/>
      <c r="P318" s="407"/>
      <c r="Q318" s="408"/>
      <c r="R318" s="408"/>
      <c r="S318" s="409"/>
      <c r="T318" s="7"/>
      <c r="U318" s="407"/>
      <c r="V318" s="408"/>
      <c r="W318" s="408"/>
      <c r="X318" s="409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407"/>
      <c r="G319" s="408"/>
      <c r="H319" s="408"/>
      <c r="I319" s="409"/>
      <c r="J319" s="7"/>
      <c r="K319" s="407"/>
      <c r="L319" s="408"/>
      <c r="M319" s="408"/>
      <c r="N319" s="409"/>
      <c r="O319" s="7"/>
      <c r="P319" s="407"/>
      <c r="Q319" s="408"/>
      <c r="R319" s="408"/>
      <c r="S319" s="409"/>
      <c r="T319" s="7"/>
      <c r="U319" s="407"/>
      <c r="V319" s="408"/>
      <c r="W319" s="408"/>
      <c r="X319" s="409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407"/>
      <c r="G320" s="408"/>
      <c r="H320" s="408"/>
      <c r="I320" s="409"/>
      <c r="J320" s="7"/>
      <c r="K320" s="407"/>
      <c r="L320" s="408"/>
      <c r="M320" s="408"/>
      <c r="N320" s="409"/>
      <c r="O320" s="7"/>
      <c r="P320" s="407"/>
      <c r="Q320" s="408"/>
      <c r="R320" s="408"/>
      <c r="S320" s="409"/>
      <c r="T320" s="7"/>
      <c r="U320" s="407"/>
      <c r="V320" s="408"/>
      <c r="W320" s="408"/>
      <c r="X320" s="409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315"/>
      <c r="G321" s="39"/>
      <c r="H321" s="39"/>
      <c r="I321" s="321"/>
      <c r="J321" s="7"/>
      <c r="K321" s="407"/>
      <c r="L321" s="408"/>
      <c r="M321" s="408"/>
      <c r="N321" s="409"/>
      <c r="O321" s="7"/>
      <c r="P321" s="315"/>
      <c r="Q321" s="39"/>
      <c r="R321" s="39"/>
      <c r="S321" s="321"/>
      <c r="T321" s="7"/>
      <c r="U321" s="315"/>
      <c r="V321" s="39"/>
      <c r="W321" s="39"/>
      <c r="X321" s="321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315"/>
      <c r="G322" s="39"/>
      <c r="H322" s="39"/>
      <c r="I322" s="321"/>
      <c r="J322" s="7"/>
      <c r="K322" s="407"/>
      <c r="L322" s="408"/>
      <c r="M322" s="408"/>
      <c r="N322" s="409"/>
      <c r="O322" s="7"/>
      <c r="P322" s="315"/>
      <c r="Q322" s="39"/>
      <c r="R322" s="39"/>
      <c r="S322" s="321"/>
      <c r="T322" s="7"/>
      <c r="U322" s="315"/>
      <c r="V322" s="39"/>
      <c r="W322" s="39"/>
      <c r="X322" s="321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407"/>
      <c r="G323" s="408"/>
      <c r="H323" s="408"/>
      <c r="I323" s="409"/>
      <c r="J323" s="7"/>
      <c r="K323" s="407"/>
      <c r="L323" s="408"/>
      <c r="M323" s="408"/>
      <c r="N323" s="409"/>
      <c r="O323" s="7"/>
      <c r="P323" s="407"/>
      <c r="Q323" s="408"/>
      <c r="R323" s="408"/>
      <c r="S323" s="409"/>
      <c r="T323" s="7"/>
      <c r="U323" s="407"/>
      <c r="V323" s="408"/>
      <c r="W323" s="408"/>
      <c r="X323" s="409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3"/>
      <c r="G325" s="39"/>
      <c r="H325" s="39"/>
      <c r="I325" s="321"/>
      <c r="J325" s="7"/>
      <c r="K325" s="413"/>
      <c r="L325" s="408"/>
      <c r="M325" s="408"/>
      <c r="N325" s="409"/>
      <c r="O325" s="7"/>
      <c r="P325" s="43"/>
      <c r="Q325" s="39"/>
      <c r="R325" s="39"/>
      <c r="S325" s="321"/>
      <c r="T325" s="7"/>
      <c r="U325" s="43"/>
      <c r="V325" s="39"/>
      <c r="W325" s="39"/>
      <c r="X325" s="321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315"/>
      <c r="G327" s="39"/>
      <c r="H327" s="39"/>
      <c r="I327" s="321"/>
      <c r="J327" s="7"/>
      <c r="K327" s="315"/>
      <c r="L327" s="39"/>
      <c r="M327" s="39"/>
      <c r="N327" s="321"/>
      <c r="O327" s="7"/>
      <c r="P327" s="315"/>
      <c r="Q327" s="39"/>
      <c r="R327" s="39"/>
      <c r="S327" s="321"/>
      <c r="T327" s="7"/>
      <c r="U327" s="315"/>
      <c r="V327" s="39"/>
      <c r="W327" s="39"/>
      <c r="X327" s="321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407"/>
      <c r="L329" s="408"/>
      <c r="M329" s="408"/>
      <c r="N329" s="409"/>
      <c r="O329" s="7"/>
      <c r="P329" s="407"/>
      <c r="Q329" s="408"/>
      <c r="R329" s="408"/>
      <c r="S329" s="409"/>
      <c r="T329" s="7"/>
      <c r="U329" s="407"/>
      <c r="V329" s="408"/>
      <c r="W329" s="408"/>
      <c r="X329" s="409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407"/>
      <c r="L330" s="408"/>
      <c r="M330" s="408"/>
      <c r="N330" s="409"/>
      <c r="O330" s="7"/>
      <c r="P330" s="407"/>
      <c r="Q330" s="408"/>
      <c r="R330" s="408"/>
      <c r="S330" s="409"/>
      <c r="T330" s="7"/>
      <c r="U330" s="407"/>
      <c r="V330" s="408"/>
      <c r="W330" s="408"/>
      <c r="X330" s="409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407"/>
      <c r="L331" s="408"/>
      <c r="M331" s="408"/>
      <c r="N331" s="409"/>
      <c r="O331" s="7"/>
      <c r="P331" s="407"/>
      <c r="Q331" s="408"/>
      <c r="R331" s="408"/>
      <c r="S331" s="409"/>
      <c r="T331" s="7"/>
      <c r="U331" s="407"/>
      <c r="V331" s="408"/>
      <c r="W331" s="408"/>
      <c r="X331" s="409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407"/>
      <c r="L332" s="408"/>
      <c r="M332" s="408"/>
      <c r="N332" s="409"/>
      <c r="O332" s="7"/>
      <c r="P332" s="407"/>
      <c r="Q332" s="408"/>
      <c r="R332" s="408"/>
      <c r="S332" s="409"/>
      <c r="T332" s="7"/>
      <c r="U332" s="407"/>
      <c r="V332" s="408"/>
      <c r="W332" s="408"/>
      <c r="X332" s="409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407"/>
      <c r="L333" s="408"/>
      <c r="M333" s="408"/>
      <c r="N333" s="409"/>
      <c r="O333" s="7"/>
      <c r="P333" s="407"/>
      <c r="Q333" s="408"/>
      <c r="R333" s="408"/>
      <c r="S333" s="409"/>
      <c r="T333" s="7"/>
      <c r="U333" s="407"/>
      <c r="V333" s="408"/>
      <c r="W333" s="408"/>
      <c r="X333" s="409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315"/>
      <c r="G337" s="39"/>
      <c r="H337" s="39"/>
      <c r="I337" s="321"/>
      <c r="J337" s="7"/>
      <c r="K337" s="407"/>
      <c r="L337" s="408"/>
      <c r="M337" s="408"/>
      <c r="N337" s="409"/>
      <c r="O337" s="7"/>
      <c r="P337" s="315"/>
      <c r="Q337" s="39"/>
      <c r="R337" s="39"/>
      <c r="S337" s="321"/>
      <c r="T337" s="7"/>
      <c r="U337" s="315"/>
      <c r="V337" s="39"/>
      <c r="W337" s="39"/>
      <c r="X337" s="321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407"/>
      <c r="G339" s="408"/>
      <c r="H339" s="408"/>
      <c r="I339" s="409"/>
      <c r="J339" s="7"/>
      <c r="K339" s="407"/>
      <c r="L339" s="408"/>
      <c r="M339" s="408"/>
      <c r="N339" s="409"/>
      <c r="O339" s="7"/>
      <c r="P339" s="407"/>
      <c r="Q339" s="408"/>
      <c r="R339" s="408"/>
      <c r="S339" s="409"/>
      <c r="T339" s="7"/>
      <c r="U339" s="407"/>
      <c r="V339" s="408"/>
      <c r="W339" s="408"/>
      <c r="X339" s="409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407"/>
      <c r="G340" s="408"/>
      <c r="H340" s="408"/>
      <c r="I340" s="409"/>
      <c r="J340" s="7"/>
      <c r="K340" s="407"/>
      <c r="L340" s="408"/>
      <c r="M340" s="408"/>
      <c r="N340" s="409"/>
      <c r="O340" s="7"/>
      <c r="P340" s="407"/>
      <c r="Q340" s="408"/>
      <c r="R340" s="408"/>
      <c r="S340" s="409"/>
      <c r="T340" s="7"/>
      <c r="U340" s="407"/>
      <c r="V340" s="408"/>
      <c r="W340" s="408"/>
      <c r="X340" s="409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407"/>
      <c r="G341" s="408"/>
      <c r="H341" s="408"/>
      <c r="I341" s="409"/>
      <c r="J341" s="7"/>
      <c r="K341" s="407"/>
      <c r="L341" s="408"/>
      <c r="M341" s="408"/>
      <c r="N341" s="409"/>
      <c r="O341" s="7"/>
      <c r="P341" s="407"/>
      <c r="Q341" s="408"/>
      <c r="R341" s="408"/>
      <c r="S341" s="409"/>
      <c r="T341" s="7"/>
      <c r="U341" s="407"/>
      <c r="V341" s="408"/>
      <c r="W341" s="408"/>
      <c r="X341" s="409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407"/>
      <c r="G342" s="408"/>
      <c r="H342" s="408"/>
      <c r="I342" s="409"/>
      <c r="J342" s="7"/>
      <c r="K342" s="407"/>
      <c r="L342" s="408"/>
      <c r="M342" s="408"/>
      <c r="N342" s="409"/>
      <c r="O342" s="7"/>
      <c r="P342" s="407"/>
      <c r="Q342" s="408"/>
      <c r="R342" s="408"/>
      <c r="S342" s="409"/>
      <c r="T342" s="7"/>
      <c r="U342" s="407"/>
      <c r="V342" s="408"/>
      <c r="W342" s="408"/>
      <c r="X342" s="409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407"/>
      <c r="G343" s="408"/>
      <c r="H343" s="408"/>
      <c r="I343" s="409"/>
      <c r="J343" s="7"/>
      <c r="K343" s="407"/>
      <c r="L343" s="408"/>
      <c r="M343" s="408"/>
      <c r="N343" s="409"/>
      <c r="O343" s="7"/>
      <c r="P343" s="407"/>
      <c r="Q343" s="408"/>
      <c r="R343" s="408"/>
      <c r="S343" s="409"/>
      <c r="T343" s="7"/>
      <c r="U343" s="407"/>
      <c r="V343" s="408"/>
      <c r="W343" s="408"/>
      <c r="X343" s="409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407"/>
      <c r="G344" s="408"/>
      <c r="H344" s="408"/>
      <c r="I344" s="409"/>
      <c r="J344" s="7"/>
      <c r="K344" s="407"/>
      <c r="L344" s="408"/>
      <c r="M344" s="408"/>
      <c r="N344" s="409"/>
      <c r="O344" s="7"/>
      <c r="P344" s="407"/>
      <c r="Q344" s="408"/>
      <c r="R344" s="408"/>
      <c r="S344" s="409"/>
      <c r="T344" s="7"/>
      <c r="U344" s="407"/>
      <c r="V344" s="408"/>
      <c r="W344" s="408"/>
      <c r="X344" s="409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407"/>
      <c r="G345" s="408"/>
      <c r="H345" s="408"/>
      <c r="I345" s="409"/>
      <c r="J345" s="7"/>
      <c r="K345" s="407"/>
      <c r="L345" s="408"/>
      <c r="M345" s="408"/>
      <c r="N345" s="409"/>
      <c r="O345" s="7"/>
      <c r="P345" s="407"/>
      <c r="Q345" s="408"/>
      <c r="R345" s="408"/>
      <c r="S345" s="409"/>
      <c r="T345" s="7"/>
      <c r="U345" s="407"/>
      <c r="V345" s="408"/>
      <c r="W345" s="408"/>
      <c r="X345" s="409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315"/>
      <c r="G346" s="39"/>
      <c r="H346" s="39"/>
      <c r="I346" s="321"/>
      <c r="J346" s="7"/>
      <c r="K346" s="407"/>
      <c r="L346" s="408"/>
      <c r="M346" s="408"/>
      <c r="N346" s="409"/>
      <c r="O346" s="7"/>
      <c r="P346" s="315"/>
      <c r="Q346" s="39"/>
      <c r="R346" s="39"/>
      <c r="S346" s="321"/>
      <c r="T346" s="7"/>
      <c r="U346" s="315"/>
      <c r="V346" s="39"/>
      <c r="W346" s="39"/>
      <c r="X346" s="321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315"/>
      <c r="G347" s="39"/>
      <c r="H347" s="39"/>
      <c r="I347" s="321"/>
      <c r="J347" s="7"/>
      <c r="K347" s="407"/>
      <c r="L347" s="408"/>
      <c r="M347" s="408"/>
      <c r="N347" s="409"/>
      <c r="O347" s="7"/>
      <c r="P347" s="315"/>
      <c r="Q347" s="39"/>
      <c r="R347" s="39"/>
      <c r="S347" s="321"/>
      <c r="T347" s="7"/>
      <c r="U347" s="315"/>
      <c r="V347" s="39"/>
      <c r="W347" s="39"/>
      <c r="X347" s="321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407"/>
      <c r="G348" s="408"/>
      <c r="H348" s="408"/>
      <c r="I348" s="409"/>
      <c r="J348" s="7"/>
      <c r="K348" s="407"/>
      <c r="L348" s="408"/>
      <c r="M348" s="408"/>
      <c r="N348" s="409"/>
      <c r="O348" s="7"/>
      <c r="P348" s="407"/>
      <c r="Q348" s="408"/>
      <c r="R348" s="408"/>
      <c r="S348" s="409"/>
      <c r="T348" s="7"/>
      <c r="U348" s="407"/>
      <c r="V348" s="408"/>
      <c r="W348" s="408"/>
      <c r="X348" s="409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3"/>
      <c r="G350" s="39"/>
      <c r="H350" s="39"/>
      <c r="I350" s="321"/>
      <c r="J350" s="7"/>
      <c r="K350" s="413"/>
      <c r="L350" s="408"/>
      <c r="M350" s="408"/>
      <c r="N350" s="409"/>
      <c r="O350" s="7"/>
      <c r="P350" s="43"/>
      <c r="Q350" s="39"/>
      <c r="R350" s="39"/>
      <c r="S350" s="321"/>
      <c r="T350" s="7"/>
      <c r="U350" s="43"/>
      <c r="V350" s="39"/>
      <c r="W350" s="39"/>
      <c r="X350" s="321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315"/>
      <c r="G352" s="39"/>
      <c r="H352" s="39"/>
      <c r="I352" s="321"/>
      <c r="J352" s="7"/>
      <c r="K352" s="315"/>
      <c r="L352" s="39"/>
      <c r="M352" s="39"/>
      <c r="N352" s="321"/>
      <c r="O352" s="7"/>
      <c r="P352" s="315"/>
      <c r="Q352" s="39"/>
      <c r="R352" s="39"/>
      <c r="S352" s="321"/>
      <c r="T352" s="7"/>
      <c r="U352" s="315"/>
      <c r="V352" s="39"/>
      <c r="W352" s="39"/>
      <c r="X352" s="321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407"/>
      <c r="L354" s="408"/>
      <c r="M354" s="408"/>
      <c r="N354" s="409"/>
      <c r="O354" s="7"/>
      <c r="P354" s="407"/>
      <c r="Q354" s="408"/>
      <c r="R354" s="408"/>
      <c r="S354" s="409"/>
      <c r="T354" s="7"/>
      <c r="U354" s="407"/>
      <c r="V354" s="408"/>
      <c r="W354" s="408"/>
      <c r="X354" s="409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407"/>
      <c r="L355" s="408"/>
      <c r="M355" s="408"/>
      <c r="N355" s="409"/>
      <c r="O355" s="7"/>
      <c r="P355" s="407"/>
      <c r="Q355" s="408"/>
      <c r="R355" s="408"/>
      <c r="S355" s="409"/>
      <c r="T355" s="7"/>
      <c r="U355" s="407"/>
      <c r="V355" s="408"/>
      <c r="W355" s="408"/>
      <c r="X355" s="409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407"/>
      <c r="L356" s="408"/>
      <c r="M356" s="408"/>
      <c r="N356" s="409"/>
      <c r="O356" s="7"/>
      <c r="P356" s="407"/>
      <c r="Q356" s="408"/>
      <c r="R356" s="408"/>
      <c r="S356" s="409"/>
      <c r="T356" s="7"/>
      <c r="U356" s="407"/>
      <c r="V356" s="408"/>
      <c r="W356" s="408"/>
      <c r="X356" s="409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407"/>
      <c r="L357" s="408"/>
      <c r="M357" s="408"/>
      <c r="N357" s="409"/>
      <c r="O357" s="7"/>
      <c r="P357" s="407"/>
      <c r="Q357" s="408"/>
      <c r="R357" s="408"/>
      <c r="S357" s="409"/>
      <c r="T357" s="7"/>
      <c r="U357" s="407"/>
      <c r="V357" s="408"/>
      <c r="W357" s="408"/>
      <c r="X357" s="409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407"/>
      <c r="L358" s="408"/>
      <c r="M358" s="408"/>
      <c r="N358" s="409"/>
      <c r="O358" s="7"/>
      <c r="P358" s="407"/>
      <c r="Q358" s="408"/>
      <c r="R358" s="408"/>
      <c r="S358" s="409"/>
      <c r="T358" s="7"/>
      <c r="U358" s="407"/>
      <c r="V358" s="408"/>
      <c r="W358" s="408"/>
      <c r="X358" s="409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407"/>
      <c r="G360" s="408"/>
      <c r="H360" s="408"/>
      <c r="I360" s="409"/>
      <c r="K360" s="407"/>
      <c r="L360" s="408"/>
      <c r="M360" s="408"/>
      <c r="N360" s="409"/>
      <c r="O360" s="7"/>
      <c r="P360" s="407"/>
      <c r="Q360" s="408"/>
      <c r="R360" s="408"/>
      <c r="S360" s="409"/>
      <c r="T360" s="7"/>
      <c r="U360" s="407"/>
      <c r="V360" s="408"/>
      <c r="W360" s="408"/>
      <c r="X360" s="409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315"/>
      <c r="G361" s="39"/>
      <c r="H361" s="39"/>
      <c r="I361" s="321"/>
      <c r="K361" s="407"/>
      <c r="L361" s="408"/>
      <c r="M361" s="408"/>
      <c r="N361" s="409"/>
      <c r="P361" s="315"/>
      <c r="Q361" s="39"/>
      <c r="R361" s="39"/>
      <c r="S361" s="321"/>
      <c r="U361" s="315"/>
      <c r="V361" s="39"/>
      <c r="W361" s="39"/>
      <c r="X361" s="321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317"/>
      <c r="G362" s="44"/>
      <c r="H362" s="44"/>
      <c r="I362" s="323"/>
      <c r="K362" s="410"/>
      <c r="L362" s="411"/>
      <c r="M362" s="411"/>
      <c r="N362" s="412"/>
      <c r="P362" s="317"/>
      <c r="Q362" s="44"/>
      <c r="R362" s="44"/>
      <c r="S362" s="323"/>
      <c r="U362" s="317"/>
      <c r="V362" s="44"/>
      <c r="W362" s="44"/>
      <c r="X362" s="323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F93D08A0-368A-435E-8CA5-FBD7F664315D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E2CCE-5302-4E53-BD30-CE9F266C1318}">
  <sheetPr>
    <tabColor rgb="FFEBF1DE"/>
  </sheetPr>
  <dimension ref="A1:HQ382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ÁREAS!$F$12</f>
        <v>SMEs II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315"/>
      <c r="G12" s="39"/>
      <c r="H12" s="39"/>
      <c r="I12" s="321"/>
      <c r="J12" s="7"/>
      <c r="K12" s="407"/>
      <c r="L12" s="408"/>
      <c r="M12" s="408"/>
      <c r="N12" s="409"/>
      <c r="O12" s="7"/>
      <c r="P12" s="315"/>
      <c r="Q12" s="39"/>
      <c r="R12" s="39"/>
      <c r="S12" s="321"/>
      <c r="T12" s="7"/>
      <c r="U12" s="315"/>
      <c r="V12" s="39"/>
      <c r="W12" s="39"/>
      <c r="X12" s="321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315"/>
      <c r="G14" s="39"/>
      <c r="H14" s="39"/>
      <c r="I14" s="321"/>
      <c r="J14" s="7"/>
      <c r="K14" s="315"/>
      <c r="L14" s="39"/>
      <c r="M14" s="39"/>
      <c r="N14" s="321"/>
      <c r="O14" s="7"/>
      <c r="P14" s="315"/>
      <c r="Q14" s="39"/>
      <c r="R14" s="39"/>
      <c r="S14" s="321"/>
      <c r="T14" s="7"/>
      <c r="U14" s="315"/>
      <c r="V14" s="39"/>
      <c r="W14" s="39"/>
      <c r="X14" s="321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315"/>
      <c r="G15" s="39"/>
      <c r="H15" s="39"/>
      <c r="I15" s="321"/>
      <c r="J15" s="7"/>
      <c r="K15" s="315"/>
      <c r="L15" s="39"/>
      <c r="M15" s="39"/>
      <c r="N15" s="321"/>
      <c r="O15" s="7"/>
      <c r="P15" s="315"/>
      <c r="Q15" s="39"/>
      <c r="R15" s="39"/>
      <c r="S15" s="321"/>
      <c r="T15" s="7"/>
      <c r="U15" s="315"/>
      <c r="V15" s="39"/>
      <c r="W15" s="39"/>
      <c r="X15" s="321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315"/>
      <c r="G16" s="39"/>
      <c r="H16" s="39"/>
      <c r="I16" s="321"/>
      <c r="J16" s="7"/>
      <c r="K16" s="315"/>
      <c r="L16" s="39"/>
      <c r="M16" s="39"/>
      <c r="N16" s="321"/>
      <c r="O16" s="7"/>
      <c r="P16" s="315"/>
      <c r="Q16" s="39"/>
      <c r="R16" s="39"/>
      <c r="S16" s="321"/>
      <c r="T16" s="7"/>
      <c r="U16" s="315"/>
      <c r="V16" s="39"/>
      <c r="W16" s="39"/>
      <c r="X16" s="321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315"/>
      <c r="G17" s="39"/>
      <c r="H17" s="39"/>
      <c r="I17" s="321"/>
      <c r="J17" s="7"/>
      <c r="K17" s="315"/>
      <c r="L17" s="39"/>
      <c r="M17" s="39"/>
      <c r="N17" s="321"/>
      <c r="O17" s="7"/>
      <c r="P17" s="315"/>
      <c r="Q17" s="39"/>
      <c r="R17" s="39"/>
      <c r="S17" s="321"/>
      <c r="T17" s="7"/>
      <c r="U17" s="315"/>
      <c r="V17" s="39"/>
      <c r="W17" s="39"/>
      <c r="X17" s="321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315"/>
      <c r="G18" s="39"/>
      <c r="H18" s="39"/>
      <c r="I18" s="321"/>
      <c r="J18" s="7"/>
      <c r="K18" s="315"/>
      <c r="L18" s="39"/>
      <c r="M18" s="39"/>
      <c r="N18" s="321"/>
      <c r="O18" s="7"/>
      <c r="P18" s="315"/>
      <c r="Q18" s="39"/>
      <c r="R18" s="39"/>
      <c r="S18" s="321"/>
      <c r="T18" s="7"/>
      <c r="U18" s="315"/>
      <c r="V18" s="39"/>
      <c r="W18" s="39"/>
      <c r="X18" s="321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315"/>
      <c r="G19" s="39"/>
      <c r="H19" s="39"/>
      <c r="I19" s="321"/>
      <c r="J19" s="7"/>
      <c r="K19" s="315"/>
      <c r="L19" s="39"/>
      <c r="M19" s="39"/>
      <c r="N19" s="321"/>
      <c r="O19" s="7"/>
      <c r="P19" s="315"/>
      <c r="Q19" s="39"/>
      <c r="R19" s="39"/>
      <c r="S19" s="321"/>
      <c r="T19" s="7"/>
      <c r="U19" s="315"/>
      <c r="V19" s="39"/>
      <c r="W19" s="39"/>
      <c r="X19" s="321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315"/>
      <c r="G20" s="39"/>
      <c r="H20" s="39"/>
      <c r="I20" s="321"/>
      <c r="J20" s="7"/>
      <c r="K20" s="315"/>
      <c r="L20" s="39"/>
      <c r="M20" s="39"/>
      <c r="N20" s="321"/>
      <c r="O20" s="7"/>
      <c r="P20" s="315"/>
      <c r="Q20" s="39"/>
      <c r="R20" s="39"/>
      <c r="S20" s="321"/>
      <c r="T20" s="7"/>
      <c r="U20" s="315"/>
      <c r="V20" s="39"/>
      <c r="W20" s="39"/>
      <c r="X20" s="321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315"/>
      <c r="G21" s="39"/>
      <c r="H21" s="39"/>
      <c r="I21" s="321"/>
      <c r="J21" s="7"/>
      <c r="K21" s="407"/>
      <c r="L21" s="408"/>
      <c r="M21" s="408"/>
      <c r="N21" s="409"/>
      <c r="O21" s="7"/>
      <c r="P21" s="315"/>
      <c r="Q21" s="39"/>
      <c r="R21" s="39"/>
      <c r="S21" s="321"/>
      <c r="T21" s="7"/>
      <c r="U21" s="315"/>
      <c r="V21" s="39"/>
      <c r="W21" s="39"/>
      <c r="X21" s="321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315"/>
      <c r="G22" s="39"/>
      <c r="H22" s="39"/>
      <c r="I22" s="321"/>
      <c r="J22" s="7"/>
      <c r="K22" s="407"/>
      <c r="L22" s="408"/>
      <c r="M22" s="408"/>
      <c r="N22" s="409"/>
      <c r="O22" s="7"/>
      <c r="P22" s="315"/>
      <c r="Q22" s="39"/>
      <c r="R22" s="39"/>
      <c r="S22" s="321"/>
      <c r="T22" s="7"/>
      <c r="U22" s="315"/>
      <c r="V22" s="39"/>
      <c r="W22" s="39"/>
      <c r="X22" s="321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315"/>
      <c r="G23" s="39"/>
      <c r="H23" s="39"/>
      <c r="I23" s="321"/>
      <c r="J23" s="7"/>
      <c r="K23" s="315"/>
      <c r="L23" s="39"/>
      <c r="M23" s="39"/>
      <c r="N23" s="321"/>
      <c r="O23" s="7"/>
      <c r="P23" s="315"/>
      <c r="Q23" s="39"/>
      <c r="R23" s="39"/>
      <c r="S23" s="321"/>
      <c r="T23" s="7"/>
      <c r="U23" s="315"/>
      <c r="V23" s="39"/>
      <c r="W23" s="39"/>
      <c r="X23" s="321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315"/>
      <c r="G25" s="39"/>
      <c r="H25" s="39"/>
      <c r="I25" s="321"/>
      <c r="J25" s="7"/>
      <c r="K25" s="407"/>
      <c r="L25" s="408"/>
      <c r="M25" s="408"/>
      <c r="N25" s="409"/>
      <c r="O25" s="7"/>
      <c r="P25" s="315"/>
      <c r="Q25" s="39"/>
      <c r="R25" s="39"/>
      <c r="S25" s="321"/>
      <c r="T25" s="7"/>
      <c r="U25" s="315"/>
      <c r="V25" s="39"/>
      <c r="W25" s="39"/>
      <c r="X25" s="321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315"/>
      <c r="G27" s="39"/>
      <c r="H27" s="39"/>
      <c r="I27" s="321"/>
      <c r="J27" s="7"/>
      <c r="K27" s="315"/>
      <c r="L27" s="39"/>
      <c r="M27" s="39"/>
      <c r="N27" s="321"/>
      <c r="O27" s="7"/>
      <c r="P27" s="315"/>
      <c r="Q27" s="39"/>
      <c r="R27" s="39"/>
      <c r="S27" s="321"/>
      <c r="T27" s="7"/>
      <c r="U27" s="315"/>
      <c r="V27" s="39"/>
      <c r="W27" s="39"/>
      <c r="X27" s="321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315"/>
      <c r="L29" s="39"/>
      <c r="M29" s="39"/>
      <c r="N29" s="321"/>
      <c r="O29" s="7"/>
      <c r="P29" s="315"/>
      <c r="Q29" s="39"/>
      <c r="R29" s="39"/>
      <c r="S29" s="321"/>
      <c r="T29" s="7"/>
      <c r="U29" s="315"/>
      <c r="V29" s="39"/>
      <c r="W29" s="39"/>
      <c r="X29" s="321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315"/>
      <c r="L30" s="39"/>
      <c r="M30" s="39"/>
      <c r="N30" s="321"/>
      <c r="O30" s="7"/>
      <c r="P30" s="315"/>
      <c r="Q30" s="39"/>
      <c r="R30" s="39"/>
      <c r="S30" s="321"/>
      <c r="T30" s="7"/>
      <c r="U30" s="315"/>
      <c r="V30" s="39"/>
      <c r="W30" s="39"/>
      <c r="X30" s="321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315"/>
      <c r="L31" s="39"/>
      <c r="M31" s="39"/>
      <c r="N31" s="321"/>
      <c r="O31" s="7"/>
      <c r="P31" s="315"/>
      <c r="Q31" s="39"/>
      <c r="R31" s="39"/>
      <c r="S31" s="321"/>
      <c r="T31" s="7"/>
      <c r="U31" s="315"/>
      <c r="V31" s="39"/>
      <c r="W31" s="39"/>
      <c r="X31" s="321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315"/>
      <c r="L32" s="39"/>
      <c r="M32" s="39"/>
      <c r="N32" s="321"/>
      <c r="O32" s="7"/>
      <c r="P32" s="315"/>
      <c r="Q32" s="39"/>
      <c r="R32" s="39"/>
      <c r="S32" s="321"/>
      <c r="T32" s="7"/>
      <c r="U32" s="315"/>
      <c r="V32" s="39"/>
      <c r="W32" s="39"/>
      <c r="X32" s="321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315"/>
      <c r="L33" s="39"/>
      <c r="M33" s="39"/>
      <c r="N33" s="321"/>
      <c r="O33" s="7"/>
      <c r="P33" s="315"/>
      <c r="Q33" s="39"/>
      <c r="R33" s="39"/>
      <c r="S33" s="321"/>
      <c r="T33" s="7"/>
      <c r="U33" s="315"/>
      <c r="V33" s="39"/>
      <c r="W33" s="39"/>
      <c r="X33" s="321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315"/>
      <c r="G37" s="39"/>
      <c r="H37" s="39"/>
      <c r="I37" s="321"/>
      <c r="J37" s="7"/>
      <c r="K37" s="407"/>
      <c r="L37" s="408"/>
      <c r="M37" s="408"/>
      <c r="N37" s="409"/>
      <c r="O37" s="7"/>
      <c r="P37" s="315"/>
      <c r="Q37" s="39"/>
      <c r="R37" s="39"/>
      <c r="S37" s="321"/>
      <c r="T37" s="7"/>
      <c r="U37" s="315"/>
      <c r="V37" s="39"/>
      <c r="W37" s="39"/>
      <c r="X37" s="321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315"/>
      <c r="G39" s="39"/>
      <c r="H39" s="39"/>
      <c r="I39" s="321"/>
      <c r="J39" s="7"/>
      <c r="K39" s="315"/>
      <c r="L39" s="39"/>
      <c r="M39" s="39"/>
      <c r="N39" s="321"/>
      <c r="O39" s="7"/>
      <c r="P39" s="315"/>
      <c r="Q39" s="39"/>
      <c r="R39" s="39"/>
      <c r="S39" s="321"/>
      <c r="T39" s="7"/>
      <c r="U39" s="315"/>
      <c r="V39" s="39"/>
      <c r="W39" s="39"/>
      <c r="X39" s="321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315"/>
      <c r="G40" s="39"/>
      <c r="H40" s="39"/>
      <c r="I40" s="321"/>
      <c r="J40" s="7"/>
      <c r="K40" s="315"/>
      <c r="L40" s="39"/>
      <c r="M40" s="39"/>
      <c r="N40" s="321"/>
      <c r="O40" s="7"/>
      <c r="P40" s="315"/>
      <c r="Q40" s="39"/>
      <c r="R40" s="39"/>
      <c r="S40" s="321"/>
      <c r="T40" s="7"/>
      <c r="U40" s="315"/>
      <c r="V40" s="39"/>
      <c r="W40" s="39"/>
      <c r="X40" s="321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315"/>
      <c r="G41" s="39"/>
      <c r="H41" s="39"/>
      <c r="I41" s="321"/>
      <c r="J41" s="7"/>
      <c r="K41" s="315"/>
      <c r="L41" s="39"/>
      <c r="M41" s="39"/>
      <c r="N41" s="321"/>
      <c r="O41" s="7"/>
      <c r="P41" s="315"/>
      <c r="Q41" s="39"/>
      <c r="R41" s="39"/>
      <c r="S41" s="321"/>
      <c r="T41" s="7"/>
      <c r="U41" s="315"/>
      <c r="V41" s="39"/>
      <c r="W41" s="39"/>
      <c r="X41" s="321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315"/>
      <c r="G42" s="39"/>
      <c r="H42" s="39"/>
      <c r="I42" s="321"/>
      <c r="J42" s="7"/>
      <c r="K42" s="315"/>
      <c r="L42" s="39"/>
      <c r="M42" s="39"/>
      <c r="N42" s="321"/>
      <c r="O42" s="7"/>
      <c r="P42" s="315"/>
      <c r="Q42" s="39"/>
      <c r="R42" s="39"/>
      <c r="S42" s="321"/>
      <c r="T42" s="7"/>
      <c r="U42" s="315"/>
      <c r="V42" s="39"/>
      <c r="W42" s="39"/>
      <c r="X42" s="321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315"/>
      <c r="G43" s="39"/>
      <c r="H43" s="39"/>
      <c r="I43" s="321"/>
      <c r="J43" s="7"/>
      <c r="K43" s="315"/>
      <c r="L43" s="39"/>
      <c r="M43" s="39"/>
      <c r="N43" s="321"/>
      <c r="O43" s="7"/>
      <c r="P43" s="315"/>
      <c r="Q43" s="39"/>
      <c r="R43" s="39"/>
      <c r="S43" s="321"/>
      <c r="T43" s="7"/>
      <c r="U43" s="315"/>
      <c r="V43" s="39"/>
      <c r="W43" s="39"/>
      <c r="X43" s="321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315"/>
      <c r="G44" s="39"/>
      <c r="H44" s="39"/>
      <c r="I44" s="321"/>
      <c r="J44" s="7"/>
      <c r="K44" s="315"/>
      <c r="L44" s="39"/>
      <c r="M44" s="39"/>
      <c r="N44" s="321"/>
      <c r="O44" s="7"/>
      <c r="P44" s="315"/>
      <c r="Q44" s="39"/>
      <c r="R44" s="39"/>
      <c r="S44" s="321"/>
      <c r="T44" s="7"/>
      <c r="U44" s="315"/>
      <c r="V44" s="39"/>
      <c r="W44" s="39"/>
      <c r="X44" s="321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315"/>
      <c r="G45" s="39"/>
      <c r="H45" s="39"/>
      <c r="I45" s="321"/>
      <c r="J45" s="7"/>
      <c r="K45" s="315"/>
      <c r="L45" s="39"/>
      <c r="M45" s="39"/>
      <c r="N45" s="321"/>
      <c r="O45" s="7"/>
      <c r="P45" s="315"/>
      <c r="Q45" s="39"/>
      <c r="R45" s="39"/>
      <c r="S45" s="321"/>
      <c r="T45" s="7"/>
      <c r="U45" s="315"/>
      <c r="V45" s="39"/>
      <c r="W45" s="39"/>
      <c r="X45" s="321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315"/>
      <c r="G46" s="39"/>
      <c r="H46" s="39"/>
      <c r="I46" s="321"/>
      <c r="J46" s="7"/>
      <c r="K46" s="407"/>
      <c r="L46" s="408"/>
      <c r="M46" s="408"/>
      <c r="N46" s="409"/>
      <c r="O46" s="7"/>
      <c r="P46" s="315"/>
      <c r="Q46" s="39"/>
      <c r="R46" s="39"/>
      <c r="S46" s="321"/>
      <c r="T46" s="7"/>
      <c r="U46" s="315"/>
      <c r="V46" s="39"/>
      <c r="W46" s="39"/>
      <c r="X46" s="321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315"/>
      <c r="G47" s="39"/>
      <c r="H47" s="39"/>
      <c r="I47" s="321"/>
      <c r="J47" s="7"/>
      <c r="K47" s="407"/>
      <c r="L47" s="408"/>
      <c r="M47" s="408"/>
      <c r="N47" s="409"/>
      <c r="O47" s="7"/>
      <c r="P47" s="315"/>
      <c r="Q47" s="39"/>
      <c r="R47" s="39"/>
      <c r="S47" s="321"/>
      <c r="T47" s="7"/>
      <c r="U47" s="315"/>
      <c r="V47" s="39"/>
      <c r="W47" s="39"/>
      <c r="X47" s="321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315"/>
      <c r="G48" s="39"/>
      <c r="H48" s="39"/>
      <c r="I48" s="321"/>
      <c r="J48" s="7"/>
      <c r="K48" s="315"/>
      <c r="L48" s="39"/>
      <c r="M48" s="39"/>
      <c r="N48" s="321"/>
      <c r="O48" s="7"/>
      <c r="P48" s="315"/>
      <c r="Q48" s="39"/>
      <c r="R48" s="39"/>
      <c r="S48" s="321"/>
      <c r="T48" s="7"/>
      <c r="U48" s="315"/>
      <c r="V48" s="39"/>
      <c r="W48" s="39"/>
      <c r="X48" s="321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3"/>
      <c r="G50" s="39"/>
      <c r="H50" s="39"/>
      <c r="I50" s="321"/>
      <c r="J50" s="7"/>
      <c r="K50" s="413"/>
      <c r="L50" s="408"/>
      <c r="M50" s="408"/>
      <c r="N50" s="409"/>
      <c r="O50" s="7"/>
      <c r="P50" s="43"/>
      <c r="Q50" s="39"/>
      <c r="R50" s="39"/>
      <c r="S50" s="321"/>
      <c r="T50" s="7"/>
      <c r="U50" s="43"/>
      <c r="V50" s="39"/>
      <c r="W50" s="39"/>
      <c r="X50" s="321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315"/>
      <c r="G52" s="39"/>
      <c r="H52" s="39"/>
      <c r="I52" s="321"/>
      <c r="J52" s="7"/>
      <c r="K52" s="315"/>
      <c r="L52" s="39"/>
      <c r="M52" s="39"/>
      <c r="N52" s="321"/>
      <c r="O52" s="7"/>
      <c r="P52" s="315"/>
      <c r="Q52" s="39"/>
      <c r="R52" s="39"/>
      <c r="S52" s="321"/>
      <c r="T52" s="7"/>
      <c r="U52" s="315"/>
      <c r="V52" s="39"/>
      <c r="W52" s="39"/>
      <c r="X52" s="321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315"/>
      <c r="L54" s="39"/>
      <c r="M54" s="39"/>
      <c r="N54" s="321"/>
      <c r="O54" s="7"/>
      <c r="P54" s="315"/>
      <c r="Q54" s="39"/>
      <c r="R54" s="39"/>
      <c r="S54" s="321"/>
      <c r="T54" s="7"/>
      <c r="U54" s="315"/>
      <c r="V54" s="39"/>
      <c r="W54" s="39"/>
      <c r="X54" s="321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315"/>
      <c r="L55" s="39"/>
      <c r="M55" s="39"/>
      <c r="N55" s="321"/>
      <c r="O55" s="7"/>
      <c r="P55" s="315"/>
      <c r="Q55" s="39"/>
      <c r="R55" s="39"/>
      <c r="S55" s="321"/>
      <c r="T55" s="7"/>
      <c r="U55" s="315"/>
      <c r="V55" s="39"/>
      <c r="W55" s="39"/>
      <c r="X55" s="321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315"/>
      <c r="L56" s="39"/>
      <c r="M56" s="39"/>
      <c r="N56" s="321"/>
      <c r="O56" s="7"/>
      <c r="P56" s="315"/>
      <c r="Q56" s="39"/>
      <c r="R56" s="39"/>
      <c r="S56" s="321"/>
      <c r="T56" s="7"/>
      <c r="U56" s="315"/>
      <c r="V56" s="39"/>
      <c r="W56" s="39"/>
      <c r="X56" s="321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315"/>
      <c r="L57" s="39"/>
      <c r="M57" s="39"/>
      <c r="N57" s="321"/>
      <c r="O57" s="7"/>
      <c r="P57" s="315"/>
      <c r="Q57" s="39"/>
      <c r="R57" s="39"/>
      <c r="S57" s="321"/>
      <c r="T57" s="7"/>
      <c r="U57" s="315"/>
      <c r="V57" s="39"/>
      <c r="W57" s="39"/>
      <c r="X57" s="321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315"/>
      <c r="L58" s="39"/>
      <c r="M58" s="39"/>
      <c r="N58" s="321"/>
      <c r="O58" s="7"/>
      <c r="P58" s="315"/>
      <c r="Q58" s="39"/>
      <c r="R58" s="39"/>
      <c r="S58" s="321"/>
      <c r="T58" s="7"/>
      <c r="U58" s="315"/>
      <c r="V58" s="39"/>
      <c r="W58" s="39"/>
      <c r="X58" s="321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315"/>
      <c r="G62" s="39"/>
      <c r="H62" s="39"/>
      <c r="I62" s="321"/>
      <c r="J62" s="7"/>
      <c r="K62" s="407"/>
      <c r="L62" s="408"/>
      <c r="M62" s="408"/>
      <c r="N62" s="409"/>
      <c r="O62" s="7"/>
      <c r="P62" s="315"/>
      <c r="Q62" s="39"/>
      <c r="R62" s="39"/>
      <c r="S62" s="321"/>
      <c r="T62" s="7"/>
      <c r="U62" s="315"/>
      <c r="V62" s="39"/>
      <c r="W62" s="39"/>
      <c r="X62" s="321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315"/>
      <c r="G64" s="39"/>
      <c r="H64" s="39"/>
      <c r="I64" s="321"/>
      <c r="J64" s="7"/>
      <c r="K64" s="315"/>
      <c r="L64" s="39"/>
      <c r="M64" s="39"/>
      <c r="N64" s="321"/>
      <c r="O64" s="7"/>
      <c r="P64" s="315"/>
      <c r="Q64" s="39"/>
      <c r="R64" s="39"/>
      <c r="S64" s="321"/>
      <c r="T64" s="7"/>
      <c r="U64" s="315"/>
      <c r="V64" s="39"/>
      <c r="W64" s="39"/>
      <c r="X64" s="321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315"/>
      <c r="G65" s="39"/>
      <c r="H65" s="39"/>
      <c r="I65" s="321"/>
      <c r="J65" s="7"/>
      <c r="K65" s="315"/>
      <c r="L65" s="39"/>
      <c r="M65" s="39"/>
      <c r="N65" s="321"/>
      <c r="O65" s="7"/>
      <c r="P65" s="315"/>
      <c r="Q65" s="39"/>
      <c r="R65" s="39"/>
      <c r="S65" s="321"/>
      <c r="T65" s="7"/>
      <c r="U65" s="315"/>
      <c r="V65" s="39"/>
      <c r="W65" s="39"/>
      <c r="X65" s="321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315"/>
      <c r="G66" s="39"/>
      <c r="H66" s="39"/>
      <c r="I66" s="321"/>
      <c r="J66" s="7"/>
      <c r="K66" s="315"/>
      <c r="L66" s="39"/>
      <c r="M66" s="39"/>
      <c r="N66" s="321"/>
      <c r="O66" s="7"/>
      <c r="P66" s="315"/>
      <c r="Q66" s="39"/>
      <c r="R66" s="39"/>
      <c r="S66" s="321"/>
      <c r="T66" s="7"/>
      <c r="U66" s="315"/>
      <c r="V66" s="39"/>
      <c r="W66" s="39"/>
      <c r="X66" s="321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315"/>
      <c r="G67" s="39"/>
      <c r="H67" s="39"/>
      <c r="I67" s="321"/>
      <c r="J67" s="7"/>
      <c r="K67" s="315"/>
      <c r="L67" s="39"/>
      <c r="M67" s="39"/>
      <c r="N67" s="321"/>
      <c r="O67" s="7"/>
      <c r="P67" s="315"/>
      <c r="Q67" s="39"/>
      <c r="R67" s="39"/>
      <c r="S67" s="321"/>
      <c r="T67" s="7"/>
      <c r="U67" s="315"/>
      <c r="V67" s="39"/>
      <c r="W67" s="39"/>
      <c r="X67" s="321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315"/>
      <c r="G68" s="39"/>
      <c r="H68" s="39"/>
      <c r="I68" s="321"/>
      <c r="J68" s="7"/>
      <c r="K68" s="315"/>
      <c r="L68" s="39"/>
      <c r="M68" s="39"/>
      <c r="N68" s="321"/>
      <c r="O68" s="7"/>
      <c r="P68" s="315"/>
      <c r="Q68" s="39"/>
      <c r="R68" s="39"/>
      <c r="S68" s="321"/>
      <c r="T68" s="7"/>
      <c r="U68" s="315"/>
      <c r="V68" s="39"/>
      <c r="W68" s="39"/>
      <c r="X68" s="321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315"/>
      <c r="G69" s="39"/>
      <c r="H69" s="39"/>
      <c r="I69" s="321"/>
      <c r="J69" s="7"/>
      <c r="K69" s="315"/>
      <c r="L69" s="39"/>
      <c r="M69" s="39"/>
      <c r="N69" s="321"/>
      <c r="O69" s="7"/>
      <c r="P69" s="315"/>
      <c r="Q69" s="39"/>
      <c r="R69" s="39"/>
      <c r="S69" s="321"/>
      <c r="T69" s="7"/>
      <c r="U69" s="315"/>
      <c r="V69" s="39"/>
      <c r="W69" s="39"/>
      <c r="X69" s="321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315"/>
      <c r="G70" s="39"/>
      <c r="H70" s="39"/>
      <c r="I70" s="321"/>
      <c r="J70" s="7"/>
      <c r="K70" s="315"/>
      <c r="L70" s="39"/>
      <c r="M70" s="39"/>
      <c r="N70" s="321"/>
      <c r="O70" s="7"/>
      <c r="P70" s="315"/>
      <c r="Q70" s="39"/>
      <c r="R70" s="39"/>
      <c r="S70" s="321"/>
      <c r="T70" s="7"/>
      <c r="U70" s="315"/>
      <c r="V70" s="39"/>
      <c r="W70" s="39"/>
      <c r="X70" s="321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315"/>
      <c r="G71" s="39"/>
      <c r="H71" s="39"/>
      <c r="I71" s="321"/>
      <c r="J71" s="7"/>
      <c r="K71" s="407"/>
      <c r="L71" s="408"/>
      <c r="M71" s="408"/>
      <c r="N71" s="409"/>
      <c r="O71" s="7"/>
      <c r="P71" s="315"/>
      <c r="Q71" s="39"/>
      <c r="R71" s="39"/>
      <c r="S71" s="321"/>
      <c r="T71" s="7"/>
      <c r="U71" s="315"/>
      <c r="V71" s="39"/>
      <c r="W71" s="39"/>
      <c r="X71" s="321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315"/>
      <c r="G72" s="39"/>
      <c r="H72" s="39"/>
      <c r="I72" s="321"/>
      <c r="J72" s="7"/>
      <c r="K72" s="407"/>
      <c r="L72" s="408"/>
      <c r="M72" s="408"/>
      <c r="N72" s="409"/>
      <c r="O72" s="7"/>
      <c r="P72" s="315"/>
      <c r="Q72" s="39"/>
      <c r="R72" s="39"/>
      <c r="S72" s="321"/>
      <c r="T72" s="7"/>
      <c r="U72" s="315"/>
      <c r="V72" s="39"/>
      <c r="W72" s="39"/>
      <c r="X72" s="321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315"/>
      <c r="G73" s="39"/>
      <c r="H73" s="39"/>
      <c r="I73" s="321"/>
      <c r="J73" s="7"/>
      <c r="K73" s="315"/>
      <c r="L73" s="39"/>
      <c r="M73" s="39"/>
      <c r="N73" s="321"/>
      <c r="O73" s="7"/>
      <c r="P73" s="315"/>
      <c r="Q73" s="39"/>
      <c r="R73" s="39"/>
      <c r="S73" s="321"/>
      <c r="T73" s="7"/>
      <c r="U73" s="315"/>
      <c r="V73" s="39"/>
      <c r="W73" s="39"/>
      <c r="X73" s="321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3"/>
      <c r="G75" s="39"/>
      <c r="H75" s="39"/>
      <c r="I75" s="321"/>
      <c r="J75" s="7"/>
      <c r="K75" s="413"/>
      <c r="L75" s="408"/>
      <c r="M75" s="408"/>
      <c r="N75" s="409"/>
      <c r="O75" s="7"/>
      <c r="P75" s="43"/>
      <c r="Q75" s="39"/>
      <c r="R75" s="39"/>
      <c r="S75" s="321"/>
      <c r="T75" s="7"/>
      <c r="U75" s="43"/>
      <c r="V75" s="39"/>
      <c r="W75" s="39"/>
      <c r="X75" s="321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315"/>
      <c r="G77" s="39"/>
      <c r="H77" s="39"/>
      <c r="I77" s="321"/>
      <c r="J77" s="7"/>
      <c r="K77" s="315"/>
      <c r="L77" s="39"/>
      <c r="M77" s="39"/>
      <c r="N77" s="321"/>
      <c r="O77" s="7"/>
      <c r="P77" s="315"/>
      <c r="Q77" s="39"/>
      <c r="R77" s="39"/>
      <c r="S77" s="321"/>
      <c r="T77" s="7"/>
      <c r="U77" s="315"/>
      <c r="V77" s="39"/>
      <c r="W77" s="39"/>
      <c r="X77" s="321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315"/>
      <c r="L79" s="39"/>
      <c r="M79" s="39"/>
      <c r="N79" s="321"/>
      <c r="O79" s="7"/>
      <c r="P79" s="315"/>
      <c r="Q79" s="39"/>
      <c r="R79" s="39"/>
      <c r="S79" s="321"/>
      <c r="T79" s="7"/>
      <c r="U79" s="315"/>
      <c r="V79" s="39"/>
      <c r="W79" s="39"/>
      <c r="X79" s="321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315"/>
      <c r="L80" s="39"/>
      <c r="M80" s="39"/>
      <c r="N80" s="321"/>
      <c r="O80" s="7"/>
      <c r="P80" s="315"/>
      <c r="Q80" s="39"/>
      <c r="R80" s="39"/>
      <c r="S80" s="321"/>
      <c r="T80" s="7"/>
      <c r="U80" s="315"/>
      <c r="V80" s="39"/>
      <c r="W80" s="39"/>
      <c r="X80" s="321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315"/>
      <c r="L81" s="39"/>
      <c r="M81" s="39"/>
      <c r="N81" s="321"/>
      <c r="O81" s="7"/>
      <c r="P81" s="315"/>
      <c r="Q81" s="39"/>
      <c r="R81" s="39"/>
      <c r="S81" s="321"/>
      <c r="T81" s="7"/>
      <c r="U81" s="315"/>
      <c r="V81" s="39"/>
      <c r="W81" s="39"/>
      <c r="X81" s="321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315"/>
      <c r="L82" s="39"/>
      <c r="M82" s="39"/>
      <c r="N82" s="321"/>
      <c r="O82" s="7"/>
      <c r="P82" s="315"/>
      <c r="Q82" s="39"/>
      <c r="R82" s="39"/>
      <c r="S82" s="321"/>
      <c r="T82" s="7"/>
      <c r="U82" s="315"/>
      <c r="V82" s="39"/>
      <c r="W82" s="39"/>
      <c r="X82" s="321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315"/>
      <c r="L83" s="39"/>
      <c r="M83" s="39"/>
      <c r="N83" s="321"/>
      <c r="O83" s="7"/>
      <c r="P83" s="315"/>
      <c r="Q83" s="39"/>
      <c r="R83" s="39"/>
      <c r="S83" s="321"/>
      <c r="T83" s="7"/>
      <c r="U83" s="315"/>
      <c r="V83" s="39"/>
      <c r="W83" s="39"/>
      <c r="X83" s="321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315"/>
      <c r="G87" s="39"/>
      <c r="H87" s="39"/>
      <c r="I87" s="321"/>
      <c r="J87" s="7"/>
      <c r="K87" s="407"/>
      <c r="L87" s="408"/>
      <c r="M87" s="408"/>
      <c r="N87" s="409"/>
      <c r="O87" s="7"/>
      <c r="P87" s="315"/>
      <c r="Q87" s="39"/>
      <c r="R87" s="39"/>
      <c r="S87" s="321"/>
      <c r="T87" s="7"/>
      <c r="U87" s="315"/>
      <c r="V87" s="39"/>
      <c r="W87" s="39"/>
      <c r="X87" s="321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315"/>
      <c r="G89" s="39"/>
      <c r="H89" s="39"/>
      <c r="I89" s="321"/>
      <c r="J89" s="7"/>
      <c r="K89" s="315"/>
      <c r="L89" s="39"/>
      <c r="M89" s="39"/>
      <c r="N89" s="321"/>
      <c r="O89" s="7"/>
      <c r="P89" s="315"/>
      <c r="Q89" s="39"/>
      <c r="R89" s="39"/>
      <c r="S89" s="321"/>
      <c r="T89" s="7"/>
      <c r="U89" s="315"/>
      <c r="V89" s="39"/>
      <c r="W89" s="39"/>
      <c r="X89" s="321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315"/>
      <c r="G90" s="39"/>
      <c r="H90" s="39"/>
      <c r="I90" s="321"/>
      <c r="J90" s="7"/>
      <c r="K90" s="315"/>
      <c r="L90" s="39"/>
      <c r="M90" s="39"/>
      <c r="N90" s="321"/>
      <c r="O90" s="7"/>
      <c r="P90" s="315"/>
      <c r="Q90" s="39"/>
      <c r="R90" s="39"/>
      <c r="S90" s="321"/>
      <c r="T90" s="7"/>
      <c r="U90" s="315"/>
      <c r="V90" s="39"/>
      <c r="W90" s="39"/>
      <c r="X90" s="321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315"/>
      <c r="G91" s="39"/>
      <c r="H91" s="39"/>
      <c r="I91" s="321"/>
      <c r="J91" s="7"/>
      <c r="K91" s="315"/>
      <c r="L91" s="39"/>
      <c r="M91" s="39"/>
      <c r="N91" s="321"/>
      <c r="O91" s="7"/>
      <c r="P91" s="315"/>
      <c r="Q91" s="39"/>
      <c r="R91" s="39"/>
      <c r="S91" s="321"/>
      <c r="T91" s="7"/>
      <c r="U91" s="315"/>
      <c r="V91" s="39"/>
      <c r="W91" s="39"/>
      <c r="X91" s="321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315"/>
      <c r="G92" s="39"/>
      <c r="H92" s="39"/>
      <c r="I92" s="321"/>
      <c r="J92" s="7"/>
      <c r="K92" s="315"/>
      <c r="L92" s="39"/>
      <c r="M92" s="39"/>
      <c r="N92" s="321"/>
      <c r="O92" s="7"/>
      <c r="P92" s="315"/>
      <c r="Q92" s="39"/>
      <c r="R92" s="39"/>
      <c r="S92" s="321"/>
      <c r="T92" s="7"/>
      <c r="U92" s="315"/>
      <c r="V92" s="39"/>
      <c r="W92" s="39"/>
      <c r="X92" s="321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315"/>
      <c r="G93" s="39"/>
      <c r="H93" s="39"/>
      <c r="I93" s="321"/>
      <c r="J93" s="7"/>
      <c r="K93" s="315"/>
      <c r="L93" s="39"/>
      <c r="M93" s="39"/>
      <c r="N93" s="321"/>
      <c r="O93" s="7"/>
      <c r="P93" s="315"/>
      <c r="Q93" s="39"/>
      <c r="R93" s="39"/>
      <c r="S93" s="321"/>
      <c r="T93" s="7"/>
      <c r="U93" s="315"/>
      <c r="V93" s="39"/>
      <c r="W93" s="39"/>
      <c r="X93" s="321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315"/>
      <c r="G94" s="39"/>
      <c r="H94" s="39"/>
      <c r="I94" s="321"/>
      <c r="J94" s="7"/>
      <c r="K94" s="315"/>
      <c r="L94" s="39"/>
      <c r="M94" s="39"/>
      <c r="N94" s="321"/>
      <c r="O94" s="7"/>
      <c r="P94" s="315"/>
      <c r="Q94" s="39"/>
      <c r="R94" s="39"/>
      <c r="S94" s="321"/>
      <c r="T94" s="7"/>
      <c r="U94" s="315"/>
      <c r="V94" s="39"/>
      <c r="W94" s="39"/>
      <c r="X94" s="321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315"/>
      <c r="G95" s="39"/>
      <c r="H95" s="39"/>
      <c r="I95" s="321"/>
      <c r="J95" s="7"/>
      <c r="K95" s="315"/>
      <c r="L95" s="39"/>
      <c r="M95" s="39"/>
      <c r="N95" s="321"/>
      <c r="O95" s="7"/>
      <c r="P95" s="315"/>
      <c r="Q95" s="39"/>
      <c r="R95" s="39"/>
      <c r="S95" s="321"/>
      <c r="T95" s="7"/>
      <c r="U95" s="315"/>
      <c r="V95" s="39"/>
      <c r="W95" s="39"/>
      <c r="X95" s="321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315"/>
      <c r="G96" s="39"/>
      <c r="H96" s="39"/>
      <c r="I96" s="321"/>
      <c r="J96" s="7"/>
      <c r="K96" s="407"/>
      <c r="L96" s="408"/>
      <c r="M96" s="408"/>
      <c r="N96" s="409"/>
      <c r="O96" s="7"/>
      <c r="P96" s="315"/>
      <c r="Q96" s="39"/>
      <c r="R96" s="39"/>
      <c r="S96" s="321"/>
      <c r="T96" s="7"/>
      <c r="U96" s="315"/>
      <c r="V96" s="39"/>
      <c r="W96" s="39"/>
      <c r="X96" s="321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315"/>
      <c r="G97" s="39"/>
      <c r="H97" s="39"/>
      <c r="I97" s="321"/>
      <c r="J97" s="7"/>
      <c r="K97" s="407"/>
      <c r="L97" s="408"/>
      <c r="M97" s="408"/>
      <c r="N97" s="409"/>
      <c r="O97" s="7"/>
      <c r="P97" s="315"/>
      <c r="Q97" s="39"/>
      <c r="R97" s="39"/>
      <c r="S97" s="321"/>
      <c r="T97" s="7"/>
      <c r="U97" s="315"/>
      <c r="V97" s="39"/>
      <c r="W97" s="39"/>
      <c r="X97" s="321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315"/>
      <c r="G98" s="39"/>
      <c r="H98" s="39"/>
      <c r="I98" s="321"/>
      <c r="J98" s="7"/>
      <c r="K98" s="315"/>
      <c r="L98" s="39"/>
      <c r="M98" s="39"/>
      <c r="N98" s="321"/>
      <c r="O98" s="7"/>
      <c r="P98" s="315"/>
      <c r="Q98" s="39"/>
      <c r="R98" s="39"/>
      <c r="S98" s="321"/>
      <c r="T98" s="7"/>
      <c r="U98" s="315"/>
      <c r="V98" s="39"/>
      <c r="W98" s="39"/>
      <c r="X98" s="321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3"/>
      <c r="G100" s="39"/>
      <c r="H100" s="39"/>
      <c r="I100" s="321"/>
      <c r="J100" s="7"/>
      <c r="K100" s="413"/>
      <c r="L100" s="408"/>
      <c r="M100" s="408"/>
      <c r="N100" s="409"/>
      <c r="O100" s="7"/>
      <c r="P100" s="43"/>
      <c r="Q100" s="39"/>
      <c r="R100" s="39"/>
      <c r="S100" s="321"/>
      <c r="T100" s="7"/>
      <c r="U100" s="43"/>
      <c r="V100" s="39"/>
      <c r="W100" s="39"/>
      <c r="X100" s="321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315"/>
      <c r="G102" s="39"/>
      <c r="H102" s="39"/>
      <c r="I102" s="321"/>
      <c r="J102" s="7"/>
      <c r="K102" s="315"/>
      <c r="L102" s="39"/>
      <c r="M102" s="39"/>
      <c r="N102" s="321"/>
      <c r="O102" s="7"/>
      <c r="P102" s="315"/>
      <c r="Q102" s="39"/>
      <c r="R102" s="39"/>
      <c r="S102" s="321"/>
      <c r="T102" s="7"/>
      <c r="U102" s="315"/>
      <c r="V102" s="39"/>
      <c r="W102" s="39"/>
      <c r="X102" s="321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315"/>
      <c r="L104" s="39"/>
      <c r="M104" s="39"/>
      <c r="N104" s="321"/>
      <c r="O104" s="7"/>
      <c r="P104" s="315"/>
      <c r="Q104" s="39"/>
      <c r="R104" s="39"/>
      <c r="S104" s="321"/>
      <c r="T104" s="7"/>
      <c r="U104" s="315"/>
      <c r="V104" s="39"/>
      <c r="W104" s="39"/>
      <c r="X104" s="321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315"/>
      <c r="L105" s="39"/>
      <c r="M105" s="39"/>
      <c r="N105" s="321"/>
      <c r="O105" s="7"/>
      <c r="P105" s="315"/>
      <c r="Q105" s="39"/>
      <c r="R105" s="39"/>
      <c r="S105" s="321"/>
      <c r="T105" s="7"/>
      <c r="U105" s="315"/>
      <c r="V105" s="39"/>
      <c r="W105" s="39"/>
      <c r="X105" s="321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315"/>
      <c r="L106" s="39"/>
      <c r="M106" s="39"/>
      <c r="N106" s="321"/>
      <c r="O106" s="7"/>
      <c r="P106" s="315"/>
      <c r="Q106" s="39"/>
      <c r="R106" s="39"/>
      <c r="S106" s="321"/>
      <c r="T106" s="7"/>
      <c r="U106" s="315"/>
      <c r="V106" s="39"/>
      <c r="W106" s="39"/>
      <c r="X106" s="321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315"/>
      <c r="L107" s="39"/>
      <c r="M107" s="39"/>
      <c r="N107" s="321"/>
      <c r="O107" s="7"/>
      <c r="P107" s="315"/>
      <c r="Q107" s="39"/>
      <c r="R107" s="39"/>
      <c r="S107" s="321"/>
      <c r="T107" s="7"/>
      <c r="U107" s="315"/>
      <c r="V107" s="39"/>
      <c r="W107" s="39"/>
      <c r="X107" s="321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315"/>
      <c r="L108" s="39"/>
      <c r="M108" s="39"/>
      <c r="N108" s="321"/>
      <c r="O108" s="7"/>
      <c r="P108" s="315"/>
      <c r="Q108" s="39"/>
      <c r="R108" s="39"/>
      <c r="S108" s="321"/>
      <c r="T108" s="7"/>
      <c r="U108" s="315"/>
      <c r="V108" s="39"/>
      <c r="W108" s="39"/>
      <c r="X108" s="321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315"/>
      <c r="G112" s="39"/>
      <c r="H112" s="39"/>
      <c r="I112" s="321"/>
      <c r="J112" s="7"/>
      <c r="K112" s="407"/>
      <c r="L112" s="408"/>
      <c r="M112" s="408"/>
      <c r="N112" s="409"/>
      <c r="O112" s="7"/>
      <c r="P112" s="315"/>
      <c r="Q112" s="39"/>
      <c r="R112" s="39"/>
      <c r="S112" s="321"/>
      <c r="T112" s="7"/>
      <c r="U112" s="315"/>
      <c r="V112" s="39"/>
      <c r="W112" s="39"/>
      <c r="X112" s="321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315"/>
      <c r="G114" s="39"/>
      <c r="H114" s="39"/>
      <c r="I114" s="321"/>
      <c r="J114" s="7"/>
      <c r="K114" s="315"/>
      <c r="L114" s="39"/>
      <c r="M114" s="39"/>
      <c r="N114" s="321"/>
      <c r="O114" s="7"/>
      <c r="P114" s="315"/>
      <c r="Q114" s="39"/>
      <c r="R114" s="39"/>
      <c r="S114" s="321"/>
      <c r="T114" s="7"/>
      <c r="U114" s="315"/>
      <c r="V114" s="39"/>
      <c r="W114" s="39"/>
      <c r="X114" s="321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315"/>
      <c r="G115" s="39"/>
      <c r="H115" s="39"/>
      <c r="I115" s="321"/>
      <c r="J115" s="7"/>
      <c r="K115" s="315"/>
      <c r="L115" s="39"/>
      <c r="M115" s="39"/>
      <c r="N115" s="321"/>
      <c r="O115" s="7"/>
      <c r="P115" s="315"/>
      <c r="Q115" s="39"/>
      <c r="R115" s="39"/>
      <c r="S115" s="321"/>
      <c r="T115" s="7"/>
      <c r="U115" s="315"/>
      <c r="V115" s="39"/>
      <c r="W115" s="39"/>
      <c r="X115" s="321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315"/>
      <c r="G116" s="39"/>
      <c r="H116" s="39"/>
      <c r="I116" s="321"/>
      <c r="J116" s="7"/>
      <c r="K116" s="315"/>
      <c r="L116" s="39"/>
      <c r="M116" s="39"/>
      <c r="N116" s="321"/>
      <c r="O116" s="7"/>
      <c r="P116" s="315"/>
      <c r="Q116" s="39"/>
      <c r="R116" s="39"/>
      <c r="S116" s="321"/>
      <c r="T116" s="7"/>
      <c r="U116" s="315"/>
      <c r="V116" s="39"/>
      <c r="W116" s="39"/>
      <c r="X116" s="321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315"/>
      <c r="G117" s="39"/>
      <c r="H117" s="39"/>
      <c r="I117" s="321"/>
      <c r="J117" s="7"/>
      <c r="K117" s="315"/>
      <c r="L117" s="39"/>
      <c r="M117" s="39"/>
      <c r="N117" s="321"/>
      <c r="O117" s="7"/>
      <c r="P117" s="315"/>
      <c r="Q117" s="39"/>
      <c r="R117" s="39"/>
      <c r="S117" s="321"/>
      <c r="T117" s="7"/>
      <c r="U117" s="315"/>
      <c r="V117" s="39"/>
      <c r="W117" s="39"/>
      <c r="X117" s="321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315"/>
      <c r="G118" s="39"/>
      <c r="H118" s="39"/>
      <c r="I118" s="321"/>
      <c r="J118" s="7"/>
      <c r="K118" s="315"/>
      <c r="L118" s="39"/>
      <c r="M118" s="39"/>
      <c r="N118" s="321"/>
      <c r="O118" s="7"/>
      <c r="P118" s="315"/>
      <c r="Q118" s="39"/>
      <c r="R118" s="39"/>
      <c r="S118" s="321"/>
      <c r="T118" s="7"/>
      <c r="U118" s="315"/>
      <c r="V118" s="39"/>
      <c r="W118" s="39"/>
      <c r="X118" s="321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315"/>
      <c r="G119" s="39"/>
      <c r="H119" s="39"/>
      <c r="I119" s="321"/>
      <c r="J119" s="7"/>
      <c r="K119" s="315"/>
      <c r="L119" s="39"/>
      <c r="M119" s="39"/>
      <c r="N119" s="321"/>
      <c r="O119" s="7"/>
      <c r="P119" s="315"/>
      <c r="Q119" s="39"/>
      <c r="R119" s="39"/>
      <c r="S119" s="321"/>
      <c r="T119" s="7"/>
      <c r="U119" s="315"/>
      <c r="V119" s="39"/>
      <c r="W119" s="39"/>
      <c r="X119" s="321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315"/>
      <c r="G120" s="39"/>
      <c r="H120" s="39"/>
      <c r="I120" s="321"/>
      <c r="J120" s="7"/>
      <c r="K120" s="315"/>
      <c r="L120" s="39"/>
      <c r="M120" s="39"/>
      <c r="N120" s="321"/>
      <c r="O120" s="7"/>
      <c r="P120" s="315"/>
      <c r="Q120" s="39"/>
      <c r="R120" s="39"/>
      <c r="S120" s="321"/>
      <c r="T120" s="7"/>
      <c r="U120" s="315"/>
      <c r="V120" s="39"/>
      <c r="W120" s="39"/>
      <c r="X120" s="321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315"/>
      <c r="G121" s="39"/>
      <c r="H121" s="39"/>
      <c r="I121" s="321"/>
      <c r="J121" s="7"/>
      <c r="K121" s="407"/>
      <c r="L121" s="408"/>
      <c r="M121" s="408"/>
      <c r="N121" s="409"/>
      <c r="O121" s="7"/>
      <c r="P121" s="315"/>
      <c r="Q121" s="39"/>
      <c r="R121" s="39"/>
      <c r="S121" s="321"/>
      <c r="T121" s="7"/>
      <c r="U121" s="315"/>
      <c r="V121" s="39"/>
      <c r="W121" s="39"/>
      <c r="X121" s="321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315"/>
      <c r="G122" s="39"/>
      <c r="H122" s="39"/>
      <c r="I122" s="321"/>
      <c r="J122" s="7"/>
      <c r="K122" s="407"/>
      <c r="L122" s="408"/>
      <c r="M122" s="408"/>
      <c r="N122" s="409"/>
      <c r="O122" s="7"/>
      <c r="P122" s="315"/>
      <c r="Q122" s="39"/>
      <c r="R122" s="39"/>
      <c r="S122" s="321"/>
      <c r="T122" s="7"/>
      <c r="U122" s="315"/>
      <c r="V122" s="39"/>
      <c r="W122" s="39"/>
      <c r="X122" s="321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315"/>
      <c r="G123" s="39"/>
      <c r="H123" s="39"/>
      <c r="I123" s="321"/>
      <c r="J123" s="7"/>
      <c r="K123" s="315"/>
      <c r="L123" s="39"/>
      <c r="M123" s="39"/>
      <c r="N123" s="321"/>
      <c r="O123" s="7"/>
      <c r="P123" s="315"/>
      <c r="Q123" s="39"/>
      <c r="R123" s="39"/>
      <c r="S123" s="321"/>
      <c r="T123" s="7"/>
      <c r="U123" s="315"/>
      <c r="V123" s="39"/>
      <c r="W123" s="39"/>
      <c r="X123" s="321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3"/>
      <c r="G125" s="39"/>
      <c r="H125" s="39"/>
      <c r="I125" s="321"/>
      <c r="J125" s="7"/>
      <c r="K125" s="413"/>
      <c r="L125" s="408"/>
      <c r="M125" s="408"/>
      <c r="N125" s="409"/>
      <c r="O125" s="7"/>
      <c r="P125" s="43"/>
      <c r="Q125" s="39"/>
      <c r="R125" s="39"/>
      <c r="S125" s="321"/>
      <c r="T125" s="7"/>
      <c r="U125" s="43"/>
      <c r="V125" s="39"/>
      <c r="W125" s="39"/>
      <c r="X125" s="321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315"/>
      <c r="G127" s="39"/>
      <c r="H127" s="39"/>
      <c r="I127" s="321"/>
      <c r="J127" s="7"/>
      <c r="K127" s="315"/>
      <c r="L127" s="39"/>
      <c r="M127" s="39"/>
      <c r="N127" s="321"/>
      <c r="O127" s="7"/>
      <c r="P127" s="315"/>
      <c r="Q127" s="39"/>
      <c r="R127" s="39"/>
      <c r="S127" s="321"/>
      <c r="T127" s="7"/>
      <c r="U127" s="315"/>
      <c r="V127" s="39"/>
      <c r="W127" s="39"/>
      <c r="X127" s="321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315"/>
      <c r="L129" s="39"/>
      <c r="M129" s="39"/>
      <c r="N129" s="321"/>
      <c r="O129" s="7"/>
      <c r="P129" s="315"/>
      <c r="Q129" s="39"/>
      <c r="R129" s="39"/>
      <c r="S129" s="321"/>
      <c r="T129" s="7"/>
      <c r="U129" s="315"/>
      <c r="V129" s="39"/>
      <c r="W129" s="39"/>
      <c r="X129" s="321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315"/>
      <c r="L130" s="39"/>
      <c r="M130" s="39"/>
      <c r="N130" s="321"/>
      <c r="O130" s="7"/>
      <c r="P130" s="315"/>
      <c r="Q130" s="39"/>
      <c r="R130" s="39"/>
      <c r="S130" s="321"/>
      <c r="T130" s="7"/>
      <c r="U130" s="315"/>
      <c r="V130" s="39"/>
      <c r="W130" s="39"/>
      <c r="X130" s="321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315"/>
      <c r="L131" s="39"/>
      <c r="M131" s="39"/>
      <c r="N131" s="321"/>
      <c r="O131" s="7"/>
      <c r="P131" s="315"/>
      <c r="Q131" s="39"/>
      <c r="R131" s="39"/>
      <c r="S131" s="321"/>
      <c r="T131" s="7"/>
      <c r="U131" s="315"/>
      <c r="V131" s="39"/>
      <c r="W131" s="39"/>
      <c r="X131" s="321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315"/>
      <c r="L132" s="39"/>
      <c r="M132" s="39"/>
      <c r="N132" s="321"/>
      <c r="O132" s="7"/>
      <c r="P132" s="315"/>
      <c r="Q132" s="39"/>
      <c r="R132" s="39"/>
      <c r="S132" s="321"/>
      <c r="T132" s="7"/>
      <c r="U132" s="315"/>
      <c r="V132" s="39"/>
      <c r="W132" s="39"/>
      <c r="X132" s="321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315"/>
      <c r="L133" s="39"/>
      <c r="M133" s="39"/>
      <c r="N133" s="321"/>
      <c r="O133" s="7"/>
      <c r="P133" s="315"/>
      <c r="Q133" s="39"/>
      <c r="R133" s="39"/>
      <c r="S133" s="321"/>
      <c r="T133" s="7"/>
      <c r="U133" s="315"/>
      <c r="V133" s="39"/>
      <c r="W133" s="39"/>
      <c r="X133" s="321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315"/>
      <c r="G137" s="39"/>
      <c r="H137" s="39"/>
      <c r="I137" s="321"/>
      <c r="J137" s="7"/>
      <c r="K137" s="407"/>
      <c r="L137" s="408"/>
      <c r="M137" s="408"/>
      <c r="N137" s="409"/>
      <c r="O137" s="7"/>
      <c r="P137" s="315"/>
      <c r="Q137" s="39"/>
      <c r="R137" s="39"/>
      <c r="S137" s="321"/>
      <c r="T137" s="7"/>
      <c r="U137" s="315"/>
      <c r="V137" s="39"/>
      <c r="W137" s="39"/>
      <c r="X137" s="321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315"/>
      <c r="G139" s="39"/>
      <c r="H139" s="39"/>
      <c r="I139" s="321"/>
      <c r="J139" s="7"/>
      <c r="K139" s="315"/>
      <c r="L139" s="39"/>
      <c r="M139" s="39"/>
      <c r="N139" s="321"/>
      <c r="O139" s="7"/>
      <c r="P139" s="315"/>
      <c r="Q139" s="39"/>
      <c r="R139" s="39"/>
      <c r="S139" s="321"/>
      <c r="T139" s="7"/>
      <c r="U139" s="315"/>
      <c r="V139" s="39"/>
      <c r="W139" s="39"/>
      <c r="X139" s="321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315"/>
      <c r="G140" s="39"/>
      <c r="H140" s="39"/>
      <c r="I140" s="321"/>
      <c r="J140" s="7"/>
      <c r="K140" s="315"/>
      <c r="L140" s="39"/>
      <c r="M140" s="39"/>
      <c r="N140" s="321"/>
      <c r="O140" s="7"/>
      <c r="P140" s="315"/>
      <c r="Q140" s="39"/>
      <c r="R140" s="39"/>
      <c r="S140" s="321"/>
      <c r="T140" s="7"/>
      <c r="U140" s="315"/>
      <c r="V140" s="39"/>
      <c r="W140" s="39"/>
      <c r="X140" s="321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315"/>
      <c r="G141" s="39"/>
      <c r="H141" s="39"/>
      <c r="I141" s="321"/>
      <c r="J141" s="7"/>
      <c r="K141" s="315"/>
      <c r="L141" s="39"/>
      <c r="M141" s="39"/>
      <c r="N141" s="321"/>
      <c r="O141" s="7"/>
      <c r="P141" s="315"/>
      <c r="Q141" s="39"/>
      <c r="R141" s="39"/>
      <c r="S141" s="321"/>
      <c r="T141" s="7"/>
      <c r="U141" s="315"/>
      <c r="V141" s="39"/>
      <c r="W141" s="39"/>
      <c r="X141" s="321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315"/>
      <c r="G142" s="39"/>
      <c r="H142" s="39"/>
      <c r="I142" s="321"/>
      <c r="J142" s="7"/>
      <c r="K142" s="315"/>
      <c r="L142" s="39"/>
      <c r="M142" s="39"/>
      <c r="N142" s="321"/>
      <c r="O142" s="7"/>
      <c r="P142" s="315"/>
      <c r="Q142" s="39"/>
      <c r="R142" s="39"/>
      <c r="S142" s="321"/>
      <c r="T142" s="7"/>
      <c r="U142" s="315"/>
      <c r="V142" s="39"/>
      <c r="W142" s="39"/>
      <c r="X142" s="321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315"/>
      <c r="G143" s="39"/>
      <c r="H143" s="39"/>
      <c r="I143" s="321"/>
      <c r="J143" s="7"/>
      <c r="K143" s="315"/>
      <c r="L143" s="39"/>
      <c r="M143" s="39"/>
      <c r="N143" s="321"/>
      <c r="O143" s="7"/>
      <c r="P143" s="315"/>
      <c r="Q143" s="39"/>
      <c r="R143" s="39"/>
      <c r="S143" s="321"/>
      <c r="T143" s="7"/>
      <c r="U143" s="315"/>
      <c r="V143" s="39"/>
      <c r="W143" s="39"/>
      <c r="X143" s="321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315"/>
      <c r="G144" s="39"/>
      <c r="H144" s="39"/>
      <c r="I144" s="321"/>
      <c r="J144" s="7"/>
      <c r="K144" s="315"/>
      <c r="L144" s="39"/>
      <c r="M144" s="39"/>
      <c r="N144" s="321"/>
      <c r="O144" s="7"/>
      <c r="P144" s="315"/>
      <c r="Q144" s="39"/>
      <c r="R144" s="39"/>
      <c r="S144" s="321"/>
      <c r="T144" s="7"/>
      <c r="U144" s="315"/>
      <c r="V144" s="39"/>
      <c r="W144" s="39"/>
      <c r="X144" s="321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315"/>
      <c r="G145" s="39"/>
      <c r="H145" s="39"/>
      <c r="I145" s="321"/>
      <c r="J145" s="7"/>
      <c r="K145" s="315"/>
      <c r="L145" s="39"/>
      <c r="M145" s="39"/>
      <c r="N145" s="321"/>
      <c r="O145" s="7"/>
      <c r="P145" s="315"/>
      <c r="Q145" s="39"/>
      <c r="R145" s="39"/>
      <c r="S145" s="321"/>
      <c r="T145" s="7"/>
      <c r="U145" s="315"/>
      <c r="V145" s="39"/>
      <c r="W145" s="39"/>
      <c r="X145" s="321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315"/>
      <c r="G146" s="39"/>
      <c r="H146" s="39"/>
      <c r="I146" s="321"/>
      <c r="J146" s="7"/>
      <c r="K146" s="407"/>
      <c r="L146" s="408"/>
      <c r="M146" s="408"/>
      <c r="N146" s="409"/>
      <c r="O146" s="7"/>
      <c r="P146" s="315"/>
      <c r="Q146" s="39"/>
      <c r="R146" s="39"/>
      <c r="S146" s="321"/>
      <c r="T146" s="7"/>
      <c r="U146" s="315"/>
      <c r="V146" s="39"/>
      <c r="W146" s="39"/>
      <c r="X146" s="321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315"/>
      <c r="G147" s="39"/>
      <c r="H147" s="39"/>
      <c r="I147" s="321"/>
      <c r="J147" s="7"/>
      <c r="K147" s="407"/>
      <c r="L147" s="408"/>
      <c r="M147" s="408"/>
      <c r="N147" s="409"/>
      <c r="O147" s="7"/>
      <c r="P147" s="315"/>
      <c r="Q147" s="39"/>
      <c r="R147" s="39"/>
      <c r="S147" s="321"/>
      <c r="T147" s="7"/>
      <c r="U147" s="315"/>
      <c r="V147" s="39"/>
      <c r="W147" s="39"/>
      <c r="X147" s="321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315"/>
      <c r="G148" s="39"/>
      <c r="H148" s="39"/>
      <c r="I148" s="321"/>
      <c r="J148" s="7"/>
      <c r="K148" s="315"/>
      <c r="L148" s="39"/>
      <c r="M148" s="39"/>
      <c r="N148" s="321"/>
      <c r="O148" s="7"/>
      <c r="P148" s="315"/>
      <c r="Q148" s="39"/>
      <c r="R148" s="39"/>
      <c r="S148" s="321"/>
      <c r="T148" s="7"/>
      <c r="U148" s="315"/>
      <c r="V148" s="39"/>
      <c r="W148" s="39"/>
      <c r="X148" s="321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3"/>
      <c r="G150" s="39"/>
      <c r="H150" s="39"/>
      <c r="I150" s="321"/>
      <c r="J150" s="7"/>
      <c r="K150" s="413"/>
      <c r="L150" s="408"/>
      <c r="M150" s="408"/>
      <c r="N150" s="409"/>
      <c r="O150" s="7"/>
      <c r="P150" s="43"/>
      <c r="Q150" s="39"/>
      <c r="R150" s="39"/>
      <c r="S150" s="321"/>
      <c r="T150" s="7"/>
      <c r="U150" s="43"/>
      <c r="V150" s="39"/>
      <c r="W150" s="39"/>
      <c r="X150" s="321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315"/>
      <c r="G152" s="39"/>
      <c r="H152" s="39"/>
      <c r="I152" s="321"/>
      <c r="J152" s="7"/>
      <c r="K152" s="315"/>
      <c r="L152" s="39"/>
      <c r="M152" s="39"/>
      <c r="N152" s="321"/>
      <c r="O152" s="7"/>
      <c r="P152" s="315"/>
      <c r="Q152" s="39"/>
      <c r="R152" s="39"/>
      <c r="S152" s="321"/>
      <c r="T152" s="7"/>
      <c r="U152" s="315"/>
      <c r="V152" s="39"/>
      <c r="W152" s="39"/>
      <c r="X152" s="321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315"/>
      <c r="L154" s="39"/>
      <c r="M154" s="39"/>
      <c r="N154" s="321"/>
      <c r="O154" s="7"/>
      <c r="P154" s="315"/>
      <c r="Q154" s="39"/>
      <c r="R154" s="39"/>
      <c r="S154" s="321"/>
      <c r="T154" s="7"/>
      <c r="U154" s="315"/>
      <c r="V154" s="39"/>
      <c r="W154" s="39"/>
      <c r="X154" s="321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315"/>
      <c r="L155" s="39"/>
      <c r="M155" s="39"/>
      <c r="N155" s="321"/>
      <c r="O155" s="7"/>
      <c r="P155" s="315"/>
      <c r="Q155" s="39"/>
      <c r="R155" s="39"/>
      <c r="S155" s="321"/>
      <c r="T155" s="7"/>
      <c r="U155" s="315"/>
      <c r="V155" s="39"/>
      <c r="W155" s="39"/>
      <c r="X155" s="321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315"/>
      <c r="L156" s="39"/>
      <c r="M156" s="39"/>
      <c r="N156" s="321"/>
      <c r="O156" s="7"/>
      <c r="P156" s="315"/>
      <c r="Q156" s="39"/>
      <c r="R156" s="39"/>
      <c r="S156" s="321"/>
      <c r="T156" s="7"/>
      <c r="U156" s="315"/>
      <c r="V156" s="39"/>
      <c r="W156" s="39"/>
      <c r="X156" s="321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315"/>
      <c r="L157" s="39"/>
      <c r="M157" s="39"/>
      <c r="N157" s="321"/>
      <c r="O157" s="7"/>
      <c r="P157" s="315"/>
      <c r="Q157" s="39"/>
      <c r="R157" s="39"/>
      <c r="S157" s="321"/>
      <c r="T157" s="7"/>
      <c r="U157" s="315"/>
      <c r="V157" s="39"/>
      <c r="W157" s="39"/>
      <c r="X157" s="321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315"/>
      <c r="L158" s="39"/>
      <c r="M158" s="39"/>
      <c r="N158" s="321"/>
      <c r="O158" s="7"/>
      <c r="P158" s="315"/>
      <c r="Q158" s="39"/>
      <c r="R158" s="39"/>
      <c r="S158" s="321"/>
      <c r="T158" s="7"/>
      <c r="U158" s="315"/>
      <c r="V158" s="39"/>
      <c r="W158" s="39"/>
      <c r="X158" s="321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315"/>
      <c r="G162" s="39"/>
      <c r="H162" s="39"/>
      <c r="I162" s="321"/>
      <c r="J162" s="7"/>
      <c r="K162" s="407"/>
      <c r="L162" s="408"/>
      <c r="M162" s="408"/>
      <c r="N162" s="409"/>
      <c r="O162" s="7"/>
      <c r="P162" s="315"/>
      <c r="Q162" s="39"/>
      <c r="R162" s="39"/>
      <c r="S162" s="321"/>
      <c r="T162" s="7"/>
      <c r="U162" s="315"/>
      <c r="V162" s="39"/>
      <c r="W162" s="39"/>
      <c r="X162" s="321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315"/>
      <c r="G164" s="39"/>
      <c r="H164" s="39"/>
      <c r="I164" s="321"/>
      <c r="J164" s="7"/>
      <c r="K164" s="315"/>
      <c r="L164" s="39"/>
      <c r="M164" s="39"/>
      <c r="N164" s="321"/>
      <c r="O164" s="7"/>
      <c r="P164" s="315"/>
      <c r="Q164" s="39"/>
      <c r="R164" s="39"/>
      <c r="S164" s="321"/>
      <c r="T164" s="7"/>
      <c r="U164" s="315"/>
      <c r="V164" s="39"/>
      <c r="W164" s="39"/>
      <c r="X164" s="321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315"/>
      <c r="G165" s="39"/>
      <c r="H165" s="39"/>
      <c r="I165" s="321"/>
      <c r="J165" s="7"/>
      <c r="K165" s="315"/>
      <c r="L165" s="39"/>
      <c r="M165" s="39"/>
      <c r="N165" s="321"/>
      <c r="O165" s="7"/>
      <c r="P165" s="315"/>
      <c r="Q165" s="39"/>
      <c r="R165" s="39"/>
      <c r="S165" s="321"/>
      <c r="T165" s="7"/>
      <c r="U165" s="315"/>
      <c r="V165" s="39"/>
      <c r="W165" s="39"/>
      <c r="X165" s="321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315"/>
      <c r="G166" s="39"/>
      <c r="H166" s="39"/>
      <c r="I166" s="321"/>
      <c r="J166" s="7"/>
      <c r="K166" s="315"/>
      <c r="L166" s="39"/>
      <c r="M166" s="39"/>
      <c r="N166" s="321"/>
      <c r="O166" s="7"/>
      <c r="P166" s="315"/>
      <c r="Q166" s="39"/>
      <c r="R166" s="39"/>
      <c r="S166" s="321"/>
      <c r="T166" s="7"/>
      <c r="U166" s="315"/>
      <c r="V166" s="39"/>
      <c r="W166" s="39"/>
      <c r="X166" s="321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315"/>
      <c r="G167" s="39"/>
      <c r="H167" s="39"/>
      <c r="I167" s="321"/>
      <c r="J167" s="7"/>
      <c r="K167" s="315"/>
      <c r="L167" s="39"/>
      <c r="M167" s="39"/>
      <c r="N167" s="321"/>
      <c r="O167" s="7"/>
      <c r="P167" s="315"/>
      <c r="Q167" s="39"/>
      <c r="R167" s="39"/>
      <c r="S167" s="321"/>
      <c r="T167" s="7"/>
      <c r="U167" s="315"/>
      <c r="V167" s="39"/>
      <c r="W167" s="39"/>
      <c r="X167" s="321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315"/>
      <c r="G168" s="39"/>
      <c r="H168" s="39"/>
      <c r="I168" s="321"/>
      <c r="J168" s="7"/>
      <c r="K168" s="315"/>
      <c r="L168" s="39"/>
      <c r="M168" s="39"/>
      <c r="N168" s="321"/>
      <c r="O168" s="7"/>
      <c r="P168" s="315"/>
      <c r="Q168" s="39"/>
      <c r="R168" s="39"/>
      <c r="S168" s="321"/>
      <c r="T168" s="7"/>
      <c r="U168" s="315"/>
      <c r="V168" s="39"/>
      <c r="W168" s="39"/>
      <c r="X168" s="321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315"/>
      <c r="G169" s="39"/>
      <c r="H169" s="39"/>
      <c r="I169" s="321"/>
      <c r="J169" s="7"/>
      <c r="K169" s="315"/>
      <c r="L169" s="39"/>
      <c r="M169" s="39"/>
      <c r="N169" s="321"/>
      <c r="O169" s="7"/>
      <c r="P169" s="315"/>
      <c r="Q169" s="39"/>
      <c r="R169" s="39"/>
      <c r="S169" s="321"/>
      <c r="T169" s="7"/>
      <c r="U169" s="315"/>
      <c r="V169" s="39"/>
      <c r="W169" s="39"/>
      <c r="X169" s="321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315"/>
      <c r="G170" s="39"/>
      <c r="H170" s="39"/>
      <c r="I170" s="321"/>
      <c r="J170" s="7"/>
      <c r="K170" s="315"/>
      <c r="L170" s="39"/>
      <c r="M170" s="39"/>
      <c r="N170" s="321"/>
      <c r="O170" s="7"/>
      <c r="P170" s="315"/>
      <c r="Q170" s="39"/>
      <c r="R170" s="39"/>
      <c r="S170" s="321"/>
      <c r="T170" s="7"/>
      <c r="U170" s="315"/>
      <c r="V170" s="39"/>
      <c r="W170" s="39"/>
      <c r="X170" s="321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315"/>
      <c r="G171" s="39"/>
      <c r="H171" s="39"/>
      <c r="I171" s="321"/>
      <c r="J171" s="7"/>
      <c r="K171" s="407"/>
      <c r="L171" s="408"/>
      <c r="M171" s="408"/>
      <c r="N171" s="409"/>
      <c r="O171" s="7"/>
      <c r="P171" s="315"/>
      <c r="Q171" s="39"/>
      <c r="R171" s="39"/>
      <c r="S171" s="321"/>
      <c r="T171" s="7"/>
      <c r="U171" s="315"/>
      <c r="V171" s="39"/>
      <c r="W171" s="39"/>
      <c r="X171" s="321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315"/>
      <c r="G172" s="39"/>
      <c r="H172" s="39"/>
      <c r="I172" s="321"/>
      <c r="J172" s="7"/>
      <c r="K172" s="407"/>
      <c r="L172" s="408"/>
      <c r="M172" s="408"/>
      <c r="N172" s="409"/>
      <c r="O172" s="7"/>
      <c r="P172" s="315"/>
      <c r="Q172" s="39"/>
      <c r="R172" s="39"/>
      <c r="S172" s="321"/>
      <c r="T172" s="7"/>
      <c r="U172" s="315"/>
      <c r="V172" s="39"/>
      <c r="W172" s="39"/>
      <c r="X172" s="321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315"/>
      <c r="G173" s="39"/>
      <c r="H173" s="39"/>
      <c r="I173" s="321"/>
      <c r="J173" s="7"/>
      <c r="K173" s="315"/>
      <c r="L173" s="39"/>
      <c r="M173" s="39"/>
      <c r="N173" s="321"/>
      <c r="O173" s="7"/>
      <c r="P173" s="315"/>
      <c r="Q173" s="39"/>
      <c r="R173" s="39"/>
      <c r="S173" s="321"/>
      <c r="T173" s="7"/>
      <c r="U173" s="315"/>
      <c r="V173" s="39"/>
      <c r="W173" s="39"/>
      <c r="X173" s="321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3"/>
      <c r="G175" s="39"/>
      <c r="H175" s="39"/>
      <c r="I175" s="321"/>
      <c r="J175" s="7"/>
      <c r="K175" s="413"/>
      <c r="L175" s="408"/>
      <c r="M175" s="408"/>
      <c r="N175" s="409"/>
      <c r="O175" s="7"/>
      <c r="P175" s="43"/>
      <c r="Q175" s="39"/>
      <c r="R175" s="39"/>
      <c r="S175" s="321"/>
      <c r="T175" s="7"/>
      <c r="U175" s="43"/>
      <c r="V175" s="39"/>
      <c r="W175" s="39"/>
      <c r="X175" s="321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315"/>
      <c r="G177" s="39"/>
      <c r="H177" s="39"/>
      <c r="I177" s="321"/>
      <c r="J177" s="7"/>
      <c r="K177" s="315"/>
      <c r="L177" s="39"/>
      <c r="M177" s="39"/>
      <c r="N177" s="321"/>
      <c r="O177" s="7"/>
      <c r="P177" s="315"/>
      <c r="Q177" s="39"/>
      <c r="R177" s="39"/>
      <c r="S177" s="321"/>
      <c r="T177" s="7"/>
      <c r="U177" s="315"/>
      <c r="V177" s="39"/>
      <c r="W177" s="39"/>
      <c r="X177" s="321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315"/>
      <c r="L179" s="39"/>
      <c r="M179" s="39"/>
      <c r="N179" s="321"/>
      <c r="O179" s="7"/>
      <c r="P179" s="315"/>
      <c r="Q179" s="39"/>
      <c r="R179" s="39"/>
      <c r="S179" s="321"/>
      <c r="T179" s="7"/>
      <c r="U179" s="315"/>
      <c r="V179" s="39"/>
      <c r="W179" s="39"/>
      <c r="X179" s="321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315"/>
      <c r="L180" s="39"/>
      <c r="M180" s="39"/>
      <c r="N180" s="321"/>
      <c r="O180" s="7"/>
      <c r="P180" s="315"/>
      <c r="Q180" s="39"/>
      <c r="R180" s="39"/>
      <c r="S180" s="321"/>
      <c r="T180" s="7"/>
      <c r="U180" s="315"/>
      <c r="V180" s="39"/>
      <c r="W180" s="39"/>
      <c r="X180" s="321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315"/>
      <c r="L181" s="39"/>
      <c r="M181" s="39"/>
      <c r="N181" s="321"/>
      <c r="O181" s="7"/>
      <c r="P181" s="315"/>
      <c r="Q181" s="39"/>
      <c r="R181" s="39"/>
      <c r="S181" s="321"/>
      <c r="T181" s="7"/>
      <c r="U181" s="315"/>
      <c r="V181" s="39"/>
      <c r="W181" s="39"/>
      <c r="X181" s="321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315"/>
      <c r="L182" s="39"/>
      <c r="M182" s="39"/>
      <c r="N182" s="321"/>
      <c r="O182" s="7"/>
      <c r="P182" s="315"/>
      <c r="Q182" s="39"/>
      <c r="R182" s="39"/>
      <c r="S182" s="321"/>
      <c r="T182" s="7"/>
      <c r="U182" s="315"/>
      <c r="V182" s="39"/>
      <c r="W182" s="39"/>
      <c r="X182" s="321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315"/>
      <c r="L183" s="39"/>
      <c r="M183" s="39"/>
      <c r="N183" s="321"/>
      <c r="O183" s="7"/>
      <c r="P183" s="315"/>
      <c r="Q183" s="39"/>
      <c r="R183" s="39"/>
      <c r="S183" s="321"/>
      <c r="T183" s="7"/>
      <c r="U183" s="315"/>
      <c r="V183" s="39"/>
      <c r="W183" s="39"/>
      <c r="X183" s="321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315"/>
      <c r="G187" s="39"/>
      <c r="H187" s="39"/>
      <c r="I187" s="321"/>
      <c r="J187" s="7"/>
      <c r="K187" s="407"/>
      <c r="L187" s="408"/>
      <c r="M187" s="408"/>
      <c r="N187" s="409"/>
      <c r="O187" s="7"/>
      <c r="P187" s="315"/>
      <c r="Q187" s="39"/>
      <c r="R187" s="39"/>
      <c r="S187" s="321"/>
      <c r="T187" s="7"/>
      <c r="U187" s="315"/>
      <c r="V187" s="39"/>
      <c r="W187" s="39"/>
      <c r="X187" s="321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315"/>
      <c r="G189" s="39"/>
      <c r="H189" s="39"/>
      <c r="I189" s="321"/>
      <c r="J189" s="7"/>
      <c r="K189" s="315"/>
      <c r="L189" s="39"/>
      <c r="M189" s="39"/>
      <c r="N189" s="321"/>
      <c r="O189" s="7"/>
      <c r="P189" s="315"/>
      <c r="Q189" s="39"/>
      <c r="R189" s="39"/>
      <c r="S189" s="321"/>
      <c r="T189" s="7"/>
      <c r="U189" s="315"/>
      <c r="V189" s="39"/>
      <c r="W189" s="39"/>
      <c r="X189" s="321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315"/>
      <c r="G190" s="39"/>
      <c r="H190" s="39"/>
      <c r="I190" s="321"/>
      <c r="J190" s="7"/>
      <c r="K190" s="315"/>
      <c r="L190" s="39"/>
      <c r="M190" s="39"/>
      <c r="N190" s="321"/>
      <c r="O190" s="7"/>
      <c r="P190" s="315"/>
      <c r="Q190" s="39"/>
      <c r="R190" s="39"/>
      <c r="S190" s="321"/>
      <c r="T190" s="7"/>
      <c r="U190" s="315"/>
      <c r="V190" s="39"/>
      <c r="W190" s="39"/>
      <c r="X190" s="321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315"/>
      <c r="G191" s="39"/>
      <c r="H191" s="39"/>
      <c r="I191" s="321"/>
      <c r="J191" s="7"/>
      <c r="K191" s="315"/>
      <c r="L191" s="39"/>
      <c r="M191" s="39"/>
      <c r="N191" s="321"/>
      <c r="O191" s="7"/>
      <c r="P191" s="315"/>
      <c r="Q191" s="39"/>
      <c r="R191" s="39"/>
      <c r="S191" s="321"/>
      <c r="T191" s="7"/>
      <c r="U191" s="315"/>
      <c r="V191" s="39"/>
      <c r="W191" s="39"/>
      <c r="X191" s="321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315"/>
      <c r="G192" s="39"/>
      <c r="H192" s="39"/>
      <c r="I192" s="321"/>
      <c r="J192" s="7"/>
      <c r="K192" s="315"/>
      <c r="L192" s="39"/>
      <c r="M192" s="39"/>
      <c r="N192" s="321"/>
      <c r="O192" s="7"/>
      <c r="P192" s="315"/>
      <c r="Q192" s="39"/>
      <c r="R192" s="39"/>
      <c r="S192" s="321"/>
      <c r="T192" s="7"/>
      <c r="U192" s="315"/>
      <c r="V192" s="39"/>
      <c r="W192" s="39"/>
      <c r="X192" s="321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315"/>
      <c r="G193" s="39"/>
      <c r="H193" s="39"/>
      <c r="I193" s="321"/>
      <c r="J193" s="7"/>
      <c r="K193" s="315"/>
      <c r="L193" s="39"/>
      <c r="M193" s="39"/>
      <c r="N193" s="321"/>
      <c r="O193" s="7"/>
      <c r="P193" s="315"/>
      <c r="Q193" s="39"/>
      <c r="R193" s="39"/>
      <c r="S193" s="321"/>
      <c r="T193" s="7"/>
      <c r="U193" s="315"/>
      <c r="V193" s="39"/>
      <c r="W193" s="39"/>
      <c r="X193" s="321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315"/>
      <c r="G194" s="39"/>
      <c r="H194" s="39"/>
      <c r="I194" s="321"/>
      <c r="J194" s="7"/>
      <c r="K194" s="315"/>
      <c r="L194" s="39"/>
      <c r="M194" s="39"/>
      <c r="N194" s="321"/>
      <c r="O194" s="7"/>
      <c r="P194" s="315"/>
      <c r="Q194" s="39"/>
      <c r="R194" s="39"/>
      <c r="S194" s="321"/>
      <c r="T194" s="7"/>
      <c r="U194" s="315"/>
      <c r="V194" s="39"/>
      <c r="W194" s="39"/>
      <c r="X194" s="321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315"/>
      <c r="G195" s="39"/>
      <c r="H195" s="39"/>
      <c r="I195" s="321"/>
      <c r="J195" s="7"/>
      <c r="K195" s="315"/>
      <c r="L195" s="39"/>
      <c r="M195" s="39"/>
      <c r="N195" s="321"/>
      <c r="O195" s="7"/>
      <c r="P195" s="315"/>
      <c r="Q195" s="39"/>
      <c r="R195" s="39"/>
      <c r="S195" s="321"/>
      <c r="T195" s="7"/>
      <c r="U195" s="315"/>
      <c r="V195" s="39"/>
      <c r="W195" s="39"/>
      <c r="X195" s="321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315"/>
      <c r="G196" s="39"/>
      <c r="H196" s="39"/>
      <c r="I196" s="321"/>
      <c r="J196" s="7"/>
      <c r="K196" s="407"/>
      <c r="L196" s="408"/>
      <c r="M196" s="408"/>
      <c r="N196" s="409"/>
      <c r="O196" s="7"/>
      <c r="P196" s="315"/>
      <c r="Q196" s="39"/>
      <c r="R196" s="39"/>
      <c r="S196" s="321"/>
      <c r="T196" s="7"/>
      <c r="U196" s="315"/>
      <c r="V196" s="39"/>
      <c r="W196" s="39"/>
      <c r="X196" s="321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315"/>
      <c r="G197" s="39"/>
      <c r="H197" s="39"/>
      <c r="I197" s="321"/>
      <c r="J197" s="7"/>
      <c r="K197" s="407"/>
      <c r="L197" s="408"/>
      <c r="M197" s="408"/>
      <c r="N197" s="409"/>
      <c r="O197" s="7"/>
      <c r="P197" s="315"/>
      <c r="Q197" s="39"/>
      <c r="R197" s="39"/>
      <c r="S197" s="321"/>
      <c r="T197" s="7"/>
      <c r="U197" s="315"/>
      <c r="V197" s="39"/>
      <c r="W197" s="39"/>
      <c r="X197" s="321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315"/>
      <c r="G198" s="39"/>
      <c r="H198" s="39"/>
      <c r="I198" s="321"/>
      <c r="J198" s="7"/>
      <c r="K198" s="315"/>
      <c r="L198" s="39"/>
      <c r="M198" s="39"/>
      <c r="N198" s="321"/>
      <c r="O198" s="7"/>
      <c r="P198" s="315"/>
      <c r="Q198" s="39"/>
      <c r="R198" s="39"/>
      <c r="S198" s="321"/>
      <c r="T198" s="7"/>
      <c r="U198" s="315"/>
      <c r="V198" s="39"/>
      <c r="W198" s="39"/>
      <c r="X198" s="321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3"/>
      <c r="G200" s="39"/>
      <c r="H200" s="39"/>
      <c r="I200" s="321"/>
      <c r="J200" s="7"/>
      <c r="K200" s="413"/>
      <c r="L200" s="408"/>
      <c r="M200" s="408"/>
      <c r="N200" s="409"/>
      <c r="O200" s="7"/>
      <c r="P200" s="43"/>
      <c r="Q200" s="39"/>
      <c r="R200" s="39"/>
      <c r="S200" s="321"/>
      <c r="T200" s="7"/>
      <c r="U200" s="43"/>
      <c r="V200" s="39"/>
      <c r="W200" s="39"/>
      <c r="X200" s="321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315"/>
      <c r="G202" s="39"/>
      <c r="H202" s="39"/>
      <c r="I202" s="321"/>
      <c r="J202" s="7"/>
      <c r="K202" s="315"/>
      <c r="L202" s="39"/>
      <c r="M202" s="39"/>
      <c r="N202" s="321"/>
      <c r="O202" s="7"/>
      <c r="P202" s="315"/>
      <c r="Q202" s="39"/>
      <c r="R202" s="39"/>
      <c r="S202" s="321"/>
      <c r="T202" s="7"/>
      <c r="U202" s="315"/>
      <c r="V202" s="39"/>
      <c r="W202" s="39"/>
      <c r="X202" s="321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315"/>
      <c r="L204" s="39"/>
      <c r="M204" s="39"/>
      <c r="N204" s="321"/>
      <c r="O204" s="7"/>
      <c r="P204" s="315"/>
      <c r="Q204" s="39"/>
      <c r="R204" s="39"/>
      <c r="S204" s="321"/>
      <c r="T204" s="7"/>
      <c r="U204" s="315"/>
      <c r="V204" s="39"/>
      <c r="W204" s="39"/>
      <c r="X204" s="321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315"/>
      <c r="L205" s="39"/>
      <c r="M205" s="39"/>
      <c r="N205" s="321"/>
      <c r="O205" s="7"/>
      <c r="P205" s="315"/>
      <c r="Q205" s="39"/>
      <c r="R205" s="39"/>
      <c r="S205" s="321"/>
      <c r="T205" s="7"/>
      <c r="U205" s="315"/>
      <c r="V205" s="39"/>
      <c r="W205" s="39"/>
      <c r="X205" s="321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315"/>
      <c r="L206" s="39"/>
      <c r="M206" s="39"/>
      <c r="N206" s="321"/>
      <c r="O206" s="7"/>
      <c r="P206" s="315"/>
      <c r="Q206" s="39"/>
      <c r="R206" s="39"/>
      <c r="S206" s="321"/>
      <c r="T206" s="7"/>
      <c r="U206" s="315"/>
      <c r="V206" s="39"/>
      <c r="W206" s="39"/>
      <c r="X206" s="321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315"/>
      <c r="L207" s="39"/>
      <c r="M207" s="39"/>
      <c r="N207" s="321"/>
      <c r="O207" s="7"/>
      <c r="P207" s="315"/>
      <c r="Q207" s="39"/>
      <c r="R207" s="39"/>
      <c r="S207" s="321"/>
      <c r="T207" s="7"/>
      <c r="U207" s="315"/>
      <c r="V207" s="39"/>
      <c r="W207" s="39"/>
      <c r="X207" s="321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315"/>
      <c r="L208" s="39"/>
      <c r="M208" s="39"/>
      <c r="N208" s="321"/>
      <c r="O208" s="7"/>
      <c r="P208" s="315"/>
      <c r="Q208" s="39"/>
      <c r="R208" s="39"/>
      <c r="S208" s="321"/>
      <c r="T208" s="7"/>
      <c r="U208" s="315"/>
      <c r="V208" s="39"/>
      <c r="W208" s="39"/>
      <c r="X208" s="321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315"/>
      <c r="G212" s="39"/>
      <c r="H212" s="39"/>
      <c r="I212" s="321"/>
      <c r="J212" s="7"/>
      <c r="K212" s="407"/>
      <c r="L212" s="408"/>
      <c r="M212" s="408"/>
      <c r="N212" s="409"/>
      <c r="O212" s="7"/>
      <c r="P212" s="315"/>
      <c r="Q212" s="39"/>
      <c r="R212" s="39"/>
      <c r="S212" s="321"/>
      <c r="T212" s="7"/>
      <c r="U212" s="315"/>
      <c r="V212" s="39"/>
      <c r="W212" s="39"/>
      <c r="X212" s="321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315"/>
      <c r="G214" s="39"/>
      <c r="H214" s="39"/>
      <c r="I214" s="321"/>
      <c r="J214" s="7"/>
      <c r="K214" s="315"/>
      <c r="L214" s="39"/>
      <c r="M214" s="39"/>
      <c r="N214" s="321"/>
      <c r="O214" s="7"/>
      <c r="P214" s="315"/>
      <c r="Q214" s="39"/>
      <c r="R214" s="39"/>
      <c r="S214" s="321"/>
      <c r="T214" s="7"/>
      <c r="U214" s="315"/>
      <c r="V214" s="39"/>
      <c r="W214" s="39"/>
      <c r="X214" s="321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315"/>
      <c r="G215" s="39"/>
      <c r="H215" s="39"/>
      <c r="I215" s="321"/>
      <c r="J215" s="7"/>
      <c r="K215" s="315"/>
      <c r="L215" s="39"/>
      <c r="M215" s="39"/>
      <c r="N215" s="321"/>
      <c r="O215" s="7"/>
      <c r="P215" s="315"/>
      <c r="Q215" s="39"/>
      <c r="R215" s="39"/>
      <c r="S215" s="321"/>
      <c r="T215" s="7"/>
      <c r="U215" s="315"/>
      <c r="V215" s="39"/>
      <c r="W215" s="39"/>
      <c r="X215" s="321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315"/>
      <c r="G216" s="39"/>
      <c r="H216" s="39"/>
      <c r="I216" s="321"/>
      <c r="J216" s="7"/>
      <c r="K216" s="315"/>
      <c r="L216" s="39"/>
      <c r="M216" s="39"/>
      <c r="N216" s="321"/>
      <c r="O216" s="7"/>
      <c r="P216" s="315"/>
      <c r="Q216" s="39"/>
      <c r="R216" s="39"/>
      <c r="S216" s="321"/>
      <c r="T216" s="7"/>
      <c r="U216" s="315"/>
      <c r="V216" s="39"/>
      <c r="W216" s="39"/>
      <c r="X216" s="321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315"/>
      <c r="G217" s="39"/>
      <c r="H217" s="39"/>
      <c r="I217" s="321"/>
      <c r="J217" s="7"/>
      <c r="K217" s="315"/>
      <c r="L217" s="39"/>
      <c r="M217" s="39"/>
      <c r="N217" s="321"/>
      <c r="O217" s="7"/>
      <c r="P217" s="315"/>
      <c r="Q217" s="39"/>
      <c r="R217" s="39"/>
      <c r="S217" s="321"/>
      <c r="T217" s="7"/>
      <c r="U217" s="315"/>
      <c r="V217" s="39"/>
      <c r="W217" s="39"/>
      <c r="X217" s="321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315"/>
      <c r="G218" s="39"/>
      <c r="H218" s="39"/>
      <c r="I218" s="321"/>
      <c r="J218" s="7"/>
      <c r="K218" s="315"/>
      <c r="L218" s="39"/>
      <c r="M218" s="39"/>
      <c r="N218" s="321"/>
      <c r="O218" s="7"/>
      <c r="P218" s="315"/>
      <c r="Q218" s="39"/>
      <c r="R218" s="39"/>
      <c r="S218" s="321"/>
      <c r="T218" s="7"/>
      <c r="U218" s="315"/>
      <c r="V218" s="39"/>
      <c r="W218" s="39"/>
      <c r="X218" s="321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315"/>
      <c r="G219" s="39"/>
      <c r="H219" s="39"/>
      <c r="I219" s="321"/>
      <c r="J219" s="7"/>
      <c r="K219" s="315"/>
      <c r="L219" s="39"/>
      <c r="M219" s="39"/>
      <c r="N219" s="321"/>
      <c r="O219" s="7"/>
      <c r="P219" s="315"/>
      <c r="Q219" s="39"/>
      <c r="R219" s="39"/>
      <c r="S219" s="321"/>
      <c r="T219" s="7"/>
      <c r="U219" s="315"/>
      <c r="V219" s="39"/>
      <c r="W219" s="39"/>
      <c r="X219" s="321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315"/>
      <c r="G220" s="39"/>
      <c r="H220" s="39"/>
      <c r="I220" s="321"/>
      <c r="J220" s="7"/>
      <c r="K220" s="315"/>
      <c r="L220" s="39"/>
      <c r="M220" s="39"/>
      <c r="N220" s="321"/>
      <c r="O220" s="7"/>
      <c r="P220" s="315"/>
      <c r="Q220" s="39"/>
      <c r="R220" s="39"/>
      <c r="S220" s="321"/>
      <c r="T220" s="7"/>
      <c r="U220" s="315"/>
      <c r="V220" s="39"/>
      <c r="W220" s="39"/>
      <c r="X220" s="321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315"/>
      <c r="G221" s="39"/>
      <c r="H221" s="39"/>
      <c r="I221" s="321"/>
      <c r="J221" s="7"/>
      <c r="K221" s="407"/>
      <c r="L221" s="408"/>
      <c r="M221" s="408"/>
      <c r="N221" s="409"/>
      <c r="O221" s="7"/>
      <c r="P221" s="315"/>
      <c r="Q221" s="39"/>
      <c r="R221" s="39"/>
      <c r="S221" s="321"/>
      <c r="T221" s="7"/>
      <c r="U221" s="315"/>
      <c r="V221" s="39"/>
      <c r="W221" s="39"/>
      <c r="X221" s="321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315"/>
      <c r="G222" s="39"/>
      <c r="H222" s="39"/>
      <c r="I222" s="321"/>
      <c r="J222" s="7"/>
      <c r="K222" s="407"/>
      <c r="L222" s="408"/>
      <c r="M222" s="408"/>
      <c r="N222" s="409"/>
      <c r="O222" s="7"/>
      <c r="P222" s="315"/>
      <c r="Q222" s="39"/>
      <c r="R222" s="39"/>
      <c r="S222" s="321"/>
      <c r="T222" s="7"/>
      <c r="U222" s="315"/>
      <c r="V222" s="39"/>
      <c r="W222" s="39"/>
      <c r="X222" s="321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315"/>
      <c r="G223" s="39"/>
      <c r="H223" s="39"/>
      <c r="I223" s="321"/>
      <c r="J223" s="7"/>
      <c r="K223" s="315"/>
      <c r="L223" s="39"/>
      <c r="M223" s="39"/>
      <c r="N223" s="321"/>
      <c r="O223" s="7"/>
      <c r="P223" s="315"/>
      <c r="Q223" s="39"/>
      <c r="R223" s="39"/>
      <c r="S223" s="321"/>
      <c r="T223" s="7"/>
      <c r="U223" s="315"/>
      <c r="V223" s="39"/>
      <c r="W223" s="39"/>
      <c r="X223" s="321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3"/>
      <c r="G225" s="39"/>
      <c r="H225" s="39"/>
      <c r="I225" s="321"/>
      <c r="J225" s="7"/>
      <c r="K225" s="413"/>
      <c r="L225" s="408"/>
      <c r="M225" s="408"/>
      <c r="N225" s="409"/>
      <c r="O225" s="7"/>
      <c r="P225" s="43"/>
      <c r="Q225" s="39"/>
      <c r="R225" s="39"/>
      <c r="S225" s="321"/>
      <c r="T225" s="7"/>
      <c r="U225" s="43"/>
      <c r="V225" s="39"/>
      <c r="W225" s="39"/>
      <c r="X225" s="321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315"/>
      <c r="G227" s="39"/>
      <c r="H227" s="39"/>
      <c r="I227" s="321"/>
      <c r="J227" s="7"/>
      <c r="K227" s="315"/>
      <c r="L227" s="39"/>
      <c r="M227" s="39"/>
      <c r="N227" s="321"/>
      <c r="O227" s="7"/>
      <c r="P227" s="315"/>
      <c r="Q227" s="39"/>
      <c r="R227" s="39"/>
      <c r="S227" s="321"/>
      <c r="T227" s="7"/>
      <c r="U227" s="315"/>
      <c r="V227" s="39"/>
      <c r="W227" s="39"/>
      <c r="X227" s="321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315"/>
      <c r="L229" s="39"/>
      <c r="M229" s="39"/>
      <c r="N229" s="321"/>
      <c r="O229" s="7"/>
      <c r="P229" s="315"/>
      <c r="Q229" s="39"/>
      <c r="R229" s="39"/>
      <c r="S229" s="321"/>
      <c r="T229" s="7"/>
      <c r="U229" s="315"/>
      <c r="V229" s="39"/>
      <c r="W229" s="39"/>
      <c r="X229" s="321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315"/>
      <c r="L230" s="39"/>
      <c r="M230" s="39"/>
      <c r="N230" s="321"/>
      <c r="O230" s="7"/>
      <c r="P230" s="315"/>
      <c r="Q230" s="39"/>
      <c r="R230" s="39"/>
      <c r="S230" s="321"/>
      <c r="T230" s="7"/>
      <c r="U230" s="315"/>
      <c r="V230" s="39"/>
      <c r="W230" s="39"/>
      <c r="X230" s="321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315"/>
      <c r="L231" s="39"/>
      <c r="M231" s="39"/>
      <c r="N231" s="321"/>
      <c r="O231" s="7"/>
      <c r="P231" s="315"/>
      <c r="Q231" s="39"/>
      <c r="R231" s="39"/>
      <c r="S231" s="321"/>
      <c r="T231" s="7"/>
      <c r="U231" s="315"/>
      <c r="V231" s="39"/>
      <c r="W231" s="39"/>
      <c r="X231" s="321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315"/>
      <c r="L232" s="39"/>
      <c r="M232" s="39"/>
      <c r="N232" s="321"/>
      <c r="O232" s="7"/>
      <c r="P232" s="315"/>
      <c r="Q232" s="39"/>
      <c r="R232" s="39"/>
      <c r="S232" s="321"/>
      <c r="T232" s="7"/>
      <c r="U232" s="315"/>
      <c r="V232" s="39"/>
      <c r="W232" s="39"/>
      <c r="X232" s="321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315"/>
      <c r="L233" s="39"/>
      <c r="M233" s="39"/>
      <c r="N233" s="321"/>
      <c r="O233" s="7"/>
      <c r="P233" s="315"/>
      <c r="Q233" s="39"/>
      <c r="R233" s="39"/>
      <c r="S233" s="321"/>
      <c r="T233" s="7"/>
      <c r="U233" s="315"/>
      <c r="V233" s="39"/>
      <c r="W233" s="39"/>
      <c r="X233" s="321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315"/>
      <c r="G237" s="39"/>
      <c r="H237" s="39"/>
      <c r="I237" s="321"/>
      <c r="J237" s="7"/>
      <c r="K237" s="407"/>
      <c r="L237" s="408"/>
      <c r="M237" s="408"/>
      <c r="N237" s="409"/>
      <c r="O237" s="7"/>
      <c r="P237" s="315"/>
      <c r="Q237" s="39"/>
      <c r="R237" s="39"/>
      <c r="S237" s="321"/>
      <c r="T237" s="7"/>
      <c r="U237" s="315"/>
      <c r="V237" s="39"/>
      <c r="W237" s="39"/>
      <c r="X237" s="321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315"/>
      <c r="G239" s="39"/>
      <c r="H239" s="39"/>
      <c r="I239" s="321"/>
      <c r="J239" s="7"/>
      <c r="K239" s="315"/>
      <c r="L239" s="39"/>
      <c r="M239" s="39"/>
      <c r="N239" s="321"/>
      <c r="O239" s="7"/>
      <c r="P239" s="315"/>
      <c r="Q239" s="39"/>
      <c r="R239" s="39"/>
      <c r="S239" s="321"/>
      <c r="T239" s="7"/>
      <c r="U239" s="315"/>
      <c r="V239" s="39"/>
      <c r="W239" s="39"/>
      <c r="X239" s="321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315"/>
      <c r="G240" s="39"/>
      <c r="H240" s="39"/>
      <c r="I240" s="321"/>
      <c r="J240" s="7"/>
      <c r="K240" s="315"/>
      <c r="L240" s="39"/>
      <c r="M240" s="39"/>
      <c r="N240" s="321"/>
      <c r="O240" s="7"/>
      <c r="P240" s="315"/>
      <c r="Q240" s="39"/>
      <c r="R240" s="39"/>
      <c r="S240" s="321"/>
      <c r="T240" s="7"/>
      <c r="U240" s="315"/>
      <c r="V240" s="39"/>
      <c r="W240" s="39"/>
      <c r="X240" s="321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315"/>
      <c r="G241" s="39"/>
      <c r="H241" s="39"/>
      <c r="I241" s="321"/>
      <c r="J241" s="7"/>
      <c r="K241" s="315"/>
      <c r="L241" s="39"/>
      <c r="M241" s="39"/>
      <c r="N241" s="321"/>
      <c r="O241" s="7"/>
      <c r="P241" s="315"/>
      <c r="Q241" s="39"/>
      <c r="R241" s="39"/>
      <c r="S241" s="321"/>
      <c r="T241" s="7"/>
      <c r="U241" s="315"/>
      <c r="V241" s="39"/>
      <c r="W241" s="39"/>
      <c r="X241" s="321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315"/>
      <c r="G242" s="39"/>
      <c r="H242" s="39"/>
      <c r="I242" s="321"/>
      <c r="J242" s="7"/>
      <c r="K242" s="315"/>
      <c r="L242" s="39"/>
      <c r="M242" s="39"/>
      <c r="N242" s="321"/>
      <c r="O242" s="7"/>
      <c r="P242" s="315"/>
      <c r="Q242" s="39"/>
      <c r="R242" s="39"/>
      <c r="S242" s="321"/>
      <c r="T242" s="7"/>
      <c r="U242" s="315"/>
      <c r="V242" s="39"/>
      <c r="W242" s="39"/>
      <c r="X242" s="321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315"/>
      <c r="G243" s="39"/>
      <c r="H243" s="39"/>
      <c r="I243" s="321"/>
      <c r="J243" s="7"/>
      <c r="K243" s="315"/>
      <c r="L243" s="39"/>
      <c r="M243" s="39"/>
      <c r="N243" s="321"/>
      <c r="O243" s="7"/>
      <c r="P243" s="315"/>
      <c r="Q243" s="39"/>
      <c r="R243" s="39"/>
      <c r="S243" s="321"/>
      <c r="T243" s="7"/>
      <c r="U243" s="315"/>
      <c r="V243" s="39"/>
      <c r="W243" s="39"/>
      <c r="X243" s="321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315"/>
      <c r="G244" s="39"/>
      <c r="H244" s="39"/>
      <c r="I244" s="321"/>
      <c r="J244" s="7"/>
      <c r="K244" s="315"/>
      <c r="L244" s="39"/>
      <c r="M244" s="39"/>
      <c r="N244" s="321"/>
      <c r="O244" s="7"/>
      <c r="P244" s="315"/>
      <c r="Q244" s="39"/>
      <c r="R244" s="39"/>
      <c r="S244" s="321"/>
      <c r="T244" s="7"/>
      <c r="U244" s="315"/>
      <c r="V244" s="39"/>
      <c r="W244" s="39"/>
      <c r="X244" s="321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315"/>
      <c r="G245" s="39"/>
      <c r="H245" s="39"/>
      <c r="I245" s="321"/>
      <c r="J245" s="7"/>
      <c r="K245" s="315"/>
      <c r="L245" s="39"/>
      <c r="M245" s="39"/>
      <c r="N245" s="321"/>
      <c r="O245" s="7"/>
      <c r="P245" s="315"/>
      <c r="Q245" s="39"/>
      <c r="R245" s="39"/>
      <c r="S245" s="321"/>
      <c r="T245" s="7"/>
      <c r="U245" s="315"/>
      <c r="V245" s="39"/>
      <c r="W245" s="39"/>
      <c r="X245" s="321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315"/>
      <c r="G246" s="39"/>
      <c r="H246" s="39"/>
      <c r="I246" s="321"/>
      <c r="J246" s="7"/>
      <c r="K246" s="407"/>
      <c r="L246" s="408"/>
      <c r="M246" s="408"/>
      <c r="N246" s="409"/>
      <c r="O246" s="7"/>
      <c r="P246" s="315"/>
      <c r="Q246" s="39"/>
      <c r="R246" s="39"/>
      <c r="S246" s="321"/>
      <c r="T246" s="7"/>
      <c r="U246" s="315"/>
      <c r="V246" s="39"/>
      <c r="W246" s="39"/>
      <c r="X246" s="321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315"/>
      <c r="G247" s="39"/>
      <c r="H247" s="39"/>
      <c r="I247" s="321"/>
      <c r="J247" s="7"/>
      <c r="K247" s="407"/>
      <c r="L247" s="408"/>
      <c r="M247" s="408"/>
      <c r="N247" s="409"/>
      <c r="O247" s="7"/>
      <c r="P247" s="315"/>
      <c r="Q247" s="39"/>
      <c r="R247" s="39"/>
      <c r="S247" s="321"/>
      <c r="T247" s="7"/>
      <c r="U247" s="315"/>
      <c r="V247" s="39"/>
      <c r="W247" s="39"/>
      <c r="X247" s="321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315"/>
      <c r="G248" s="39"/>
      <c r="H248" s="39"/>
      <c r="I248" s="321"/>
      <c r="J248" s="7"/>
      <c r="K248" s="315"/>
      <c r="L248" s="39"/>
      <c r="M248" s="39"/>
      <c r="N248" s="321"/>
      <c r="O248" s="7"/>
      <c r="P248" s="315"/>
      <c r="Q248" s="39"/>
      <c r="R248" s="39"/>
      <c r="S248" s="321"/>
      <c r="T248" s="7"/>
      <c r="U248" s="315"/>
      <c r="V248" s="39"/>
      <c r="W248" s="39"/>
      <c r="X248" s="321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3"/>
      <c r="G250" s="39"/>
      <c r="H250" s="39"/>
      <c r="I250" s="321"/>
      <c r="J250" s="7"/>
      <c r="K250" s="413"/>
      <c r="L250" s="408"/>
      <c r="M250" s="408"/>
      <c r="N250" s="409"/>
      <c r="O250" s="7"/>
      <c r="P250" s="43"/>
      <c r="Q250" s="39"/>
      <c r="R250" s="39"/>
      <c r="S250" s="321"/>
      <c r="T250" s="7"/>
      <c r="U250" s="43"/>
      <c r="V250" s="39"/>
      <c r="W250" s="39"/>
      <c r="X250" s="321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315"/>
      <c r="G252" s="39"/>
      <c r="H252" s="39"/>
      <c r="I252" s="321"/>
      <c r="J252" s="7"/>
      <c r="K252" s="315"/>
      <c r="L252" s="39"/>
      <c r="M252" s="39"/>
      <c r="N252" s="321"/>
      <c r="O252" s="7"/>
      <c r="P252" s="315"/>
      <c r="Q252" s="39"/>
      <c r="R252" s="39"/>
      <c r="S252" s="321"/>
      <c r="T252" s="7"/>
      <c r="U252" s="315"/>
      <c r="V252" s="39"/>
      <c r="W252" s="39"/>
      <c r="X252" s="321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315"/>
      <c r="L254" s="39"/>
      <c r="M254" s="39"/>
      <c r="N254" s="321"/>
      <c r="O254" s="7"/>
      <c r="P254" s="315"/>
      <c r="Q254" s="39"/>
      <c r="R254" s="39"/>
      <c r="S254" s="321"/>
      <c r="T254" s="7"/>
      <c r="U254" s="315"/>
      <c r="V254" s="39"/>
      <c r="W254" s="39"/>
      <c r="X254" s="321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315"/>
      <c r="L255" s="39"/>
      <c r="M255" s="39"/>
      <c r="N255" s="321"/>
      <c r="O255" s="7"/>
      <c r="P255" s="315"/>
      <c r="Q255" s="39"/>
      <c r="R255" s="39"/>
      <c r="S255" s="321"/>
      <c r="T255" s="7"/>
      <c r="U255" s="315"/>
      <c r="V255" s="39"/>
      <c r="W255" s="39"/>
      <c r="X255" s="321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315"/>
      <c r="L256" s="39"/>
      <c r="M256" s="39"/>
      <c r="N256" s="321"/>
      <c r="O256" s="7"/>
      <c r="P256" s="315"/>
      <c r="Q256" s="39"/>
      <c r="R256" s="39"/>
      <c r="S256" s="321"/>
      <c r="T256" s="7"/>
      <c r="U256" s="315"/>
      <c r="V256" s="39"/>
      <c r="W256" s="39"/>
      <c r="X256" s="321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315"/>
      <c r="L257" s="39"/>
      <c r="M257" s="39"/>
      <c r="N257" s="321"/>
      <c r="O257" s="7"/>
      <c r="P257" s="315"/>
      <c r="Q257" s="39"/>
      <c r="R257" s="39"/>
      <c r="S257" s="321"/>
      <c r="T257" s="7"/>
      <c r="U257" s="315"/>
      <c r="V257" s="39"/>
      <c r="W257" s="39"/>
      <c r="X257" s="321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315"/>
      <c r="L258" s="39"/>
      <c r="M258" s="39"/>
      <c r="N258" s="321"/>
      <c r="O258" s="7"/>
      <c r="P258" s="315"/>
      <c r="Q258" s="39"/>
      <c r="R258" s="39"/>
      <c r="S258" s="321"/>
      <c r="T258" s="7"/>
      <c r="U258" s="315"/>
      <c r="V258" s="39"/>
      <c r="W258" s="39"/>
      <c r="X258" s="321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315"/>
      <c r="G262" s="39"/>
      <c r="H262" s="39"/>
      <c r="I262" s="321"/>
      <c r="J262" s="7"/>
      <c r="K262" s="407"/>
      <c r="L262" s="408"/>
      <c r="M262" s="408"/>
      <c r="N262" s="409"/>
      <c r="O262" s="7"/>
      <c r="P262" s="315"/>
      <c r="Q262" s="39"/>
      <c r="R262" s="39"/>
      <c r="S262" s="321"/>
      <c r="T262" s="7"/>
      <c r="U262" s="315"/>
      <c r="V262" s="39"/>
      <c r="W262" s="39"/>
      <c r="X262" s="321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315"/>
      <c r="G264" s="39"/>
      <c r="H264" s="39"/>
      <c r="I264" s="321"/>
      <c r="J264" s="7"/>
      <c r="K264" s="315"/>
      <c r="L264" s="39"/>
      <c r="M264" s="39"/>
      <c r="N264" s="321"/>
      <c r="O264" s="7"/>
      <c r="P264" s="315"/>
      <c r="Q264" s="39"/>
      <c r="R264" s="39"/>
      <c r="S264" s="321"/>
      <c r="T264" s="7"/>
      <c r="U264" s="315"/>
      <c r="V264" s="39"/>
      <c r="W264" s="39"/>
      <c r="X264" s="321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315"/>
      <c r="G265" s="39"/>
      <c r="H265" s="39"/>
      <c r="I265" s="321"/>
      <c r="J265" s="7"/>
      <c r="K265" s="315"/>
      <c r="L265" s="39"/>
      <c r="M265" s="39"/>
      <c r="N265" s="321"/>
      <c r="O265" s="7"/>
      <c r="P265" s="315"/>
      <c r="Q265" s="39"/>
      <c r="R265" s="39"/>
      <c r="S265" s="321"/>
      <c r="T265" s="7"/>
      <c r="U265" s="315"/>
      <c r="V265" s="39"/>
      <c r="W265" s="39"/>
      <c r="X265" s="321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315"/>
      <c r="G266" s="39"/>
      <c r="H266" s="39"/>
      <c r="I266" s="321"/>
      <c r="J266" s="7"/>
      <c r="K266" s="315"/>
      <c r="L266" s="39"/>
      <c r="M266" s="39"/>
      <c r="N266" s="321"/>
      <c r="O266" s="7"/>
      <c r="P266" s="315"/>
      <c r="Q266" s="39"/>
      <c r="R266" s="39"/>
      <c r="S266" s="321"/>
      <c r="T266" s="7"/>
      <c r="U266" s="315"/>
      <c r="V266" s="39"/>
      <c r="W266" s="39"/>
      <c r="X266" s="321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315"/>
      <c r="G267" s="39"/>
      <c r="H267" s="39"/>
      <c r="I267" s="321"/>
      <c r="J267" s="7"/>
      <c r="K267" s="315"/>
      <c r="L267" s="39"/>
      <c r="M267" s="39"/>
      <c r="N267" s="321"/>
      <c r="O267" s="7"/>
      <c r="P267" s="315"/>
      <c r="Q267" s="39"/>
      <c r="R267" s="39"/>
      <c r="S267" s="321"/>
      <c r="T267" s="7"/>
      <c r="U267" s="315"/>
      <c r="V267" s="39"/>
      <c r="W267" s="39"/>
      <c r="X267" s="321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315"/>
      <c r="G268" s="39"/>
      <c r="H268" s="39"/>
      <c r="I268" s="321"/>
      <c r="J268" s="7"/>
      <c r="K268" s="315"/>
      <c r="L268" s="39"/>
      <c r="M268" s="39"/>
      <c r="N268" s="321"/>
      <c r="O268" s="7"/>
      <c r="P268" s="315"/>
      <c r="Q268" s="39"/>
      <c r="R268" s="39"/>
      <c r="S268" s="321"/>
      <c r="T268" s="7"/>
      <c r="U268" s="315"/>
      <c r="V268" s="39"/>
      <c r="W268" s="39"/>
      <c r="X268" s="321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315"/>
      <c r="G269" s="39"/>
      <c r="H269" s="39"/>
      <c r="I269" s="321"/>
      <c r="J269" s="7"/>
      <c r="K269" s="315"/>
      <c r="L269" s="39"/>
      <c r="M269" s="39"/>
      <c r="N269" s="321"/>
      <c r="O269" s="7"/>
      <c r="P269" s="315"/>
      <c r="Q269" s="39"/>
      <c r="R269" s="39"/>
      <c r="S269" s="321"/>
      <c r="T269" s="7"/>
      <c r="U269" s="315"/>
      <c r="V269" s="39"/>
      <c r="W269" s="39"/>
      <c r="X269" s="321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315"/>
      <c r="G270" s="39"/>
      <c r="H270" s="39"/>
      <c r="I270" s="321"/>
      <c r="J270" s="7"/>
      <c r="K270" s="315"/>
      <c r="L270" s="39"/>
      <c r="M270" s="39"/>
      <c r="N270" s="321"/>
      <c r="O270" s="7"/>
      <c r="P270" s="315"/>
      <c r="Q270" s="39"/>
      <c r="R270" s="39"/>
      <c r="S270" s="321"/>
      <c r="T270" s="7"/>
      <c r="U270" s="315"/>
      <c r="V270" s="39"/>
      <c r="W270" s="39"/>
      <c r="X270" s="321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315"/>
      <c r="G271" s="39"/>
      <c r="H271" s="39"/>
      <c r="I271" s="321"/>
      <c r="J271" s="7"/>
      <c r="K271" s="407"/>
      <c r="L271" s="408"/>
      <c r="M271" s="408"/>
      <c r="N271" s="409"/>
      <c r="O271" s="7"/>
      <c r="P271" s="315"/>
      <c r="Q271" s="39"/>
      <c r="R271" s="39"/>
      <c r="S271" s="321"/>
      <c r="T271" s="7"/>
      <c r="U271" s="315"/>
      <c r="V271" s="39"/>
      <c r="W271" s="39"/>
      <c r="X271" s="321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315"/>
      <c r="G272" s="39"/>
      <c r="H272" s="39"/>
      <c r="I272" s="321"/>
      <c r="J272" s="7"/>
      <c r="K272" s="407"/>
      <c r="L272" s="408"/>
      <c r="M272" s="408"/>
      <c r="N272" s="409"/>
      <c r="O272" s="7"/>
      <c r="P272" s="315"/>
      <c r="Q272" s="39"/>
      <c r="R272" s="39"/>
      <c r="S272" s="321"/>
      <c r="T272" s="7"/>
      <c r="U272" s="315"/>
      <c r="V272" s="39"/>
      <c r="W272" s="39"/>
      <c r="X272" s="321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315"/>
      <c r="G273" s="39"/>
      <c r="H273" s="39"/>
      <c r="I273" s="321"/>
      <c r="J273" s="7"/>
      <c r="K273" s="315"/>
      <c r="L273" s="39"/>
      <c r="M273" s="39"/>
      <c r="N273" s="321"/>
      <c r="O273" s="7"/>
      <c r="P273" s="315"/>
      <c r="Q273" s="39"/>
      <c r="R273" s="39"/>
      <c r="S273" s="321"/>
      <c r="T273" s="7"/>
      <c r="U273" s="315"/>
      <c r="V273" s="39"/>
      <c r="W273" s="39"/>
      <c r="X273" s="321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3"/>
      <c r="G275" s="39"/>
      <c r="H275" s="39"/>
      <c r="I275" s="321"/>
      <c r="J275" s="7"/>
      <c r="K275" s="413"/>
      <c r="L275" s="408"/>
      <c r="M275" s="408"/>
      <c r="N275" s="409"/>
      <c r="O275" s="7"/>
      <c r="P275" s="43"/>
      <c r="Q275" s="39"/>
      <c r="R275" s="39"/>
      <c r="S275" s="321"/>
      <c r="T275" s="7"/>
      <c r="U275" s="43"/>
      <c r="V275" s="39"/>
      <c r="W275" s="39"/>
      <c r="X275" s="321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315"/>
      <c r="G277" s="39"/>
      <c r="H277" s="39"/>
      <c r="I277" s="321"/>
      <c r="J277" s="7"/>
      <c r="K277" s="315"/>
      <c r="L277" s="39"/>
      <c r="M277" s="39"/>
      <c r="N277" s="321"/>
      <c r="O277" s="7"/>
      <c r="P277" s="315"/>
      <c r="Q277" s="39"/>
      <c r="R277" s="39"/>
      <c r="S277" s="321"/>
      <c r="T277" s="7"/>
      <c r="U277" s="315"/>
      <c r="V277" s="39"/>
      <c r="W277" s="39"/>
      <c r="X277" s="321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315"/>
      <c r="L279" s="39"/>
      <c r="M279" s="39"/>
      <c r="N279" s="321"/>
      <c r="O279" s="7"/>
      <c r="P279" s="315"/>
      <c r="Q279" s="39"/>
      <c r="R279" s="39"/>
      <c r="S279" s="321"/>
      <c r="T279" s="7"/>
      <c r="U279" s="315"/>
      <c r="V279" s="39"/>
      <c r="W279" s="39"/>
      <c r="X279" s="321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315"/>
      <c r="L280" s="39"/>
      <c r="M280" s="39"/>
      <c r="N280" s="321"/>
      <c r="O280" s="7"/>
      <c r="P280" s="315"/>
      <c r="Q280" s="39"/>
      <c r="R280" s="39"/>
      <c r="S280" s="321"/>
      <c r="T280" s="7"/>
      <c r="U280" s="315"/>
      <c r="V280" s="39"/>
      <c r="W280" s="39"/>
      <c r="X280" s="321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315"/>
      <c r="L281" s="39"/>
      <c r="M281" s="39"/>
      <c r="N281" s="321"/>
      <c r="O281" s="7"/>
      <c r="P281" s="315"/>
      <c r="Q281" s="39"/>
      <c r="R281" s="39"/>
      <c r="S281" s="321"/>
      <c r="T281" s="7"/>
      <c r="U281" s="315"/>
      <c r="V281" s="39"/>
      <c r="W281" s="39"/>
      <c r="X281" s="321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315"/>
      <c r="L282" s="39"/>
      <c r="M282" s="39"/>
      <c r="N282" s="321"/>
      <c r="O282" s="7"/>
      <c r="P282" s="315"/>
      <c r="Q282" s="39"/>
      <c r="R282" s="39"/>
      <c r="S282" s="321"/>
      <c r="T282" s="7"/>
      <c r="U282" s="315"/>
      <c r="V282" s="39"/>
      <c r="W282" s="39"/>
      <c r="X282" s="321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315"/>
      <c r="L283" s="39"/>
      <c r="M283" s="39"/>
      <c r="N283" s="321"/>
      <c r="O283" s="7"/>
      <c r="P283" s="315"/>
      <c r="Q283" s="39"/>
      <c r="R283" s="39"/>
      <c r="S283" s="321"/>
      <c r="T283" s="7"/>
      <c r="U283" s="315"/>
      <c r="V283" s="39"/>
      <c r="W283" s="39"/>
      <c r="X283" s="321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315"/>
      <c r="G287" s="39"/>
      <c r="H287" s="39"/>
      <c r="I287" s="321"/>
      <c r="J287" s="7"/>
      <c r="K287" s="407"/>
      <c r="L287" s="408"/>
      <c r="M287" s="408"/>
      <c r="N287" s="409"/>
      <c r="O287" s="7"/>
      <c r="P287" s="315"/>
      <c r="Q287" s="39"/>
      <c r="R287" s="39"/>
      <c r="S287" s="321"/>
      <c r="T287" s="7"/>
      <c r="U287" s="315"/>
      <c r="V287" s="39"/>
      <c r="W287" s="39"/>
      <c r="X287" s="321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315"/>
      <c r="G289" s="39"/>
      <c r="H289" s="39"/>
      <c r="I289" s="321"/>
      <c r="J289" s="7"/>
      <c r="K289" s="315"/>
      <c r="L289" s="39"/>
      <c r="M289" s="39"/>
      <c r="N289" s="321"/>
      <c r="O289" s="7"/>
      <c r="P289" s="315"/>
      <c r="Q289" s="39"/>
      <c r="R289" s="39"/>
      <c r="S289" s="321"/>
      <c r="T289" s="7"/>
      <c r="U289" s="315"/>
      <c r="V289" s="39"/>
      <c r="W289" s="39"/>
      <c r="X289" s="321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315"/>
      <c r="G290" s="39"/>
      <c r="H290" s="39"/>
      <c r="I290" s="321"/>
      <c r="J290" s="7"/>
      <c r="K290" s="315"/>
      <c r="L290" s="39"/>
      <c r="M290" s="39"/>
      <c r="N290" s="321"/>
      <c r="O290" s="7"/>
      <c r="P290" s="315"/>
      <c r="Q290" s="39"/>
      <c r="R290" s="39"/>
      <c r="S290" s="321"/>
      <c r="T290" s="7"/>
      <c r="U290" s="315"/>
      <c r="V290" s="39"/>
      <c r="W290" s="39"/>
      <c r="X290" s="321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315"/>
      <c r="G291" s="39"/>
      <c r="H291" s="39"/>
      <c r="I291" s="321"/>
      <c r="J291" s="7"/>
      <c r="K291" s="315"/>
      <c r="L291" s="39"/>
      <c r="M291" s="39"/>
      <c r="N291" s="321"/>
      <c r="O291" s="7"/>
      <c r="P291" s="315"/>
      <c r="Q291" s="39"/>
      <c r="R291" s="39"/>
      <c r="S291" s="321"/>
      <c r="T291" s="7"/>
      <c r="U291" s="315"/>
      <c r="V291" s="39"/>
      <c r="W291" s="39"/>
      <c r="X291" s="321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315"/>
      <c r="G292" s="39"/>
      <c r="H292" s="39"/>
      <c r="I292" s="321"/>
      <c r="J292" s="7"/>
      <c r="K292" s="315"/>
      <c r="L292" s="39"/>
      <c r="M292" s="39"/>
      <c r="N292" s="321"/>
      <c r="O292" s="7"/>
      <c r="P292" s="315"/>
      <c r="Q292" s="39"/>
      <c r="R292" s="39"/>
      <c r="S292" s="321"/>
      <c r="T292" s="7"/>
      <c r="U292" s="315"/>
      <c r="V292" s="39"/>
      <c r="W292" s="39"/>
      <c r="X292" s="321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315"/>
      <c r="G293" s="39"/>
      <c r="H293" s="39"/>
      <c r="I293" s="321"/>
      <c r="J293" s="7"/>
      <c r="K293" s="315"/>
      <c r="L293" s="39"/>
      <c r="M293" s="39"/>
      <c r="N293" s="321"/>
      <c r="O293" s="7"/>
      <c r="P293" s="315"/>
      <c r="Q293" s="39"/>
      <c r="R293" s="39"/>
      <c r="S293" s="321"/>
      <c r="T293" s="7"/>
      <c r="U293" s="315"/>
      <c r="V293" s="39"/>
      <c r="W293" s="39"/>
      <c r="X293" s="321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315"/>
      <c r="G294" s="39"/>
      <c r="H294" s="39"/>
      <c r="I294" s="321"/>
      <c r="J294" s="7"/>
      <c r="K294" s="315"/>
      <c r="L294" s="39"/>
      <c r="M294" s="39"/>
      <c r="N294" s="321"/>
      <c r="O294" s="7"/>
      <c r="P294" s="315"/>
      <c r="Q294" s="39"/>
      <c r="R294" s="39"/>
      <c r="S294" s="321"/>
      <c r="T294" s="7"/>
      <c r="U294" s="315"/>
      <c r="V294" s="39"/>
      <c r="W294" s="39"/>
      <c r="X294" s="321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315"/>
      <c r="G295" s="39"/>
      <c r="H295" s="39"/>
      <c r="I295" s="321"/>
      <c r="J295" s="7"/>
      <c r="K295" s="315"/>
      <c r="L295" s="39"/>
      <c r="M295" s="39"/>
      <c r="N295" s="321"/>
      <c r="O295" s="7"/>
      <c r="P295" s="315"/>
      <c r="Q295" s="39"/>
      <c r="R295" s="39"/>
      <c r="S295" s="321"/>
      <c r="T295" s="7"/>
      <c r="U295" s="315"/>
      <c r="V295" s="39"/>
      <c r="W295" s="39"/>
      <c r="X295" s="321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315"/>
      <c r="G296" s="39"/>
      <c r="H296" s="39"/>
      <c r="I296" s="321"/>
      <c r="J296" s="7"/>
      <c r="K296" s="407"/>
      <c r="L296" s="408"/>
      <c r="M296" s="408"/>
      <c r="N296" s="409"/>
      <c r="O296" s="7"/>
      <c r="P296" s="315"/>
      <c r="Q296" s="39"/>
      <c r="R296" s="39"/>
      <c r="S296" s="321"/>
      <c r="T296" s="7"/>
      <c r="U296" s="315"/>
      <c r="V296" s="39"/>
      <c r="W296" s="39"/>
      <c r="X296" s="321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315"/>
      <c r="G297" s="39"/>
      <c r="H297" s="39"/>
      <c r="I297" s="321"/>
      <c r="J297" s="7"/>
      <c r="K297" s="407"/>
      <c r="L297" s="408"/>
      <c r="M297" s="408"/>
      <c r="N297" s="409"/>
      <c r="O297" s="7"/>
      <c r="P297" s="315"/>
      <c r="Q297" s="39"/>
      <c r="R297" s="39"/>
      <c r="S297" s="321"/>
      <c r="T297" s="7"/>
      <c r="U297" s="315"/>
      <c r="V297" s="39"/>
      <c r="W297" s="39"/>
      <c r="X297" s="321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315"/>
      <c r="G298" s="39"/>
      <c r="H298" s="39"/>
      <c r="I298" s="321"/>
      <c r="J298" s="7"/>
      <c r="K298" s="315"/>
      <c r="L298" s="39"/>
      <c r="M298" s="39"/>
      <c r="N298" s="321"/>
      <c r="O298" s="7"/>
      <c r="P298" s="315"/>
      <c r="Q298" s="39"/>
      <c r="R298" s="39"/>
      <c r="S298" s="321"/>
      <c r="T298" s="7"/>
      <c r="U298" s="315"/>
      <c r="V298" s="39"/>
      <c r="W298" s="39"/>
      <c r="X298" s="321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3"/>
      <c r="G300" s="39"/>
      <c r="H300" s="39"/>
      <c r="I300" s="321"/>
      <c r="J300" s="7"/>
      <c r="K300" s="413"/>
      <c r="L300" s="408"/>
      <c r="M300" s="408"/>
      <c r="N300" s="409"/>
      <c r="O300" s="7"/>
      <c r="P300" s="43"/>
      <c r="Q300" s="39"/>
      <c r="R300" s="39"/>
      <c r="S300" s="321"/>
      <c r="T300" s="7"/>
      <c r="U300" s="43"/>
      <c r="V300" s="39"/>
      <c r="W300" s="39"/>
      <c r="X300" s="321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315"/>
      <c r="G302" s="39"/>
      <c r="H302" s="39"/>
      <c r="I302" s="321"/>
      <c r="J302" s="7"/>
      <c r="K302" s="315"/>
      <c r="L302" s="39"/>
      <c r="M302" s="39"/>
      <c r="N302" s="321"/>
      <c r="O302" s="7"/>
      <c r="P302" s="315"/>
      <c r="Q302" s="39"/>
      <c r="R302" s="39"/>
      <c r="S302" s="321"/>
      <c r="T302" s="7"/>
      <c r="U302" s="315"/>
      <c r="V302" s="39"/>
      <c r="W302" s="39"/>
      <c r="X302" s="321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315"/>
      <c r="L304" s="39"/>
      <c r="M304" s="39"/>
      <c r="N304" s="321"/>
      <c r="O304" s="7"/>
      <c r="P304" s="315"/>
      <c r="Q304" s="39"/>
      <c r="R304" s="39"/>
      <c r="S304" s="321"/>
      <c r="T304" s="7"/>
      <c r="U304" s="315"/>
      <c r="V304" s="39"/>
      <c r="W304" s="39"/>
      <c r="X304" s="321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315"/>
      <c r="L305" s="39"/>
      <c r="M305" s="39"/>
      <c r="N305" s="321"/>
      <c r="O305" s="7"/>
      <c r="P305" s="315"/>
      <c r="Q305" s="39"/>
      <c r="R305" s="39"/>
      <c r="S305" s="321"/>
      <c r="T305" s="7"/>
      <c r="U305" s="315"/>
      <c r="V305" s="39"/>
      <c r="W305" s="39"/>
      <c r="X305" s="321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315"/>
      <c r="L306" s="39"/>
      <c r="M306" s="39"/>
      <c r="N306" s="321"/>
      <c r="O306" s="7"/>
      <c r="P306" s="315"/>
      <c r="Q306" s="39"/>
      <c r="R306" s="39"/>
      <c r="S306" s="321"/>
      <c r="T306" s="7"/>
      <c r="U306" s="315"/>
      <c r="V306" s="39"/>
      <c r="W306" s="39"/>
      <c r="X306" s="321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315"/>
      <c r="L307" s="39"/>
      <c r="M307" s="39"/>
      <c r="N307" s="321"/>
      <c r="O307" s="7"/>
      <c r="P307" s="315"/>
      <c r="Q307" s="39"/>
      <c r="R307" s="39"/>
      <c r="S307" s="321"/>
      <c r="T307" s="7"/>
      <c r="U307" s="315"/>
      <c r="V307" s="39"/>
      <c r="W307" s="39"/>
      <c r="X307" s="321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315"/>
      <c r="L308" s="39"/>
      <c r="M308" s="39"/>
      <c r="N308" s="321"/>
      <c r="O308" s="7"/>
      <c r="P308" s="315"/>
      <c r="Q308" s="39"/>
      <c r="R308" s="39"/>
      <c r="S308" s="321"/>
      <c r="T308" s="7"/>
      <c r="U308" s="315"/>
      <c r="V308" s="39"/>
      <c r="W308" s="39"/>
      <c r="X308" s="321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315"/>
      <c r="G312" s="39"/>
      <c r="H312" s="39"/>
      <c r="I312" s="321"/>
      <c r="J312" s="7"/>
      <c r="K312" s="407"/>
      <c r="L312" s="408"/>
      <c r="M312" s="408"/>
      <c r="N312" s="409"/>
      <c r="O312" s="7"/>
      <c r="P312" s="315"/>
      <c r="Q312" s="39"/>
      <c r="R312" s="39"/>
      <c r="S312" s="321"/>
      <c r="T312" s="7"/>
      <c r="U312" s="315"/>
      <c r="V312" s="39"/>
      <c r="W312" s="39"/>
      <c r="X312" s="321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315"/>
      <c r="G314" s="39"/>
      <c r="H314" s="39"/>
      <c r="I314" s="321"/>
      <c r="J314" s="7"/>
      <c r="K314" s="315"/>
      <c r="L314" s="39"/>
      <c r="M314" s="39"/>
      <c r="N314" s="321"/>
      <c r="O314" s="7"/>
      <c r="P314" s="315"/>
      <c r="Q314" s="39"/>
      <c r="R314" s="39"/>
      <c r="S314" s="321"/>
      <c r="T314" s="7"/>
      <c r="U314" s="315"/>
      <c r="V314" s="39"/>
      <c r="W314" s="39"/>
      <c r="X314" s="321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315"/>
      <c r="G315" s="39"/>
      <c r="H315" s="39"/>
      <c r="I315" s="321"/>
      <c r="J315" s="7"/>
      <c r="K315" s="315"/>
      <c r="L315" s="39"/>
      <c r="M315" s="39"/>
      <c r="N315" s="321"/>
      <c r="O315" s="7"/>
      <c r="P315" s="315"/>
      <c r="Q315" s="39"/>
      <c r="R315" s="39"/>
      <c r="S315" s="321"/>
      <c r="T315" s="7"/>
      <c r="U315" s="315"/>
      <c r="V315" s="39"/>
      <c r="W315" s="39"/>
      <c r="X315" s="321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315"/>
      <c r="G316" s="39"/>
      <c r="H316" s="39"/>
      <c r="I316" s="321"/>
      <c r="J316" s="7"/>
      <c r="K316" s="315"/>
      <c r="L316" s="39"/>
      <c r="M316" s="39"/>
      <c r="N316" s="321"/>
      <c r="O316" s="7"/>
      <c r="P316" s="315"/>
      <c r="Q316" s="39"/>
      <c r="R316" s="39"/>
      <c r="S316" s="321"/>
      <c r="T316" s="7"/>
      <c r="U316" s="315"/>
      <c r="V316" s="39"/>
      <c r="W316" s="39"/>
      <c r="X316" s="321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315"/>
      <c r="G317" s="39"/>
      <c r="H317" s="39"/>
      <c r="I317" s="321"/>
      <c r="J317" s="7"/>
      <c r="K317" s="315"/>
      <c r="L317" s="39"/>
      <c r="M317" s="39"/>
      <c r="N317" s="321"/>
      <c r="O317" s="7"/>
      <c r="P317" s="315"/>
      <c r="Q317" s="39"/>
      <c r="R317" s="39"/>
      <c r="S317" s="321"/>
      <c r="T317" s="7"/>
      <c r="U317" s="315"/>
      <c r="V317" s="39"/>
      <c r="W317" s="39"/>
      <c r="X317" s="321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315"/>
      <c r="G318" s="39"/>
      <c r="H318" s="39"/>
      <c r="I318" s="321"/>
      <c r="J318" s="7"/>
      <c r="K318" s="315"/>
      <c r="L318" s="39"/>
      <c r="M318" s="39"/>
      <c r="N318" s="321"/>
      <c r="O318" s="7"/>
      <c r="P318" s="315"/>
      <c r="Q318" s="39"/>
      <c r="R318" s="39"/>
      <c r="S318" s="321"/>
      <c r="T318" s="7"/>
      <c r="U318" s="315"/>
      <c r="V318" s="39"/>
      <c r="W318" s="39"/>
      <c r="X318" s="321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315"/>
      <c r="G319" s="39"/>
      <c r="H319" s="39"/>
      <c r="I319" s="321"/>
      <c r="J319" s="7"/>
      <c r="K319" s="315"/>
      <c r="L319" s="39"/>
      <c r="M319" s="39"/>
      <c r="N319" s="321"/>
      <c r="O319" s="7"/>
      <c r="P319" s="315"/>
      <c r="Q319" s="39"/>
      <c r="R319" s="39"/>
      <c r="S319" s="321"/>
      <c r="T319" s="7"/>
      <c r="U319" s="315"/>
      <c r="V319" s="39"/>
      <c r="W319" s="39"/>
      <c r="X319" s="321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315"/>
      <c r="G320" s="39"/>
      <c r="H320" s="39"/>
      <c r="I320" s="321"/>
      <c r="J320" s="7"/>
      <c r="K320" s="315"/>
      <c r="L320" s="39"/>
      <c r="M320" s="39"/>
      <c r="N320" s="321"/>
      <c r="O320" s="7"/>
      <c r="P320" s="315"/>
      <c r="Q320" s="39"/>
      <c r="R320" s="39"/>
      <c r="S320" s="321"/>
      <c r="T320" s="7"/>
      <c r="U320" s="315"/>
      <c r="V320" s="39"/>
      <c r="W320" s="39"/>
      <c r="X320" s="321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315"/>
      <c r="G321" s="39"/>
      <c r="H321" s="39"/>
      <c r="I321" s="321"/>
      <c r="J321" s="7"/>
      <c r="K321" s="407"/>
      <c r="L321" s="408"/>
      <c r="M321" s="408"/>
      <c r="N321" s="409"/>
      <c r="O321" s="7"/>
      <c r="P321" s="315"/>
      <c r="Q321" s="39"/>
      <c r="R321" s="39"/>
      <c r="S321" s="321"/>
      <c r="T321" s="7"/>
      <c r="U321" s="315"/>
      <c r="V321" s="39"/>
      <c r="W321" s="39"/>
      <c r="X321" s="321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315"/>
      <c r="G322" s="39"/>
      <c r="H322" s="39"/>
      <c r="I322" s="321"/>
      <c r="J322" s="7"/>
      <c r="K322" s="407"/>
      <c r="L322" s="408"/>
      <c r="M322" s="408"/>
      <c r="N322" s="409"/>
      <c r="O322" s="7"/>
      <c r="P322" s="315"/>
      <c r="Q322" s="39"/>
      <c r="R322" s="39"/>
      <c r="S322" s="321"/>
      <c r="T322" s="7"/>
      <c r="U322" s="315"/>
      <c r="V322" s="39"/>
      <c r="W322" s="39"/>
      <c r="X322" s="321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315"/>
      <c r="G323" s="39"/>
      <c r="H323" s="39"/>
      <c r="I323" s="321"/>
      <c r="J323" s="7"/>
      <c r="K323" s="315"/>
      <c r="L323" s="39"/>
      <c r="M323" s="39"/>
      <c r="N323" s="321"/>
      <c r="O323" s="7"/>
      <c r="P323" s="315"/>
      <c r="Q323" s="39"/>
      <c r="R323" s="39"/>
      <c r="S323" s="321"/>
      <c r="T323" s="7"/>
      <c r="U323" s="315"/>
      <c r="V323" s="39"/>
      <c r="W323" s="39"/>
      <c r="X323" s="321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3"/>
      <c r="G325" s="39"/>
      <c r="H325" s="39"/>
      <c r="I325" s="321"/>
      <c r="J325" s="7"/>
      <c r="K325" s="413"/>
      <c r="L325" s="408"/>
      <c r="M325" s="408"/>
      <c r="N325" s="409"/>
      <c r="O325" s="7"/>
      <c r="P325" s="43"/>
      <c r="Q325" s="39"/>
      <c r="R325" s="39"/>
      <c r="S325" s="321"/>
      <c r="T325" s="7"/>
      <c r="U325" s="43"/>
      <c r="V325" s="39"/>
      <c r="W325" s="39"/>
      <c r="X325" s="321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315"/>
      <c r="G327" s="39"/>
      <c r="H327" s="39"/>
      <c r="I327" s="321"/>
      <c r="J327" s="7"/>
      <c r="K327" s="315"/>
      <c r="L327" s="39"/>
      <c r="M327" s="39"/>
      <c r="N327" s="321"/>
      <c r="O327" s="7"/>
      <c r="P327" s="315"/>
      <c r="Q327" s="39"/>
      <c r="R327" s="39"/>
      <c r="S327" s="321"/>
      <c r="T327" s="7"/>
      <c r="U327" s="315"/>
      <c r="V327" s="39"/>
      <c r="W327" s="39"/>
      <c r="X327" s="321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315"/>
      <c r="L329" s="39"/>
      <c r="M329" s="39"/>
      <c r="N329" s="321"/>
      <c r="O329" s="7"/>
      <c r="P329" s="315"/>
      <c r="Q329" s="39"/>
      <c r="R329" s="39"/>
      <c r="S329" s="321"/>
      <c r="T329" s="7"/>
      <c r="U329" s="315"/>
      <c r="V329" s="39"/>
      <c r="W329" s="39"/>
      <c r="X329" s="321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315"/>
      <c r="L330" s="39"/>
      <c r="M330" s="39"/>
      <c r="N330" s="321"/>
      <c r="O330" s="7"/>
      <c r="P330" s="315"/>
      <c r="Q330" s="39"/>
      <c r="R330" s="39"/>
      <c r="S330" s="321"/>
      <c r="T330" s="7"/>
      <c r="U330" s="315"/>
      <c r="V330" s="39"/>
      <c r="W330" s="39"/>
      <c r="X330" s="321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315"/>
      <c r="L331" s="39"/>
      <c r="M331" s="39"/>
      <c r="N331" s="321"/>
      <c r="O331" s="7"/>
      <c r="P331" s="315"/>
      <c r="Q331" s="39"/>
      <c r="R331" s="39"/>
      <c r="S331" s="321"/>
      <c r="T331" s="7"/>
      <c r="U331" s="315"/>
      <c r="V331" s="39"/>
      <c r="W331" s="39"/>
      <c r="X331" s="321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315"/>
      <c r="L332" s="39"/>
      <c r="M332" s="39"/>
      <c r="N332" s="321"/>
      <c r="O332" s="7"/>
      <c r="P332" s="315"/>
      <c r="Q332" s="39"/>
      <c r="R332" s="39"/>
      <c r="S332" s="321"/>
      <c r="T332" s="7"/>
      <c r="U332" s="315"/>
      <c r="V332" s="39"/>
      <c r="W332" s="39"/>
      <c r="X332" s="321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315"/>
      <c r="L333" s="39"/>
      <c r="M333" s="39"/>
      <c r="N333" s="321"/>
      <c r="O333" s="7"/>
      <c r="P333" s="315"/>
      <c r="Q333" s="39"/>
      <c r="R333" s="39"/>
      <c r="S333" s="321"/>
      <c r="T333" s="7"/>
      <c r="U333" s="315"/>
      <c r="V333" s="39"/>
      <c r="W333" s="39"/>
      <c r="X333" s="321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315"/>
      <c r="G337" s="39"/>
      <c r="H337" s="39"/>
      <c r="I337" s="321"/>
      <c r="J337" s="7"/>
      <c r="K337" s="407"/>
      <c r="L337" s="408"/>
      <c r="M337" s="408"/>
      <c r="N337" s="409"/>
      <c r="O337" s="7"/>
      <c r="P337" s="315"/>
      <c r="Q337" s="39"/>
      <c r="R337" s="39"/>
      <c r="S337" s="321"/>
      <c r="T337" s="7"/>
      <c r="U337" s="315"/>
      <c r="V337" s="39"/>
      <c r="W337" s="39"/>
      <c r="X337" s="321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315"/>
      <c r="G339" s="39"/>
      <c r="H339" s="39"/>
      <c r="I339" s="321"/>
      <c r="J339" s="7"/>
      <c r="K339" s="315"/>
      <c r="L339" s="39"/>
      <c r="M339" s="39"/>
      <c r="N339" s="321"/>
      <c r="O339" s="7"/>
      <c r="P339" s="315"/>
      <c r="Q339" s="39"/>
      <c r="R339" s="39"/>
      <c r="S339" s="321"/>
      <c r="T339" s="7"/>
      <c r="U339" s="315"/>
      <c r="V339" s="39"/>
      <c r="W339" s="39"/>
      <c r="X339" s="321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315"/>
      <c r="G340" s="39"/>
      <c r="H340" s="39"/>
      <c r="I340" s="321"/>
      <c r="J340" s="7"/>
      <c r="K340" s="315"/>
      <c r="L340" s="39"/>
      <c r="M340" s="39"/>
      <c r="N340" s="321"/>
      <c r="O340" s="7"/>
      <c r="P340" s="315"/>
      <c r="Q340" s="39"/>
      <c r="R340" s="39"/>
      <c r="S340" s="321"/>
      <c r="T340" s="7"/>
      <c r="U340" s="315"/>
      <c r="V340" s="39"/>
      <c r="W340" s="39"/>
      <c r="X340" s="321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315"/>
      <c r="G341" s="39"/>
      <c r="H341" s="39"/>
      <c r="I341" s="321"/>
      <c r="J341" s="7"/>
      <c r="K341" s="315"/>
      <c r="L341" s="39"/>
      <c r="M341" s="39"/>
      <c r="N341" s="321"/>
      <c r="O341" s="7"/>
      <c r="P341" s="315"/>
      <c r="Q341" s="39"/>
      <c r="R341" s="39"/>
      <c r="S341" s="321"/>
      <c r="T341" s="7"/>
      <c r="U341" s="315"/>
      <c r="V341" s="39"/>
      <c r="W341" s="39"/>
      <c r="X341" s="321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315"/>
      <c r="G342" s="39"/>
      <c r="H342" s="39"/>
      <c r="I342" s="321"/>
      <c r="J342" s="7"/>
      <c r="K342" s="315"/>
      <c r="L342" s="39"/>
      <c r="M342" s="39"/>
      <c r="N342" s="321"/>
      <c r="O342" s="7"/>
      <c r="P342" s="315"/>
      <c r="Q342" s="39"/>
      <c r="R342" s="39"/>
      <c r="S342" s="321"/>
      <c r="T342" s="7"/>
      <c r="U342" s="315"/>
      <c r="V342" s="39"/>
      <c r="W342" s="39"/>
      <c r="X342" s="321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315"/>
      <c r="G343" s="39"/>
      <c r="H343" s="39"/>
      <c r="I343" s="321"/>
      <c r="J343" s="7"/>
      <c r="K343" s="315"/>
      <c r="L343" s="39"/>
      <c r="M343" s="39"/>
      <c r="N343" s="321"/>
      <c r="O343" s="7"/>
      <c r="P343" s="315"/>
      <c r="Q343" s="39"/>
      <c r="R343" s="39"/>
      <c r="S343" s="321"/>
      <c r="T343" s="7"/>
      <c r="U343" s="315"/>
      <c r="V343" s="39"/>
      <c r="W343" s="39"/>
      <c r="X343" s="321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315"/>
      <c r="G344" s="39"/>
      <c r="H344" s="39"/>
      <c r="I344" s="321"/>
      <c r="J344" s="7"/>
      <c r="K344" s="315"/>
      <c r="L344" s="39"/>
      <c r="M344" s="39"/>
      <c r="N344" s="321"/>
      <c r="O344" s="7"/>
      <c r="P344" s="315"/>
      <c r="Q344" s="39"/>
      <c r="R344" s="39"/>
      <c r="S344" s="321"/>
      <c r="T344" s="7"/>
      <c r="U344" s="315"/>
      <c r="V344" s="39"/>
      <c r="W344" s="39"/>
      <c r="X344" s="321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315"/>
      <c r="G345" s="39"/>
      <c r="H345" s="39"/>
      <c r="I345" s="321"/>
      <c r="J345" s="7"/>
      <c r="K345" s="315"/>
      <c r="L345" s="39"/>
      <c r="M345" s="39"/>
      <c r="N345" s="321"/>
      <c r="O345" s="7"/>
      <c r="P345" s="315"/>
      <c r="Q345" s="39"/>
      <c r="R345" s="39"/>
      <c r="S345" s="321"/>
      <c r="T345" s="7"/>
      <c r="U345" s="315"/>
      <c r="V345" s="39"/>
      <c r="W345" s="39"/>
      <c r="X345" s="321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315"/>
      <c r="G346" s="39"/>
      <c r="H346" s="39"/>
      <c r="I346" s="321"/>
      <c r="J346" s="7"/>
      <c r="K346" s="407"/>
      <c r="L346" s="408"/>
      <c r="M346" s="408"/>
      <c r="N346" s="409"/>
      <c r="O346" s="7"/>
      <c r="P346" s="315"/>
      <c r="Q346" s="39"/>
      <c r="R346" s="39"/>
      <c r="S346" s="321"/>
      <c r="T346" s="7"/>
      <c r="U346" s="315"/>
      <c r="V346" s="39"/>
      <c r="W346" s="39"/>
      <c r="X346" s="321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315"/>
      <c r="G347" s="39"/>
      <c r="H347" s="39"/>
      <c r="I347" s="321"/>
      <c r="J347" s="7"/>
      <c r="K347" s="407"/>
      <c r="L347" s="408"/>
      <c r="M347" s="408"/>
      <c r="N347" s="409"/>
      <c r="O347" s="7"/>
      <c r="P347" s="315"/>
      <c r="Q347" s="39"/>
      <c r="R347" s="39"/>
      <c r="S347" s="321"/>
      <c r="T347" s="7"/>
      <c r="U347" s="315"/>
      <c r="V347" s="39"/>
      <c r="W347" s="39"/>
      <c r="X347" s="321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315"/>
      <c r="G348" s="39"/>
      <c r="H348" s="39"/>
      <c r="I348" s="321"/>
      <c r="J348" s="7"/>
      <c r="K348" s="315"/>
      <c r="L348" s="39"/>
      <c r="M348" s="39"/>
      <c r="N348" s="321"/>
      <c r="O348" s="7"/>
      <c r="P348" s="315"/>
      <c r="Q348" s="39"/>
      <c r="R348" s="39"/>
      <c r="S348" s="321"/>
      <c r="T348" s="7"/>
      <c r="U348" s="315"/>
      <c r="V348" s="39"/>
      <c r="W348" s="39"/>
      <c r="X348" s="321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3"/>
      <c r="G350" s="39"/>
      <c r="H350" s="39"/>
      <c r="I350" s="321"/>
      <c r="J350" s="7"/>
      <c r="K350" s="413"/>
      <c r="L350" s="408"/>
      <c r="M350" s="408"/>
      <c r="N350" s="409"/>
      <c r="O350" s="7"/>
      <c r="P350" s="43"/>
      <c r="Q350" s="39"/>
      <c r="R350" s="39"/>
      <c r="S350" s="321"/>
      <c r="T350" s="7"/>
      <c r="U350" s="43"/>
      <c r="V350" s="39"/>
      <c r="W350" s="39"/>
      <c r="X350" s="321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315"/>
      <c r="G352" s="39"/>
      <c r="H352" s="39"/>
      <c r="I352" s="321"/>
      <c r="J352" s="7"/>
      <c r="K352" s="315"/>
      <c r="L352" s="39"/>
      <c r="M352" s="39"/>
      <c r="N352" s="321"/>
      <c r="O352" s="7"/>
      <c r="P352" s="315"/>
      <c r="Q352" s="39"/>
      <c r="R352" s="39"/>
      <c r="S352" s="321"/>
      <c r="T352" s="7"/>
      <c r="U352" s="315"/>
      <c r="V352" s="39"/>
      <c r="W352" s="39"/>
      <c r="X352" s="321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315"/>
      <c r="L354" s="39"/>
      <c r="M354" s="39"/>
      <c r="N354" s="321"/>
      <c r="O354" s="7"/>
      <c r="P354" s="315"/>
      <c r="Q354" s="39"/>
      <c r="R354" s="39"/>
      <c r="S354" s="321"/>
      <c r="T354" s="7"/>
      <c r="U354" s="315"/>
      <c r="V354" s="39"/>
      <c r="W354" s="39"/>
      <c r="X354" s="321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315"/>
      <c r="L355" s="39"/>
      <c r="M355" s="39"/>
      <c r="N355" s="321"/>
      <c r="O355" s="7"/>
      <c r="P355" s="315"/>
      <c r="Q355" s="39"/>
      <c r="R355" s="39"/>
      <c r="S355" s="321"/>
      <c r="T355" s="7"/>
      <c r="U355" s="315"/>
      <c r="V355" s="39"/>
      <c r="W355" s="39"/>
      <c r="X355" s="321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315"/>
      <c r="L356" s="39"/>
      <c r="M356" s="39"/>
      <c r="N356" s="321"/>
      <c r="O356" s="7"/>
      <c r="P356" s="315"/>
      <c r="Q356" s="39"/>
      <c r="R356" s="39"/>
      <c r="S356" s="321"/>
      <c r="T356" s="7"/>
      <c r="U356" s="315"/>
      <c r="V356" s="39"/>
      <c r="W356" s="39"/>
      <c r="X356" s="321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315"/>
      <c r="L357" s="39"/>
      <c r="M357" s="39"/>
      <c r="N357" s="321"/>
      <c r="O357" s="7"/>
      <c r="P357" s="315"/>
      <c r="Q357" s="39"/>
      <c r="R357" s="39"/>
      <c r="S357" s="321"/>
      <c r="T357" s="7"/>
      <c r="U357" s="315"/>
      <c r="V357" s="39"/>
      <c r="W357" s="39"/>
      <c r="X357" s="321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315"/>
      <c r="L358" s="39"/>
      <c r="M358" s="39"/>
      <c r="N358" s="321"/>
      <c r="O358" s="7"/>
      <c r="P358" s="315"/>
      <c r="Q358" s="39"/>
      <c r="R358" s="39"/>
      <c r="S358" s="321"/>
      <c r="T358" s="7"/>
      <c r="U358" s="315"/>
      <c r="V358" s="39"/>
      <c r="W358" s="39"/>
      <c r="X358" s="321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315"/>
      <c r="G360" s="39"/>
      <c r="H360" s="39"/>
      <c r="I360" s="321"/>
      <c r="K360" s="407"/>
      <c r="L360" s="408"/>
      <c r="M360" s="408"/>
      <c r="N360" s="409"/>
      <c r="O360" s="7"/>
      <c r="P360" s="315"/>
      <c r="Q360" s="39"/>
      <c r="R360" s="39"/>
      <c r="S360" s="321"/>
      <c r="T360" s="7"/>
      <c r="U360" s="315"/>
      <c r="V360" s="39"/>
      <c r="W360" s="39"/>
      <c r="X360" s="321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315"/>
      <c r="G361" s="39"/>
      <c r="H361" s="39"/>
      <c r="I361" s="321"/>
      <c r="K361" s="407"/>
      <c r="L361" s="408"/>
      <c r="M361" s="408"/>
      <c r="N361" s="409"/>
      <c r="P361" s="315"/>
      <c r="Q361" s="39"/>
      <c r="R361" s="39"/>
      <c r="S361" s="321"/>
      <c r="U361" s="315"/>
      <c r="V361" s="39"/>
      <c r="W361" s="39"/>
      <c r="X361" s="321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317"/>
      <c r="G362" s="44"/>
      <c r="H362" s="44"/>
      <c r="I362" s="323"/>
      <c r="K362" s="410"/>
      <c r="L362" s="411"/>
      <c r="M362" s="411"/>
      <c r="N362" s="412"/>
      <c r="P362" s="317"/>
      <c r="Q362" s="44"/>
      <c r="R362" s="44"/>
      <c r="S362" s="323"/>
      <c r="U362" s="317"/>
      <c r="V362" s="44"/>
      <c r="W362" s="44"/>
      <c r="X362" s="323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2271C531-F886-4F8D-99A6-E2263DA450EA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E5B58-8F03-49D6-B74E-A701FE7063BC}">
  <sheetPr>
    <tabColor rgb="FFEBF1DE"/>
  </sheetPr>
  <dimension ref="A1:HQ382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ÁREAS!$F$14</f>
        <v>Companies.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315"/>
      <c r="G12" s="39"/>
      <c r="H12" s="39"/>
      <c r="I12" s="321"/>
      <c r="J12" s="7"/>
      <c r="K12" s="407"/>
      <c r="L12" s="408"/>
      <c r="M12" s="408"/>
      <c r="N12" s="409"/>
      <c r="O12" s="7"/>
      <c r="P12" s="315"/>
      <c r="Q12" s="39"/>
      <c r="R12" s="39"/>
      <c r="S12" s="321"/>
      <c r="T12" s="7"/>
      <c r="U12" s="315"/>
      <c r="V12" s="39"/>
      <c r="W12" s="39"/>
      <c r="X12" s="321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315"/>
      <c r="G14" s="39"/>
      <c r="H14" s="39"/>
      <c r="I14" s="321"/>
      <c r="J14" s="7"/>
      <c r="K14" s="315"/>
      <c r="L14" s="39"/>
      <c r="M14" s="39"/>
      <c r="N14" s="321"/>
      <c r="O14" s="7"/>
      <c r="P14" s="315"/>
      <c r="Q14" s="39"/>
      <c r="R14" s="39"/>
      <c r="S14" s="321"/>
      <c r="T14" s="7"/>
      <c r="U14" s="315"/>
      <c r="V14" s="39"/>
      <c r="W14" s="39"/>
      <c r="X14" s="321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315"/>
      <c r="G15" s="39"/>
      <c r="H15" s="39"/>
      <c r="I15" s="321"/>
      <c r="J15" s="7"/>
      <c r="K15" s="315"/>
      <c r="L15" s="39"/>
      <c r="M15" s="39"/>
      <c r="N15" s="321"/>
      <c r="O15" s="7"/>
      <c r="P15" s="315"/>
      <c r="Q15" s="39"/>
      <c r="R15" s="39"/>
      <c r="S15" s="321"/>
      <c r="T15" s="7"/>
      <c r="U15" s="315"/>
      <c r="V15" s="39"/>
      <c r="W15" s="39"/>
      <c r="X15" s="321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315"/>
      <c r="G16" s="39"/>
      <c r="H16" s="39"/>
      <c r="I16" s="321"/>
      <c r="J16" s="7"/>
      <c r="K16" s="315"/>
      <c r="L16" s="39"/>
      <c r="M16" s="39"/>
      <c r="N16" s="321"/>
      <c r="O16" s="7"/>
      <c r="P16" s="315"/>
      <c r="Q16" s="39"/>
      <c r="R16" s="39"/>
      <c r="S16" s="321"/>
      <c r="T16" s="7"/>
      <c r="U16" s="315"/>
      <c r="V16" s="39"/>
      <c r="W16" s="39"/>
      <c r="X16" s="321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315"/>
      <c r="G17" s="39"/>
      <c r="H17" s="39"/>
      <c r="I17" s="321"/>
      <c r="J17" s="7"/>
      <c r="K17" s="315"/>
      <c r="L17" s="39"/>
      <c r="M17" s="39"/>
      <c r="N17" s="321"/>
      <c r="O17" s="7"/>
      <c r="P17" s="315"/>
      <c r="Q17" s="39"/>
      <c r="R17" s="39"/>
      <c r="S17" s="321"/>
      <c r="T17" s="7"/>
      <c r="U17" s="315"/>
      <c r="V17" s="39"/>
      <c r="W17" s="39"/>
      <c r="X17" s="321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315"/>
      <c r="G18" s="39"/>
      <c r="H18" s="39"/>
      <c r="I18" s="321"/>
      <c r="J18" s="7"/>
      <c r="K18" s="315"/>
      <c r="L18" s="39"/>
      <c r="M18" s="39"/>
      <c r="N18" s="321"/>
      <c r="O18" s="7"/>
      <c r="P18" s="315"/>
      <c r="Q18" s="39"/>
      <c r="R18" s="39"/>
      <c r="S18" s="321"/>
      <c r="T18" s="7"/>
      <c r="U18" s="315"/>
      <c r="V18" s="39"/>
      <c r="W18" s="39"/>
      <c r="X18" s="321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315"/>
      <c r="G19" s="39"/>
      <c r="H19" s="39"/>
      <c r="I19" s="321"/>
      <c r="J19" s="7"/>
      <c r="K19" s="315"/>
      <c r="L19" s="39"/>
      <c r="M19" s="39"/>
      <c r="N19" s="321"/>
      <c r="O19" s="7"/>
      <c r="P19" s="315"/>
      <c r="Q19" s="39"/>
      <c r="R19" s="39"/>
      <c r="S19" s="321"/>
      <c r="T19" s="7"/>
      <c r="U19" s="315"/>
      <c r="V19" s="39"/>
      <c r="W19" s="39"/>
      <c r="X19" s="321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315"/>
      <c r="G20" s="39"/>
      <c r="H20" s="39"/>
      <c r="I20" s="321"/>
      <c r="J20" s="7"/>
      <c r="K20" s="315"/>
      <c r="L20" s="39"/>
      <c r="M20" s="39"/>
      <c r="N20" s="321"/>
      <c r="O20" s="7"/>
      <c r="P20" s="315"/>
      <c r="Q20" s="39"/>
      <c r="R20" s="39"/>
      <c r="S20" s="321"/>
      <c r="T20" s="7"/>
      <c r="U20" s="315"/>
      <c r="V20" s="39"/>
      <c r="W20" s="39"/>
      <c r="X20" s="321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315"/>
      <c r="G21" s="39"/>
      <c r="H21" s="39"/>
      <c r="I21" s="321"/>
      <c r="J21" s="7"/>
      <c r="K21" s="407"/>
      <c r="L21" s="408"/>
      <c r="M21" s="408"/>
      <c r="N21" s="409"/>
      <c r="O21" s="7"/>
      <c r="P21" s="315"/>
      <c r="Q21" s="39"/>
      <c r="R21" s="39"/>
      <c r="S21" s="321"/>
      <c r="T21" s="7"/>
      <c r="U21" s="315"/>
      <c r="V21" s="39"/>
      <c r="W21" s="39"/>
      <c r="X21" s="321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315"/>
      <c r="G22" s="39"/>
      <c r="H22" s="39"/>
      <c r="I22" s="321"/>
      <c r="J22" s="7"/>
      <c r="K22" s="407"/>
      <c r="L22" s="408"/>
      <c r="M22" s="408"/>
      <c r="N22" s="409"/>
      <c r="O22" s="7"/>
      <c r="P22" s="315"/>
      <c r="Q22" s="39"/>
      <c r="R22" s="39"/>
      <c r="S22" s="321"/>
      <c r="T22" s="7"/>
      <c r="U22" s="315"/>
      <c r="V22" s="39"/>
      <c r="W22" s="39"/>
      <c r="X22" s="321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315"/>
      <c r="G23" s="39"/>
      <c r="H23" s="39"/>
      <c r="I23" s="321"/>
      <c r="J23" s="7"/>
      <c r="K23" s="315"/>
      <c r="L23" s="39"/>
      <c r="M23" s="39"/>
      <c r="N23" s="321"/>
      <c r="O23" s="7"/>
      <c r="P23" s="315"/>
      <c r="Q23" s="39"/>
      <c r="R23" s="39"/>
      <c r="S23" s="321"/>
      <c r="T23" s="7"/>
      <c r="U23" s="315"/>
      <c r="V23" s="39"/>
      <c r="W23" s="39"/>
      <c r="X23" s="321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315"/>
      <c r="G25" s="39"/>
      <c r="H25" s="39"/>
      <c r="I25" s="321"/>
      <c r="J25" s="7"/>
      <c r="K25" s="407"/>
      <c r="L25" s="408"/>
      <c r="M25" s="408"/>
      <c r="N25" s="409"/>
      <c r="O25" s="7"/>
      <c r="P25" s="315"/>
      <c r="Q25" s="39"/>
      <c r="R25" s="39"/>
      <c r="S25" s="321"/>
      <c r="T25" s="7"/>
      <c r="U25" s="315"/>
      <c r="V25" s="39"/>
      <c r="W25" s="39"/>
      <c r="X25" s="321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315"/>
      <c r="G27" s="39"/>
      <c r="H27" s="39"/>
      <c r="I27" s="321"/>
      <c r="J27" s="7"/>
      <c r="K27" s="315"/>
      <c r="L27" s="39"/>
      <c r="M27" s="39"/>
      <c r="N27" s="321"/>
      <c r="O27" s="7"/>
      <c r="P27" s="315"/>
      <c r="Q27" s="39"/>
      <c r="R27" s="39"/>
      <c r="S27" s="321"/>
      <c r="T27" s="7"/>
      <c r="U27" s="315"/>
      <c r="V27" s="39"/>
      <c r="W27" s="39"/>
      <c r="X27" s="321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315"/>
      <c r="L29" s="39"/>
      <c r="M29" s="39"/>
      <c r="N29" s="321"/>
      <c r="O29" s="7"/>
      <c r="P29" s="315"/>
      <c r="Q29" s="39"/>
      <c r="R29" s="39"/>
      <c r="S29" s="321"/>
      <c r="T29" s="7"/>
      <c r="U29" s="315"/>
      <c r="V29" s="39"/>
      <c r="W29" s="39"/>
      <c r="X29" s="321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315"/>
      <c r="L30" s="39"/>
      <c r="M30" s="39"/>
      <c r="N30" s="321"/>
      <c r="O30" s="7"/>
      <c r="P30" s="315"/>
      <c r="Q30" s="39"/>
      <c r="R30" s="39"/>
      <c r="S30" s="321"/>
      <c r="T30" s="7"/>
      <c r="U30" s="315"/>
      <c r="V30" s="39"/>
      <c r="W30" s="39"/>
      <c r="X30" s="321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315"/>
      <c r="L31" s="39"/>
      <c r="M31" s="39"/>
      <c r="N31" s="321"/>
      <c r="O31" s="7"/>
      <c r="P31" s="315"/>
      <c r="Q31" s="39"/>
      <c r="R31" s="39"/>
      <c r="S31" s="321"/>
      <c r="T31" s="7"/>
      <c r="U31" s="315"/>
      <c r="V31" s="39"/>
      <c r="W31" s="39"/>
      <c r="X31" s="321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315"/>
      <c r="L32" s="39"/>
      <c r="M32" s="39"/>
      <c r="N32" s="321"/>
      <c r="O32" s="7"/>
      <c r="P32" s="315"/>
      <c r="Q32" s="39"/>
      <c r="R32" s="39"/>
      <c r="S32" s="321"/>
      <c r="T32" s="7"/>
      <c r="U32" s="315"/>
      <c r="V32" s="39"/>
      <c r="W32" s="39"/>
      <c r="X32" s="321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315"/>
      <c r="L33" s="39"/>
      <c r="M33" s="39"/>
      <c r="N33" s="321"/>
      <c r="O33" s="7"/>
      <c r="P33" s="315"/>
      <c r="Q33" s="39"/>
      <c r="R33" s="39"/>
      <c r="S33" s="321"/>
      <c r="T33" s="7"/>
      <c r="U33" s="315"/>
      <c r="V33" s="39"/>
      <c r="W33" s="39"/>
      <c r="X33" s="321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315"/>
      <c r="G37" s="39"/>
      <c r="H37" s="39"/>
      <c r="I37" s="321"/>
      <c r="J37" s="7"/>
      <c r="K37" s="407"/>
      <c r="L37" s="408"/>
      <c r="M37" s="408"/>
      <c r="N37" s="409"/>
      <c r="O37" s="7"/>
      <c r="P37" s="315"/>
      <c r="Q37" s="39"/>
      <c r="R37" s="39"/>
      <c r="S37" s="321"/>
      <c r="T37" s="7"/>
      <c r="U37" s="315"/>
      <c r="V37" s="39"/>
      <c r="W37" s="39"/>
      <c r="X37" s="321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315"/>
      <c r="G39" s="39"/>
      <c r="H39" s="39"/>
      <c r="I39" s="321"/>
      <c r="J39" s="7"/>
      <c r="K39" s="315"/>
      <c r="L39" s="39"/>
      <c r="M39" s="39"/>
      <c r="N39" s="321"/>
      <c r="O39" s="7"/>
      <c r="P39" s="315"/>
      <c r="Q39" s="39"/>
      <c r="R39" s="39"/>
      <c r="S39" s="321"/>
      <c r="T39" s="7"/>
      <c r="U39" s="315"/>
      <c r="V39" s="39"/>
      <c r="W39" s="39"/>
      <c r="X39" s="321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315"/>
      <c r="G40" s="39"/>
      <c r="H40" s="39"/>
      <c r="I40" s="321"/>
      <c r="J40" s="7"/>
      <c r="K40" s="315"/>
      <c r="L40" s="39"/>
      <c r="M40" s="39"/>
      <c r="N40" s="321"/>
      <c r="O40" s="7"/>
      <c r="P40" s="315"/>
      <c r="Q40" s="39"/>
      <c r="R40" s="39"/>
      <c r="S40" s="321"/>
      <c r="T40" s="7"/>
      <c r="U40" s="315"/>
      <c r="V40" s="39"/>
      <c r="W40" s="39"/>
      <c r="X40" s="321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315"/>
      <c r="G41" s="39"/>
      <c r="H41" s="39"/>
      <c r="I41" s="321"/>
      <c r="J41" s="7"/>
      <c r="K41" s="315"/>
      <c r="L41" s="39"/>
      <c r="M41" s="39"/>
      <c r="N41" s="321"/>
      <c r="O41" s="7"/>
      <c r="P41" s="315"/>
      <c r="Q41" s="39"/>
      <c r="R41" s="39"/>
      <c r="S41" s="321"/>
      <c r="T41" s="7"/>
      <c r="U41" s="315"/>
      <c r="V41" s="39"/>
      <c r="W41" s="39"/>
      <c r="X41" s="321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315"/>
      <c r="G42" s="39"/>
      <c r="H42" s="39"/>
      <c r="I42" s="321"/>
      <c r="J42" s="7"/>
      <c r="K42" s="315"/>
      <c r="L42" s="39"/>
      <c r="M42" s="39"/>
      <c r="N42" s="321"/>
      <c r="O42" s="7"/>
      <c r="P42" s="315"/>
      <c r="Q42" s="39"/>
      <c r="R42" s="39"/>
      <c r="S42" s="321"/>
      <c r="T42" s="7"/>
      <c r="U42" s="315"/>
      <c r="V42" s="39"/>
      <c r="W42" s="39"/>
      <c r="X42" s="321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315"/>
      <c r="G43" s="39"/>
      <c r="H43" s="39"/>
      <c r="I43" s="321"/>
      <c r="J43" s="7"/>
      <c r="K43" s="315"/>
      <c r="L43" s="39"/>
      <c r="M43" s="39"/>
      <c r="N43" s="321"/>
      <c r="O43" s="7"/>
      <c r="P43" s="315"/>
      <c r="Q43" s="39"/>
      <c r="R43" s="39"/>
      <c r="S43" s="321"/>
      <c r="T43" s="7"/>
      <c r="U43" s="315"/>
      <c r="V43" s="39"/>
      <c r="W43" s="39"/>
      <c r="X43" s="321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315"/>
      <c r="G44" s="39"/>
      <c r="H44" s="39"/>
      <c r="I44" s="321"/>
      <c r="J44" s="7"/>
      <c r="K44" s="315"/>
      <c r="L44" s="39"/>
      <c r="M44" s="39"/>
      <c r="N44" s="321"/>
      <c r="O44" s="7"/>
      <c r="P44" s="315"/>
      <c r="Q44" s="39"/>
      <c r="R44" s="39"/>
      <c r="S44" s="321"/>
      <c r="T44" s="7"/>
      <c r="U44" s="315"/>
      <c r="V44" s="39"/>
      <c r="W44" s="39"/>
      <c r="X44" s="321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315"/>
      <c r="G45" s="39"/>
      <c r="H45" s="39"/>
      <c r="I45" s="321"/>
      <c r="J45" s="7"/>
      <c r="K45" s="315"/>
      <c r="L45" s="39"/>
      <c r="M45" s="39"/>
      <c r="N45" s="321"/>
      <c r="O45" s="7"/>
      <c r="P45" s="315"/>
      <c r="Q45" s="39"/>
      <c r="R45" s="39"/>
      <c r="S45" s="321"/>
      <c r="T45" s="7"/>
      <c r="U45" s="315"/>
      <c r="V45" s="39"/>
      <c r="W45" s="39"/>
      <c r="X45" s="321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315"/>
      <c r="G46" s="39"/>
      <c r="H46" s="39"/>
      <c r="I46" s="321"/>
      <c r="J46" s="7"/>
      <c r="K46" s="407"/>
      <c r="L46" s="408"/>
      <c r="M46" s="408"/>
      <c r="N46" s="409"/>
      <c r="O46" s="7"/>
      <c r="P46" s="315"/>
      <c r="Q46" s="39"/>
      <c r="R46" s="39"/>
      <c r="S46" s="321"/>
      <c r="T46" s="7"/>
      <c r="U46" s="315"/>
      <c r="V46" s="39"/>
      <c r="W46" s="39"/>
      <c r="X46" s="321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315"/>
      <c r="G47" s="39"/>
      <c r="H47" s="39"/>
      <c r="I47" s="321"/>
      <c r="J47" s="7"/>
      <c r="K47" s="407"/>
      <c r="L47" s="408"/>
      <c r="M47" s="408"/>
      <c r="N47" s="409"/>
      <c r="O47" s="7"/>
      <c r="P47" s="315"/>
      <c r="Q47" s="39"/>
      <c r="R47" s="39"/>
      <c r="S47" s="321"/>
      <c r="T47" s="7"/>
      <c r="U47" s="315"/>
      <c r="V47" s="39"/>
      <c r="W47" s="39"/>
      <c r="X47" s="321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315"/>
      <c r="G48" s="39"/>
      <c r="H48" s="39"/>
      <c r="I48" s="321"/>
      <c r="J48" s="7"/>
      <c r="K48" s="315"/>
      <c r="L48" s="39"/>
      <c r="M48" s="39"/>
      <c r="N48" s="321"/>
      <c r="O48" s="7"/>
      <c r="P48" s="315"/>
      <c r="Q48" s="39"/>
      <c r="R48" s="39"/>
      <c r="S48" s="321"/>
      <c r="T48" s="7"/>
      <c r="U48" s="315"/>
      <c r="V48" s="39"/>
      <c r="W48" s="39"/>
      <c r="X48" s="321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3"/>
      <c r="G50" s="39"/>
      <c r="H50" s="39"/>
      <c r="I50" s="321"/>
      <c r="J50" s="7"/>
      <c r="K50" s="413"/>
      <c r="L50" s="408"/>
      <c r="M50" s="408"/>
      <c r="N50" s="409"/>
      <c r="O50" s="7"/>
      <c r="P50" s="43"/>
      <c r="Q50" s="39"/>
      <c r="R50" s="39"/>
      <c r="S50" s="321"/>
      <c r="T50" s="7"/>
      <c r="U50" s="43"/>
      <c r="V50" s="39"/>
      <c r="W50" s="39"/>
      <c r="X50" s="321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315"/>
      <c r="G52" s="39"/>
      <c r="H52" s="39"/>
      <c r="I52" s="321"/>
      <c r="J52" s="7"/>
      <c r="K52" s="315"/>
      <c r="L52" s="39"/>
      <c r="M52" s="39"/>
      <c r="N52" s="321"/>
      <c r="O52" s="7"/>
      <c r="P52" s="315"/>
      <c r="Q52" s="39"/>
      <c r="R52" s="39"/>
      <c r="S52" s="321"/>
      <c r="T52" s="7"/>
      <c r="U52" s="315"/>
      <c r="V52" s="39"/>
      <c r="W52" s="39"/>
      <c r="X52" s="321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315"/>
      <c r="L54" s="39"/>
      <c r="M54" s="39"/>
      <c r="N54" s="321"/>
      <c r="O54" s="7"/>
      <c r="P54" s="315"/>
      <c r="Q54" s="39"/>
      <c r="R54" s="39"/>
      <c r="S54" s="321"/>
      <c r="T54" s="7"/>
      <c r="U54" s="315"/>
      <c r="V54" s="39"/>
      <c r="W54" s="39"/>
      <c r="X54" s="321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315"/>
      <c r="L55" s="39"/>
      <c r="M55" s="39"/>
      <c r="N55" s="321"/>
      <c r="O55" s="7"/>
      <c r="P55" s="315"/>
      <c r="Q55" s="39"/>
      <c r="R55" s="39"/>
      <c r="S55" s="321"/>
      <c r="T55" s="7"/>
      <c r="U55" s="315"/>
      <c r="V55" s="39"/>
      <c r="W55" s="39"/>
      <c r="X55" s="321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315"/>
      <c r="L56" s="39"/>
      <c r="M56" s="39"/>
      <c r="N56" s="321"/>
      <c r="O56" s="7"/>
      <c r="P56" s="315"/>
      <c r="Q56" s="39"/>
      <c r="R56" s="39"/>
      <c r="S56" s="321"/>
      <c r="T56" s="7"/>
      <c r="U56" s="315"/>
      <c r="V56" s="39"/>
      <c r="W56" s="39"/>
      <c r="X56" s="321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315"/>
      <c r="L57" s="39"/>
      <c r="M57" s="39"/>
      <c r="N57" s="321"/>
      <c r="O57" s="7"/>
      <c r="P57" s="315"/>
      <c r="Q57" s="39"/>
      <c r="R57" s="39"/>
      <c r="S57" s="321"/>
      <c r="T57" s="7"/>
      <c r="U57" s="315"/>
      <c r="V57" s="39"/>
      <c r="W57" s="39"/>
      <c r="X57" s="321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315"/>
      <c r="L58" s="39"/>
      <c r="M58" s="39"/>
      <c r="N58" s="321"/>
      <c r="O58" s="7"/>
      <c r="P58" s="315"/>
      <c r="Q58" s="39"/>
      <c r="R58" s="39"/>
      <c r="S58" s="321"/>
      <c r="T58" s="7"/>
      <c r="U58" s="315"/>
      <c r="V58" s="39"/>
      <c r="W58" s="39"/>
      <c r="X58" s="321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315"/>
      <c r="G62" s="39"/>
      <c r="H62" s="39"/>
      <c r="I62" s="321"/>
      <c r="J62" s="7"/>
      <c r="K62" s="407"/>
      <c r="L62" s="408"/>
      <c r="M62" s="408"/>
      <c r="N62" s="409"/>
      <c r="O62" s="7"/>
      <c r="P62" s="315"/>
      <c r="Q62" s="39"/>
      <c r="R62" s="39"/>
      <c r="S62" s="321"/>
      <c r="T62" s="7"/>
      <c r="U62" s="315"/>
      <c r="V62" s="39"/>
      <c r="W62" s="39"/>
      <c r="X62" s="321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315"/>
      <c r="G64" s="39"/>
      <c r="H64" s="39"/>
      <c r="I64" s="321"/>
      <c r="J64" s="7"/>
      <c r="K64" s="315"/>
      <c r="L64" s="39"/>
      <c r="M64" s="39"/>
      <c r="N64" s="321"/>
      <c r="O64" s="7"/>
      <c r="P64" s="315"/>
      <c r="Q64" s="39"/>
      <c r="R64" s="39"/>
      <c r="S64" s="321"/>
      <c r="T64" s="7"/>
      <c r="U64" s="315"/>
      <c r="V64" s="39"/>
      <c r="W64" s="39"/>
      <c r="X64" s="321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315"/>
      <c r="G65" s="39"/>
      <c r="H65" s="39"/>
      <c r="I65" s="321"/>
      <c r="J65" s="7"/>
      <c r="K65" s="315"/>
      <c r="L65" s="39"/>
      <c r="M65" s="39"/>
      <c r="N65" s="321"/>
      <c r="O65" s="7"/>
      <c r="P65" s="315"/>
      <c r="Q65" s="39"/>
      <c r="R65" s="39"/>
      <c r="S65" s="321"/>
      <c r="T65" s="7"/>
      <c r="U65" s="315"/>
      <c r="V65" s="39"/>
      <c r="W65" s="39"/>
      <c r="X65" s="321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315"/>
      <c r="G66" s="39"/>
      <c r="H66" s="39"/>
      <c r="I66" s="321"/>
      <c r="J66" s="7"/>
      <c r="K66" s="315"/>
      <c r="L66" s="39"/>
      <c r="M66" s="39"/>
      <c r="N66" s="321"/>
      <c r="O66" s="7"/>
      <c r="P66" s="315"/>
      <c r="Q66" s="39"/>
      <c r="R66" s="39"/>
      <c r="S66" s="321"/>
      <c r="T66" s="7"/>
      <c r="U66" s="315"/>
      <c r="V66" s="39"/>
      <c r="W66" s="39"/>
      <c r="X66" s="321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315"/>
      <c r="G67" s="39"/>
      <c r="H67" s="39"/>
      <c r="I67" s="321"/>
      <c r="J67" s="7"/>
      <c r="K67" s="315"/>
      <c r="L67" s="39"/>
      <c r="M67" s="39"/>
      <c r="N67" s="321"/>
      <c r="O67" s="7"/>
      <c r="P67" s="315"/>
      <c r="Q67" s="39"/>
      <c r="R67" s="39"/>
      <c r="S67" s="321"/>
      <c r="T67" s="7"/>
      <c r="U67" s="315"/>
      <c r="V67" s="39"/>
      <c r="W67" s="39"/>
      <c r="X67" s="321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315"/>
      <c r="G68" s="39"/>
      <c r="H68" s="39"/>
      <c r="I68" s="321"/>
      <c r="J68" s="7"/>
      <c r="K68" s="315"/>
      <c r="L68" s="39"/>
      <c r="M68" s="39"/>
      <c r="N68" s="321"/>
      <c r="O68" s="7"/>
      <c r="P68" s="315"/>
      <c r="Q68" s="39"/>
      <c r="R68" s="39"/>
      <c r="S68" s="321"/>
      <c r="T68" s="7"/>
      <c r="U68" s="315"/>
      <c r="V68" s="39"/>
      <c r="W68" s="39"/>
      <c r="X68" s="321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315"/>
      <c r="G69" s="39"/>
      <c r="H69" s="39"/>
      <c r="I69" s="321"/>
      <c r="J69" s="7"/>
      <c r="K69" s="315"/>
      <c r="L69" s="39"/>
      <c r="M69" s="39"/>
      <c r="N69" s="321"/>
      <c r="O69" s="7"/>
      <c r="P69" s="315"/>
      <c r="Q69" s="39"/>
      <c r="R69" s="39"/>
      <c r="S69" s="321"/>
      <c r="T69" s="7"/>
      <c r="U69" s="315"/>
      <c r="V69" s="39"/>
      <c r="W69" s="39"/>
      <c r="X69" s="321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315"/>
      <c r="G70" s="39"/>
      <c r="H70" s="39"/>
      <c r="I70" s="321"/>
      <c r="J70" s="7"/>
      <c r="K70" s="315"/>
      <c r="L70" s="39"/>
      <c r="M70" s="39"/>
      <c r="N70" s="321"/>
      <c r="O70" s="7"/>
      <c r="P70" s="315"/>
      <c r="Q70" s="39"/>
      <c r="R70" s="39"/>
      <c r="S70" s="321"/>
      <c r="T70" s="7"/>
      <c r="U70" s="315"/>
      <c r="V70" s="39"/>
      <c r="W70" s="39"/>
      <c r="X70" s="321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315"/>
      <c r="G71" s="39"/>
      <c r="H71" s="39"/>
      <c r="I71" s="321"/>
      <c r="J71" s="7"/>
      <c r="K71" s="407"/>
      <c r="L71" s="408"/>
      <c r="M71" s="408"/>
      <c r="N71" s="409"/>
      <c r="O71" s="7"/>
      <c r="P71" s="315"/>
      <c r="Q71" s="39"/>
      <c r="R71" s="39"/>
      <c r="S71" s="321"/>
      <c r="T71" s="7"/>
      <c r="U71" s="315"/>
      <c r="V71" s="39"/>
      <c r="W71" s="39"/>
      <c r="X71" s="321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315"/>
      <c r="G72" s="39"/>
      <c r="H72" s="39"/>
      <c r="I72" s="321"/>
      <c r="J72" s="7"/>
      <c r="K72" s="407"/>
      <c r="L72" s="408"/>
      <c r="M72" s="408"/>
      <c r="N72" s="409"/>
      <c r="O72" s="7"/>
      <c r="P72" s="315"/>
      <c r="Q72" s="39"/>
      <c r="R72" s="39"/>
      <c r="S72" s="321"/>
      <c r="T72" s="7"/>
      <c r="U72" s="315"/>
      <c r="V72" s="39"/>
      <c r="W72" s="39"/>
      <c r="X72" s="321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315"/>
      <c r="G73" s="39"/>
      <c r="H73" s="39"/>
      <c r="I73" s="321"/>
      <c r="J73" s="7"/>
      <c r="K73" s="315"/>
      <c r="L73" s="39"/>
      <c r="M73" s="39"/>
      <c r="N73" s="321"/>
      <c r="O73" s="7"/>
      <c r="P73" s="315"/>
      <c r="Q73" s="39"/>
      <c r="R73" s="39"/>
      <c r="S73" s="321"/>
      <c r="T73" s="7"/>
      <c r="U73" s="315"/>
      <c r="V73" s="39"/>
      <c r="W73" s="39"/>
      <c r="X73" s="321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3"/>
      <c r="G75" s="39"/>
      <c r="H75" s="39"/>
      <c r="I75" s="321"/>
      <c r="J75" s="7"/>
      <c r="K75" s="413"/>
      <c r="L75" s="408"/>
      <c r="M75" s="408"/>
      <c r="N75" s="409"/>
      <c r="O75" s="7"/>
      <c r="P75" s="43"/>
      <c r="Q75" s="39"/>
      <c r="R75" s="39"/>
      <c r="S75" s="321"/>
      <c r="T75" s="7"/>
      <c r="U75" s="43"/>
      <c r="V75" s="39"/>
      <c r="W75" s="39"/>
      <c r="X75" s="321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315"/>
      <c r="G77" s="39"/>
      <c r="H77" s="39"/>
      <c r="I77" s="321"/>
      <c r="J77" s="7"/>
      <c r="K77" s="315"/>
      <c r="L77" s="39"/>
      <c r="M77" s="39"/>
      <c r="N77" s="321"/>
      <c r="O77" s="7"/>
      <c r="P77" s="315"/>
      <c r="Q77" s="39"/>
      <c r="R77" s="39"/>
      <c r="S77" s="321"/>
      <c r="T77" s="7"/>
      <c r="U77" s="315"/>
      <c r="V77" s="39"/>
      <c r="W77" s="39"/>
      <c r="X77" s="321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315"/>
      <c r="L79" s="39"/>
      <c r="M79" s="39"/>
      <c r="N79" s="321"/>
      <c r="O79" s="7"/>
      <c r="P79" s="315"/>
      <c r="Q79" s="39"/>
      <c r="R79" s="39"/>
      <c r="S79" s="321"/>
      <c r="T79" s="7"/>
      <c r="U79" s="315"/>
      <c r="V79" s="39"/>
      <c r="W79" s="39"/>
      <c r="X79" s="321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315"/>
      <c r="L80" s="39"/>
      <c r="M80" s="39"/>
      <c r="N80" s="321"/>
      <c r="O80" s="7"/>
      <c r="P80" s="315"/>
      <c r="Q80" s="39"/>
      <c r="R80" s="39"/>
      <c r="S80" s="321"/>
      <c r="T80" s="7"/>
      <c r="U80" s="315"/>
      <c r="V80" s="39"/>
      <c r="W80" s="39"/>
      <c r="X80" s="321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315"/>
      <c r="L81" s="39"/>
      <c r="M81" s="39"/>
      <c r="N81" s="321"/>
      <c r="O81" s="7"/>
      <c r="P81" s="315"/>
      <c r="Q81" s="39"/>
      <c r="R81" s="39"/>
      <c r="S81" s="321"/>
      <c r="T81" s="7"/>
      <c r="U81" s="315"/>
      <c r="V81" s="39"/>
      <c r="W81" s="39"/>
      <c r="X81" s="321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315"/>
      <c r="L82" s="39"/>
      <c r="M82" s="39"/>
      <c r="N82" s="321"/>
      <c r="O82" s="7"/>
      <c r="P82" s="315"/>
      <c r="Q82" s="39"/>
      <c r="R82" s="39"/>
      <c r="S82" s="321"/>
      <c r="T82" s="7"/>
      <c r="U82" s="315"/>
      <c r="V82" s="39"/>
      <c r="W82" s="39"/>
      <c r="X82" s="321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315"/>
      <c r="L83" s="39"/>
      <c r="M83" s="39"/>
      <c r="N83" s="321"/>
      <c r="O83" s="7"/>
      <c r="P83" s="315"/>
      <c r="Q83" s="39"/>
      <c r="R83" s="39"/>
      <c r="S83" s="321"/>
      <c r="T83" s="7"/>
      <c r="U83" s="315"/>
      <c r="V83" s="39"/>
      <c r="W83" s="39"/>
      <c r="X83" s="321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315"/>
      <c r="G87" s="39"/>
      <c r="H87" s="39"/>
      <c r="I87" s="321"/>
      <c r="J87" s="7"/>
      <c r="K87" s="407"/>
      <c r="L87" s="408"/>
      <c r="M87" s="408"/>
      <c r="N87" s="409"/>
      <c r="O87" s="7"/>
      <c r="P87" s="315"/>
      <c r="Q87" s="39"/>
      <c r="R87" s="39"/>
      <c r="S87" s="321"/>
      <c r="T87" s="7"/>
      <c r="U87" s="315"/>
      <c r="V87" s="39"/>
      <c r="W87" s="39"/>
      <c r="X87" s="321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315"/>
      <c r="G89" s="39"/>
      <c r="H89" s="39"/>
      <c r="I89" s="321"/>
      <c r="J89" s="7"/>
      <c r="K89" s="315"/>
      <c r="L89" s="39"/>
      <c r="M89" s="39"/>
      <c r="N89" s="321"/>
      <c r="O89" s="7"/>
      <c r="P89" s="315"/>
      <c r="Q89" s="39"/>
      <c r="R89" s="39"/>
      <c r="S89" s="321"/>
      <c r="T89" s="7"/>
      <c r="U89" s="315"/>
      <c r="V89" s="39"/>
      <c r="W89" s="39"/>
      <c r="X89" s="321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315"/>
      <c r="G90" s="39"/>
      <c r="H90" s="39"/>
      <c r="I90" s="321"/>
      <c r="J90" s="7"/>
      <c r="K90" s="315"/>
      <c r="L90" s="39"/>
      <c r="M90" s="39"/>
      <c r="N90" s="321"/>
      <c r="O90" s="7"/>
      <c r="P90" s="315"/>
      <c r="Q90" s="39"/>
      <c r="R90" s="39"/>
      <c r="S90" s="321"/>
      <c r="T90" s="7"/>
      <c r="U90" s="315"/>
      <c r="V90" s="39"/>
      <c r="W90" s="39"/>
      <c r="X90" s="321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315"/>
      <c r="G91" s="39"/>
      <c r="H91" s="39"/>
      <c r="I91" s="321"/>
      <c r="J91" s="7"/>
      <c r="K91" s="315"/>
      <c r="L91" s="39"/>
      <c r="M91" s="39"/>
      <c r="N91" s="321"/>
      <c r="O91" s="7"/>
      <c r="P91" s="315"/>
      <c r="Q91" s="39"/>
      <c r="R91" s="39"/>
      <c r="S91" s="321"/>
      <c r="T91" s="7"/>
      <c r="U91" s="315"/>
      <c r="V91" s="39"/>
      <c r="W91" s="39"/>
      <c r="X91" s="321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315"/>
      <c r="G92" s="39"/>
      <c r="H92" s="39"/>
      <c r="I92" s="321"/>
      <c r="J92" s="7"/>
      <c r="K92" s="315"/>
      <c r="L92" s="39"/>
      <c r="M92" s="39"/>
      <c r="N92" s="321"/>
      <c r="O92" s="7"/>
      <c r="P92" s="315"/>
      <c r="Q92" s="39"/>
      <c r="R92" s="39"/>
      <c r="S92" s="321"/>
      <c r="T92" s="7"/>
      <c r="U92" s="315"/>
      <c r="V92" s="39"/>
      <c r="W92" s="39"/>
      <c r="X92" s="321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315"/>
      <c r="G93" s="39"/>
      <c r="H93" s="39"/>
      <c r="I93" s="321"/>
      <c r="J93" s="7"/>
      <c r="K93" s="315"/>
      <c r="L93" s="39"/>
      <c r="M93" s="39"/>
      <c r="N93" s="321"/>
      <c r="O93" s="7"/>
      <c r="P93" s="315"/>
      <c r="Q93" s="39"/>
      <c r="R93" s="39"/>
      <c r="S93" s="321"/>
      <c r="T93" s="7"/>
      <c r="U93" s="315"/>
      <c r="V93" s="39"/>
      <c r="W93" s="39"/>
      <c r="X93" s="321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315"/>
      <c r="G94" s="39"/>
      <c r="H94" s="39"/>
      <c r="I94" s="321"/>
      <c r="J94" s="7"/>
      <c r="K94" s="315"/>
      <c r="L94" s="39"/>
      <c r="M94" s="39"/>
      <c r="N94" s="321"/>
      <c r="O94" s="7"/>
      <c r="P94" s="315"/>
      <c r="Q94" s="39"/>
      <c r="R94" s="39"/>
      <c r="S94" s="321"/>
      <c r="T94" s="7"/>
      <c r="U94" s="315"/>
      <c r="V94" s="39"/>
      <c r="W94" s="39"/>
      <c r="X94" s="321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315"/>
      <c r="G95" s="39"/>
      <c r="H95" s="39"/>
      <c r="I95" s="321"/>
      <c r="J95" s="7"/>
      <c r="K95" s="315"/>
      <c r="L95" s="39"/>
      <c r="M95" s="39"/>
      <c r="N95" s="321"/>
      <c r="O95" s="7"/>
      <c r="P95" s="315"/>
      <c r="Q95" s="39"/>
      <c r="R95" s="39"/>
      <c r="S95" s="321"/>
      <c r="T95" s="7"/>
      <c r="U95" s="315"/>
      <c r="V95" s="39"/>
      <c r="W95" s="39"/>
      <c r="X95" s="321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315"/>
      <c r="G96" s="39"/>
      <c r="H96" s="39"/>
      <c r="I96" s="321"/>
      <c r="J96" s="7"/>
      <c r="K96" s="407"/>
      <c r="L96" s="408"/>
      <c r="M96" s="408"/>
      <c r="N96" s="409"/>
      <c r="O96" s="7"/>
      <c r="P96" s="315"/>
      <c r="Q96" s="39"/>
      <c r="R96" s="39"/>
      <c r="S96" s="321"/>
      <c r="T96" s="7"/>
      <c r="U96" s="315"/>
      <c r="V96" s="39"/>
      <c r="W96" s="39"/>
      <c r="X96" s="321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315"/>
      <c r="G97" s="39"/>
      <c r="H97" s="39"/>
      <c r="I97" s="321"/>
      <c r="J97" s="7"/>
      <c r="K97" s="407"/>
      <c r="L97" s="408"/>
      <c r="M97" s="408"/>
      <c r="N97" s="409"/>
      <c r="O97" s="7"/>
      <c r="P97" s="315"/>
      <c r="Q97" s="39"/>
      <c r="R97" s="39"/>
      <c r="S97" s="321"/>
      <c r="T97" s="7"/>
      <c r="U97" s="315"/>
      <c r="V97" s="39"/>
      <c r="W97" s="39"/>
      <c r="X97" s="321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315"/>
      <c r="G98" s="39"/>
      <c r="H98" s="39"/>
      <c r="I98" s="321"/>
      <c r="J98" s="7"/>
      <c r="K98" s="315"/>
      <c r="L98" s="39"/>
      <c r="M98" s="39"/>
      <c r="N98" s="321"/>
      <c r="O98" s="7"/>
      <c r="P98" s="315"/>
      <c r="Q98" s="39"/>
      <c r="R98" s="39"/>
      <c r="S98" s="321"/>
      <c r="T98" s="7"/>
      <c r="U98" s="315"/>
      <c r="V98" s="39"/>
      <c r="W98" s="39"/>
      <c r="X98" s="321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3"/>
      <c r="G100" s="39"/>
      <c r="H100" s="39"/>
      <c r="I100" s="321"/>
      <c r="J100" s="7"/>
      <c r="K100" s="413"/>
      <c r="L100" s="408"/>
      <c r="M100" s="408"/>
      <c r="N100" s="409"/>
      <c r="O100" s="7"/>
      <c r="P100" s="43"/>
      <c r="Q100" s="39"/>
      <c r="R100" s="39"/>
      <c r="S100" s="321"/>
      <c r="T100" s="7"/>
      <c r="U100" s="43"/>
      <c r="V100" s="39"/>
      <c r="W100" s="39"/>
      <c r="X100" s="321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315"/>
      <c r="G102" s="39"/>
      <c r="H102" s="39"/>
      <c r="I102" s="321"/>
      <c r="J102" s="7"/>
      <c r="K102" s="315"/>
      <c r="L102" s="39"/>
      <c r="M102" s="39"/>
      <c r="N102" s="321"/>
      <c r="O102" s="7"/>
      <c r="P102" s="315"/>
      <c r="Q102" s="39"/>
      <c r="R102" s="39"/>
      <c r="S102" s="321"/>
      <c r="T102" s="7"/>
      <c r="U102" s="315"/>
      <c r="V102" s="39"/>
      <c r="W102" s="39"/>
      <c r="X102" s="321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315"/>
      <c r="L104" s="39"/>
      <c r="M104" s="39"/>
      <c r="N104" s="321"/>
      <c r="O104" s="7"/>
      <c r="P104" s="315"/>
      <c r="Q104" s="39"/>
      <c r="R104" s="39"/>
      <c r="S104" s="321"/>
      <c r="T104" s="7"/>
      <c r="U104" s="315"/>
      <c r="V104" s="39"/>
      <c r="W104" s="39"/>
      <c r="X104" s="321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315"/>
      <c r="L105" s="39"/>
      <c r="M105" s="39"/>
      <c r="N105" s="321"/>
      <c r="O105" s="7"/>
      <c r="P105" s="315"/>
      <c r="Q105" s="39"/>
      <c r="R105" s="39"/>
      <c r="S105" s="321"/>
      <c r="T105" s="7"/>
      <c r="U105" s="315"/>
      <c r="V105" s="39"/>
      <c r="W105" s="39"/>
      <c r="X105" s="321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315"/>
      <c r="L106" s="39"/>
      <c r="M106" s="39"/>
      <c r="N106" s="321"/>
      <c r="O106" s="7"/>
      <c r="P106" s="315"/>
      <c r="Q106" s="39"/>
      <c r="R106" s="39"/>
      <c r="S106" s="321"/>
      <c r="T106" s="7"/>
      <c r="U106" s="315"/>
      <c r="V106" s="39"/>
      <c r="W106" s="39"/>
      <c r="X106" s="321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315"/>
      <c r="L107" s="39"/>
      <c r="M107" s="39"/>
      <c r="N107" s="321"/>
      <c r="O107" s="7"/>
      <c r="P107" s="315"/>
      <c r="Q107" s="39"/>
      <c r="R107" s="39"/>
      <c r="S107" s="321"/>
      <c r="T107" s="7"/>
      <c r="U107" s="315"/>
      <c r="V107" s="39"/>
      <c r="W107" s="39"/>
      <c r="X107" s="321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315"/>
      <c r="L108" s="39"/>
      <c r="M108" s="39"/>
      <c r="N108" s="321"/>
      <c r="O108" s="7"/>
      <c r="P108" s="315"/>
      <c r="Q108" s="39"/>
      <c r="R108" s="39"/>
      <c r="S108" s="321"/>
      <c r="T108" s="7"/>
      <c r="U108" s="315"/>
      <c r="V108" s="39"/>
      <c r="W108" s="39"/>
      <c r="X108" s="321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315"/>
      <c r="G112" s="39"/>
      <c r="H112" s="39"/>
      <c r="I112" s="321"/>
      <c r="J112" s="7"/>
      <c r="K112" s="407"/>
      <c r="L112" s="408"/>
      <c r="M112" s="408"/>
      <c r="N112" s="409"/>
      <c r="O112" s="7"/>
      <c r="P112" s="315"/>
      <c r="Q112" s="39"/>
      <c r="R112" s="39"/>
      <c r="S112" s="321"/>
      <c r="T112" s="7"/>
      <c r="U112" s="315"/>
      <c r="V112" s="39"/>
      <c r="W112" s="39"/>
      <c r="X112" s="321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315"/>
      <c r="G114" s="39"/>
      <c r="H114" s="39"/>
      <c r="I114" s="321"/>
      <c r="J114" s="7"/>
      <c r="K114" s="315"/>
      <c r="L114" s="39"/>
      <c r="M114" s="39"/>
      <c r="N114" s="321"/>
      <c r="O114" s="7"/>
      <c r="P114" s="315"/>
      <c r="Q114" s="39"/>
      <c r="R114" s="39"/>
      <c r="S114" s="321"/>
      <c r="T114" s="7"/>
      <c r="U114" s="315"/>
      <c r="V114" s="39"/>
      <c r="W114" s="39"/>
      <c r="X114" s="321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315"/>
      <c r="G115" s="39"/>
      <c r="H115" s="39"/>
      <c r="I115" s="321"/>
      <c r="J115" s="7"/>
      <c r="K115" s="315"/>
      <c r="L115" s="39"/>
      <c r="M115" s="39"/>
      <c r="N115" s="321"/>
      <c r="O115" s="7"/>
      <c r="P115" s="315"/>
      <c r="Q115" s="39"/>
      <c r="R115" s="39"/>
      <c r="S115" s="321"/>
      <c r="T115" s="7"/>
      <c r="U115" s="315"/>
      <c r="V115" s="39"/>
      <c r="W115" s="39"/>
      <c r="X115" s="321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315"/>
      <c r="G116" s="39"/>
      <c r="H116" s="39"/>
      <c r="I116" s="321"/>
      <c r="J116" s="7"/>
      <c r="K116" s="315"/>
      <c r="L116" s="39"/>
      <c r="M116" s="39"/>
      <c r="N116" s="321"/>
      <c r="O116" s="7"/>
      <c r="P116" s="315"/>
      <c r="Q116" s="39"/>
      <c r="R116" s="39"/>
      <c r="S116" s="321"/>
      <c r="T116" s="7"/>
      <c r="U116" s="315"/>
      <c r="V116" s="39"/>
      <c r="W116" s="39"/>
      <c r="X116" s="321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315"/>
      <c r="G117" s="39"/>
      <c r="H117" s="39"/>
      <c r="I117" s="321"/>
      <c r="J117" s="7"/>
      <c r="K117" s="315"/>
      <c r="L117" s="39"/>
      <c r="M117" s="39"/>
      <c r="N117" s="321"/>
      <c r="O117" s="7"/>
      <c r="P117" s="315"/>
      <c r="Q117" s="39"/>
      <c r="R117" s="39"/>
      <c r="S117" s="321"/>
      <c r="T117" s="7"/>
      <c r="U117" s="315"/>
      <c r="V117" s="39"/>
      <c r="W117" s="39"/>
      <c r="X117" s="321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315"/>
      <c r="G118" s="39"/>
      <c r="H118" s="39"/>
      <c r="I118" s="321"/>
      <c r="J118" s="7"/>
      <c r="K118" s="315"/>
      <c r="L118" s="39"/>
      <c r="M118" s="39"/>
      <c r="N118" s="321"/>
      <c r="O118" s="7"/>
      <c r="P118" s="315"/>
      <c r="Q118" s="39"/>
      <c r="R118" s="39"/>
      <c r="S118" s="321"/>
      <c r="T118" s="7"/>
      <c r="U118" s="315"/>
      <c r="V118" s="39"/>
      <c r="W118" s="39"/>
      <c r="X118" s="321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315"/>
      <c r="G119" s="39"/>
      <c r="H119" s="39"/>
      <c r="I119" s="321"/>
      <c r="J119" s="7"/>
      <c r="K119" s="315"/>
      <c r="L119" s="39"/>
      <c r="M119" s="39"/>
      <c r="N119" s="321"/>
      <c r="O119" s="7"/>
      <c r="P119" s="315"/>
      <c r="Q119" s="39"/>
      <c r="R119" s="39"/>
      <c r="S119" s="321"/>
      <c r="T119" s="7"/>
      <c r="U119" s="315"/>
      <c r="V119" s="39"/>
      <c r="W119" s="39"/>
      <c r="X119" s="321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315"/>
      <c r="G120" s="39"/>
      <c r="H120" s="39"/>
      <c r="I120" s="321"/>
      <c r="J120" s="7"/>
      <c r="K120" s="315"/>
      <c r="L120" s="39"/>
      <c r="M120" s="39"/>
      <c r="N120" s="321"/>
      <c r="O120" s="7"/>
      <c r="P120" s="315"/>
      <c r="Q120" s="39"/>
      <c r="R120" s="39"/>
      <c r="S120" s="321"/>
      <c r="T120" s="7"/>
      <c r="U120" s="315"/>
      <c r="V120" s="39"/>
      <c r="W120" s="39"/>
      <c r="X120" s="321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315"/>
      <c r="G121" s="39"/>
      <c r="H121" s="39"/>
      <c r="I121" s="321"/>
      <c r="J121" s="7"/>
      <c r="K121" s="407"/>
      <c r="L121" s="408"/>
      <c r="M121" s="408"/>
      <c r="N121" s="409"/>
      <c r="O121" s="7"/>
      <c r="P121" s="315"/>
      <c r="Q121" s="39"/>
      <c r="R121" s="39"/>
      <c r="S121" s="321"/>
      <c r="T121" s="7"/>
      <c r="U121" s="315"/>
      <c r="V121" s="39"/>
      <c r="W121" s="39"/>
      <c r="X121" s="321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315"/>
      <c r="G122" s="39"/>
      <c r="H122" s="39"/>
      <c r="I122" s="321"/>
      <c r="J122" s="7"/>
      <c r="K122" s="407"/>
      <c r="L122" s="408"/>
      <c r="M122" s="408"/>
      <c r="N122" s="409"/>
      <c r="O122" s="7"/>
      <c r="P122" s="315"/>
      <c r="Q122" s="39"/>
      <c r="R122" s="39"/>
      <c r="S122" s="321"/>
      <c r="T122" s="7"/>
      <c r="U122" s="315"/>
      <c r="V122" s="39"/>
      <c r="W122" s="39"/>
      <c r="X122" s="321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315"/>
      <c r="G123" s="39"/>
      <c r="H123" s="39"/>
      <c r="I123" s="321"/>
      <c r="J123" s="7"/>
      <c r="K123" s="315"/>
      <c r="L123" s="39"/>
      <c r="M123" s="39"/>
      <c r="N123" s="321"/>
      <c r="O123" s="7"/>
      <c r="P123" s="315"/>
      <c r="Q123" s="39"/>
      <c r="R123" s="39"/>
      <c r="S123" s="321"/>
      <c r="T123" s="7"/>
      <c r="U123" s="315"/>
      <c r="V123" s="39"/>
      <c r="W123" s="39"/>
      <c r="X123" s="321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3"/>
      <c r="G125" s="39"/>
      <c r="H125" s="39"/>
      <c r="I125" s="321"/>
      <c r="J125" s="7"/>
      <c r="K125" s="413"/>
      <c r="L125" s="408"/>
      <c r="M125" s="408"/>
      <c r="N125" s="409"/>
      <c r="O125" s="7"/>
      <c r="P125" s="43"/>
      <c r="Q125" s="39"/>
      <c r="R125" s="39"/>
      <c r="S125" s="321"/>
      <c r="T125" s="7"/>
      <c r="U125" s="43"/>
      <c r="V125" s="39"/>
      <c r="W125" s="39"/>
      <c r="X125" s="321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315"/>
      <c r="G127" s="39"/>
      <c r="H127" s="39"/>
      <c r="I127" s="321"/>
      <c r="J127" s="7"/>
      <c r="K127" s="315"/>
      <c r="L127" s="39"/>
      <c r="M127" s="39"/>
      <c r="N127" s="321"/>
      <c r="O127" s="7"/>
      <c r="P127" s="315"/>
      <c r="Q127" s="39"/>
      <c r="R127" s="39"/>
      <c r="S127" s="321"/>
      <c r="T127" s="7"/>
      <c r="U127" s="315"/>
      <c r="V127" s="39"/>
      <c r="W127" s="39"/>
      <c r="X127" s="321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315"/>
      <c r="L129" s="39"/>
      <c r="M129" s="39"/>
      <c r="N129" s="321"/>
      <c r="O129" s="7"/>
      <c r="P129" s="315"/>
      <c r="Q129" s="39"/>
      <c r="R129" s="39"/>
      <c r="S129" s="321"/>
      <c r="T129" s="7"/>
      <c r="U129" s="315"/>
      <c r="V129" s="39"/>
      <c r="W129" s="39"/>
      <c r="X129" s="321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315"/>
      <c r="L130" s="39"/>
      <c r="M130" s="39"/>
      <c r="N130" s="321"/>
      <c r="O130" s="7"/>
      <c r="P130" s="315"/>
      <c r="Q130" s="39"/>
      <c r="R130" s="39"/>
      <c r="S130" s="321"/>
      <c r="T130" s="7"/>
      <c r="U130" s="315"/>
      <c r="V130" s="39"/>
      <c r="W130" s="39"/>
      <c r="X130" s="321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315"/>
      <c r="L131" s="39"/>
      <c r="M131" s="39"/>
      <c r="N131" s="321"/>
      <c r="O131" s="7"/>
      <c r="P131" s="315"/>
      <c r="Q131" s="39"/>
      <c r="R131" s="39"/>
      <c r="S131" s="321"/>
      <c r="T131" s="7"/>
      <c r="U131" s="315"/>
      <c r="V131" s="39"/>
      <c r="W131" s="39"/>
      <c r="X131" s="321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315"/>
      <c r="L132" s="39"/>
      <c r="M132" s="39"/>
      <c r="N132" s="321"/>
      <c r="O132" s="7"/>
      <c r="P132" s="315"/>
      <c r="Q132" s="39"/>
      <c r="R132" s="39"/>
      <c r="S132" s="321"/>
      <c r="T132" s="7"/>
      <c r="U132" s="315"/>
      <c r="V132" s="39"/>
      <c r="W132" s="39"/>
      <c r="X132" s="321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315"/>
      <c r="L133" s="39"/>
      <c r="M133" s="39"/>
      <c r="N133" s="321"/>
      <c r="O133" s="7"/>
      <c r="P133" s="315"/>
      <c r="Q133" s="39"/>
      <c r="R133" s="39"/>
      <c r="S133" s="321"/>
      <c r="T133" s="7"/>
      <c r="U133" s="315"/>
      <c r="V133" s="39"/>
      <c r="W133" s="39"/>
      <c r="X133" s="321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315"/>
      <c r="G137" s="39"/>
      <c r="H137" s="39"/>
      <c r="I137" s="321"/>
      <c r="J137" s="7"/>
      <c r="K137" s="407"/>
      <c r="L137" s="408"/>
      <c r="M137" s="408"/>
      <c r="N137" s="409"/>
      <c r="O137" s="7"/>
      <c r="P137" s="315"/>
      <c r="Q137" s="39"/>
      <c r="R137" s="39"/>
      <c r="S137" s="321"/>
      <c r="T137" s="7"/>
      <c r="U137" s="315"/>
      <c r="V137" s="39"/>
      <c r="W137" s="39"/>
      <c r="X137" s="321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315"/>
      <c r="G139" s="39"/>
      <c r="H139" s="39"/>
      <c r="I139" s="321"/>
      <c r="J139" s="7"/>
      <c r="K139" s="315"/>
      <c r="L139" s="39"/>
      <c r="M139" s="39"/>
      <c r="N139" s="321"/>
      <c r="O139" s="7"/>
      <c r="P139" s="315"/>
      <c r="Q139" s="39"/>
      <c r="R139" s="39"/>
      <c r="S139" s="321"/>
      <c r="T139" s="7"/>
      <c r="U139" s="315"/>
      <c r="V139" s="39"/>
      <c r="W139" s="39"/>
      <c r="X139" s="321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315"/>
      <c r="G140" s="39"/>
      <c r="H140" s="39"/>
      <c r="I140" s="321"/>
      <c r="J140" s="7"/>
      <c r="K140" s="315"/>
      <c r="L140" s="39"/>
      <c r="M140" s="39"/>
      <c r="N140" s="321"/>
      <c r="O140" s="7"/>
      <c r="P140" s="315"/>
      <c r="Q140" s="39"/>
      <c r="R140" s="39"/>
      <c r="S140" s="321"/>
      <c r="T140" s="7"/>
      <c r="U140" s="315"/>
      <c r="V140" s="39"/>
      <c r="W140" s="39"/>
      <c r="X140" s="321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315"/>
      <c r="G141" s="39"/>
      <c r="H141" s="39"/>
      <c r="I141" s="321"/>
      <c r="J141" s="7"/>
      <c r="K141" s="315"/>
      <c r="L141" s="39"/>
      <c r="M141" s="39"/>
      <c r="N141" s="321"/>
      <c r="O141" s="7"/>
      <c r="P141" s="315"/>
      <c r="Q141" s="39"/>
      <c r="R141" s="39"/>
      <c r="S141" s="321"/>
      <c r="T141" s="7"/>
      <c r="U141" s="315"/>
      <c r="V141" s="39"/>
      <c r="W141" s="39"/>
      <c r="X141" s="321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315"/>
      <c r="G142" s="39"/>
      <c r="H142" s="39"/>
      <c r="I142" s="321"/>
      <c r="J142" s="7"/>
      <c r="K142" s="315"/>
      <c r="L142" s="39"/>
      <c r="M142" s="39"/>
      <c r="N142" s="321"/>
      <c r="O142" s="7"/>
      <c r="P142" s="315"/>
      <c r="Q142" s="39"/>
      <c r="R142" s="39"/>
      <c r="S142" s="321"/>
      <c r="T142" s="7"/>
      <c r="U142" s="315"/>
      <c r="V142" s="39"/>
      <c r="W142" s="39"/>
      <c r="X142" s="321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315"/>
      <c r="G143" s="39"/>
      <c r="H143" s="39"/>
      <c r="I143" s="321"/>
      <c r="J143" s="7"/>
      <c r="K143" s="315"/>
      <c r="L143" s="39"/>
      <c r="M143" s="39"/>
      <c r="N143" s="321"/>
      <c r="O143" s="7"/>
      <c r="P143" s="315"/>
      <c r="Q143" s="39"/>
      <c r="R143" s="39"/>
      <c r="S143" s="321"/>
      <c r="T143" s="7"/>
      <c r="U143" s="315"/>
      <c r="V143" s="39"/>
      <c r="W143" s="39"/>
      <c r="X143" s="321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315"/>
      <c r="G144" s="39"/>
      <c r="H144" s="39"/>
      <c r="I144" s="321"/>
      <c r="J144" s="7"/>
      <c r="K144" s="315"/>
      <c r="L144" s="39"/>
      <c r="M144" s="39"/>
      <c r="N144" s="321"/>
      <c r="O144" s="7"/>
      <c r="P144" s="315"/>
      <c r="Q144" s="39"/>
      <c r="R144" s="39"/>
      <c r="S144" s="321"/>
      <c r="T144" s="7"/>
      <c r="U144" s="315"/>
      <c r="V144" s="39"/>
      <c r="W144" s="39"/>
      <c r="X144" s="321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315"/>
      <c r="G145" s="39"/>
      <c r="H145" s="39"/>
      <c r="I145" s="321"/>
      <c r="J145" s="7"/>
      <c r="K145" s="315"/>
      <c r="L145" s="39"/>
      <c r="M145" s="39"/>
      <c r="N145" s="321"/>
      <c r="O145" s="7"/>
      <c r="P145" s="315"/>
      <c r="Q145" s="39"/>
      <c r="R145" s="39"/>
      <c r="S145" s="321"/>
      <c r="T145" s="7"/>
      <c r="U145" s="315"/>
      <c r="V145" s="39"/>
      <c r="W145" s="39"/>
      <c r="X145" s="321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315"/>
      <c r="G146" s="39"/>
      <c r="H146" s="39"/>
      <c r="I146" s="321"/>
      <c r="J146" s="7"/>
      <c r="K146" s="407"/>
      <c r="L146" s="408"/>
      <c r="M146" s="408"/>
      <c r="N146" s="409"/>
      <c r="O146" s="7"/>
      <c r="P146" s="315"/>
      <c r="Q146" s="39"/>
      <c r="R146" s="39"/>
      <c r="S146" s="321"/>
      <c r="T146" s="7"/>
      <c r="U146" s="315"/>
      <c r="V146" s="39"/>
      <c r="W146" s="39"/>
      <c r="X146" s="321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315"/>
      <c r="G147" s="39"/>
      <c r="H147" s="39"/>
      <c r="I147" s="321"/>
      <c r="J147" s="7"/>
      <c r="K147" s="407"/>
      <c r="L147" s="408"/>
      <c r="M147" s="408"/>
      <c r="N147" s="409"/>
      <c r="O147" s="7"/>
      <c r="P147" s="315"/>
      <c r="Q147" s="39"/>
      <c r="R147" s="39"/>
      <c r="S147" s="321"/>
      <c r="T147" s="7"/>
      <c r="U147" s="315"/>
      <c r="V147" s="39"/>
      <c r="W147" s="39"/>
      <c r="X147" s="321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315"/>
      <c r="G148" s="39"/>
      <c r="H148" s="39"/>
      <c r="I148" s="321"/>
      <c r="J148" s="7"/>
      <c r="K148" s="315"/>
      <c r="L148" s="39"/>
      <c r="M148" s="39"/>
      <c r="N148" s="321"/>
      <c r="O148" s="7"/>
      <c r="P148" s="315"/>
      <c r="Q148" s="39"/>
      <c r="R148" s="39"/>
      <c r="S148" s="321"/>
      <c r="T148" s="7"/>
      <c r="U148" s="315"/>
      <c r="V148" s="39"/>
      <c r="W148" s="39"/>
      <c r="X148" s="321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3"/>
      <c r="G150" s="39"/>
      <c r="H150" s="39"/>
      <c r="I150" s="321"/>
      <c r="J150" s="7"/>
      <c r="K150" s="413"/>
      <c r="L150" s="408"/>
      <c r="M150" s="408"/>
      <c r="N150" s="409"/>
      <c r="O150" s="7"/>
      <c r="P150" s="43"/>
      <c r="Q150" s="39"/>
      <c r="R150" s="39"/>
      <c r="S150" s="321"/>
      <c r="T150" s="7"/>
      <c r="U150" s="43"/>
      <c r="V150" s="39"/>
      <c r="W150" s="39"/>
      <c r="X150" s="321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315"/>
      <c r="G152" s="39"/>
      <c r="H152" s="39"/>
      <c r="I152" s="321"/>
      <c r="J152" s="7"/>
      <c r="K152" s="315"/>
      <c r="L152" s="39"/>
      <c r="M152" s="39"/>
      <c r="N152" s="321"/>
      <c r="O152" s="7"/>
      <c r="P152" s="315"/>
      <c r="Q152" s="39"/>
      <c r="R152" s="39"/>
      <c r="S152" s="321"/>
      <c r="T152" s="7"/>
      <c r="U152" s="315"/>
      <c r="V152" s="39"/>
      <c r="W152" s="39"/>
      <c r="X152" s="321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315"/>
      <c r="L154" s="39"/>
      <c r="M154" s="39"/>
      <c r="N154" s="321"/>
      <c r="O154" s="7"/>
      <c r="P154" s="315"/>
      <c r="Q154" s="39"/>
      <c r="R154" s="39"/>
      <c r="S154" s="321"/>
      <c r="T154" s="7"/>
      <c r="U154" s="315"/>
      <c r="V154" s="39"/>
      <c r="W154" s="39"/>
      <c r="X154" s="321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315"/>
      <c r="L155" s="39"/>
      <c r="M155" s="39"/>
      <c r="N155" s="321"/>
      <c r="O155" s="7"/>
      <c r="P155" s="315"/>
      <c r="Q155" s="39"/>
      <c r="R155" s="39"/>
      <c r="S155" s="321"/>
      <c r="T155" s="7"/>
      <c r="U155" s="315"/>
      <c r="V155" s="39"/>
      <c r="W155" s="39"/>
      <c r="X155" s="321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315"/>
      <c r="L156" s="39"/>
      <c r="M156" s="39"/>
      <c r="N156" s="321"/>
      <c r="O156" s="7"/>
      <c r="P156" s="315"/>
      <c r="Q156" s="39"/>
      <c r="R156" s="39"/>
      <c r="S156" s="321"/>
      <c r="T156" s="7"/>
      <c r="U156" s="315"/>
      <c r="V156" s="39"/>
      <c r="W156" s="39"/>
      <c r="X156" s="321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315"/>
      <c r="L157" s="39"/>
      <c r="M157" s="39"/>
      <c r="N157" s="321"/>
      <c r="O157" s="7"/>
      <c r="P157" s="315"/>
      <c r="Q157" s="39"/>
      <c r="R157" s="39"/>
      <c r="S157" s="321"/>
      <c r="T157" s="7"/>
      <c r="U157" s="315"/>
      <c r="V157" s="39"/>
      <c r="W157" s="39"/>
      <c r="X157" s="321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315"/>
      <c r="L158" s="39"/>
      <c r="M158" s="39"/>
      <c r="N158" s="321"/>
      <c r="O158" s="7"/>
      <c r="P158" s="315"/>
      <c r="Q158" s="39"/>
      <c r="R158" s="39"/>
      <c r="S158" s="321"/>
      <c r="T158" s="7"/>
      <c r="U158" s="315"/>
      <c r="V158" s="39"/>
      <c r="W158" s="39"/>
      <c r="X158" s="321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315"/>
      <c r="G162" s="39"/>
      <c r="H162" s="39"/>
      <c r="I162" s="321"/>
      <c r="J162" s="7"/>
      <c r="K162" s="407"/>
      <c r="L162" s="408"/>
      <c r="M162" s="408"/>
      <c r="N162" s="409"/>
      <c r="O162" s="7"/>
      <c r="P162" s="315"/>
      <c r="Q162" s="39"/>
      <c r="R162" s="39"/>
      <c r="S162" s="321"/>
      <c r="T162" s="7"/>
      <c r="U162" s="315"/>
      <c r="V162" s="39"/>
      <c r="W162" s="39"/>
      <c r="X162" s="321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315"/>
      <c r="G164" s="39"/>
      <c r="H164" s="39"/>
      <c r="I164" s="321"/>
      <c r="J164" s="7"/>
      <c r="K164" s="315"/>
      <c r="L164" s="39"/>
      <c r="M164" s="39"/>
      <c r="N164" s="321"/>
      <c r="O164" s="7"/>
      <c r="P164" s="315"/>
      <c r="Q164" s="39"/>
      <c r="R164" s="39"/>
      <c r="S164" s="321"/>
      <c r="T164" s="7"/>
      <c r="U164" s="315"/>
      <c r="V164" s="39"/>
      <c r="W164" s="39"/>
      <c r="X164" s="321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315"/>
      <c r="G165" s="39"/>
      <c r="H165" s="39"/>
      <c r="I165" s="321"/>
      <c r="J165" s="7"/>
      <c r="K165" s="315"/>
      <c r="L165" s="39"/>
      <c r="M165" s="39"/>
      <c r="N165" s="321"/>
      <c r="O165" s="7"/>
      <c r="P165" s="315"/>
      <c r="Q165" s="39"/>
      <c r="R165" s="39"/>
      <c r="S165" s="321"/>
      <c r="T165" s="7"/>
      <c r="U165" s="315"/>
      <c r="V165" s="39"/>
      <c r="W165" s="39"/>
      <c r="X165" s="321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315"/>
      <c r="G166" s="39"/>
      <c r="H166" s="39"/>
      <c r="I166" s="321"/>
      <c r="J166" s="7"/>
      <c r="K166" s="315"/>
      <c r="L166" s="39"/>
      <c r="M166" s="39"/>
      <c r="N166" s="321"/>
      <c r="O166" s="7"/>
      <c r="P166" s="315"/>
      <c r="Q166" s="39"/>
      <c r="R166" s="39"/>
      <c r="S166" s="321"/>
      <c r="T166" s="7"/>
      <c r="U166" s="315"/>
      <c r="V166" s="39"/>
      <c r="W166" s="39"/>
      <c r="X166" s="321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315"/>
      <c r="G167" s="39"/>
      <c r="H167" s="39"/>
      <c r="I167" s="321"/>
      <c r="J167" s="7"/>
      <c r="K167" s="315"/>
      <c r="L167" s="39"/>
      <c r="M167" s="39"/>
      <c r="N167" s="321"/>
      <c r="O167" s="7"/>
      <c r="P167" s="315"/>
      <c r="Q167" s="39"/>
      <c r="R167" s="39"/>
      <c r="S167" s="321"/>
      <c r="T167" s="7"/>
      <c r="U167" s="315"/>
      <c r="V167" s="39"/>
      <c r="W167" s="39"/>
      <c r="X167" s="321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315"/>
      <c r="G168" s="39"/>
      <c r="H168" s="39"/>
      <c r="I168" s="321"/>
      <c r="J168" s="7"/>
      <c r="K168" s="315"/>
      <c r="L168" s="39"/>
      <c r="M168" s="39"/>
      <c r="N168" s="321"/>
      <c r="O168" s="7"/>
      <c r="P168" s="315"/>
      <c r="Q168" s="39"/>
      <c r="R168" s="39"/>
      <c r="S168" s="321"/>
      <c r="T168" s="7"/>
      <c r="U168" s="315"/>
      <c r="V168" s="39"/>
      <c r="W168" s="39"/>
      <c r="X168" s="321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315"/>
      <c r="G169" s="39"/>
      <c r="H169" s="39"/>
      <c r="I169" s="321"/>
      <c r="J169" s="7"/>
      <c r="K169" s="315"/>
      <c r="L169" s="39"/>
      <c r="M169" s="39"/>
      <c r="N169" s="321"/>
      <c r="O169" s="7"/>
      <c r="P169" s="315"/>
      <c r="Q169" s="39"/>
      <c r="R169" s="39"/>
      <c r="S169" s="321"/>
      <c r="T169" s="7"/>
      <c r="U169" s="315"/>
      <c r="V169" s="39"/>
      <c r="W169" s="39"/>
      <c r="X169" s="321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315"/>
      <c r="G170" s="39"/>
      <c r="H170" s="39"/>
      <c r="I170" s="321"/>
      <c r="J170" s="7"/>
      <c r="K170" s="315"/>
      <c r="L170" s="39"/>
      <c r="M170" s="39"/>
      <c r="N170" s="321"/>
      <c r="O170" s="7"/>
      <c r="P170" s="315"/>
      <c r="Q170" s="39"/>
      <c r="R170" s="39"/>
      <c r="S170" s="321"/>
      <c r="T170" s="7"/>
      <c r="U170" s="315"/>
      <c r="V170" s="39"/>
      <c r="W170" s="39"/>
      <c r="X170" s="321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315"/>
      <c r="G171" s="39"/>
      <c r="H171" s="39"/>
      <c r="I171" s="321"/>
      <c r="J171" s="7"/>
      <c r="K171" s="407"/>
      <c r="L171" s="408"/>
      <c r="M171" s="408"/>
      <c r="N171" s="409"/>
      <c r="O171" s="7"/>
      <c r="P171" s="315"/>
      <c r="Q171" s="39"/>
      <c r="R171" s="39"/>
      <c r="S171" s="321"/>
      <c r="T171" s="7"/>
      <c r="U171" s="315"/>
      <c r="V171" s="39"/>
      <c r="W171" s="39"/>
      <c r="X171" s="321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315"/>
      <c r="G172" s="39"/>
      <c r="H172" s="39"/>
      <c r="I172" s="321"/>
      <c r="J172" s="7"/>
      <c r="K172" s="407"/>
      <c r="L172" s="408"/>
      <c r="M172" s="408"/>
      <c r="N172" s="409"/>
      <c r="O172" s="7"/>
      <c r="P172" s="315"/>
      <c r="Q172" s="39"/>
      <c r="R172" s="39"/>
      <c r="S172" s="321"/>
      <c r="T172" s="7"/>
      <c r="U172" s="315"/>
      <c r="V172" s="39"/>
      <c r="W172" s="39"/>
      <c r="X172" s="321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315"/>
      <c r="G173" s="39"/>
      <c r="H173" s="39"/>
      <c r="I173" s="321"/>
      <c r="J173" s="7"/>
      <c r="K173" s="315"/>
      <c r="L173" s="39"/>
      <c r="M173" s="39"/>
      <c r="N173" s="321"/>
      <c r="O173" s="7"/>
      <c r="P173" s="315"/>
      <c r="Q173" s="39"/>
      <c r="R173" s="39"/>
      <c r="S173" s="321"/>
      <c r="T173" s="7"/>
      <c r="U173" s="315"/>
      <c r="V173" s="39"/>
      <c r="W173" s="39"/>
      <c r="X173" s="321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3"/>
      <c r="G175" s="39"/>
      <c r="H175" s="39"/>
      <c r="I175" s="321"/>
      <c r="J175" s="7"/>
      <c r="K175" s="413"/>
      <c r="L175" s="408"/>
      <c r="M175" s="408"/>
      <c r="N175" s="409"/>
      <c r="O175" s="7"/>
      <c r="P175" s="43"/>
      <c r="Q175" s="39"/>
      <c r="R175" s="39"/>
      <c r="S175" s="321"/>
      <c r="T175" s="7"/>
      <c r="U175" s="43"/>
      <c r="V175" s="39"/>
      <c r="W175" s="39"/>
      <c r="X175" s="321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315"/>
      <c r="G177" s="39"/>
      <c r="H177" s="39"/>
      <c r="I177" s="321"/>
      <c r="J177" s="7"/>
      <c r="K177" s="315"/>
      <c r="L177" s="39"/>
      <c r="M177" s="39"/>
      <c r="N177" s="321"/>
      <c r="O177" s="7"/>
      <c r="P177" s="315"/>
      <c r="Q177" s="39"/>
      <c r="R177" s="39"/>
      <c r="S177" s="321"/>
      <c r="T177" s="7"/>
      <c r="U177" s="315"/>
      <c r="V177" s="39"/>
      <c r="W177" s="39"/>
      <c r="X177" s="321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315"/>
      <c r="L179" s="39"/>
      <c r="M179" s="39"/>
      <c r="N179" s="321"/>
      <c r="O179" s="7"/>
      <c r="P179" s="315"/>
      <c r="Q179" s="39"/>
      <c r="R179" s="39"/>
      <c r="S179" s="321"/>
      <c r="T179" s="7"/>
      <c r="U179" s="315"/>
      <c r="V179" s="39"/>
      <c r="W179" s="39"/>
      <c r="X179" s="321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315"/>
      <c r="L180" s="39"/>
      <c r="M180" s="39"/>
      <c r="N180" s="321"/>
      <c r="O180" s="7"/>
      <c r="P180" s="315"/>
      <c r="Q180" s="39"/>
      <c r="R180" s="39"/>
      <c r="S180" s="321"/>
      <c r="T180" s="7"/>
      <c r="U180" s="315"/>
      <c r="V180" s="39"/>
      <c r="W180" s="39"/>
      <c r="X180" s="321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315"/>
      <c r="L181" s="39"/>
      <c r="M181" s="39"/>
      <c r="N181" s="321"/>
      <c r="O181" s="7"/>
      <c r="P181" s="315"/>
      <c r="Q181" s="39"/>
      <c r="R181" s="39"/>
      <c r="S181" s="321"/>
      <c r="T181" s="7"/>
      <c r="U181" s="315"/>
      <c r="V181" s="39"/>
      <c r="W181" s="39"/>
      <c r="X181" s="321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315"/>
      <c r="L182" s="39"/>
      <c r="M182" s="39"/>
      <c r="N182" s="321"/>
      <c r="O182" s="7"/>
      <c r="P182" s="315"/>
      <c r="Q182" s="39"/>
      <c r="R182" s="39"/>
      <c r="S182" s="321"/>
      <c r="T182" s="7"/>
      <c r="U182" s="315"/>
      <c r="V182" s="39"/>
      <c r="W182" s="39"/>
      <c r="X182" s="321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315"/>
      <c r="L183" s="39"/>
      <c r="M183" s="39"/>
      <c r="N183" s="321"/>
      <c r="O183" s="7"/>
      <c r="P183" s="315"/>
      <c r="Q183" s="39"/>
      <c r="R183" s="39"/>
      <c r="S183" s="321"/>
      <c r="T183" s="7"/>
      <c r="U183" s="315"/>
      <c r="V183" s="39"/>
      <c r="W183" s="39"/>
      <c r="X183" s="321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315"/>
      <c r="G187" s="39"/>
      <c r="H187" s="39"/>
      <c r="I187" s="321"/>
      <c r="J187" s="7"/>
      <c r="K187" s="407"/>
      <c r="L187" s="408"/>
      <c r="M187" s="408"/>
      <c r="N187" s="409"/>
      <c r="O187" s="7"/>
      <c r="P187" s="315"/>
      <c r="Q187" s="39"/>
      <c r="R187" s="39"/>
      <c r="S187" s="321"/>
      <c r="T187" s="7"/>
      <c r="U187" s="315"/>
      <c r="V187" s="39"/>
      <c r="W187" s="39"/>
      <c r="X187" s="321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315"/>
      <c r="G189" s="39"/>
      <c r="H189" s="39"/>
      <c r="I189" s="321"/>
      <c r="J189" s="7"/>
      <c r="K189" s="315"/>
      <c r="L189" s="39"/>
      <c r="M189" s="39"/>
      <c r="N189" s="321"/>
      <c r="O189" s="7"/>
      <c r="P189" s="315"/>
      <c r="Q189" s="39"/>
      <c r="R189" s="39"/>
      <c r="S189" s="321"/>
      <c r="T189" s="7"/>
      <c r="U189" s="315"/>
      <c r="V189" s="39"/>
      <c r="W189" s="39"/>
      <c r="X189" s="321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315"/>
      <c r="G190" s="39"/>
      <c r="H190" s="39"/>
      <c r="I190" s="321"/>
      <c r="J190" s="7"/>
      <c r="K190" s="315"/>
      <c r="L190" s="39"/>
      <c r="M190" s="39"/>
      <c r="N190" s="321"/>
      <c r="O190" s="7"/>
      <c r="P190" s="315"/>
      <c r="Q190" s="39"/>
      <c r="R190" s="39"/>
      <c r="S190" s="321"/>
      <c r="T190" s="7"/>
      <c r="U190" s="315"/>
      <c r="V190" s="39"/>
      <c r="W190" s="39"/>
      <c r="X190" s="321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315"/>
      <c r="G191" s="39"/>
      <c r="H191" s="39"/>
      <c r="I191" s="321"/>
      <c r="J191" s="7"/>
      <c r="K191" s="315"/>
      <c r="L191" s="39"/>
      <c r="M191" s="39"/>
      <c r="N191" s="321"/>
      <c r="O191" s="7"/>
      <c r="P191" s="315"/>
      <c r="Q191" s="39"/>
      <c r="R191" s="39"/>
      <c r="S191" s="321"/>
      <c r="T191" s="7"/>
      <c r="U191" s="315"/>
      <c r="V191" s="39"/>
      <c r="W191" s="39"/>
      <c r="X191" s="321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315"/>
      <c r="G192" s="39"/>
      <c r="H192" s="39"/>
      <c r="I192" s="321"/>
      <c r="J192" s="7"/>
      <c r="K192" s="315"/>
      <c r="L192" s="39"/>
      <c r="M192" s="39"/>
      <c r="N192" s="321"/>
      <c r="O192" s="7"/>
      <c r="P192" s="315"/>
      <c r="Q192" s="39"/>
      <c r="R192" s="39"/>
      <c r="S192" s="321"/>
      <c r="T192" s="7"/>
      <c r="U192" s="315"/>
      <c r="V192" s="39"/>
      <c r="W192" s="39"/>
      <c r="X192" s="321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315"/>
      <c r="G193" s="39"/>
      <c r="H193" s="39"/>
      <c r="I193" s="321"/>
      <c r="J193" s="7"/>
      <c r="K193" s="315"/>
      <c r="L193" s="39"/>
      <c r="M193" s="39"/>
      <c r="N193" s="321"/>
      <c r="O193" s="7"/>
      <c r="P193" s="315"/>
      <c r="Q193" s="39"/>
      <c r="R193" s="39"/>
      <c r="S193" s="321"/>
      <c r="T193" s="7"/>
      <c r="U193" s="315"/>
      <c r="V193" s="39"/>
      <c r="W193" s="39"/>
      <c r="X193" s="321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315"/>
      <c r="G194" s="39"/>
      <c r="H194" s="39"/>
      <c r="I194" s="321"/>
      <c r="J194" s="7"/>
      <c r="K194" s="315"/>
      <c r="L194" s="39"/>
      <c r="M194" s="39"/>
      <c r="N194" s="321"/>
      <c r="O194" s="7"/>
      <c r="P194" s="315"/>
      <c r="Q194" s="39"/>
      <c r="R194" s="39"/>
      <c r="S194" s="321"/>
      <c r="T194" s="7"/>
      <c r="U194" s="315"/>
      <c r="V194" s="39"/>
      <c r="W194" s="39"/>
      <c r="X194" s="321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315"/>
      <c r="G195" s="39"/>
      <c r="H195" s="39"/>
      <c r="I195" s="321"/>
      <c r="J195" s="7"/>
      <c r="K195" s="315"/>
      <c r="L195" s="39"/>
      <c r="M195" s="39"/>
      <c r="N195" s="321"/>
      <c r="O195" s="7"/>
      <c r="P195" s="315"/>
      <c r="Q195" s="39"/>
      <c r="R195" s="39"/>
      <c r="S195" s="321"/>
      <c r="T195" s="7"/>
      <c r="U195" s="315"/>
      <c r="V195" s="39"/>
      <c r="W195" s="39"/>
      <c r="X195" s="321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315"/>
      <c r="G196" s="39"/>
      <c r="H196" s="39"/>
      <c r="I196" s="321"/>
      <c r="J196" s="7"/>
      <c r="K196" s="407"/>
      <c r="L196" s="408"/>
      <c r="M196" s="408"/>
      <c r="N196" s="409"/>
      <c r="O196" s="7"/>
      <c r="P196" s="315"/>
      <c r="Q196" s="39"/>
      <c r="R196" s="39"/>
      <c r="S196" s="321"/>
      <c r="T196" s="7"/>
      <c r="U196" s="315"/>
      <c r="V196" s="39"/>
      <c r="W196" s="39"/>
      <c r="X196" s="321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315"/>
      <c r="G197" s="39"/>
      <c r="H197" s="39"/>
      <c r="I197" s="321"/>
      <c r="J197" s="7"/>
      <c r="K197" s="407"/>
      <c r="L197" s="408"/>
      <c r="M197" s="408"/>
      <c r="N197" s="409"/>
      <c r="O197" s="7"/>
      <c r="P197" s="315"/>
      <c r="Q197" s="39"/>
      <c r="R197" s="39"/>
      <c r="S197" s="321"/>
      <c r="T197" s="7"/>
      <c r="U197" s="315"/>
      <c r="V197" s="39"/>
      <c r="W197" s="39"/>
      <c r="X197" s="321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315"/>
      <c r="G198" s="39"/>
      <c r="H198" s="39"/>
      <c r="I198" s="321"/>
      <c r="J198" s="7"/>
      <c r="K198" s="315"/>
      <c r="L198" s="39"/>
      <c r="M198" s="39"/>
      <c r="N198" s="321"/>
      <c r="O198" s="7"/>
      <c r="P198" s="315"/>
      <c r="Q198" s="39"/>
      <c r="R198" s="39"/>
      <c r="S198" s="321"/>
      <c r="T198" s="7"/>
      <c r="U198" s="315"/>
      <c r="V198" s="39"/>
      <c r="W198" s="39"/>
      <c r="X198" s="321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3"/>
      <c r="G200" s="39"/>
      <c r="H200" s="39"/>
      <c r="I200" s="321"/>
      <c r="J200" s="7"/>
      <c r="K200" s="413"/>
      <c r="L200" s="408"/>
      <c r="M200" s="408"/>
      <c r="N200" s="409"/>
      <c r="O200" s="7"/>
      <c r="P200" s="43"/>
      <c r="Q200" s="39"/>
      <c r="R200" s="39"/>
      <c r="S200" s="321"/>
      <c r="T200" s="7"/>
      <c r="U200" s="43"/>
      <c r="V200" s="39"/>
      <c r="W200" s="39"/>
      <c r="X200" s="321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315"/>
      <c r="G202" s="39"/>
      <c r="H202" s="39"/>
      <c r="I202" s="321"/>
      <c r="J202" s="7"/>
      <c r="K202" s="315"/>
      <c r="L202" s="39"/>
      <c r="M202" s="39"/>
      <c r="N202" s="321"/>
      <c r="O202" s="7"/>
      <c r="P202" s="315"/>
      <c r="Q202" s="39"/>
      <c r="R202" s="39"/>
      <c r="S202" s="321"/>
      <c r="T202" s="7"/>
      <c r="U202" s="315"/>
      <c r="V202" s="39"/>
      <c r="W202" s="39"/>
      <c r="X202" s="321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315"/>
      <c r="L204" s="39"/>
      <c r="M204" s="39"/>
      <c r="N204" s="321"/>
      <c r="O204" s="7"/>
      <c r="P204" s="315"/>
      <c r="Q204" s="39"/>
      <c r="R204" s="39"/>
      <c r="S204" s="321"/>
      <c r="T204" s="7"/>
      <c r="U204" s="315"/>
      <c r="V204" s="39"/>
      <c r="W204" s="39"/>
      <c r="X204" s="321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315"/>
      <c r="L205" s="39"/>
      <c r="M205" s="39"/>
      <c r="N205" s="321"/>
      <c r="O205" s="7"/>
      <c r="P205" s="315"/>
      <c r="Q205" s="39"/>
      <c r="R205" s="39"/>
      <c r="S205" s="321"/>
      <c r="T205" s="7"/>
      <c r="U205" s="315"/>
      <c r="V205" s="39"/>
      <c r="W205" s="39"/>
      <c r="X205" s="321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315"/>
      <c r="L206" s="39"/>
      <c r="M206" s="39"/>
      <c r="N206" s="321"/>
      <c r="O206" s="7"/>
      <c r="P206" s="315"/>
      <c r="Q206" s="39"/>
      <c r="R206" s="39"/>
      <c r="S206" s="321"/>
      <c r="T206" s="7"/>
      <c r="U206" s="315"/>
      <c r="V206" s="39"/>
      <c r="W206" s="39"/>
      <c r="X206" s="321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315"/>
      <c r="L207" s="39"/>
      <c r="M207" s="39"/>
      <c r="N207" s="321"/>
      <c r="O207" s="7"/>
      <c r="P207" s="315"/>
      <c r="Q207" s="39"/>
      <c r="R207" s="39"/>
      <c r="S207" s="321"/>
      <c r="T207" s="7"/>
      <c r="U207" s="315"/>
      <c r="V207" s="39"/>
      <c r="W207" s="39"/>
      <c r="X207" s="321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315"/>
      <c r="L208" s="39"/>
      <c r="M208" s="39"/>
      <c r="N208" s="321"/>
      <c r="O208" s="7"/>
      <c r="P208" s="315"/>
      <c r="Q208" s="39"/>
      <c r="R208" s="39"/>
      <c r="S208" s="321"/>
      <c r="T208" s="7"/>
      <c r="U208" s="315"/>
      <c r="V208" s="39"/>
      <c r="W208" s="39"/>
      <c r="X208" s="321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315"/>
      <c r="G212" s="39"/>
      <c r="H212" s="39"/>
      <c r="I212" s="321"/>
      <c r="J212" s="7"/>
      <c r="K212" s="407"/>
      <c r="L212" s="408"/>
      <c r="M212" s="408"/>
      <c r="N212" s="409"/>
      <c r="O212" s="7"/>
      <c r="P212" s="315"/>
      <c r="Q212" s="39"/>
      <c r="R212" s="39"/>
      <c r="S212" s="321"/>
      <c r="T212" s="7"/>
      <c r="U212" s="315"/>
      <c r="V212" s="39"/>
      <c r="W212" s="39"/>
      <c r="X212" s="321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315"/>
      <c r="G214" s="39"/>
      <c r="H214" s="39"/>
      <c r="I214" s="321"/>
      <c r="J214" s="7"/>
      <c r="K214" s="315"/>
      <c r="L214" s="39"/>
      <c r="M214" s="39"/>
      <c r="N214" s="321"/>
      <c r="O214" s="7"/>
      <c r="P214" s="315"/>
      <c r="Q214" s="39"/>
      <c r="R214" s="39"/>
      <c r="S214" s="321"/>
      <c r="T214" s="7"/>
      <c r="U214" s="315"/>
      <c r="V214" s="39"/>
      <c r="W214" s="39"/>
      <c r="X214" s="321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315"/>
      <c r="G215" s="39"/>
      <c r="H215" s="39"/>
      <c r="I215" s="321"/>
      <c r="J215" s="7"/>
      <c r="K215" s="315"/>
      <c r="L215" s="39"/>
      <c r="M215" s="39"/>
      <c r="N215" s="321"/>
      <c r="O215" s="7"/>
      <c r="P215" s="315"/>
      <c r="Q215" s="39"/>
      <c r="R215" s="39"/>
      <c r="S215" s="321"/>
      <c r="T215" s="7"/>
      <c r="U215" s="315"/>
      <c r="V215" s="39"/>
      <c r="W215" s="39"/>
      <c r="X215" s="321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315"/>
      <c r="G216" s="39"/>
      <c r="H216" s="39"/>
      <c r="I216" s="321"/>
      <c r="J216" s="7"/>
      <c r="K216" s="315"/>
      <c r="L216" s="39"/>
      <c r="M216" s="39"/>
      <c r="N216" s="321"/>
      <c r="O216" s="7"/>
      <c r="P216" s="315"/>
      <c r="Q216" s="39"/>
      <c r="R216" s="39"/>
      <c r="S216" s="321"/>
      <c r="T216" s="7"/>
      <c r="U216" s="315"/>
      <c r="V216" s="39"/>
      <c r="W216" s="39"/>
      <c r="X216" s="321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315"/>
      <c r="G217" s="39"/>
      <c r="H217" s="39"/>
      <c r="I217" s="321"/>
      <c r="J217" s="7"/>
      <c r="K217" s="315"/>
      <c r="L217" s="39"/>
      <c r="M217" s="39"/>
      <c r="N217" s="321"/>
      <c r="O217" s="7"/>
      <c r="P217" s="315"/>
      <c r="Q217" s="39"/>
      <c r="R217" s="39"/>
      <c r="S217" s="321"/>
      <c r="T217" s="7"/>
      <c r="U217" s="315"/>
      <c r="V217" s="39"/>
      <c r="W217" s="39"/>
      <c r="X217" s="321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315"/>
      <c r="G218" s="39"/>
      <c r="H218" s="39"/>
      <c r="I218" s="321"/>
      <c r="J218" s="7"/>
      <c r="K218" s="315"/>
      <c r="L218" s="39"/>
      <c r="M218" s="39"/>
      <c r="N218" s="321"/>
      <c r="O218" s="7"/>
      <c r="P218" s="315"/>
      <c r="Q218" s="39"/>
      <c r="R218" s="39"/>
      <c r="S218" s="321"/>
      <c r="T218" s="7"/>
      <c r="U218" s="315"/>
      <c r="V218" s="39"/>
      <c r="W218" s="39"/>
      <c r="X218" s="321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315"/>
      <c r="G219" s="39"/>
      <c r="H219" s="39"/>
      <c r="I219" s="321"/>
      <c r="J219" s="7"/>
      <c r="K219" s="315"/>
      <c r="L219" s="39"/>
      <c r="M219" s="39"/>
      <c r="N219" s="321"/>
      <c r="O219" s="7"/>
      <c r="P219" s="315"/>
      <c r="Q219" s="39"/>
      <c r="R219" s="39"/>
      <c r="S219" s="321"/>
      <c r="T219" s="7"/>
      <c r="U219" s="315"/>
      <c r="V219" s="39"/>
      <c r="W219" s="39"/>
      <c r="X219" s="321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315"/>
      <c r="G220" s="39"/>
      <c r="H220" s="39"/>
      <c r="I220" s="321"/>
      <c r="J220" s="7"/>
      <c r="K220" s="315"/>
      <c r="L220" s="39"/>
      <c r="M220" s="39"/>
      <c r="N220" s="321"/>
      <c r="O220" s="7"/>
      <c r="P220" s="315"/>
      <c r="Q220" s="39"/>
      <c r="R220" s="39"/>
      <c r="S220" s="321"/>
      <c r="T220" s="7"/>
      <c r="U220" s="315"/>
      <c r="V220" s="39"/>
      <c r="W220" s="39"/>
      <c r="X220" s="321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315"/>
      <c r="G221" s="39"/>
      <c r="H221" s="39"/>
      <c r="I221" s="321"/>
      <c r="J221" s="7"/>
      <c r="K221" s="407"/>
      <c r="L221" s="408"/>
      <c r="M221" s="408"/>
      <c r="N221" s="409"/>
      <c r="O221" s="7"/>
      <c r="P221" s="315"/>
      <c r="Q221" s="39"/>
      <c r="R221" s="39"/>
      <c r="S221" s="321"/>
      <c r="T221" s="7"/>
      <c r="U221" s="315"/>
      <c r="V221" s="39"/>
      <c r="W221" s="39"/>
      <c r="X221" s="321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315"/>
      <c r="G222" s="39"/>
      <c r="H222" s="39"/>
      <c r="I222" s="321"/>
      <c r="J222" s="7"/>
      <c r="K222" s="407"/>
      <c r="L222" s="408"/>
      <c r="M222" s="408"/>
      <c r="N222" s="409"/>
      <c r="O222" s="7"/>
      <c r="P222" s="315"/>
      <c r="Q222" s="39"/>
      <c r="R222" s="39"/>
      <c r="S222" s="321"/>
      <c r="T222" s="7"/>
      <c r="U222" s="315"/>
      <c r="V222" s="39"/>
      <c r="W222" s="39"/>
      <c r="X222" s="321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315"/>
      <c r="G223" s="39"/>
      <c r="H223" s="39"/>
      <c r="I223" s="321"/>
      <c r="J223" s="7"/>
      <c r="K223" s="315"/>
      <c r="L223" s="39"/>
      <c r="M223" s="39"/>
      <c r="N223" s="321"/>
      <c r="O223" s="7"/>
      <c r="P223" s="315"/>
      <c r="Q223" s="39"/>
      <c r="R223" s="39"/>
      <c r="S223" s="321"/>
      <c r="T223" s="7"/>
      <c r="U223" s="315"/>
      <c r="V223" s="39"/>
      <c r="W223" s="39"/>
      <c r="X223" s="321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3"/>
      <c r="G225" s="39"/>
      <c r="H225" s="39"/>
      <c r="I225" s="321"/>
      <c r="J225" s="7"/>
      <c r="K225" s="413"/>
      <c r="L225" s="408"/>
      <c r="M225" s="408"/>
      <c r="N225" s="409"/>
      <c r="O225" s="7"/>
      <c r="P225" s="43"/>
      <c r="Q225" s="39"/>
      <c r="R225" s="39"/>
      <c r="S225" s="321"/>
      <c r="T225" s="7"/>
      <c r="U225" s="43"/>
      <c r="V225" s="39"/>
      <c r="W225" s="39"/>
      <c r="X225" s="321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315"/>
      <c r="G227" s="39"/>
      <c r="H227" s="39"/>
      <c r="I227" s="321"/>
      <c r="J227" s="7"/>
      <c r="K227" s="315"/>
      <c r="L227" s="39"/>
      <c r="M227" s="39"/>
      <c r="N227" s="321"/>
      <c r="O227" s="7"/>
      <c r="P227" s="315"/>
      <c r="Q227" s="39"/>
      <c r="R227" s="39"/>
      <c r="S227" s="321"/>
      <c r="T227" s="7"/>
      <c r="U227" s="315"/>
      <c r="V227" s="39"/>
      <c r="W227" s="39"/>
      <c r="X227" s="321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315"/>
      <c r="L229" s="39"/>
      <c r="M229" s="39"/>
      <c r="N229" s="321"/>
      <c r="O229" s="7"/>
      <c r="P229" s="315"/>
      <c r="Q229" s="39"/>
      <c r="R229" s="39"/>
      <c r="S229" s="321"/>
      <c r="T229" s="7"/>
      <c r="U229" s="315"/>
      <c r="V229" s="39"/>
      <c r="W229" s="39"/>
      <c r="X229" s="321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315"/>
      <c r="L230" s="39"/>
      <c r="M230" s="39"/>
      <c r="N230" s="321"/>
      <c r="O230" s="7"/>
      <c r="P230" s="315"/>
      <c r="Q230" s="39"/>
      <c r="R230" s="39"/>
      <c r="S230" s="321"/>
      <c r="T230" s="7"/>
      <c r="U230" s="315"/>
      <c r="V230" s="39"/>
      <c r="W230" s="39"/>
      <c r="X230" s="321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315"/>
      <c r="L231" s="39"/>
      <c r="M231" s="39"/>
      <c r="N231" s="321"/>
      <c r="O231" s="7"/>
      <c r="P231" s="315"/>
      <c r="Q231" s="39"/>
      <c r="R231" s="39"/>
      <c r="S231" s="321"/>
      <c r="T231" s="7"/>
      <c r="U231" s="315"/>
      <c r="V231" s="39"/>
      <c r="W231" s="39"/>
      <c r="X231" s="321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315"/>
      <c r="L232" s="39"/>
      <c r="M232" s="39"/>
      <c r="N232" s="321"/>
      <c r="O232" s="7"/>
      <c r="P232" s="315"/>
      <c r="Q232" s="39"/>
      <c r="R232" s="39"/>
      <c r="S232" s="321"/>
      <c r="T232" s="7"/>
      <c r="U232" s="315"/>
      <c r="V232" s="39"/>
      <c r="W232" s="39"/>
      <c r="X232" s="321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315"/>
      <c r="L233" s="39"/>
      <c r="M233" s="39"/>
      <c r="N233" s="321"/>
      <c r="O233" s="7"/>
      <c r="P233" s="315"/>
      <c r="Q233" s="39"/>
      <c r="R233" s="39"/>
      <c r="S233" s="321"/>
      <c r="T233" s="7"/>
      <c r="U233" s="315"/>
      <c r="V233" s="39"/>
      <c r="W233" s="39"/>
      <c r="X233" s="321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315"/>
      <c r="G237" s="39"/>
      <c r="H237" s="39"/>
      <c r="I237" s="321"/>
      <c r="J237" s="7"/>
      <c r="K237" s="407"/>
      <c r="L237" s="408"/>
      <c r="M237" s="408"/>
      <c r="N237" s="409"/>
      <c r="O237" s="7"/>
      <c r="P237" s="315"/>
      <c r="Q237" s="39"/>
      <c r="R237" s="39"/>
      <c r="S237" s="321"/>
      <c r="T237" s="7"/>
      <c r="U237" s="315"/>
      <c r="V237" s="39"/>
      <c r="W237" s="39"/>
      <c r="X237" s="321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315"/>
      <c r="G239" s="39"/>
      <c r="H239" s="39"/>
      <c r="I239" s="321"/>
      <c r="J239" s="7"/>
      <c r="K239" s="315"/>
      <c r="L239" s="39"/>
      <c r="M239" s="39"/>
      <c r="N239" s="321"/>
      <c r="O239" s="7"/>
      <c r="P239" s="315"/>
      <c r="Q239" s="39"/>
      <c r="R239" s="39"/>
      <c r="S239" s="321"/>
      <c r="T239" s="7"/>
      <c r="U239" s="315"/>
      <c r="V239" s="39"/>
      <c r="W239" s="39"/>
      <c r="X239" s="321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315"/>
      <c r="G240" s="39"/>
      <c r="H240" s="39"/>
      <c r="I240" s="321"/>
      <c r="J240" s="7"/>
      <c r="K240" s="315"/>
      <c r="L240" s="39"/>
      <c r="M240" s="39"/>
      <c r="N240" s="321"/>
      <c r="O240" s="7"/>
      <c r="P240" s="315"/>
      <c r="Q240" s="39"/>
      <c r="R240" s="39"/>
      <c r="S240" s="321"/>
      <c r="T240" s="7"/>
      <c r="U240" s="315"/>
      <c r="V240" s="39"/>
      <c r="W240" s="39"/>
      <c r="X240" s="321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315"/>
      <c r="G241" s="39"/>
      <c r="H241" s="39"/>
      <c r="I241" s="321"/>
      <c r="J241" s="7"/>
      <c r="K241" s="315"/>
      <c r="L241" s="39"/>
      <c r="M241" s="39"/>
      <c r="N241" s="321"/>
      <c r="O241" s="7"/>
      <c r="P241" s="315"/>
      <c r="Q241" s="39"/>
      <c r="R241" s="39"/>
      <c r="S241" s="321"/>
      <c r="T241" s="7"/>
      <c r="U241" s="315"/>
      <c r="V241" s="39"/>
      <c r="W241" s="39"/>
      <c r="X241" s="321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315"/>
      <c r="G242" s="39"/>
      <c r="H242" s="39"/>
      <c r="I242" s="321"/>
      <c r="J242" s="7"/>
      <c r="K242" s="315"/>
      <c r="L242" s="39"/>
      <c r="M242" s="39"/>
      <c r="N242" s="321"/>
      <c r="O242" s="7"/>
      <c r="P242" s="315"/>
      <c r="Q242" s="39"/>
      <c r="R242" s="39"/>
      <c r="S242" s="321"/>
      <c r="T242" s="7"/>
      <c r="U242" s="315"/>
      <c r="V242" s="39"/>
      <c r="W242" s="39"/>
      <c r="X242" s="321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315"/>
      <c r="G243" s="39"/>
      <c r="H243" s="39"/>
      <c r="I243" s="321"/>
      <c r="J243" s="7"/>
      <c r="K243" s="315"/>
      <c r="L243" s="39"/>
      <c r="M243" s="39"/>
      <c r="N243" s="321"/>
      <c r="O243" s="7"/>
      <c r="P243" s="315"/>
      <c r="Q243" s="39"/>
      <c r="R243" s="39"/>
      <c r="S243" s="321"/>
      <c r="T243" s="7"/>
      <c r="U243" s="315"/>
      <c r="V243" s="39"/>
      <c r="W243" s="39"/>
      <c r="X243" s="321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315"/>
      <c r="G244" s="39"/>
      <c r="H244" s="39"/>
      <c r="I244" s="321"/>
      <c r="J244" s="7"/>
      <c r="K244" s="315"/>
      <c r="L244" s="39"/>
      <c r="M244" s="39"/>
      <c r="N244" s="321"/>
      <c r="O244" s="7"/>
      <c r="P244" s="315"/>
      <c r="Q244" s="39"/>
      <c r="R244" s="39"/>
      <c r="S244" s="321"/>
      <c r="T244" s="7"/>
      <c r="U244" s="315"/>
      <c r="V244" s="39"/>
      <c r="W244" s="39"/>
      <c r="X244" s="321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315"/>
      <c r="G245" s="39"/>
      <c r="H245" s="39"/>
      <c r="I245" s="321"/>
      <c r="J245" s="7"/>
      <c r="K245" s="315"/>
      <c r="L245" s="39"/>
      <c r="M245" s="39"/>
      <c r="N245" s="321"/>
      <c r="O245" s="7"/>
      <c r="P245" s="315"/>
      <c r="Q245" s="39"/>
      <c r="R245" s="39"/>
      <c r="S245" s="321"/>
      <c r="T245" s="7"/>
      <c r="U245" s="315"/>
      <c r="V245" s="39"/>
      <c r="W245" s="39"/>
      <c r="X245" s="321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315"/>
      <c r="G246" s="39"/>
      <c r="H246" s="39"/>
      <c r="I246" s="321"/>
      <c r="J246" s="7"/>
      <c r="K246" s="407"/>
      <c r="L246" s="408"/>
      <c r="M246" s="408"/>
      <c r="N246" s="409"/>
      <c r="O246" s="7"/>
      <c r="P246" s="315"/>
      <c r="Q246" s="39"/>
      <c r="R246" s="39"/>
      <c r="S246" s="321"/>
      <c r="T246" s="7"/>
      <c r="U246" s="315"/>
      <c r="V246" s="39"/>
      <c r="W246" s="39"/>
      <c r="X246" s="321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315"/>
      <c r="G247" s="39"/>
      <c r="H247" s="39"/>
      <c r="I247" s="321"/>
      <c r="J247" s="7"/>
      <c r="K247" s="407"/>
      <c r="L247" s="408"/>
      <c r="M247" s="408"/>
      <c r="N247" s="409"/>
      <c r="O247" s="7"/>
      <c r="P247" s="315"/>
      <c r="Q247" s="39"/>
      <c r="R247" s="39"/>
      <c r="S247" s="321"/>
      <c r="T247" s="7"/>
      <c r="U247" s="315"/>
      <c r="V247" s="39"/>
      <c r="W247" s="39"/>
      <c r="X247" s="321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315"/>
      <c r="G248" s="39"/>
      <c r="H248" s="39"/>
      <c r="I248" s="321"/>
      <c r="J248" s="7"/>
      <c r="K248" s="315"/>
      <c r="L248" s="39"/>
      <c r="M248" s="39"/>
      <c r="N248" s="321"/>
      <c r="O248" s="7"/>
      <c r="P248" s="315"/>
      <c r="Q248" s="39"/>
      <c r="R248" s="39"/>
      <c r="S248" s="321"/>
      <c r="T248" s="7"/>
      <c r="U248" s="315"/>
      <c r="V248" s="39"/>
      <c r="W248" s="39"/>
      <c r="X248" s="321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3"/>
      <c r="G250" s="39"/>
      <c r="H250" s="39"/>
      <c r="I250" s="321"/>
      <c r="J250" s="7"/>
      <c r="K250" s="413"/>
      <c r="L250" s="408"/>
      <c r="M250" s="408"/>
      <c r="N250" s="409"/>
      <c r="O250" s="7"/>
      <c r="P250" s="43"/>
      <c r="Q250" s="39"/>
      <c r="R250" s="39"/>
      <c r="S250" s="321"/>
      <c r="T250" s="7"/>
      <c r="U250" s="43"/>
      <c r="V250" s="39"/>
      <c r="W250" s="39"/>
      <c r="X250" s="321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315"/>
      <c r="G252" s="39"/>
      <c r="H252" s="39"/>
      <c r="I252" s="321"/>
      <c r="J252" s="7"/>
      <c r="K252" s="315"/>
      <c r="L252" s="39"/>
      <c r="M252" s="39"/>
      <c r="N252" s="321"/>
      <c r="O252" s="7"/>
      <c r="P252" s="315"/>
      <c r="Q252" s="39"/>
      <c r="R252" s="39"/>
      <c r="S252" s="321"/>
      <c r="T252" s="7"/>
      <c r="U252" s="315"/>
      <c r="V252" s="39"/>
      <c r="W252" s="39"/>
      <c r="X252" s="321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315"/>
      <c r="L254" s="39"/>
      <c r="M254" s="39"/>
      <c r="N254" s="321"/>
      <c r="O254" s="7"/>
      <c r="P254" s="315"/>
      <c r="Q254" s="39"/>
      <c r="R254" s="39"/>
      <c r="S254" s="321"/>
      <c r="T254" s="7"/>
      <c r="U254" s="315"/>
      <c r="V254" s="39"/>
      <c r="W254" s="39"/>
      <c r="X254" s="321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315"/>
      <c r="L255" s="39"/>
      <c r="M255" s="39"/>
      <c r="N255" s="321"/>
      <c r="O255" s="7"/>
      <c r="P255" s="315"/>
      <c r="Q255" s="39"/>
      <c r="R255" s="39"/>
      <c r="S255" s="321"/>
      <c r="T255" s="7"/>
      <c r="U255" s="315"/>
      <c r="V255" s="39"/>
      <c r="W255" s="39"/>
      <c r="X255" s="321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315"/>
      <c r="L256" s="39"/>
      <c r="M256" s="39"/>
      <c r="N256" s="321"/>
      <c r="O256" s="7"/>
      <c r="P256" s="315"/>
      <c r="Q256" s="39"/>
      <c r="R256" s="39"/>
      <c r="S256" s="321"/>
      <c r="T256" s="7"/>
      <c r="U256" s="315"/>
      <c r="V256" s="39"/>
      <c r="W256" s="39"/>
      <c r="X256" s="321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315"/>
      <c r="L257" s="39"/>
      <c r="M257" s="39"/>
      <c r="N257" s="321"/>
      <c r="O257" s="7"/>
      <c r="P257" s="315"/>
      <c r="Q257" s="39"/>
      <c r="R257" s="39"/>
      <c r="S257" s="321"/>
      <c r="T257" s="7"/>
      <c r="U257" s="315"/>
      <c r="V257" s="39"/>
      <c r="W257" s="39"/>
      <c r="X257" s="321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315"/>
      <c r="L258" s="39"/>
      <c r="M258" s="39"/>
      <c r="N258" s="321"/>
      <c r="O258" s="7"/>
      <c r="P258" s="315"/>
      <c r="Q258" s="39"/>
      <c r="R258" s="39"/>
      <c r="S258" s="321"/>
      <c r="T258" s="7"/>
      <c r="U258" s="315"/>
      <c r="V258" s="39"/>
      <c r="W258" s="39"/>
      <c r="X258" s="321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315"/>
      <c r="G262" s="39"/>
      <c r="H262" s="39"/>
      <c r="I262" s="321"/>
      <c r="J262" s="7"/>
      <c r="K262" s="407"/>
      <c r="L262" s="408"/>
      <c r="M262" s="408"/>
      <c r="N262" s="409"/>
      <c r="O262" s="7"/>
      <c r="P262" s="315"/>
      <c r="Q262" s="39"/>
      <c r="R262" s="39"/>
      <c r="S262" s="321"/>
      <c r="T262" s="7"/>
      <c r="U262" s="315"/>
      <c r="V262" s="39"/>
      <c r="W262" s="39"/>
      <c r="X262" s="321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315"/>
      <c r="G264" s="39"/>
      <c r="H264" s="39"/>
      <c r="I264" s="321"/>
      <c r="J264" s="7"/>
      <c r="K264" s="315"/>
      <c r="L264" s="39"/>
      <c r="M264" s="39"/>
      <c r="N264" s="321"/>
      <c r="O264" s="7"/>
      <c r="P264" s="315"/>
      <c r="Q264" s="39"/>
      <c r="R264" s="39"/>
      <c r="S264" s="321"/>
      <c r="T264" s="7"/>
      <c r="U264" s="315"/>
      <c r="V264" s="39"/>
      <c r="W264" s="39"/>
      <c r="X264" s="321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315"/>
      <c r="G265" s="39"/>
      <c r="H265" s="39"/>
      <c r="I265" s="321"/>
      <c r="J265" s="7"/>
      <c r="K265" s="315"/>
      <c r="L265" s="39"/>
      <c r="M265" s="39"/>
      <c r="N265" s="321"/>
      <c r="O265" s="7"/>
      <c r="P265" s="315"/>
      <c r="Q265" s="39"/>
      <c r="R265" s="39"/>
      <c r="S265" s="321"/>
      <c r="T265" s="7"/>
      <c r="U265" s="315"/>
      <c r="V265" s="39"/>
      <c r="W265" s="39"/>
      <c r="X265" s="321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315"/>
      <c r="G266" s="39"/>
      <c r="H266" s="39"/>
      <c r="I266" s="321"/>
      <c r="J266" s="7"/>
      <c r="K266" s="315"/>
      <c r="L266" s="39"/>
      <c r="M266" s="39"/>
      <c r="N266" s="321"/>
      <c r="O266" s="7"/>
      <c r="P266" s="315"/>
      <c r="Q266" s="39"/>
      <c r="R266" s="39"/>
      <c r="S266" s="321"/>
      <c r="T266" s="7"/>
      <c r="U266" s="315"/>
      <c r="V266" s="39"/>
      <c r="W266" s="39"/>
      <c r="X266" s="321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315"/>
      <c r="G267" s="39"/>
      <c r="H267" s="39"/>
      <c r="I267" s="321"/>
      <c r="J267" s="7"/>
      <c r="K267" s="315"/>
      <c r="L267" s="39"/>
      <c r="M267" s="39"/>
      <c r="N267" s="321"/>
      <c r="O267" s="7"/>
      <c r="P267" s="315"/>
      <c r="Q267" s="39"/>
      <c r="R267" s="39"/>
      <c r="S267" s="321"/>
      <c r="T267" s="7"/>
      <c r="U267" s="315"/>
      <c r="V267" s="39"/>
      <c r="W267" s="39"/>
      <c r="X267" s="321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315"/>
      <c r="G268" s="39"/>
      <c r="H268" s="39"/>
      <c r="I268" s="321"/>
      <c r="J268" s="7"/>
      <c r="K268" s="315"/>
      <c r="L268" s="39"/>
      <c r="M268" s="39"/>
      <c r="N268" s="321"/>
      <c r="O268" s="7"/>
      <c r="P268" s="315"/>
      <c r="Q268" s="39"/>
      <c r="R268" s="39"/>
      <c r="S268" s="321"/>
      <c r="T268" s="7"/>
      <c r="U268" s="315"/>
      <c r="V268" s="39"/>
      <c r="W268" s="39"/>
      <c r="X268" s="321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315"/>
      <c r="G269" s="39"/>
      <c r="H269" s="39"/>
      <c r="I269" s="321"/>
      <c r="J269" s="7"/>
      <c r="K269" s="315"/>
      <c r="L269" s="39"/>
      <c r="M269" s="39"/>
      <c r="N269" s="321"/>
      <c r="O269" s="7"/>
      <c r="P269" s="315"/>
      <c r="Q269" s="39"/>
      <c r="R269" s="39"/>
      <c r="S269" s="321"/>
      <c r="T269" s="7"/>
      <c r="U269" s="315"/>
      <c r="V269" s="39"/>
      <c r="W269" s="39"/>
      <c r="X269" s="321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315"/>
      <c r="G270" s="39"/>
      <c r="H270" s="39"/>
      <c r="I270" s="321"/>
      <c r="J270" s="7"/>
      <c r="K270" s="315"/>
      <c r="L270" s="39"/>
      <c r="M270" s="39"/>
      <c r="N270" s="321"/>
      <c r="O270" s="7"/>
      <c r="P270" s="315"/>
      <c r="Q270" s="39"/>
      <c r="R270" s="39"/>
      <c r="S270" s="321"/>
      <c r="T270" s="7"/>
      <c r="U270" s="315"/>
      <c r="V270" s="39"/>
      <c r="W270" s="39"/>
      <c r="X270" s="321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315"/>
      <c r="G271" s="39"/>
      <c r="H271" s="39"/>
      <c r="I271" s="321"/>
      <c r="J271" s="7"/>
      <c r="K271" s="407"/>
      <c r="L271" s="408"/>
      <c r="M271" s="408"/>
      <c r="N271" s="409"/>
      <c r="O271" s="7"/>
      <c r="P271" s="315"/>
      <c r="Q271" s="39"/>
      <c r="R271" s="39"/>
      <c r="S271" s="321"/>
      <c r="T271" s="7"/>
      <c r="U271" s="315"/>
      <c r="V271" s="39"/>
      <c r="W271" s="39"/>
      <c r="X271" s="321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315"/>
      <c r="G272" s="39"/>
      <c r="H272" s="39"/>
      <c r="I272" s="321"/>
      <c r="J272" s="7"/>
      <c r="K272" s="407"/>
      <c r="L272" s="408"/>
      <c r="M272" s="408"/>
      <c r="N272" s="409"/>
      <c r="O272" s="7"/>
      <c r="P272" s="315"/>
      <c r="Q272" s="39"/>
      <c r="R272" s="39"/>
      <c r="S272" s="321"/>
      <c r="T272" s="7"/>
      <c r="U272" s="315"/>
      <c r="V272" s="39"/>
      <c r="W272" s="39"/>
      <c r="X272" s="321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315"/>
      <c r="G273" s="39"/>
      <c r="H273" s="39"/>
      <c r="I273" s="321"/>
      <c r="J273" s="7"/>
      <c r="K273" s="315"/>
      <c r="L273" s="39"/>
      <c r="M273" s="39"/>
      <c r="N273" s="321"/>
      <c r="O273" s="7"/>
      <c r="P273" s="315"/>
      <c r="Q273" s="39"/>
      <c r="R273" s="39"/>
      <c r="S273" s="321"/>
      <c r="T273" s="7"/>
      <c r="U273" s="315"/>
      <c r="V273" s="39"/>
      <c r="W273" s="39"/>
      <c r="X273" s="321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3"/>
      <c r="G275" s="39"/>
      <c r="H275" s="39"/>
      <c r="I275" s="321"/>
      <c r="J275" s="7"/>
      <c r="K275" s="413"/>
      <c r="L275" s="408"/>
      <c r="M275" s="408"/>
      <c r="N275" s="409"/>
      <c r="O275" s="7"/>
      <c r="P275" s="43"/>
      <c r="Q275" s="39"/>
      <c r="R275" s="39"/>
      <c r="S275" s="321"/>
      <c r="T275" s="7"/>
      <c r="U275" s="43"/>
      <c r="V275" s="39"/>
      <c r="W275" s="39"/>
      <c r="X275" s="321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315"/>
      <c r="G277" s="39"/>
      <c r="H277" s="39"/>
      <c r="I277" s="321"/>
      <c r="J277" s="7"/>
      <c r="K277" s="315"/>
      <c r="L277" s="39"/>
      <c r="M277" s="39"/>
      <c r="N277" s="321"/>
      <c r="O277" s="7"/>
      <c r="P277" s="315"/>
      <c r="Q277" s="39"/>
      <c r="R277" s="39"/>
      <c r="S277" s="321"/>
      <c r="T277" s="7"/>
      <c r="U277" s="315"/>
      <c r="V277" s="39"/>
      <c r="W277" s="39"/>
      <c r="X277" s="321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315"/>
      <c r="L279" s="39"/>
      <c r="M279" s="39"/>
      <c r="N279" s="321"/>
      <c r="O279" s="7"/>
      <c r="P279" s="315"/>
      <c r="Q279" s="39"/>
      <c r="R279" s="39"/>
      <c r="S279" s="321"/>
      <c r="T279" s="7"/>
      <c r="U279" s="315"/>
      <c r="V279" s="39"/>
      <c r="W279" s="39"/>
      <c r="X279" s="321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315"/>
      <c r="L280" s="39"/>
      <c r="M280" s="39"/>
      <c r="N280" s="321"/>
      <c r="O280" s="7"/>
      <c r="P280" s="315"/>
      <c r="Q280" s="39"/>
      <c r="R280" s="39"/>
      <c r="S280" s="321"/>
      <c r="T280" s="7"/>
      <c r="U280" s="315"/>
      <c r="V280" s="39"/>
      <c r="W280" s="39"/>
      <c r="X280" s="321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315"/>
      <c r="L281" s="39"/>
      <c r="M281" s="39"/>
      <c r="N281" s="321"/>
      <c r="O281" s="7"/>
      <c r="P281" s="315"/>
      <c r="Q281" s="39"/>
      <c r="R281" s="39"/>
      <c r="S281" s="321"/>
      <c r="T281" s="7"/>
      <c r="U281" s="315"/>
      <c r="V281" s="39"/>
      <c r="W281" s="39"/>
      <c r="X281" s="321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315"/>
      <c r="L282" s="39"/>
      <c r="M282" s="39"/>
      <c r="N282" s="321"/>
      <c r="O282" s="7"/>
      <c r="P282" s="315"/>
      <c r="Q282" s="39"/>
      <c r="R282" s="39"/>
      <c r="S282" s="321"/>
      <c r="T282" s="7"/>
      <c r="U282" s="315"/>
      <c r="V282" s="39"/>
      <c r="W282" s="39"/>
      <c r="X282" s="321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315"/>
      <c r="L283" s="39"/>
      <c r="M283" s="39"/>
      <c r="N283" s="321"/>
      <c r="O283" s="7"/>
      <c r="P283" s="315"/>
      <c r="Q283" s="39"/>
      <c r="R283" s="39"/>
      <c r="S283" s="321"/>
      <c r="T283" s="7"/>
      <c r="U283" s="315"/>
      <c r="V283" s="39"/>
      <c r="W283" s="39"/>
      <c r="X283" s="321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315"/>
      <c r="G287" s="39"/>
      <c r="H287" s="39"/>
      <c r="I287" s="321"/>
      <c r="J287" s="7"/>
      <c r="K287" s="407"/>
      <c r="L287" s="408"/>
      <c r="M287" s="408"/>
      <c r="N287" s="409"/>
      <c r="O287" s="7"/>
      <c r="P287" s="315"/>
      <c r="Q287" s="39"/>
      <c r="R287" s="39"/>
      <c r="S287" s="321"/>
      <c r="T287" s="7"/>
      <c r="U287" s="315"/>
      <c r="V287" s="39"/>
      <c r="W287" s="39"/>
      <c r="X287" s="321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315"/>
      <c r="G289" s="39"/>
      <c r="H289" s="39"/>
      <c r="I289" s="321"/>
      <c r="J289" s="7"/>
      <c r="K289" s="315"/>
      <c r="L289" s="39"/>
      <c r="M289" s="39"/>
      <c r="N289" s="321"/>
      <c r="O289" s="7"/>
      <c r="P289" s="315"/>
      <c r="Q289" s="39"/>
      <c r="R289" s="39"/>
      <c r="S289" s="321"/>
      <c r="T289" s="7"/>
      <c r="U289" s="315"/>
      <c r="V289" s="39"/>
      <c r="W289" s="39"/>
      <c r="X289" s="321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315"/>
      <c r="G290" s="39"/>
      <c r="H290" s="39"/>
      <c r="I290" s="321"/>
      <c r="J290" s="7"/>
      <c r="K290" s="315"/>
      <c r="L290" s="39"/>
      <c r="M290" s="39"/>
      <c r="N290" s="321"/>
      <c r="O290" s="7"/>
      <c r="P290" s="315"/>
      <c r="Q290" s="39"/>
      <c r="R290" s="39"/>
      <c r="S290" s="321"/>
      <c r="T290" s="7"/>
      <c r="U290" s="315"/>
      <c r="V290" s="39"/>
      <c r="W290" s="39"/>
      <c r="X290" s="321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315"/>
      <c r="G291" s="39"/>
      <c r="H291" s="39"/>
      <c r="I291" s="321"/>
      <c r="J291" s="7"/>
      <c r="K291" s="315"/>
      <c r="L291" s="39"/>
      <c r="M291" s="39"/>
      <c r="N291" s="321"/>
      <c r="O291" s="7"/>
      <c r="P291" s="315"/>
      <c r="Q291" s="39"/>
      <c r="R291" s="39"/>
      <c r="S291" s="321"/>
      <c r="T291" s="7"/>
      <c r="U291" s="315"/>
      <c r="V291" s="39"/>
      <c r="W291" s="39"/>
      <c r="X291" s="321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315"/>
      <c r="G292" s="39"/>
      <c r="H292" s="39"/>
      <c r="I292" s="321"/>
      <c r="J292" s="7"/>
      <c r="K292" s="315"/>
      <c r="L292" s="39"/>
      <c r="M292" s="39"/>
      <c r="N292" s="321"/>
      <c r="O292" s="7"/>
      <c r="P292" s="315"/>
      <c r="Q292" s="39"/>
      <c r="R292" s="39"/>
      <c r="S292" s="321"/>
      <c r="T292" s="7"/>
      <c r="U292" s="315"/>
      <c r="V292" s="39"/>
      <c r="W292" s="39"/>
      <c r="X292" s="321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315"/>
      <c r="G293" s="39"/>
      <c r="H293" s="39"/>
      <c r="I293" s="321"/>
      <c r="J293" s="7"/>
      <c r="K293" s="315"/>
      <c r="L293" s="39"/>
      <c r="M293" s="39"/>
      <c r="N293" s="321"/>
      <c r="O293" s="7"/>
      <c r="P293" s="315"/>
      <c r="Q293" s="39"/>
      <c r="R293" s="39"/>
      <c r="S293" s="321"/>
      <c r="T293" s="7"/>
      <c r="U293" s="315"/>
      <c r="V293" s="39"/>
      <c r="W293" s="39"/>
      <c r="X293" s="321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315"/>
      <c r="G294" s="39"/>
      <c r="H294" s="39"/>
      <c r="I294" s="321"/>
      <c r="J294" s="7"/>
      <c r="K294" s="315"/>
      <c r="L294" s="39"/>
      <c r="M294" s="39"/>
      <c r="N294" s="321"/>
      <c r="O294" s="7"/>
      <c r="P294" s="315"/>
      <c r="Q294" s="39"/>
      <c r="R294" s="39"/>
      <c r="S294" s="321"/>
      <c r="T294" s="7"/>
      <c r="U294" s="315"/>
      <c r="V294" s="39"/>
      <c r="W294" s="39"/>
      <c r="X294" s="321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315"/>
      <c r="G295" s="39"/>
      <c r="H295" s="39"/>
      <c r="I295" s="321"/>
      <c r="J295" s="7"/>
      <c r="K295" s="315"/>
      <c r="L295" s="39"/>
      <c r="M295" s="39"/>
      <c r="N295" s="321"/>
      <c r="O295" s="7"/>
      <c r="P295" s="315"/>
      <c r="Q295" s="39"/>
      <c r="R295" s="39"/>
      <c r="S295" s="321"/>
      <c r="T295" s="7"/>
      <c r="U295" s="315"/>
      <c r="V295" s="39"/>
      <c r="W295" s="39"/>
      <c r="X295" s="321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315"/>
      <c r="G296" s="39"/>
      <c r="H296" s="39"/>
      <c r="I296" s="321"/>
      <c r="J296" s="7"/>
      <c r="K296" s="407"/>
      <c r="L296" s="408"/>
      <c r="M296" s="408"/>
      <c r="N296" s="409"/>
      <c r="O296" s="7"/>
      <c r="P296" s="315"/>
      <c r="Q296" s="39"/>
      <c r="R296" s="39"/>
      <c r="S296" s="321"/>
      <c r="T296" s="7"/>
      <c r="U296" s="315"/>
      <c r="V296" s="39"/>
      <c r="W296" s="39"/>
      <c r="X296" s="321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315"/>
      <c r="G297" s="39"/>
      <c r="H297" s="39"/>
      <c r="I297" s="321"/>
      <c r="J297" s="7"/>
      <c r="K297" s="407"/>
      <c r="L297" s="408"/>
      <c r="M297" s="408"/>
      <c r="N297" s="409"/>
      <c r="O297" s="7"/>
      <c r="P297" s="315"/>
      <c r="Q297" s="39"/>
      <c r="R297" s="39"/>
      <c r="S297" s="321"/>
      <c r="T297" s="7"/>
      <c r="U297" s="315"/>
      <c r="V297" s="39"/>
      <c r="W297" s="39"/>
      <c r="X297" s="321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315"/>
      <c r="G298" s="39"/>
      <c r="H298" s="39"/>
      <c r="I298" s="321"/>
      <c r="J298" s="7"/>
      <c r="K298" s="315"/>
      <c r="L298" s="39"/>
      <c r="M298" s="39"/>
      <c r="N298" s="321"/>
      <c r="O298" s="7"/>
      <c r="P298" s="315"/>
      <c r="Q298" s="39"/>
      <c r="R298" s="39"/>
      <c r="S298" s="321"/>
      <c r="T298" s="7"/>
      <c r="U298" s="315"/>
      <c r="V298" s="39"/>
      <c r="W298" s="39"/>
      <c r="X298" s="321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3"/>
      <c r="G300" s="39"/>
      <c r="H300" s="39"/>
      <c r="I300" s="321"/>
      <c r="J300" s="7"/>
      <c r="K300" s="413"/>
      <c r="L300" s="408"/>
      <c r="M300" s="408"/>
      <c r="N300" s="409"/>
      <c r="O300" s="7"/>
      <c r="P300" s="43"/>
      <c r="Q300" s="39"/>
      <c r="R300" s="39"/>
      <c r="S300" s="321"/>
      <c r="T300" s="7"/>
      <c r="U300" s="43"/>
      <c r="V300" s="39"/>
      <c r="W300" s="39"/>
      <c r="X300" s="321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315"/>
      <c r="G302" s="39"/>
      <c r="H302" s="39"/>
      <c r="I302" s="321"/>
      <c r="J302" s="7"/>
      <c r="K302" s="315"/>
      <c r="L302" s="39"/>
      <c r="M302" s="39"/>
      <c r="N302" s="321"/>
      <c r="O302" s="7"/>
      <c r="P302" s="315"/>
      <c r="Q302" s="39"/>
      <c r="R302" s="39"/>
      <c r="S302" s="321"/>
      <c r="T302" s="7"/>
      <c r="U302" s="315"/>
      <c r="V302" s="39"/>
      <c r="W302" s="39"/>
      <c r="X302" s="321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315"/>
      <c r="L304" s="39"/>
      <c r="M304" s="39"/>
      <c r="N304" s="321"/>
      <c r="O304" s="7"/>
      <c r="P304" s="315"/>
      <c r="Q304" s="39"/>
      <c r="R304" s="39"/>
      <c r="S304" s="321"/>
      <c r="T304" s="7"/>
      <c r="U304" s="315"/>
      <c r="V304" s="39"/>
      <c r="W304" s="39"/>
      <c r="X304" s="321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315"/>
      <c r="L305" s="39"/>
      <c r="M305" s="39"/>
      <c r="N305" s="321"/>
      <c r="O305" s="7"/>
      <c r="P305" s="315"/>
      <c r="Q305" s="39"/>
      <c r="R305" s="39"/>
      <c r="S305" s="321"/>
      <c r="T305" s="7"/>
      <c r="U305" s="315"/>
      <c r="V305" s="39"/>
      <c r="W305" s="39"/>
      <c r="X305" s="321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315"/>
      <c r="L306" s="39"/>
      <c r="M306" s="39"/>
      <c r="N306" s="321"/>
      <c r="O306" s="7"/>
      <c r="P306" s="315"/>
      <c r="Q306" s="39"/>
      <c r="R306" s="39"/>
      <c r="S306" s="321"/>
      <c r="T306" s="7"/>
      <c r="U306" s="315"/>
      <c r="V306" s="39"/>
      <c r="W306" s="39"/>
      <c r="X306" s="321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315"/>
      <c r="L307" s="39"/>
      <c r="M307" s="39"/>
      <c r="N307" s="321"/>
      <c r="O307" s="7"/>
      <c r="P307" s="315"/>
      <c r="Q307" s="39"/>
      <c r="R307" s="39"/>
      <c r="S307" s="321"/>
      <c r="T307" s="7"/>
      <c r="U307" s="315"/>
      <c r="V307" s="39"/>
      <c r="W307" s="39"/>
      <c r="X307" s="321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315"/>
      <c r="L308" s="39"/>
      <c r="M308" s="39"/>
      <c r="N308" s="321"/>
      <c r="O308" s="7"/>
      <c r="P308" s="315"/>
      <c r="Q308" s="39"/>
      <c r="R308" s="39"/>
      <c r="S308" s="321"/>
      <c r="T308" s="7"/>
      <c r="U308" s="315"/>
      <c r="V308" s="39"/>
      <c r="W308" s="39"/>
      <c r="X308" s="321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315"/>
      <c r="G312" s="39"/>
      <c r="H312" s="39"/>
      <c r="I312" s="321"/>
      <c r="J312" s="7"/>
      <c r="K312" s="407"/>
      <c r="L312" s="408"/>
      <c r="M312" s="408"/>
      <c r="N312" s="409"/>
      <c r="O312" s="7"/>
      <c r="P312" s="315"/>
      <c r="Q312" s="39"/>
      <c r="R312" s="39"/>
      <c r="S312" s="321"/>
      <c r="T312" s="7"/>
      <c r="U312" s="315"/>
      <c r="V312" s="39"/>
      <c r="W312" s="39"/>
      <c r="X312" s="321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315"/>
      <c r="G314" s="39"/>
      <c r="H314" s="39"/>
      <c r="I314" s="321"/>
      <c r="J314" s="7"/>
      <c r="K314" s="315"/>
      <c r="L314" s="39"/>
      <c r="M314" s="39"/>
      <c r="N314" s="321"/>
      <c r="O314" s="7"/>
      <c r="P314" s="315"/>
      <c r="Q314" s="39"/>
      <c r="R314" s="39"/>
      <c r="S314" s="321"/>
      <c r="T314" s="7"/>
      <c r="U314" s="315"/>
      <c r="V314" s="39"/>
      <c r="W314" s="39"/>
      <c r="X314" s="321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315"/>
      <c r="G315" s="39"/>
      <c r="H315" s="39"/>
      <c r="I315" s="321"/>
      <c r="J315" s="7"/>
      <c r="K315" s="315"/>
      <c r="L315" s="39"/>
      <c r="M315" s="39"/>
      <c r="N315" s="321"/>
      <c r="O315" s="7"/>
      <c r="P315" s="315"/>
      <c r="Q315" s="39"/>
      <c r="R315" s="39"/>
      <c r="S315" s="321"/>
      <c r="T315" s="7"/>
      <c r="U315" s="315"/>
      <c r="V315" s="39"/>
      <c r="W315" s="39"/>
      <c r="X315" s="321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315"/>
      <c r="G316" s="39"/>
      <c r="H316" s="39"/>
      <c r="I316" s="321"/>
      <c r="J316" s="7"/>
      <c r="K316" s="315"/>
      <c r="L316" s="39"/>
      <c r="M316" s="39"/>
      <c r="N316" s="321"/>
      <c r="O316" s="7"/>
      <c r="P316" s="315"/>
      <c r="Q316" s="39"/>
      <c r="R316" s="39"/>
      <c r="S316" s="321"/>
      <c r="T316" s="7"/>
      <c r="U316" s="315"/>
      <c r="V316" s="39"/>
      <c r="W316" s="39"/>
      <c r="X316" s="321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315"/>
      <c r="G317" s="39"/>
      <c r="H317" s="39"/>
      <c r="I317" s="321"/>
      <c r="J317" s="7"/>
      <c r="K317" s="315"/>
      <c r="L317" s="39"/>
      <c r="M317" s="39"/>
      <c r="N317" s="321"/>
      <c r="O317" s="7"/>
      <c r="P317" s="315"/>
      <c r="Q317" s="39"/>
      <c r="R317" s="39"/>
      <c r="S317" s="321"/>
      <c r="T317" s="7"/>
      <c r="U317" s="315"/>
      <c r="V317" s="39"/>
      <c r="W317" s="39"/>
      <c r="X317" s="321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315"/>
      <c r="G318" s="39"/>
      <c r="H318" s="39"/>
      <c r="I318" s="321"/>
      <c r="J318" s="7"/>
      <c r="K318" s="315"/>
      <c r="L318" s="39"/>
      <c r="M318" s="39"/>
      <c r="N318" s="321"/>
      <c r="O318" s="7"/>
      <c r="P318" s="315"/>
      <c r="Q318" s="39"/>
      <c r="R318" s="39"/>
      <c r="S318" s="321"/>
      <c r="T318" s="7"/>
      <c r="U318" s="315"/>
      <c r="V318" s="39"/>
      <c r="W318" s="39"/>
      <c r="X318" s="321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315"/>
      <c r="G319" s="39"/>
      <c r="H319" s="39"/>
      <c r="I319" s="321"/>
      <c r="J319" s="7"/>
      <c r="K319" s="315"/>
      <c r="L319" s="39"/>
      <c r="M319" s="39"/>
      <c r="N319" s="321"/>
      <c r="O319" s="7"/>
      <c r="P319" s="315"/>
      <c r="Q319" s="39"/>
      <c r="R319" s="39"/>
      <c r="S319" s="321"/>
      <c r="T319" s="7"/>
      <c r="U319" s="315"/>
      <c r="V319" s="39"/>
      <c r="W319" s="39"/>
      <c r="X319" s="321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315"/>
      <c r="G320" s="39"/>
      <c r="H320" s="39"/>
      <c r="I320" s="321"/>
      <c r="J320" s="7"/>
      <c r="K320" s="315"/>
      <c r="L320" s="39"/>
      <c r="M320" s="39"/>
      <c r="N320" s="321"/>
      <c r="O320" s="7"/>
      <c r="P320" s="315"/>
      <c r="Q320" s="39"/>
      <c r="R320" s="39"/>
      <c r="S320" s="321"/>
      <c r="T320" s="7"/>
      <c r="U320" s="315"/>
      <c r="V320" s="39"/>
      <c r="W320" s="39"/>
      <c r="X320" s="321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315"/>
      <c r="G321" s="39"/>
      <c r="H321" s="39"/>
      <c r="I321" s="321"/>
      <c r="J321" s="7"/>
      <c r="K321" s="407"/>
      <c r="L321" s="408"/>
      <c r="M321" s="408"/>
      <c r="N321" s="409"/>
      <c r="O321" s="7"/>
      <c r="P321" s="315"/>
      <c r="Q321" s="39"/>
      <c r="R321" s="39"/>
      <c r="S321" s="321"/>
      <c r="T321" s="7"/>
      <c r="U321" s="315"/>
      <c r="V321" s="39"/>
      <c r="W321" s="39"/>
      <c r="X321" s="321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315"/>
      <c r="G322" s="39"/>
      <c r="H322" s="39"/>
      <c r="I322" s="321"/>
      <c r="J322" s="7"/>
      <c r="K322" s="407"/>
      <c r="L322" s="408"/>
      <c r="M322" s="408"/>
      <c r="N322" s="409"/>
      <c r="O322" s="7"/>
      <c r="P322" s="315"/>
      <c r="Q322" s="39"/>
      <c r="R322" s="39"/>
      <c r="S322" s="321"/>
      <c r="T322" s="7"/>
      <c r="U322" s="315"/>
      <c r="V322" s="39"/>
      <c r="W322" s="39"/>
      <c r="X322" s="321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315"/>
      <c r="G323" s="39"/>
      <c r="H323" s="39"/>
      <c r="I323" s="321"/>
      <c r="J323" s="7"/>
      <c r="K323" s="315"/>
      <c r="L323" s="39"/>
      <c r="M323" s="39"/>
      <c r="N323" s="321"/>
      <c r="O323" s="7"/>
      <c r="P323" s="315"/>
      <c r="Q323" s="39"/>
      <c r="R323" s="39"/>
      <c r="S323" s="321"/>
      <c r="T323" s="7"/>
      <c r="U323" s="315"/>
      <c r="V323" s="39"/>
      <c r="W323" s="39"/>
      <c r="X323" s="321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3"/>
      <c r="G325" s="39"/>
      <c r="H325" s="39"/>
      <c r="I325" s="321"/>
      <c r="J325" s="7"/>
      <c r="K325" s="413"/>
      <c r="L325" s="408"/>
      <c r="M325" s="408"/>
      <c r="N325" s="409"/>
      <c r="O325" s="7"/>
      <c r="P325" s="43"/>
      <c r="Q325" s="39"/>
      <c r="R325" s="39"/>
      <c r="S325" s="321"/>
      <c r="T325" s="7"/>
      <c r="U325" s="43"/>
      <c r="V325" s="39"/>
      <c r="W325" s="39"/>
      <c r="X325" s="321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315"/>
      <c r="G327" s="39"/>
      <c r="H327" s="39"/>
      <c r="I327" s="321"/>
      <c r="J327" s="7"/>
      <c r="K327" s="315"/>
      <c r="L327" s="39"/>
      <c r="M327" s="39"/>
      <c r="N327" s="321"/>
      <c r="O327" s="7"/>
      <c r="P327" s="315"/>
      <c r="Q327" s="39"/>
      <c r="R327" s="39"/>
      <c r="S327" s="321"/>
      <c r="T327" s="7"/>
      <c r="U327" s="315"/>
      <c r="V327" s="39"/>
      <c r="W327" s="39"/>
      <c r="X327" s="321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315"/>
      <c r="L329" s="39"/>
      <c r="M329" s="39"/>
      <c r="N329" s="321"/>
      <c r="O329" s="7"/>
      <c r="P329" s="315"/>
      <c r="Q329" s="39"/>
      <c r="R329" s="39"/>
      <c r="S329" s="321"/>
      <c r="T329" s="7"/>
      <c r="U329" s="315"/>
      <c r="V329" s="39"/>
      <c r="W329" s="39"/>
      <c r="X329" s="321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315"/>
      <c r="L330" s="39"/>
      <c r="M330" s="39"/>
      <c r="N330" s="321"/>
      <c r="O330" s="7"/>
      <c r="P330" s="315"/>
      <c r="Q330" s="39"/>
      <c r="R330" s="39"/>
      <c r="S330" s="321"/>
      <c r="T330" s="7"/>
      <c r="U330" s="315"/>
      <c r="V330" s="39"/>
      <c r="W330" s="39"/>
      <c r="X330" s="321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315"/>
      <c r="L331" s="39"/>
      <c r="M331" s="39"/>
      <c r="N331" s="321"/>
      <c r="O331" s="7"/>
      <c r="P331" s="315"/>
      <c r="Q331" s="39"/>
      <c r="R331" s="39"/>
      <c r="S331" s="321"/>
      <c r="T331" s="7"/>
      <c r="U331" s="315"/>
      <c r="V331" s="39"/>
      <c r="W331" s="39"/>
      <c r="X331" s="321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315"/>
      <c r="L332" s="39"/>
      <c r="M332" s="39"/>
      <c r="N332" s="321"/>
      <c r="O332" s="7"/>
      <c r="P332" s="315"/>
      <c r="Q332" s="39"/>
      <c r="R332" s="39"/>
      <c r="S332" s="321"/>
      <c r="T332" s="7"/>
      <c r="U332" s="315"/>
      <c r="V332" s="39"/>
      <c r="W332" s="39"/>
      <c r="X332" s="321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315"/>
      <c r="L333" s="39"/>
      <c r="M333" s="39"/>
      <c r="N333" s="321"/>
      <c r="O333" s="7"/>
      <c r="P333" s="315"/>
      <c r="Q333" s="39"/>
      <c r="R333" s="39"/>
      <c r="S333" s="321"/>
      <c r="T333" s="7"/>
      <c r="U333" s="315"/>
      <c r="V333" s="39"/>
      <c r="W333" s="39"/>
      <c r="X333" s="321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315"/>
      <c r="G337" s="39"/>
      <c r="H337" s="39"/>
      <c r="I337" s="321"/>
      <c r="J337" s="7"/>
      <c r="K337" s="407"/>
      <c r="L337" s="408"/>
      <c r="M337" s="408"/>
      <c r="N337" s="409"/>
      <c r="O337" s="7"/>
      <c r="P337" s="315"/>
      <c r="Q337" s="39"/>
      <c r="R337" s="39"/>
      <c r="S337" s="321"/>
      <c r="T337" s="7"/>
      <c r="U337" s="315"/>
      <c r="V337" s="39"/>
      <c r="W337" s="39"/>
      <c r="X337" s="321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315"/>
      <c r="G339" s="39"/>
      <c r="H339" s="39"/>
      <c r="I339" s="321"/>
      <c r="J339" s="7"/>
      <c r="K339" s="315"/>
      <c r="L339" s="39"/>
      <c r="M339" s="39"/>
      <c r="N339" s="321"/>
      <c r="O339" s="7"/>
      <c r="P339" s="315"/>
      <c r="Q339" s="39"/>
      <c r="R339" s="39"/>
      <c r="S339" s="321"/>
      <c r="T339" s="7"/>
      <c r="U339" s="315"/>
      <c r="V339" s="39"/>
      <c r="W339" s="39"/>
      <c r="X339" s="321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315"/>
      <c r="G340" s="39"/>
      <c r="H340" s="39"/>
      <c r="I340" s="321"/>
      <c r="J340" s="7"/>
      <c r="K340" s="315"/>
      <c r="L340" s="39"/>
      <c r="M340" s="39"/>
      <c r="N340" s="321"/>
      <c r="O340" s="7"/>
      <c r="P340" s="315"/>
      <c r="Q340" s="39"/>
      <c r="R340" s="39"/>
      <c r="S340" s="321"/>
      <c r="T340" s="7"/>
      <c r="U340" s="315"/>
      <c r="V340" s="39"/>
      <c r="W340" s="39"/>
      <c r="X340" s="321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315"/>
      <c r="G341" s="39"/>
      <c r="H341" s="39"/>
      <c r="I341" s="321"/>
      <c r="J341" s="7"/>
      <c r="K341" s="315"/>
      <c r="L341" s="39"/>
      <c r="M341" s="39"/>
      <c r="N341" s="321"/>
      <c r="O341" s="7"/>
      <c r="P341" s="315"/>
      <c r="Q341" s="39"/>
      <c r="R341" s="39"/>
      <c r="S341" s="321"/>
      <c r="T341" s="7"/>
      <c r="U341" s="315"/>
      <c r="V341" s="39"/>
      <c r="W341" s="39"/>
      <c r="X341" s="321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315"/>
      <c r="G342" s="39"/>
      <c r="H342" s="39"/>
      <c r="I342" s="321"/>
      <c r="J342" s="7"/>
      <c r="K342" s="315"/>
      <c r="L342" s="39"/>
      <c r="M342" s="39"/>
      <c r="N342" s="321"/>
      <c r="O342" s="7"/>
      <c r="P342" s="315"/>
      <c r="Q342" s="39"/>
      <c r="R342" s="39"/>
      <c r="S342" s="321"/>
      <c r="T342" s="7"/>
      <c r="U342" s="315"/>
      <c r="V342" s="39"/>
      <c r="W342" s="39"/>
      <c r="X342" s="321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315"/>
      <c r="G343" s="39"/>
      <c r="H343" s="39"/>
      <c r="I343" s="321"/>
      <c r="J343" s="7"/>
      <c r="K343" s="315"/>
      <c r="L343" s="39"/>
      <c r="M343" s="39"/>
      <c r="N343" s="321"/>
      <c r="O343" s="7"/>
      <c r="P343" s="315"/>
      <c r="Q343" s="39"/>
      <c r="R343" s="39"/>
      <c r="S343" s="321"/>
      <c r="T343" s="7"/>
      <c r="U343" s="315"/>
      <c r="V343" s="39"/>
      <c r="W343" s="39"/>
      <c r="X343" s="321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315"/>
      <c r="G344" s="39"/>
      <c r="H344" s="39"/>
      <c r="I344" s="321"/>
      <c r="J344" s="7"/>
      <c r="K344" s="315"/>
      <c r="L344" s="39"/>
      <c r="M344" s="39"/>
      <c r="N344" s="321"/>
      <c r="O344" s="7"/>
      <c r="P344" s="315"/>
      <c r="Q344" s="39"/>
      <c r="R344" s="39"/>
      <c r="S344" s="321"/>
      <c r="T344" s="7"/>
      <c r="U344" s="315"/>
      <c r="V344" s="39"/>
      <c r="W344" s="39"/>
      <c r="X344" s="321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315"/>
      <c r="G345" s="39"/>
      <c r="H345" s="39"/>
      <c r="I345" s="321"/>
      <c r="J345" s="7"/>
      <c r="K345" s="315"/>
      <c r="L345" s="39"/>
      <c r="M345" s="39"/>
      <c r="N345" s="321"/>
      <c r="O345" s="7"/>
      <c r="P345" s="315"/>
      <c r="Q345" s="39"/>
      <c r="R345" s="39"/>
      <c r="S345" s="321"/>
      <c r="T345" s="7"/>
      <c r="U345" s="315"/>
      <c r="V345" s="39"/>
      <c r="W345" s="39"/>
      <c r="X345" s="321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315"/>
      <c r="G346" s="39"/>
      <c r="H346" s="39"/>
      <c r="I346" s="321"/>
      <c r="J346" s="7"/>
      <c r="K346" s="407"/>
      <c r="L346" s="408"/>
      <c r="M346" s="408"/>
      <c r="N346" s="409"/>
      <c r="O346" s="7"/>
      <c r="P346" s="315"/>
      <c r="Q346" s="39"/>
      <c r="R346" s="39"/>
      <c r="S346" s="321"/>
      <c r="T346" s="7"/>
      <c r="U346" s="315"/>
      <c r="V346" s="39"/>
      <c r="W346" s="39"/>
      <c r="X346" s="321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315"/>
      <c r="G347" s="39"/>
      <c r="H347" s="39"/>
      <c r="I347" s="321"/>
      <c r="J347" s="7"/>
      <c r="K347" s="407"/>
      <c r="L347" s="408"/>
      <c r="M347" s="408"/>
      <c r="N347" s="409"/>
      <c r="O347" s="7"/>
      <c r="P347" s="315"/>
      <c r="Q347" s="39"/>
      <c r="R347" s="39"/>
      <c r="S347" s="321"/>
      <c r="T347" s="7"/>
      <c r="U347" s="315"/>
      <c r="V347" s="39"/>
      <c r="W347" s="39"/>
      <c r="X347" s="321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315"/>
      <c r="G348" s="39"/>
      <c r="H348" s="39"/>
      <c r="I348" s="321"/>
      <c r="J348" s="7"/>
      <c r="K348" s="315"/>
      <c r="L348" s="39"/>
      <c r="M348" s="39"/>
      <c r="N348" s="321"/>
      <c r="O348" s="7"/>
      <c r="P348" s="315"/>
      <c r="Q348" s="39"/>
      <c r="R348" s="39"/>
      <c r="S348" s="321"/>
      <c r="T348" s="7"/>
      <c r="U348" s="315"/>
      <c r="V348" s="39"/>
      <c r="W348" s="39"/>
      <c r="X348" s="321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3"/>
      <c r="G350" s="39"/>
      <c r="H350" s="39"/>
      <c r="I350" s="321"/>
      <c r="J350" s="7"/>
      <c r="K350" s="413"/>
      <c r="L350" s="408"/>
      <c r="M350" s="408"/>
      <c r="N350" s="409"/>
      <c r="O350" s="7"/>
      <c r="P350" s="43"/>
      <c r="Q350" s="39"/>
      <c r="R350" s="39"/>
      <c r="S350" s="321"/>
      <c r="T350" s="7"/>
      <c r="U350" s="43"/>
      <c r="V350" s="39"/>
      <c r="W350" s="39"/>
      <c r="X350" s="321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315"/>
      <c r="G352" s="39"/>
      <c r="H352" s="39"/>
      <c r="I352" s="321"/>
      <c r="J352" s="7"/>
      <c r="K352" s="315"/>
      <c r="L352" s="39"/>
      <c r="M352" s="39"/>
      <c r="N352" s="321"/>
      <c r="O352" s="7"/>
      <c r="P352" s="315"/>
      <c r="Q352" s="39"/>
      <c r="R352" s="39"/>
      <c r="S352" s="321"/>
      <c r="T352" s="7"/>
      <c r="U352" s="315"/>
      <c r="V352" s="39"/>
      <c r="W352" s="39"/>
      <c r="X352" s="321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315"/>
      <c r="L354" s="39"/>
      <c r="M354" s="39"/>
      <c r="N354" s="321"/>
      <c r="O354" s="7"/>
      <c r="P354" s="315"/>
      <c r="Q354" s="39"/>
      <c r="R354" s="39"/>
      <c r="S354" s="321"/>
      <c r="T354" s="7"/>
      <c r="U354" s="315"/>
      <c r="V354" s="39"/>
      <c r="W354" s="39"/>
      <c r="X354" s="321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315"/>
      <c r="L355" s="39"/>
      <c r="M355" s="39"/>
      <c r="N355" s="321"/>
      <c r="O355" s="7"/>
      <c r="P355" s="315"/>
      <c r="Q355" s="39"/>
      <c r="R355" s="39"/>
      <c r="S355" s="321"/>
      <c r="T355" s="7"/>
      <c r="U355" s="315"/>
      <c r="V355" s="39"/>
      <c r="W355" s="39"/>
      <c r="X355" s="321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315"/>
      <c r="L356" s="39"/>
      <c r="M356" s="39"/>
      <c r="N356" s="321"/>
      <c r="O356" s="7"/>
      <c r="P356" s="315"/>
      <c r="Q356" s="39"/>
      <c r="R356" s="39"/>
      <c r="S356" s="321"/>
      <c r="T356" s="7"/>
      <c r="U356" s="315"/>
      <c r="V356" s="39"/>
      <c r="W356" s="39"/>
      <c r="X356" s="321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315"/>
      <c r="L357" s="39"/>
      <c r="M357" s="39"/>
      <c r="N357" s="321"/>
      <c r="O357" s="7"/>
      <c r="P357" s="315"/>
      <c r="Q357" s="39"/>
      <c r="R357" s="39"/>
      <c r="S357" s="321"/>
      <c r="T357" s="7"/>
      <c r="U357" s="315"/>
      <c r="V357" s="39"/>
      <c r="W357" s="39"/>
      <c r="X357" s="321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315"/>
      <c r="L358" s="39"/>
      <c r="M358" s="39"/>
      <c r="N358" s="321"/>
      <c r="O358" s="7"/>
      <c r="P358" s="315"/>
      <c r="Q358" s="39"/>
      <c r="R358" s="39"/>
      <c r="S358" s="321"/>
      <c r="T358" s="7"/>
      <c r="U358" s="315"/>
      <c r="V358" s="39"/>
      <c r="W358" s="39"/>
      <c r="X358" s="321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315"/>
      <c r="G360" s="39"/>
      <c r="H360" s="39"/>
      <c r="I360" s="321"/>
      <c r="K360" s="407"/>
      <c r="L360" s="408"/>
      <c r="M360" s="408"/>
      <c r="N360" s="409"/>
      <c r="O360" s="7"/>
      <c r="P360" s="315"/>
      <c r="Q360" s="39"/>
      <c r="R360" s="39"/>
      <c r="S360" s="321"/>
      <c r="T360" s="7"/>
      <c r="U360" s="315"/>
      <c r="V360" s="39"/>
      <c r="W360" s="39"/>
      <c r="X360" s="321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315"/>
      <c r="G361" s="39"/>
      <c r="H361" s="39"/>
      <c r="I361" s="321"/>
      <c r="K361" s="407"/>
      <c r="L361" s="408"/>
      <c r="M361" s="408"/>
      <c r="N361" s="409"/>
      <c r="P361" s="315"/>
      <c r="Q361" s="39"/>
      <c r="R361" s="39"/>
      <c r="S361" s="321"/>
      <c r="U361" s="315"/>
      <c r="V361" s="39"/>
      <c r="W361" s="39"/>
      <c r="X361" s="321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317"/>
      <c r="G362" s="44"/>
      <c r="H362" s="44"/>
      <c r="I362" s="323"/>
      <c r="K362" s="410"/>
      <c r="L362" s="411"/>
      <c r="M362" s="411"/>
      <c r="N362" s="412"/>
      <c r="P362" s="317"/>
      <c r="Q362" s="44"/>
      <c r="R362" s="44"/>
      <c r="S362" s="323"/>
      <c r="U362" s="317"/>
      <c r="V362" s="44"/>
      <c r="W362" s="44"/>
      <c r="X362" s="323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6E16D19C-3D42-4F19-B42E-8566EEC6833E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47830-4027-4309-9044-4E482FB20617}">
  <sheetPr>
    <tabColor rgb="FFEBF1DE"/>
  </sheetPr>
  <dimension ref="A1:HQ382"/>
  <sheetViews>
    <sheetView showGridLines="0" tabSelected="1" zoomScale="75" zoomScaleNormal="75" workbookViewId="0">
      <pane xSplit="5" ySplit="7" topLeftCell="F367" activePane="bottomRight" state="frozen"/>
      <selection pane="topRight" activeCell="F1" sqref="F1"/>
      <selection pane="bottomLeft" activeCell="A8" sqref="A8"/>
      <selection pane="bottomRight" activeCell="E366" sqref="E366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ÁREAS!$F$15</f>
        <v>Institutions.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315"/>
      <c r="G12" s="39"/>
      <c r="H12" s="39"/>
      <c r="I12" s="321"/>
      <c r="J12" s="7"/>
      <c r="K12" s="407"/>
      <c r="L12" s="408"/>
      <c r="M12" s="408"/>
      <c r="N12" s="409"/>
      <c r="O12" s="7"/>
      <c r="P12" s="315"/>
      <c r="Q12" s="39"/>
      <c r="R12" s="39"/>
      <c r="S12" s="321"/>
      <c r="T12" s="7"/>
      <c r="U12" s="315"/>
      <c r="V12" s="39"/>
      <c r="W12" s="39"/>
      <c r="X12" s="321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315"/>
      <c r="G14" s="39"/>
      <c r="H14" s="39"/>
      <c r="I14" s="321"/>
      <c r="J14" s="7"/>
      <c r="K14" s="315"/>
      <c r="L14" s="39"/>
      <c r="M14" s="39"/>
      <c r="N14" s="321"/>
      <c r="O14" s="7"/>
      <c r="P14" s="315"/>
      <c r="Q14" s="39"/>
      <c r="R14" s="39"/>
      <c r="S14" s="321"/>
      <c r="T14" s="7"/>
      <c r="U14" s="315"/>
      <c r="V14" s="39"/>
      <c r="W14" s="39"/>
      <c r="X14" s="321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315"/>
      <c r="G15" s="39"/>
      <c r="H15" s="39"/>
      <c r="I15" s="321"/>
      <c r="J15" s="7"/>
      <c r="K15" s="315"/>
      <c r="L15" s="39"/>
      <c r="M15" s="39"/>
      <c r="N15" s="321"/>
      <c r="O15" s="7"/>
      <c r="P15" s="315"/>
      <c r="Q15" s="39"/>
      <c r="R15" s="39"/>
      <c r="S15" s="321"/>
      <c r="T15" s="7"/>
      <c r="U15" s="315"/>
      <c r="V15" s="39"/>
      <c r="W15" s="39"/>
      <c r="X15" s="321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315"/>
      <c r="G16" s="39"/>
      <c r="H16" s="39"/>
      <c r="I16" s="321"/>
      <c r="J16" s="7"/>
      <c r="K16" s="315"/>
      <c r="L16" s="39"/>
      <c r="M16" s="39"/>
      <c r="N16" s="321"/>
      <c r="O16" s="7"/>
      <c r="P16" s="315"/>
      <c r="Q16" s="39"/>
      <c r="R16" s="39"/>
      <c r="S16" s="321"/>
      <c r="T16" s="7"/>
      <c r="U16" s="315"/>
      <c r="V16" s="39"/>
      <c r="W16" s="39"/>
      <c r="X16" s="321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315"/>
      <c r="G17" s="39"/>
      <c r="H17" s="39"/>
      <c r="I17" s="321"/>
      <c r="J17" s="7"/>
      <c r="K17" s="315"/>
      <c r="L17" s="39"/>
      <c r="M17" s="39"/>
      <c r="N17" s="321"/>
      <c r="O17" s="7"/>
      <c r="P17" s="315"/>
      <c r="Q17" s="39"/>
      <c r="R17" s="39"/>
      <c r="S17" s="321"/>
      <c r="T17" s="7"/>
      <c r="U17" s="315"/>
      <c r="V17" s="39"/>
      <c r="W17" s="39"/>
      <c r="X17" s="321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315"/>
      <c r="G18" s="39"/>
      <c r="H18" s="39"/>
      <c r="I18" s="321"/>
      <c r="J18" s="7"/>
      <c r="K18" s="315"/>
      <c r="L18" s="39"/>
      <c r="M18" s="39"/>
      <c r="N18" s="321"/>
      <c r="O18" s="7"/>
      <c r="P18" s="315"/>
      <c r="Q18" s="39"/>
      <c r="R18" s="39"/>
      <c r="S18" s="321"/>
      <c r="T18" s="7"/>
      <c r="U18" s="315"/>
      <c r="V18" s="39"/>
      <c r="W18" s="39"/>
      <c r="X18" s="321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315"/>
      <c r="G19" s="39"/>
      <c r="H19" s="39"/>
      <c r="I19" s="321"/>
      <c r="J19" s="7"/>
      <c r="K19" s="315"/>
      <c r="L19" s="39"/>
      <c r="M19" s="39"/>
      <c r="N19" s="321"/>
      <c r="O19" s="7"/>
      <c r="P19" s="315"/>
      <c r="Q19" s="39"/>
      <c r="R19" s="39"/>
      <c r="S19" s="321"/>
      <c r="T19" s="7"/>
      <c r="U19" s="315"/>
      <c r="V19" s="39"/>
      <c r="W19" s="39"/>
      <c r="X19" s="321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315"/>
      <c r="G20" s="39"/>
      <c r="H20" s="39"/>
      <c r="I20" s="321"/>
      <c r="J20" s="7"/>
      <c r="K20" s="315"/>
      <c r="L20" s="39"/>
      <c r="M20" s="39"/>
      <c r="N20" s="321"/>
      <c r="O20" s="7"/>
      <c r="P20" s="315"/>
      <c r="Q20" s="39"/>
      <c r="R20" s="39"/>
      <c r="S20" s="321"/>
      <c r="T20" s="7"/>
      <c r="U20" s="315"/>
      <c r="V20" s="39"/>
      <c r="W20" s="39"/>
      <c r="X20" s="321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315"/>
      <c r="G21" s="39"/>
      <c r="H21" s="39"/>
      <c r="I21" s="321"/>
      <c r="J21" s="7"/>
      <c r="K21" s="407"/>
      <c r="L21" s="408"/>
      <c r="M21" s="408"/>
      <c r="N21" s="409"/>
      <c r="O21" s="7"/>
      <c r="P21" s="315"/>
      <c r="Q21" s="39"/>
      <c r="R21" s="39"/>
      <c r="S21" s="321"/>
      <c r="T21" s="7"/>
      <c r="U21" s="315"/>
      <c r="V21" s="39"/>
      <c r="W21" s="39"/>
      <c r="X21" s="321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315"/>
      <c r="G22" s="39"/>
      <c r="H22" s="39"/>
      <c r="I22" s="321"/>
      <c r="J22" s="7"/>
      <c r="K22" s="407"/>
      <c r="L22" s="408"/>
      <c r="M22" s="408"/>
      <c r="N22" s="409"/>
      <c r="O22" s="7"/>
      <c r="P22" s="315"/>
      <c r="Q22" s="39"/>
      <c r="R22" s="39"/>
      <c r="S22" s="321"/>
      <c r="T22" s="7"/>
      <c r="U22" s="315"/>
      <c r="V22" s="39"/>
      <c r="W22" s="39"/>
      <c r="X22" s="321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315"/>
      <c r="G23" s="39"/>
      <c r="H23" s="39"/>
      <c r="I23" s="321"/>
      <c r="J23" s="7"/>
      <c r="K23" s="315"/>
      <c r="L23" s="39"/>
      <c r="M23" s="39"/>
      <c r="N23" s="321"/>
      <c r="O23" s="7"/>
      <c r="P23" s="315"/>
      <c r="Q23" s="39"/>
      <c r="R23" s="39"/>
      <c r="S23" s="321"/>
      <c r="T23" s="7"/>
      <c r="U23" s="315"/>
      <c r="V23" s="39"/>
      <c r="W23" s="39"/>
      <c r="X23" s="321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315"/>
      <c r="G25" s="39"/>
      <c r="H25" s="39"/>
      <c r="I25" s="321"/>
      <c r="J25" s="7"/>
      <c r="K25" s="407"/>
      <c r="L25" s="408"/>
      <c r="M25" s="408"/>
      <c r="N25" s="409"/>
      <c r="O25" s="7"/>
      <c r="P25" s="315"/>
      <c r="Q25" s="39"/>
      <c r="R25" s="39"/>
      <c r="S25" s="321"/>
      <c r="T25" s="7"/>
      <c r="U25" s="315"/>
      <c r="V25" s="39"/>
      <c r="W25" s="39"/>
      <c r="X25" s="321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315"/>
      <c r="G27" s="39"/>
      <c r="H27" s="39"/>
      <c r="I27" s="321"/>
      <c r="J27" s="7"/>
      <c r="K27" s="315"/>
      <c r="L27" s="39"/>
      <c r="M27" s="39"/>
      <c r="N27" s="321"/>
      <c r="O27" s="7"/>
      <c r="P27" s="315"/>
      <c r="Q27" s="39"/>
      <c r="R27" s="39"/>
      <c r="S27" s="321"/>
      <c r="T27" s="7"/>
      <c r="U27" s="315"/>
      <c r="V27" s="39"/>
      <c r="W27" s="39"/>
      <c r="X27" s="321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315"/>
      <c r="L29" s="39"/>
      <c r="M29" s="39"/>
      <c r="N29" s="321"/>
      <c r="O29" s="7"/>
      <c r="P29" s="315"/>
      <c r="Q29" s="39"/>
      <c r="R29" s="39"/>
      <c r="S29" s="321"/>
      <c r="T29" s="7"/>
      <c r="U29" s="315"/>
      <c r="V29" s="39"/>
      <c r="W29" s="39"/>
      <c r="X29" s="321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315"/>
      <c r="L30" s="39"/>
      <c r="M30" s="39"/>
      <c r="N30" s="321"/>
      <c r="O30" s="7"/>
      <c r="P30" s="315"/>
      <c r="Q30" s="39"/>
      <c r="R30" s="39"/>
      <c r="S30" s="321"/>
      <c r="T30" s="7"/>
      <c r="U30" s="315"/>
      <c r="V30" s="39"/>
      <c r="W30" s="39"/>
      <c r="X30" s="321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315"/>
      <c r="L31" s="39"/>
      <c r="M31" s="39"/>
      <c r="N31" s="321"/>
      <c r="O31" s="7"/>
      <c r="P31" s="315"/>
      <c r="Q31" s="39"/>
      <c r="R31" s="39"/>
      <c r="S31" s="321"/>
      <c r="T31" s="7"/>
      <c r="U31" s="315"/>
      <c r="V31" s="39"/>
      <c r="W31" s="39"/>
      <c r="X31" s="321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315"/>
      <c r="L32" s="39"/>
      <c r="M32" s="39"/>
      <c r="N32" s="321"/>
      <c r="O32" s="7"/>
      <c r="P32" s="315"/>
      <c r="Q32" s="39"/>
      <c r="R32" s="39"/>
      <c r="S32" s="321"/>
      <c r="T32" s="7"/>
      <c r="U32" s="315"/>
      <c r="V32" s="39"/>
      <c r="W32" s="39"/>
      <c r="X32" s="321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315"/>
      <c r="L33" s="39"/>
      <c r="M33" s="39"/>
      <c r="N33" s="321"/>
      <c r="O33" s="7"/>
      <c r="P33" s="315"/>
      <c r="Q33" s="39"/>
      <c r="R33" s="39"/>
      <c r="S33" s="321"/>
      <c r="T33" s="7"/>
      <c r="U33" s="315"/>
      <c r="V33" s="39"/>
      <c r="W33" s="39"/>
      <c r="X33" s="321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315"/>
      <c r="G37" s="39"/>
      <c r="H37" s="39"/>
      <c r="I37" s="321"/>
      <c r="J37" s="7"/>
      <c r="K37" s="407"/>
      <c r="L37" s="408"/>
      <c r="M37" s="408"/>
      <c r="N37" s="409"/>
      <c r="O37" s="7"/>
      <c r="P37" s="315"/>
      <c r="Q37" s="39"/>
      <c r="R37" s="39"/>
      <c r="S37" s="321"/>
      <c r="T37" s="7"/>
      <c r="U37" s="315"/>
      <c r="V37" s="39"/>
      <c r="W37" s="39"/>
      <c r="X37" s="321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315"/>
      <c r="G39" s="39"/>
      <c r="H39" s="39"/>
      <c r="I39" s="321"/>
      <c r="J39" s="7"/>
      <c r="K39" s="315"/>
      <c r="L39" s="39"/>
      <c r="M39" s="39"/>
      <c r="N39" s="321"/>
      <c r="O39" s="7"/>
      <c r="P39" s="315"/>
      <c r="Q39" s="39"/>
      <c r="R39" s="39"/>
      <c r="S39" s="321"/>
      <c r="T39" s="7"/>
      <c r="U39" s="315"/>
      <c r="V39" s="39"/>
      <c r="W39" s="39"/>
      <c r="X39" s="321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315"/>
      <c r="G40" s="39"/>
      <c r="H40" s="39"/>
      <c r="I40" s="321"/>
      <c r="J40" s="7"/>
      <c r="K40" s="315"/>
      <c r="L40" s="39"/>
      <c r="M40" s="39"/>
      <c r="N40" s="321"/>
      <c r="O40" s="7"/>
      <c r="P40" s="315"/>
      <c r="Q40" s="39"/>
      <c r="R40" s="39"/>
      <c r="S40" s="321"/>
      <c r="T40" s="7"/>
      <c r="U40" s="315"/>
      <c r="V40" s="39"/>
      <c r="W40" s="39"/>
      <c r="X40" s="321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315"/>
      <c r="G41" s="39"/>
      <c r="H41" s="39"/>
      <c r="I41" s="321"/>
      <c r="J41" s="7"/>
      <c r="K41" s="315"/>
      <c r="L41" s="39"/>
      <c r="M41" s="39"/>
      <c r="N41" s="321"/>
      <c r="O41" s="7"/>
      <c r="P41" s="315"/>
      <c r="Q41" s="39"/>
      <c r="R41" s="39"/>
      <c r="S41" s="321"/>
      <c r="T41" s="7"/>
      <c r="U41" s="315"/>
      <c r="V41" s="39"/>
      <c r="W41" s="39"/>
      <c r="X41" s="321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315"/>
      <c r="G42" s="39"/>
      <c r="H42" s="39"/>
      <c r="I42" s="321"/>
      <c r="J42" s="7"/>
      <c r="K42" s="315"/>
      <c r="L42" s="39"/>
      <c r="M42" s="39"/>
      <c r="N42" s="321"/>
      <c r="O42" s="7"/>
      <c r="P42" s="315"/>
      <c r="Q42" s="39"/>
      <c r="R42" s="39"/>
      <c r="S42" s="321"/>
      <c r="T42" s="7"/>
      <c r="U42" s="315"/>
      <c r="V42" s="39"/>
      <c r="W42" s="39"/>
      <c r="X42" s="321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315"/>
      <c r="G43" s="39"/>
      <c r="H43" s="39"/>
      <c r="I43" s="321"/>
      <c r="J43" s="7"/>
      <c r="K43" s="315"/>
      <c r="L43" s="39"/>
      <c r="M43" s="39"/>
      <c r="N43" s="321"/>
      <c r="O43" s="7"/>
      <c r="P43" s="315"/>
      <c r="Q43" s="39"/>
      <c r="R43" s="39"/>
      <c r="S43" s="321"/>
      <c r="T43" s="7"/>
      <c r="U43" s="315"/>
      <c r="V43" s="39"/>
      <c r="W43" s="39"/>
      <c r="X43" s="321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315"/>
      <c r="G44" s="39"/>
      <c r="H44" s="39"/>
      <c r="I44" s="321"/>
      <c r="J44" s="7"/>
      <c r="K44" s="315"/>
      <c r="L44" s="39"/>
      <c r="M44" s="39"/>
      <c r="N44" s="321"/>
      <c r="O44" s="7"/>
      <c r="P44" s="315"/>
      <c r="Q44" s="39"/>
      <c r="R44" s="39"/>
      <c r="S44" s="321"/>
      <c r="T44" s="7"/>
      <c r="U44" s="315"/>
      <c r="V44" s="39"/>
      <c r="W44" s="39"/>
      <c r="X44" s="321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315"/>
      <c r="G45" s="39"/>
      <c r="H45" s="39"/>
      <c r="I45" s="321"/>
      <c r="J45" s="7"/>
      <c r="K45" s="315"/>
      <c r="L45" s="39"/>
      <c r="M45" s="39"/>
      <c r="N45" s="321"/>
      <c r="O45" s="7"/>
      <c r="P45" s="315"/>
      <c r="Q45" s="39"/>
      <c r="R45" s="39"/>
      <c r="S45" s="321"/>
      <c r="T45" s="7"/>
      <c r="U45" s="315"/>
      <c r="V45" s="39"/>
      <c r="W45" s="39"/>
      <c r="X45" s="321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315"/>
      <c r="G46" s="39"/>
      <c r="H46" s="39"/>
      <c r="I46" s="321"/>
      <c r="J46" s="7"/>
      <c r="K46" s="407"/>
      <c r="L46" s="408"/>
      <c r="M46" s="408"/>
      <c r="N46" s="409"/>
      <c r="O46" s="7"/>
      <c r="P46" s="315"/>
      <c r="Q46" s="39"/>
      <c r="R46" s="39"/>
      <c r="S46" s="321"/>
      <c r="T46" s="7"/>
      <c r="U46" s="315"/>
      <c r="V46" s="39"/>
      <c r="W46" s="39"/>
      <c r="X46" s="321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315"/>
      <c r="G47" s="39"/>
      <c r="H47" s="39"/>
      <c r="I47" s="321"/>
      <c r="J47" s="7"/>
      <c r="K47" s="407"/>
      <c r="L47" s="408"/>
      <c r="M47" s="408"/>
      <c r="N47" s="409"/>
      <c r="O47" s="7"/>
      <c r="P47" s="315"/>
      <c r="Q47" s="39"/>
      <c r="R47" s="39"/>
      <c r="S47" s="321"/>
      <c r="T47" s="7"/>
      <c r="U47" s="315"/>
      <c r="V47" s="39"/>
      <c r="W47" s="39"/>
      <c r="X47" s="321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315"/>
      <c r="G48" s="39"/>
      <c r="H48" s="39"/>
      <c r="I48" s="321"/>
      <c r="J48" s="7"/>
      <c r="K48" s="315"/>
      <c r="L48" s="39"/>
      <c r="M48" s="39"/>
      <c r="N48" s="321"/>
      <c r="O48" s="7"/>
      <c r="P48" s="315"/>
      <c r="Q48" s="39"/>
      <c r="R48" s="39"/>
      <c r="S48" s="321"/>
      <c r="T48" s="7"/>
      <c r="U48" s="315"/>
      <c r="V48" s="39"/>
      <c r="W48" s="39"/>
      <c r="X48" s="321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3"/>
      <c r="G50" s="39"/>
      <c r="H50" s="39"/>
      <c r="I50" s="321"/>
      <c r="J50" s="7"/>
      <c r="K50" s="413"/>
      <c r="L50" s="408"/>
      <c r="M50" s="408"/>
      <c r="N50" s="409"/>
      <c r="O50" s="7"/>
      <c r="P50" s="43"/>
      <c r="Q50" s="39"/>
      <c r="R50" s="39"/>
      <c r="S50" s="321"/>
      <c r="T50" s="7"/>
      <c r="U50" s="43"/>
      <c r="V50" s="39"/>
      <c r="W50" s="39"/>
      <c r="X50" s="321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315"/>
      <c r="G52" s="39"/>
      <c r="H52" s="39"/>
      <c r="I52" s="321"/>
      <c r="J52" s="7"/>
      <c r="K52" s="315"/>
      <c r="L52" s="39"/>
      <c r="M52" s="39"/>
      <c r="N52" s="321"/>
      <c r="O52" s="7"/>
      <c r="P52" s="315"/>
      <c r="Q52" s="39"/>
      <c r="R52" s="39"/>
      <c r="S52" s="321"/>
      <c r="T52" s="7"/>
      <c r="U52" s="315"/>
      <c r="V52" s="39"/>
      <c r="W52" s="39"/>
      <c r="X52" s="321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315"/>
      <c r="L54" s="39"/>
      <c r="M54" s="39"/>
      <c r="N54" s="321"/>
      <c r="O54" s="7"/>
      <c r="P54" s="315"/>
      <c r="Q54" s="39"/>
      <c r="R54" s="39"/>
      <c r="S54" s="321"/>
      <c r="T54" s="7"/>
      <c r="U54" s="315"/>
      <c r="V54" s="39"/>
      <c r="W54" s="39"/>
      <c r="X54" s="321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315"/>
      <c r="L55" s="39"/>
      <c r="M55" s="39"/>
      <c r="N55" s="321"/>
      <c r="O55" s="7"/>
      <c r="P55" s="315"/>
      <c r="Q55" s="39"/>
      <c r="R55" s="39"/>
      <c r="S55" s="321"/>
      <c r="T55" s="7"/>
      <c r="U55" s="315"/>
      <c r="V55" s="39"/>
      <c r="W55" s="39"/>
      <c r="X55" s="321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315"/>
      <c r="L56" s="39"/>
      <c r="M56" s="39"/>
      <c r="N56" s="321"/>
      <c r="O56" s="7"/>
      <c r="P56" s="315"/>
      <c r="Q56" s="39"/>
      <c r="R56" s="39"/>
      <c r="S56" s="321"/>
      <c r="T56" s="7"/>
      <c r="U56" s="315"/>
      <c r="V56" s="39"/>
      <c r="W56" s="39"/>
      <c r="X56" s="321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315"/>
      <c r="L57" s="39"/>
      <c r="M57" s="39"/>
      <c r="N57" s="321"/>
      <c r="O57" s="7"/>
      <c r="P57" s="315"/>
      <c r="Q57" s="39"/>
      <c r="R57" s="39"/>
      <c r="S57" s="321"/>
      <c r="T57" s="7"/>
      <c r="U57" s="315"/>
      <c r="V57" s="39"/>
      <c r="W57" s="39"/>
      <c r="X57" s="321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315"/>
      <c r="L58" s="39"/>
      <c r="M58" s="39"/>
      <c r="N58" s="321"/>
      <c r="O58" s="7"/>
      <c r="P58" s="315"/>
      <c r="Q58" s="39"/>
      <c r="R58" s="39"/>
      <c r="S58" s="321"/>
      <c r="T58" s="7"/>
      <c r="U58" s="315"/>
      <c r="V58" s="39"/>
      <c r="W58" s="39"/>
      <c r="X58" s="321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315"/>
      <c r="G62" s="39"/>
      <c r="H62" s="39"/>
      <c r="I62" s="321"/>
      <c r="J62" s="7"/>
      <c r="K62" s="407"/>
      <c r="L62" s="408"/>
      <c r="M62" s="408"/>
      <c r="N62" s="409"/>
      <c r="O62" s="7"/>
      <c r="P62" s="315"/>
      <c r="Q62" s="39"/>
      <c r="R62" s="39"/>
      <c r="S62" s="321"/>
      <c r="T62" s="7"/>
      <c r="U62" s="315"/>
      <c r="V62" s="39"/>
      <c r="W62" s="39"/>
      <c r="X62" s="321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315"/>
      <c r="G64" s="39"/>
      <c r="H64" s="39"/>
      <c r="I64" s="321"/>
      <c r="J64" s="7"/>
      <c r="K64" s="315"/>
      <c r="L64" s="39"/>
      <c r="M64" s="39"/>
      <c r="N64" s="321"/>
      <c r="O64" s="7"/>
      <c r="P64" s="315"/>
      <c r="Q64" s="39"/>
      <c r="R64" s="39"/>
      <c r="S64" s="321"/>
      <c r="T64" s="7"/>
      <c r="U64" s="315"/>
      <c r="V64" s="39"/>
      <c r="W64" s="39"/>
      <c r="X64" s="321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315"/>
      <c r="G65" s="39"/>
      <c r="H65" s="39"/>
      <c r="I65" s="321"/>
      <c r="J65" s="7"/>
      <c r="K65" s="315"/>
      <c r="L65" s="39"/>
      <c r="M65" s="39"/>
      <c r="N65" s="321"/>
      <c r="O65" s="7"/>
      <c r="P65" s="315"/>
      <c r="Q65" s="39"/>
      <c r="R65" s="39"/>
      <c r="S65" s="321"/>
      <c r="T65" s="7"/>
      <c r="U65" s="315"/>
      <c r="V65" s="39"/>
      <c r="W65" s="39"/>
      <c r="X65" s="321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315"/>
      <c r="G66" s="39"/>
      <c r="H66" s="39"/>
      <c r="I66" s="321"/>
      <c r="J66" s="7"/>
      <c r="K66" s="315"/>
      <c r="L66" s="39"/>
      <c r="M66" s="39"/>
      <c r="N66" s="321"/>
      <c r="O66" s="7"/>
      <c r="P66" s="315"/>
      <c r="Q66" s="39"/>
      <c r="R66" s="39"/>
      <c r="S66" s="321"/>
      <c r="T66" s="7"/>
      <c r="U66" s="315"/>
      <c r="V66" s="39"/>
      <c r="W66" s="39"/>
      <c r="X66" s="321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315"/>
      <c r="G67" s="39"/>
      <c r="H67" s="39"/>
      <c r="I67" s="321"/>
      <c r="J67" s="7"/>
      <c r="K67" s="315"/>
      <c r="L67" s="39"/>
      <c r="M67" s="39"/>
      <c r="N67" s="321"/>
      <c r="O67" s="7"/>
      <c r="P67" s="315"/>
      <c r="Q67" s="39"/>
      <c r="R67" s="39"/>
      <c r="S67" s="321"/>
      <c r="T67" s="7"/>
      <c r="U67" s="315"/>
      <c r="V67" s="39"/>
      <c r="W67" s="39"/>
      <c r="X67" s="321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315"/>
      <c r="G68" s="39"/>
      <c r="H68" s="39"/>
      <c r="I68" s="321"/>
      <c r="J68" s="7"/>
      <c r="K68" s="315"/>
      <c r="L68" s="39"/>
      <c r="M68" s="39"/>
      <c r="N68" s="321"/>
      <c r="O68" s="7"/>
      <c r="P68" s="315"/>
      <c r="Q68" s="39"/>
      <c r="R68" s="39"/>
      <c r="S68" s="321"/>
      <c r="T68" s="7"/>
      <c r="U68" s="315"/>
      <c r="V68" s="39"/>
      <c r="W68" s="39"/>
      <c r="X68" s="321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315"/>
      <c r="G69" s="39"/>
      <c r="H69" s="39"/>
      <c r="I69" s="321"/>
      <c r="J69" s="7"/>
      <c r="K69" s="315"/>
      <c r="L69" s="39"/>
      <c r="M69" s="39"/>
      <c r="N69" s="321"/>
      <c r="O69" s="7"/>
      <c r="P69" s="315"/>
      <c r="Q69" s="39"/>
      <c r="R69" s="39"/>
      <c r="S69" s="321"/>
      <c r="T69" s="7"/>
      <c r="U69" s="315"/>
      <c r="V69" s="39"/>
      <c r="W69" s="39"/>
      <c r="X69" s="321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315"/>
      <c r="G70" s="39"/>
      <c r="H70" s="39"/>
      <c r="I70" s="321"/>
      <c r="J70" s="7"/>
      <c r="K70" s="315"/>
      <c r="L70" s="39"/>
      <c r="M70" s="39"/>
      <c r="N70" s="321"/>
      <c r="O70" s="7"/>
      <c r="P70" s="315"/>
      <c r="Q70" s="39"/>
      <c r="R70" s="39"/>
      <c r="S70" s="321"/>
      <c r="T70" s="7"/>
      <c r="U70" s="315"/>
      <c r="V70" s="39"/>
      <c r="W70" s="39"/>
      <c r="X70" s="321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315"/>
      <c r="G71" s="39"/>
      <c r="H71" s="39"/>
      <c r="I71" s="321"/>
      <c r="J71" s="7"/>
      <c r="K71" s="407"/>
      <c r="L71" s="408"/>
      <c r="M71" s="408"/>
      <c r="N71" s="409"/>
      <c r="O71" s="7"/>
      <c r="P71" s="315"/>
      <c r="Q71" s="39"/>
      <c r="R71" s="39"/>
      <c r="S71" s="321"/>
      <c r="T71" s="7"/>
      <c r="U71" s="315"/>
      <c r="V71" s="39"/>
      <c r="W71" s="39"/>
      <c r="X71" s="321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315"/>
      <c r="G72" s="39"/>
      <c r="H72" s="39"/>
      <c r="I72" s="321"/>
      <c r="J72" s="7"/>
      <c r="K72" s="407"/>
      <c r="L72" s="408"/>
      <c r="M72" s="408"/>
      <c r="N72" s="409"/>
      <c r="O72" s="7"/>
      <c r="P72" s="315"/>
      <c r="Q72" s="39"/>
      <c r="R72" s="39"/>
      <c r="S72" s="321"/>
      <c r="T72" s="7"/>
      <c r="U72" s="315"/>
      <c r="V72" s="39"/>
      <c r="W72" s="39"/>
      <c r="X72" s="321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315"/>
      <c r="G73" s="39"/>
      <c r="H73" s="39"/>
      <c r="I73" s="321"/>
      <c r="J73" s="7"/>
      <c r="K73" s="315"/>
      <c r="L73" s="39"/>
      <c r="M73" s="39"/>
      <c r="N73" s="321"/>
      <c r="O73" s="7"/>
      <c r="P73" s="315"/>
      <c r="Q73" s="39"/>
      <c r="R73" s="39"/>
      <c r="S73" s="321"/>
      <c r="T73" s="7"/>
      <c r="U73" s="315"/>
      <c r="V73" s="39"/>
      <c r="W73" s="39"/>
      <c r="X73" s="321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3"/>
      <c r="G75" s="39"/>
      <c r="H75" s="39"/>
      <c r="I75" s="321"/>
      <c r="J75" s="7"/>
      <c r="K75" s="413"/>
      <c r="L75" s="408"/>
      <c r="M75" s="408"/>
      <c r="N75" s="409"/>
      <c r="O75" s="7"/>
      <c r="P75" s="43"/>
      <c r="Q75" s="39"/>
      <c r="R75" s="39"/>
      <c r="S75" s="321"/>
      <c r="T75" s="7"/>
      <c r="U75" s="43"/>
      <c r="V75" s="39"/>
      <c r="W75" s="39"/>
      <c r="X75" s="321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315"/>
      <c r="G77" s="39"/>
      <c r="H77" s="39"/>
      <c r="I77" s="321"/>
      <c r="J77" s="7"/>
      <c r="K77" s="315"/>
      <c r="L77" s="39"/>
      <c r="M77" s="39"/>
      <c r="N77" s="321"/>
      <c r="O77" s="7"/>
      <c r="P77" s="315"/>
      <c r="Q77" s="39"/>
      <c r="R77" s="39"/>
      <c r="S77" s="321"/>
      <c r="T77" s="7"/>
      <c r="U77" s="315"/>
      <c r="V77" s="39"/>
      <c r="W77" s="39"/>
      <c r="X77" s="321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315"/>
      <c r="L79" s="39"/>
      <c r="M79" s="39"/>
      <c r="N79" s="321"/>
      <c r="O79" s="7"/>
      <c r="P79" s="315"/>
      <c r="Q79" s="39"/>
      <c r="R79" s="39"/>
      <c r="S79" s="321"/>
      <c r="T79" s="7"/>
      <c r="U79" s="315"/>
      <c r="V79" s="39"/>
      <c r="W79" s="39"/>
      <c r="X79" s="321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315"/>
      <c r="L80" s="39"/>
      <c r="M80" s="39"/>
      <c r="N80" s="321"/>
      <c r="O80" s="7"/>
      <c r="P80" s="315"/>
      <c r="Q80" s="39"/>
      <c r="R80" s="39"/>
      <c r="S80" s="321"/>
      <c r="T80" s="7"/>
      <c r="U80" s="315"/>
      <c r="V80" s="39"/>
      <c r="W80" s="39"/>
      <c r="X80" s="321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315"/>
      <c r="L81" s="39"/>
      <c r="M81" s="39"/>
      <c r="N81" s="321"/>
      <c r="O81" s="7"/>
      <c r="P81" s="315"/>
      <c r="Q81" s="39"/>
      <c r="R81" s="39"/>
      <c r="S81" s="321"/>
      <c r="T81" s="7"/>
      <c r="U81" s="315"/>
      <c r="V81" s="39"/>
      <c r="W81" s="39"/>
      <c r="X81" s="321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315"/>
      <c r="L82" s="39"/>
      <c r="M82" s="39"/>
      <c r="N82" s="321"/>
      <c r="O82" s="7"/>
      <c r="P82" s="315"/>
      <c r="Q82" s="39"/>
      <c r="R82" s="39"/>
      <c r="S82" s="321"/>
      <c r="T82" s="7"/>
      <c r="U82" s="315"/>
      <c r="V82" s="39"/>
      <c r="W82" s="39"/>
      <c r="X82" s="321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315"/>
      <c r="L83" s="39"/>
      <c r="M83" s="39"/>
      <c r="N83" s="321"/>
      <c r="O83" s="7"/>
      <c r="P83" s="315"/>
      <c r="Q83" s="39"/>
      <c r="R83" s="39"/>
      <c r="S83" s="321"/>
      <c r="T83" s="7"/>
      <c r="U83" s="315"/>
      <c r="V83" s="39"/>
      <c r="W83" s="39"/>
      <c r="X83" s="321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315"/>
      <c r="G87" s="39"/>
      <c r="H87" s="39"/>
      <c r="I87" s="321"/>
      <c r="J87" s="7"/>
      <c r="K87" s="407"/>
      <c r="L87" s="408"/>
      <c r="M87" s="408"/>
      <c r="N87" s="409"/>
      <c r="O87" s="7"/>
      <c r="P87" s="315"/>
      <c r="Q87" s="39"/>
      <c r="R87" s="39"/>
      <c r="S87" s="321"/>
      <c r="T87" s="7"/>
      <c r="U87" s="315"/>
      <c r="V87" s="39"/>
      <c r="W87" s="39"/>
      <c r="X87" s="321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315"/>
      <c r="G89" s="39"/>
      <c r="H89" s="39"/>
      <c r="I89" s="321"/>
      <c r="J89" s="7"/>
      <c r="K89" s="315"/>
      <c r="L89" s="39"/>
      <c r="M89" s="39"/>
      <c r="N89" s="321"/>
      <c r="O89" s="7"/>
      <c r="P89" s="315"/>
      <c r="Q89" s="39"/>
      <c r="R89" s="39"/>
      <c r="S89" s="321"/>
      <c r="T89" s="7"/>
      <c r="U89" s="315"/>
      <c r="V89" s="39"/>
      <c r="W89" s="39"/>
      <c r="X89" s="321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315"/>
      <c r="G90" s="39"/>
      <c r="H90" s="39"/>
      <c r="I90" s="321"/>
      <c r="J90" s="7"/>
      <c r="K90" s="315"/>
      <c r="L90" s="39"/>
      <c r="M90" s="39"/>
      <c r="N90" s="321"/>
      <c r="O90" s="7"/>
      <c r="P90" s="315"/>
      <c r="Q90" s="39"/>
      <c r="R90" s="39"/>
      <c r="S90" s="321"/>
      <c r="T90" s="7"/>
      <c r="U90" s="315"/>
      <c r="V90" s="39"/>
      <c r="W90" s="39"/>
      <c r="X90" s="321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315"/>
      <c r="G91" s="39"/>
      <c r="H91" s="39"/>
      <c r="I91" s="321"/>
      <c r="J91" s="7"/>
      <c r="K91" s="315"/>
      <c r="L91" s="39"/>
      <c r="M91" s="39"/>
      <c r="N91" s="321"/>
      <c r="O91" s="7"/>
      <c r="P91" s="315"/>
      <c r="Q91" s="39"/>
      <c r="R91" s="39"/>
      <c r="S91" s="321"/>
      <c r="T91" s="7"/>
      <c r="U91" s="315"/>
      <c r="V91" s="39"/>
      <c r="W91" s="39"/>
      <c r="X91" s="321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315"/>
      <c r="G92" s="39"/>
      <c r="H92" s="39"/>
      <c r="I92" s="321"/>
      <c r="J92" s="7"/>
      <c r="K92" s="315"/>
      <c r="L92" s="39"/>
      <c r="M92" s="39"/>
      <c r="N92" s="321"/>
      <c r="O92" s="7"/>
      <c r="P92" s="315"/>
      <c r="Q92" s="39"/>
      <c r="R92" s="39"/>
      <c r="S92" s="321"/>
      <c r="T92" s="7"/>
      <c r="U92" s="315"/>
      <c r="V92" s="39"/>
      <c r="W92" s="39"/>
      <c r="X92" s="321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315"/>
      <c r="G93" s="39"/>
      <c r="H93" s="39"/>
      <c r="I93" s="321"/>
      <c r="J93" s="7"/>
      <c r="K93" s="315"/>
      <c r="L93" s="39"/>
      <c r="M93" s="39"/>
      <c r="N93" s="321"/>
      <c r="O93" s="7"/>
      <c r="P93" s="315"/>
      <c r="Q93" s="39"/>
      <c r="R93" s="39"/>
      <c r="S93" s="321"/>
      <c r="T93" s="7"/>
      <c r="U93" s="315"/>
      <c r="V93" s="39"/>
      <c r="W93" s="39"/>
      <c r="X93" s="321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315"/>
      <c r="G94" s="39"/>
      <c r="H94" s="39"/>
      <c r="I94" s="321"/>
      <c r="J94" s="7"/>
      <c r="K94" s="315"/>
      <c r="L94" s="39"/>
      <c r="M94" s="39"/>
      <c r="N94" s="321"/>
      <c r="O94" s="7"/>
      <c r="P94" s="315"/>
      <c r="Q94" s="39"/>
      <c r="R94" s="39"/>
      <c r="S94" s="321"/>
      <c r="T94" s="7"/>
      <c r="U94" s="315"/>
      <c r="V94" s="39"/>
      <c r="W94" s="39"/>
      <c r="X94" s="321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315"/>
      <c r="G95" s="39"/>
      <c r="H95" s="39"/>
      <c r="I95" s="321"/>
      <c r="J95" s="7"/>
      <c r="K95" s="315"/>
      <c r="L95" s="39"/>
      <c r="M95" s="39"/>
      <c r="N95" s="321"/>
      <c r="O95" s="7"/>
      <c r="P95" s="315"/>
      <c r="Q95" s="39"/>
      <c r="R95" s="39"/>
      <c r="S95" s="321"/>
      <c r="T95" s="7"/>
      <c r="U95" s="315"/>
      <c r="V95" s="39"/>
      <c r="W95" s="39"/>
      <c r="X95" s="321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315"/>
      <c r="G96" s="39"/>
      <c r="H96" s="39"/>
      <c r="I96" s="321"/>
      <c r="J96" s="7"/>
      <c r="K96" s="407"/>
      <c r="L96" s="408"/>
      <c r="M96" s="408"/>
      <c r="N96" s="409"/>
      <c r="O96" s="7"/>
      <c r="P96" s="315"/>
      <c r="Q96" s="39"/>
      <c r="R96" s="39"/>
      <c r="S96" s="321"/>
      <c r="T96" s="7"/>
      <c r="U96" s="315"/>
      <c r="V96" s="39"/>
      <c r="W96" s="39"/>
      <c r="X96" s="321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315"/>
      <c r="G97" s="39"/>
      <c r="H97" s="39"/>
      <c r="I97" s="321"/>
      <c r="J97" s="7"/>
      <c r="K97" s="407"/>
      <c r="L97" s="408"/>
      <c r="M97" s="408"/>
      <c r="N97" s="409"/>
      <c r="O97" s="7"/>
      <c r="P97" s="315"/>
      <c r="Q97" s="39"/>
      <c r="R97" s="39"/>
      <c r="S97" s="321"/>
      <c r="T97" s="7"/>
      <c r="U97" s="315"/>
      <c r="V97" s="39"/>
      <c r="W97" s="39"/>
      <c r="X97" s="321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315"/>
      <c r="G98" s="39"/>
      <c r="H98" s="39"/>
      <c r="I98" s="321"/>
      <c r="J98" s="7"/>
      <c r="K98" s="315"/>
      <c r="L98" s="39"/>
      <c r="M98" s="39"/>
      <c r="N98" s="321"/>
      <c r="O98" s="7"/>
      <c r="P98" s="315"/>
      <c r="Q98" s="39"/>
      <c r="R98" s="39"/>
      <c r="S98" s="321"/>
      <c r="T98" s="7"/>
      <c r="U98" s="315"/>
      <c r="V98" s="39"/>
      <c r="W98" s="39"/>
      <c r="X98" s="321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3"/>
      <c r="G100" s="39"/>
      <c r="H100" s="39"/>
      <c r="I100" s="321"/>
      <c r="J100" s="7"/>
      <c r="K100" s="413"/>
      <c r="L100" s="408"/>
      <c r="M100" s="408"/>
      <c r="N100" s="409"/>
      <c r="O100" s="7"/>
      <c r="P100" s="43"/>
      <c r="Q100" s="39"/>
      <c r="R100" s="39"/>
      <c r="S100" s="321"/>
      <c r="T100" s="7"/>
      <c r="U100" s="43"/>
      <c r="V100" s="39"/>
      <c r="W100" s="39"/>
      <c r="X100" s="321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315"/>
      <c r="G102" s="39"/>
      <c r="H102" s="39"/>
      <c r="I102" s="321"/>
      <c r="J102" s="7"/>
      <c r="K102" s="315"/>
      <c r="L102" s="39"/>
      <c r="M102" s="39"/>
      <c r="N102" s="321"/>
      <c r="O102" s="7"/>
      <c r="P102" s="315"/>
      <c r="Q102" s="39"/>
      <c r="R102" s="39"/>
      <c r="S102" s="321"/>
      <c r="T102" s="7"/>
      <c r="U102" s="315"/>
      <c r="V102" s="39"/>
      <c r="W102" s="39"/>
      <c r="X102" s="321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315"/>
      <c r="L104" s="39"/>
      <c r="M104" s="39"/>
      <c r="N104" s="321"/>
      <c r="O104" s="7"/>
      <c r="P104" s="315"/>
      <c r="Q104" s="39"/>
      <c r="R104" s="39"/>
      <c r="S104" s="321"/>
      <c r="T104" s="7"/>
      <c r="U104" s="315"/>
      <c r="V104" s="39"/>
      <c r="W104" s="39"/>
      <c r="X104" s="321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315"/>
      <c r="L105" s="39"/>
      <c r="M105" s="39"/>
      <c r="N105" s="321"/>
      <c r="O105" s="7"/>
      <c r="P105" s="315"/>
      <c r="Q105" s="39"/>
      <c r="R105" s="39"/>
      <c r="S105" s="321"/>
      <c r="T105" s="7"/>
      <c r="U105" s="315"/>
      <c r="V105" s="39"/>
      <c r="W105" s="39"/>
      <c r="X105" s="321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315"/>
      <c r="L106" s="39"/>
      <c r="M106" s="39"/>
      <c r="N106" s="321"/>
      <c r="O106" s="7"/>
      <c r="P106" s="315"/>
      <c r="Q106" s="39"/>
      <c r="R106" s="39"/>
      <c r="S106" s="321"/>
      <c r="T106" s="7"/>
      <c r="U106" s="315"/>
      <c r="V106" s="39"/>
      <c r="W106" s="39"/>
      <c r="X106" s="321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315"/>
      <c r="L107" s="39"/>
      <c r="M107" s="39"/>
      <c r="N107" s="321"/>
      <c r="O107" s="7"/>
      <c r="P107" s="315"/>
      <c r="Q107" s="39"/>
      <c r="R107" s="39"/>
      <c r="S107" s="321"/>
      <c r="T107" s="7"/>
      <c r="U107" s="315"/>
      <c r="V107" s="39"/>
      <c r="W107" s="39"/>
      <c r="X107" s="321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315"/>
      <c r="L108" s="39"/>
      <c r="M108" s="39"/>
      <c r="N108" s="321"/>
      <c r="O108" s="7"/>
      <c r="P108" s="315"/>
      <c r="Q108" s="39"/>
      <c r="R108" s="39"/>
      <c r="S108" s="321"/>
      <c r="T108" s="7"/>
      <c r="U108" s="315"/>
      <c r="V108" s="39"/>
      <c r="W108" s="39"/>
      <c r="X108" s="321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315"/>
      <c r="G112" s="39"/>
      <c r="H112" s="39"/>
      <c r="I112" s="321"/>
      <c r="J112" s="7"/>
      <c r="K112" s="407"/>
      <c r="L112" s="408"/>
      <c r="M112" s="408"/>
      <c r="N112" s="409"/>
      <c r="O112" s="7"/>
      <c r="P112" s="315"/>
      <c r="Q112" s="39"/>
      <c r="R112" s="39"/>
      <c r="S112" s="321"/>
      <c r="T112" s="7"/>
      <c r="U112" s="315"/>
      <c r="V112" s="39"/>
      <c r="W112" s="39"/>
      <c r="X112" s="321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315"/>
      <c r="G114" s="39"/>
      <c r="H114" s="39"/>
      <c r="I114" s="321"/>
      <c r="J114" s="7"/>
      <c r="K114" s="315"/>
      <c r="L114" s="39"/>
      <c r="M114" s="39"/>
      <c r="N114" s="321"/>
      <c r="O114" s="7"/>
      <c r="P114" s="315"/>
      <c r="Q114" s="39"/>
      <c r="R114" s="39"/>
      <c r="S114" s="321"/>
      <c r="T114" s="7"/>
      <c r="U114" s="315"/>
      <c r="V114" s="39"/>
      <c r="W114" s="39"/>
      <c r="X114" s="321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315"/>
      <c r="G115" s="39"/>
      <c r="H115" s="39"/>
      <c r="I115" s="321"/>
      <c r="J115" s="7"/>
      <c r="K115" s="315"/>
      <c r="L115" s="39"/>
      <c r="M115" s="39"/>
      <c r="N115" s="321"/>
      <c r="O115" s="7"/>
      <c r="P115" s="315"/>
      <c r="Q115" s="39"/>
      <c r="R115" s="39"/>
      <c r="S115" s="321"/>
      <c r="T115" s="7"/>
      <c r="U115" s="315"/>
      <c r="V115" s="39"/>
      <c r="W115" s="39"/>
      <c r="X115" s="321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315"/>
      <c r="G116" s="39"/>
      <c r="H116" s="39"/>
      <c r="I116" s="321"/>
      <c r="J116" s="7"/>
      <c r="K116" s="315"/>
      <c r="L116" s="39"/>
      <c r="M116" s="39"/>
      <c r="N116" s="321"/>
      <c r="O116" s="7"/>
      <c r="P116" s="315"/>
      <c r="Q116" s="39"/>
      <c r="R116" s="39"/>
      <c r="S116" s="321"/>
      <c r="T116" s="7"/>
      <c r="U116" s="315"/>
      <c r="V116" s="39"/>
      <c r="W116" s="39"/>
      <c r="X116" s="321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315"/>
      <c r="G117" s="39"/>
      <c r="H117" s="39"/>
      <c r="I117" s="321"/>
      <c r="J117" s="7"/>
      <c r="K117" s="315"/>
      <c r="L117" s="39"/>
      <c r="M117" s="39"/>
      <c r="N117" s="321"/>
      <c r="O117" s="7"/>
      <c r="P117" s="315"/>
      <c r="Q117" s="39"/>
      <c r="R117" s="39"/>
      <c r="S117" s="321"/>
      <c r="T117" s="7"/>
      <c r="U117" s="315"/>
      <c r="V117" s="39"/>
      <c r="W117" s="39"/>
      <c r="X117" s="321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315"/>
      <c r="G118" s="39"/>
      <c r="H118" s="39"/>
      <c r="I118" s="321"/>
      <c r="J118" s="7"/>
      <c r="K118" s="315"/>
      <c r="L118" s="39"/>
      <c r="M118" s="39"/>
      <c r="N118" s="321"/>
      <c r="O118" s="7"/>
      <c r="P118" s="315"/>
      <c r="Q118" s="39"/>
      <c r="R118" s="39"/>
      <c r="S118" s="321"/>
      <c r="T118" s="7"/>
      <c r="U118" s="315"/>
      <c r="V118" s="39"/>
      <c r="W118" s="39"/>
      <c r="X118" s="321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315"/>
      <c r="G119" s="39"/>
      <c r="H119" s="39"/>
      <c r="I119" s="321"/>
      <c r="J119" s="7"/>
      <c r="K119" s="315"/>
      <c r="L119" s="39"/>
      <c r="M119" s="39"/>
      <c r="N119" s="321"/>
      <c r="O119" s="7"/>
      <c r="P119" s="315"/>
      <c r="Q119" s="39"/>
      <c r="R119" s="39"/>
      <c r="S119" s="321"/>
      <c r="T119" s="7"/>
      <c r="U119" s="315"/>
      <c r="V119" s="39"/>
      <c r="W119" s="39"/>
      <c r="X119" s="321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315"/>
      <c r="G120" s="39"/>
      <c r="H120" s="39"/>
      <c r="I120" s="321"/>
      <c r="J120" s="7"/>
      <c r="K120" s="315"/>
      <c r="L120" s="39"/>
      <c r="M120" s="39"/>
      <c r="N120" s="321"/>
      <c r="O120" s="7"/>
      <c r="P120" s="315"/>
      <c r="Q120" s="39"/>
      <c r="R120" s="39"/>
      <c r="S120" s="321"/>
      <c r="T120" s="7"/>
      <c r="U120" s="315"/>
      <c r="V120" s="39"/>
      <c r="W120" s="39"/>
      <c r="X120" s="321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315"/>
      <c r="G121" s="39"/>
      <c r="H121" s="39"/>
      <c r="I121" s="321"/>
      <c r="J121" s="7"/>
      <c r="K121" s="407"/>
      <c r="L121" s="408"/>
      <c r="M121" s="408"/>
      <c r="N121" s="409"/>
      <c r="O121" s="7"/>
      <c r="P121" s="315"/>
      <c r="Q121" s="39"/>
      <c r="R121" s="39"/>
      <c r="S121" s="321"/>
      <c r="T121" s="7"/>
      <c r="U121" s="315"/>
      <c r="V121" s="39"/>
      <c r="W121" s="39"/>
      <c r="X121" s="321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315"/>
      <c r="G122" s="39"/>
      <c r="H122" s="39"/>
      <c r="I122" s="321"/>
      <c r="J122" s="7"/>
      <c r="K122" s="407"/>
      <c r="L122" s="408"/>
      <c r="M122" s="408"/>
      <c r="N122" s="409"/>
      <c r="O122" s="7"/>
      <c r="P122" s="315"/>
      <c r="Q122" s="39"/>
      <c r="R122" s="39"/>
      <c r="S122" s="321"/>
      <c r="T122" s="7"/>
      <c r="U122" s="315"/>
      <c r="V122" s="39"/>
      <c r="W122" s="39"/>
      <c r="X122" s="321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315"/>
      <c r="G123" s="39"/>
      <c r="H123" s="39"/>
      <c r="I123" s="321"/>
      <c r="J123" s="7"/>
      <c r="K123" s="315"/>
      <c r="L123" s="39"/>
      <c r="M123" s="39"/>
      <c r="N123" s="321"/>
      <c r="O123" s="7"/>
      <c r="P123" s="315"/>
      <c r="Q123" s="39"/>
      <c r="R123" s="39"/>
      <c r="S123" s="321"/>
      <c r="T123" s="7"/>
      <c r="U123" s="315"/>
      <c r="V123" s="39"/>
      <c r="W123" s="39"/>
      <c r="X123" s="321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3"/>
      <c r="G125" s="39"/>
      <c r="H125" s="39"/>
      <c r="I125" s="321"/>
      <c r="J125" s="7"/>
      <c r="K125" s="413"/>
      <c r="L125" s="408"/>
      <c r="M125" s="408"/>
      <c r="N125" s="409"/>
      <c r="O125" s="7"/>
      <c r="P125" s="43"/>
      <c r="Q125" s="39"/>
      <c r="R125" s="39"/>
      <c r="S125" s="321"/>
      <c r="T125" s="7"/>
      <c r="U125" s="43"/>
      <c r="V125" s="39"/>
      <c r="W125" s="39"/>
      <c r="X125" s="321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315"/>
      <c r="G127" s="39"/>
      <c r="H127" s="39"/>
      <c r="I127" s="321"/>
      <c r="J127" s="7"/>
      <c r="K127" s="315"/>
      <c r="L127" s="39"/>
      <c r="M127" s="39"/>
      <c r="N127" s="321"/>
      <c r="O127" s="7"/>
      <c r="P127" s="315"/>
      <c r="Q127" s="39"/>
      <c r="R127" s="39"/>
      <c r="S127" s="321"/>
      <c r="T127" s="7"/>
      <c r="U127" s="315"/>
      <c r="V127" s="39"/>
      <c r="W127" s="39"/>
      <c r="X127" s="321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315"/>
      <c r="L129" s="39"/>
      <c r="M129" s="39"/>
      <c r="N129" s="321"/>
      <c r="O129" s="7"/>
      <c r="P129" s="315"/>
      <c r="Q129" s="39"/>
      <c r="R129" s="39"/>
      <c r="S129" s="321"/>
      <c r="T129" s="7"/>
      <c r="U129" s="315"/>
      <c r="V129" s="39"/>
      <c r="W129" s="39"/>
      <c r="X129" s="321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315"/>
      <c r="L130" s="39"/>
      <c r="M130" s="39"/>
      <c r="N130" s="321"/>
      <c r="O130" s="7"/>
      <c r="P130" s="315"/>
      <c r="Q130" s="39"/>
      <c r="R130" s="39"/>
      <c r="S130" s="321"/>
      <c r="T130" s="7"/>
      <c r="U130" s="315"/>
      <c r="V130" s="39"/>
      <c r="W130" s="39"/>
      <c r="X130" s="321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315"/>
      <c r="L131" s="39"/>
      <c r="M131" s="39"/>
      <c r="N131" s="321"/>
      <c r="O131" s="7"/>
      <c r="P131" s="315"/>
      <c r="Q131" s="39"/>
      <c r="R131" s="39"/>
      <c r="S131" s="321"/>
      <c r="T131" s="7"/>
      <c r="U131" s="315"/>
      <c r="V131" s="39"/>
      <c r="W131" s="39"/>
      <c r="X131" s="321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315"/>
      <c r="L132" s="39"/>
      <c r="M132" s="39"/>
      <c r="N132" s="321"/>
      <c r="O132" s="7"/>
      <c r="P132" s="315"/>
      <c r="Q132" s="39"/>
      <c r="R132" s="39"/>
      <c r="S132" s="321"/>
      <c r="T132" s="7"/>
      <c r="U132" s="315"/>
      <c r="V132" s="39"/>
      <c r="W132" s="39"/>
      <c r="X132" s="321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315"/>
      <c r="L133" s="39"/>
      <c r="M133" s="39"/>
      <c r="N133" s="321"/>
      <c r="O133" s="7"/>
      <c r="P133" s="315"/>
      <c r="Q133" s="39"/>
      <c r="R133" s="39"/>
      <c r="S133" s="321"/>
      <c r="T133" s="7"/>
      <c r="U133" s="315"/>
      <c r="V133" s="39"/>
      <c r="W133" s="39"/>
      <c r="X133" s="321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315"/>
      <c r="G137" s="39"/>
      <c r="H137" s="39"/>
      <c r="I137" s="321"/>
      <c r="J137" s="7"/>
      <c r="K137" s="407"/>
      <c r="L137" s="408"/>
      <c r="M137" s="408"/>
      <c r="N137" s="409"/>
      <c r="O137" s="7"/>
      <c r="P137" s="315"/>
      <c r="Q137" s="39"/>
      <c r="R137" s="39"/>
      <c r="S137" s="321"/>
      <c r="T137" s="7"/>
      <c r="U137" s="315"/>
      <c r="V137" s="39"/>
      <c r="W137" s="39"/>
      <c r="X137" s="321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315"/>
      <c r="G139" s="39"/>
      <c r="H139" s="39"/>
      <c r="I139" s="321"/>
      <c r="J139" s="7"/>
      <c r="K139" s="315"/>
      <c r="L139" s="39"/>
      <c r="M139" s="39"/>
      <c r="N139" s="321"/>
      <c r="O139" s="7"/>
      <c r="P139" s="315"/>
      <c r="Q139" s="39"/>
      <c r="R139" s="39"/>
      <c r="S139" s="321"/>
      <c r="T139" s="7"/>
      <c r="U139" s="315"/>
      <c r="V139" s="39"/>
      <c r="W139" s="39"/>
      <c r="X139" s="321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315"/>
      <c r="G140" s="39"/>
      <c r="H140" s="39"/>
      <c r="I140" s="321"/>
      <c r="J140" s="7"/>
      <c r="K140" s="315"/>
      <c r="L140" s="39"/>
      <c r="M140" s="39"/>
      <c r="N140" s="321"/>
      <c r="O140" s="7"/>
      <c r="P140" s="315"/>
      <c r="Q140" s="39"/>
      <c r="R140" s="39"/>
      <c r="S140" s="321"/>
      <c r="T140" s="7"/>
      <c r="U140" s="315"/>
      <c r="V140" s="39"/>
      <c r="W140" s="39"/>
      <c r="X140" s="321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315"/>
      <c r="G141" s="39"/>
      <c r="H141" s="39"/>
      <c r="I141" s="321"/>
      <c r="J141" s="7"/>
      <c r="K141" s="315"/>
      <c r="L141" s="39"/>
      <c r="M141" s="39"/>
      <c r="N141" s="321"/>
      <c r="O141" s="7"/>
      <c r="P141" s="315"/>
      <c r="Q141" s="39"/>
      <c r="R141" s="39"/>
      <c r="S141" s="321"/>
      <c r="T141" s="7"/>
      <c r="U141" s="315"/>
      <c r="V141" s="39"/>
      <c r="W141" s="39"/>
      <c r="X141" s="321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315"/>
      <c r="G142" s="39"/>
      <c r="H142" s="39"/>
      <c r="I142" s="321"/>
      <c r="J142" s="7"/>
      <c r="K142" s="315"/>
      <c r="L142" s="39"/>
      <c r="M142" s="39"/>
      <c r="N142" s="321"/>
      <c r="O142" s="7"/>
      <c r="P142" s="315"/>
      <c r="Q142" s="39"/>
      <c r="R142" s="39"/>
      <c r="S142" s="321"/>
      <c r="T142" s="7"/>
      <c r="U142" s="315"/>
      <c r="V142" s="39"/>
      <c r="W142" s="39"/>
      <c r="X142" s="321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315"/>
      <c r="G143" s="39"/>
      <c r="H143" s="39"/>
      <c r="I143" s="321"/>
      <c r="J143" s="7"/>
      <c r="K143" s="315"/>
      <c r="L143" s="39"/>
      <c r="M143" s="39"/>
      <c r="N143" s="321"/>
      <c r="O143" s="7"/>
      <c r="P143" s="315"/>
      <c r="Q143" s="39"/>
      <c r="R143" s="39"/>
      <c r="S143" s="321"/>
      <c r="T143" s="7"/>
      <c r="U143" s="315"/>
      <c r="V143" s="39"/>
      <c r="W143" s="39"/>
      <c r="X143" s="321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315"/>
      <c r="G144" s="39"/>
      <c r="H144" s="39"/>
      <c r="I144" s="321"/>
      <c r="J144" s="7"/>
      <c r="K144" s="315"/>
      <c r="L144" s="39"/>
      <c r="M144" s="39"/>
      <c r="N144" s="321"/>
      <c r="O144" s="7"/>
      <c r="P144" s="315"/>
      <c r="Q144" s="39"/>
      <c r="R144" s="39"/>
      <c r="S144" s="321"/>
      <c r="T144" s="7"/>
      <c r="U144" s="315"/>
      <c r="V144" s="39"/>
      <c r="W144" s="39"/>
      <c r="X144" s="321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315"/>
      <c r="G145" s="39"/>
      <c r="H145" s="39"/>
      <c r="I145" s="321"/>
      <c r="J145" s="7"/>
      <c r="K145" s="315"/>
      <c r="L145" s="39"/>
      <c r="M145" s="39"/>
      <c r="N145" s="321"/>
      <c r="O145" s="7"/>
      <c r="P145" s="315"/>
      <c r="Q145" s="39"/>
      <c r="R145" s="39"/>
      <c r="S145" s="321"/>
      <c r="T145" s="7"/>
      <c r="U145" s="315"/>
      <c r="V145" s="39"/>
      <c r="W145" s="39"/>
      <c r="X145" s="321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315"/>
      <c r="G146" s="39"/>
      <c r="H146" s="39"/>
      <c r="I146" s="321"/>
      <c r="J146" s="7"/>
      <c r="K146" s="407"/>
      <c r="L146" s="408"/>
      <c r="M146" s="408"/>
      <c r="N146" s="409"/>
      <c r="O146" s="7"/>
      <c r="P146" s="315"/>
      <c r="Q146" s="39"/>
      <c r="R146" s="39"/>
      <c r="S146" s="321"/>
      <c r="T146" s="7"/>
      <c r="U146" s="315"/>
      <c r="V146" s="39"/>
      <c r="W146" s="39"/>
      <c r="X146" s="321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315"/>
      <c r="G147" s="39"/>
      <c r="H147" s="39"/>
      <c r="I147" s="321"/>
      <c r="J147" s="7"/>
      <c r="K147" s="407"/>
      <c r="L147" s="408"/>
      <c r="M147" s="408"/>
      <c r="N147" s="409"/>
      <c r="O147" s="7"/>
      <c r="P147" s="315"/>
      <c r="Q147" s="39"/>
      <c r="R147" s="39"/>
      <c r="S147" s="321"/>
      <c r="T147" s="7"/>
      <c r="U147" s="315"/>
      <c r="V147" s="39"/>
      <c r="W147" s="39"/>
      <c r="X147" s="321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315"/>
      <c r="G148" s="39"/>
      <c r="H148" s="39"/>
      <c r="I148" s="321"/>
      <c r="J148" s="7"/>
      <c r="K148" s="315"/>
      <c r="L148" s="39"/>
      <c r="M148" s="39"/>
      <c r="N148" s="321"/>
      <c r="O148" s="7"/>
      <c r="P148" s="315"/>
      <c r="Q148" s="39"/>
      <c r="R148" s="39"/>
      <c r="S148" s="321"/>
      <c r="T148" s="7"/>
      <c r="U148" s="315"/>
      <c r="V148" s="39"/>
      <c r="W148" s="39"/>
      <c r="X148" s="321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3"/>
      <c r="G150" s="39"/>
      <c r="H150" s="39"/>
      <c r="I150" s="321"/>
      <c r="J150" s="7"/>
      <c r="K150" s="413"/>
      <c r="L150" s="408"/>
      <c r="M150" s="408"/>
      <c r="N150" s="409"/>
      <c r="O150" s="7"/>
      <c r="P150" s="43"/>
      <c r="Q150" s="39"/>
      <c r="R150" s="39"/>
      <c r="S150" s="321"/>
      <c r="T150" s="7"/>
      <c r="U150" s="43"/>
      <c r="V150" s="39"/>
      <c r="W150" s="39"/>
      <c r="X150" s="321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315"/>
      <c r="G152" s="39"/>
      <c r="H152" s="39"/>
      <c r="I152" s="321"/>
      <c r="J152" s="7"/>
      <c r="K152" s="315"/>
      <c r="L152" s="39"/>
      <c r="M152" s="39"/>
      <c r="N152" s="321"/>
      <c r="O152" s="7"/>
      <c r="P152" s="315"/>
      <c r="Q152" s="39"/>
      <c r="R152" s="39"/>
      <c r="S152" s="321"/>
      <c r="T152" s="7"/>
      <c r="U152" s="315"/>
      <c r="V152" s="39"/>
      <c r="W152" s="39"/>
      <c r="X152" s="321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315"/>
      <c r="L154" s="39"/>
      <c r="M154" s="39"/>
      <c r="N154" s="321"/>
      <c r="O154" s="7"/>
      <c r="P154" s="315"/>
      <c r="Q154" s="39"/>
      <c r="R154" s="39"/>
      <c r="S154" s="321"/>
      <c r="T154" s="7"/>
      <c r="U154" s="315"/>
      <c r="V154" s="39"/>
      <c r="W154" s="39"/>
      <c r="X154" s="321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315"/>
      <c r="L155" s="39"/>
      <c r="M155" s="39"/>
      <c r="N155" s="321"/>
      <c r="O155" s="7"/>
      <c r="P155" s="315"/>
      <c r="Q155" s="39"/>
      <c r="R155" s="39"/>
      <c r="S155" s="321"/>
      <c r="T155" s="7"/>
      <c r="U155" s="315"/>
      <c r="V155" s="39"/>
      <c r="W155" s="39"/>
      <c r="X155" s="321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315"/>
      <c r="L156" s="39"/>
      <c r="M156" s="39"/>
      <c r="N156" s="321"/>
      <c r="O156" s="7"/>
      <c r="P156" s="315"/>
      <c r="Q156" s="39"/>
      <c r="R156" s="39"/>
      <c r="S156" s="321"/>
      <c r="T156" s="7"/>
      <c r="U156" s="315"/>
      <c r="V156" s="39"/>
      <c r="W156" s="39"/>
      <c r="X156" s="321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315"/>
      <c r="L157" s="39"/>
      <c r="M157" s="39"/>
      <c r="N157" s="321"/>
      <c r="O157" s="7"/>
      <c r="P157" s="315"/>
      <c r="Q157" s="39"/>
      <c r="R157" s="39"/>
      <c r="S157" s="321"/>
      <c r="T157" s="7"/>
      <c r="U157" s="315"/>
      <c r="V157" s="39"/>
      <c r="W157" s="39"/>
      <c r="X157" s="321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315"/>
      <c r="L158" s="39"/>
      <c r="M158" s="39"/>
      <c r="N158" s="321"/>
      <c r="O158" s="7"/>
      <c r="P158" s="315"/>
      <c r="Q158" s="39"/>
      <c r="R158" s="39"/>
      <c r="S158" s="321"/>
      <c r="T158" s="7"/>
      <c r="U158" s="315"/>
      <c r="V158" s="39"/>
      <c r="W158" s="39"/>
      <c r="X158" s="321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315"/>
      <c r="G162" s="39"/>
      <c r="H162" s="39"/>
      <c r="I162" s="321"/>
      <c r="J162" s="7"/>
      <c r="K162" s="407"/>
      <c r="L162" s="408"/>
      <c r="M162" s="408"/>
      <c r="N162" s="409"/>
      <c r="O162" s="7"/>
      <c r="P162" s="315"/>
      <c r="Q162" s="39"/>
      <c r="R162" s="39"/>
      <c r="S162" s="321"/>
      <c r="T162" s="7"/>
      <c r="U162" s="315"/>
      <c r="V162" s="39"/>
      <c r="W162" s="39"/>
      <c r="X162" s="321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315"/>
      <c r="G164" s="39"/>
      <c r="H164" s="39"/>
      <c r="I164" s="321"/>
      <c r="J164" s="7"/>
      <c r="K164" s="315"/>
      <c r="L164" s="39"/>
      <c r="M164" s="39"/>
      <c r="N164" s="321"/>
      <c r="O164" s="7"/>
      <c r="P164" s="315"/>
      <c r="Q164" s="39"/>
      <c r="R164" s="39"/>
      <c r="S164" s="321"/>
      <c r="T164" s="7"/>
      <c r="U164" s="315"/>
      <c r="V164" s="39"/>
      <c r="W164" s="39"/>
      <c r="X164" s="321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315"/>
      <c r="G165" s="39"/>
      <c r="H165" s="39"/>
      <c r="I165" s="321"/>
      <c r="J165" s="7"/>
      <c r="K165" s="315"/>
      <c r="L165" s="39"/>
      <c r="M165" s="39"/>
      <c r="N165" s="321"/>
      <c r="O165" s="7"/>
      <c r="P165" s="315"/>
      <c r="Q165" s="39"/>
      <c r="R165" s="39"/>
      <c r="S165" s="321"/>
      <c r="T165" s="7"/>
      <c r="U165" s="315"/>
      <c r="V165" s="39"/>
      <c r="W165" s="39"/>
      <c r="X165" s="321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315"/>
      <c r="G166" s="39"/>
      <c r="H166" s="39"/>
      <c r="I166" s="321"/>
      <c r="J166" s="7"/>
      <c r="K166" s="315"/>
      <c r="L166" s="39"/>
      <c r="M166" s="39"/>
      <c r="N166" s="321"/>
      <c r="O166" s="7"/>
      <c r="P166" s="315"/>
      <c r="Q166" s="39"/>
      <c r="R166" s="39"/>
      <c r="S166" s="321"/>
      <c r="T166" s="7"/>
      <c r="U166" s="315"/>
      <c r="V166" s="39"/>
      <c r="W166" s="39"/>
      <c r="X166" s="321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315"/>
      <c r="G167" s="39"/>
      <c r="H167" s="39"/>
      <c r="I167" s="321"/>
      <c r="J167" s="7"/>
      <c r="K167" s="315"/>
      <c r="L167" s="39"/>
      <c r="M167" s="39"/>
      <c r="N167" s="321"/>
      <c r="O167" s="7"/>
      <c r="P167" s="315"/>
      <c r="Q167" s="39"/>
      <c r="R167" s="39"/>
      <c r="S167" s="321"/>
      <c r="T167" s="7"/>
      <c r="U167" s="315"/>
      <c r="V167" s="39"/>
      <c r="W167" s="39"/>
      <c r="X167" s="321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315"/>
      <c r="G168" s="39"/>
      <c r="H168" s="39"/>
      <c r="I168" s="321"/>
      <c r="J168" s="7"/>
      <c r="K168" s="315"/>
      <c r="L168" s="39"/>
      <c r="M168" s="39"/>
      <c r="N168" s="321"/>
      <c r="O168" s="7"/>
      <c r="P168" s="315"/>
      <c r="Q168" s="39"/>
      <c r="R168" s="39"/>
      <c r="S168" s="321"/>
      <c r="T168" s="7"/>
      <c r="U168" s="315"/>
      <c r="V168" s="39"/>
      <c r="W168" s="39"/>
      <c r="X168" s="321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315"/>
      <c r="G169" s="39"/>
      <c r="H169" s="39"/>
      <c r="I169" s="321"/>
      <c r="J169" s="7"/>
      <c r="K169" s="315"/>
      <c r="L169" s="39"/>
      <c r="M169" s="39"/>
      <c r="N169" s="321"/>
      <c r="O169" s="7"/>
      <c r="P169" s="315"/>
      <c r="Q169" s="39"/>
      <c r="R169" s="39"/>
      <c r="S169" s="321"/>
      <c r="T169" s="7"/>
      <c r="U169" s="315"/>
      <c r="V169" s="39"/>
      <c r="W169" s="39"/>
      <c r="X169" s="321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315"/>
      <c r="G170" s="39"/>
      <c r="H170" s="39"/>
      <c r="I170" s="321"/>
      <c r="J170" s="7"/>
      <c r="K170" s="315"/>
      <c r="L170" s="39"/>
      <c r="M170" s="39"/>
      <c r="N170" s="321"/>
      <c r="O170" s="7"/>
      <c r="P170" s="315"/>
      <c r="Q170" s="39"/>
      <c r="R170" s="39"/>
      <c r="S170" s="321"/>
      <c r="T170" s="7"/>
      <c r="U170" s="315"/>
      <c r="V170" s="39"/>
      <c r="W170" s="39"/>
      <c r="X170" s="321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315"/>
      <c r="G171" s="39"/>
      <c r="H171" s="39"/>
      <c r="I171" s="321"/>
      <c r="J171" s="7"/>
      <c r="K171" s="407"/>
      <c r="L171" s="408"/>
      <c r="M171" s="408"/>
      <c r="N171" s="409"/>
      <c r="O171" s="7"/>
      <c r="P171" s="315"/>
      <c r="Q171" s="39"/>
      <c r="R171" s="39"/>
      <c r="S171" s="321"/>
      <c r="T171" s="7"/>
      <c r="U171" s="315"/>
      <c r="V171" s="39"/>
      <c r="W171" s="39"/>
      <c r="X171" s="321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315"/>
      <c r="G172" s="39"/>
      <c r="H172" s="39"/>
      <c r="I172" s="321"/>
      <c r="J172" s="7"/>
      <c r="K172" s="407"/>
      <c r="L172" s="408"/>
      <c r="M172" s="408"/>
      <c r="N172" s="409"/>
      <c r="O172" s="7"/>
      <c r="P172" s="315"/>
      <c r="Q172" s="39"/>
      <c r="R172" s="39"/>
      <c r="S172" s="321"/>
      <c r="T172" s="7"/>
      <c r="U172" s="315"/>
      <c r="V172" s="39"/>
      <c r="W172" s="39"/>
      <c r="X172" s="321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315"/>
      <c r="G173" s="39"/>
      <c r="H173" s="39"/>
      <c r="I173" s="321"/>
      <c r="J173" s="7"/>
      <c r="K173" s="315"/>
      <c r="L173" s="39"/>
      <c r="M173" s="39"/>
      <c r="N173" s="321"/>
      <c r="O173" s="7"/>
      <c r="P173" s="315"/>
      <c r="Q173" s="39"/>
      <c r="R173" s="39"/>
      <c r="S173" s="321"/>
      <c r="T173" s="7"/>
      <c r="U173" s="315"/>
      <c r="V173" s="39"/>
      <c r="W173" s="39"/>
      <c r="X173" s="321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3"/>
      <c r="G175" s="39"/>
      <c r="H175" s="39"/>
      <c r="I175" s="321"/>
      <c r="J175" s="7"/>
      <c r="K175" s="413"/>
      <c r="L175" s="408"/>
      <c r="M175" s="408"/>
      <c r="N175" s="409"/>
      <c r="O175" s="7"/>
      <c r="P175" s="43"/>
      <c r="Q175" s="39"/>
      <c r="R175" s="39"/>
      <c r="S175" s="321"/>
      <c r="T175" s="7"/>
      <c r="U175" s="43"/>
      <c r="V175" s="39"/>
      <c r="W175" s="39"/>
      <c r="X175" s="321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315"/>
      <c r="G177" s="39"/>
      <c r="H177" s="39"/>
      <c r="I177" s="321"/>
      <c r="J177" s="7"/>
      <c r="K177" s="315"/>
      <c r="L177" s="39"/>
      <c r="M177" s="39"/>
      <c r="N177" s="321"/>
      <c r="O177" s="7"/>
      <c r="P177" s="315"/>
      <c r="Q177" s="39"/>
      <c r="R177" s="39"/>
      <c r="S177" s="321"/>
      <c r="T177" s="7"/>
      <c r="U177" s="315"/>
      <c r="V177" s="39"/>
      <c r="W177" s="39"/>
      <c r="X177" s="321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315"/>
      <c r="L179" s="39"/>
      <c r="M179" s="39"/>
      <c r="N179" s="321"/>
      <c r="O179" s="7"/>
      <c r="P179" s="315"/>
      <c r="Q179" s="39"/>
      <c r="R179" s="39"/>
      <c r="S179" s="321"/>
      <c r="T179" s="7"/>
      <c r="U179" s="315"/>
      <c r="V179" s="39"/>
      <c r="W179" s="39"/>
      <c r="X179" s="321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315"/>
      <c r="L180" s="39"/>
      <c r="M180" s="39"/>
      <c r="N180" s="321"/>
      <c r="O180" s="7"/>
      <c r="P180" s="315"/>
      <c r="Q180" s="39"/>
      <c r="R180" s="39"/>
      <c r="S180" s="321"/>
      <c r="T180" s="7"/>
      <c r="U180" s="315"/>
      <c r="V180" s="39"/>
      <c r="W180" s="39"/>
      <c r="X180" s="321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315"/>
      <c r="L181" s="39"/>
      <c r="M181" s="39"/>
      <c r="N181" s="321"/>
      <c r="O181" s="7"/>
      <c r="P181" s="315"/>
      <c r="Q181" s="39"/>
      <c r="R181" s="39"/>
      <c r="S181" s="321"/>
      <c r="T181" s="7"/>
      <c r="U181" s="315"/>
      <c r="V181" s="39"/>
      <c r="W181" s="39"/>
      <c r="X181" s="321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315"/>
      <c r="L182" s="39"/>
      <c r="M182" s="39"/>
      <c r="N182" s="321"/>
      <c r="O182" s="7"/>
      <c r="P182" s="315"/>
      <c r="Q182" s="39"/>
      <c r="R182" s="39"/>
      <c r="S182" s="321"/>
      <c r="T182" s="7"/>
      <c r="U182" s="315"/>
      <c r="V182" s="39"/>
      <c r="W182" s="39"/>
      <c r="X182" s="321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315"/>
      <c r="L183" s="39"/>
      <c r="M183" s="39"/>
      <c r="N183" s="321"/>
      <c r="O183" s="7"/>
      <c r="P183" s="315"/>
      <c r="Q183" s="39"/>
      <c r="R183" s="39"/>
      <c r="S183" s="321"/>
      <c r="T183" s="7"/>
      <c r="U183" s="315"/>
      <c r="V183" s="39"/>
      <c r="W183" s="39"/>
      <c r="X183" s="321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315"/>
      <c r="G187" s="39"/>
      <c r="H187" s="39"/>
      <c r="I187" s="321"/>
      <c r="J187" s="7"/>
      <c r="K187" s="407"/>
      <c r="L187" s="408"/>
      <c r="M187" s="408"/>
      <c r="N187" s="409"/>
      <c r="O187" s="7"/>
      <c r="P187" s="315"/>
      <c r="Q187" s="39"/>
      <c r="R187" s="39"/>
      <c r="S187" s="321"/>
      <c r="T187" s="7"/>
      <c r="U187" s="315"/>
      <c r="V187" s="39"/>
      <c r="W187" s="39"/>
      <c r="X187" s="321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315"/>
      <c r="G189" s="39"/>
      <c r="H189" s="39"/>
      <c r="I189" s="321"/>
      <c r="J189" s="7"/>
      <c r="K189" s="315"/>
      <c r="L189" s="39"/>
      <c r="M189" s="39"/>
      <c r="N189" s="321"/>
      <c r="O189" s="7"/>
      <c r="P189" s="315"/>
      <c r="Q189" s="39"/>
      <c r="R189" s="39"/>
      <c r="S189" s="321"/>
      <c r="T189" s="7"/>
      <c r="U189" s="315"/>
      <c r="V189" s="39"/>
      <c r="W189" s="39"/>
      <c r="X189" s="321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315"/>
      <c r="G190" s="39"/>
      <c r="H190" s="39"/>
      <c r="I190" s="321"/>
      <c r="J190" s="7"/>
      <c r="K190" s="315"/>
      <c r="L190" s="39"/>
      <c r="M190" s="39"/>
      <c r="N190" s="321"/>
      <c r="O190" s="7"/>
      <c r="P190" s="315"/>
      <c r="Q190" s="39"/>
      <c r="R190" s="39"/>
      <c r="S190" s="321"/>
      <c r="T190" s="7"/>
      <c r="U190" s="315"/>
      <c r="V190" s="39"/>
      <c r="W190" s="39"/>
      <c r="X190" s="321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315"/>
      <c r="G191" s="39"/>
      <c r="H191" s="39"/>
      <c r="I191" s="321"/>
      <c r="J191" s="7"/>
      <c r="K191" s="315"/>
      <c r="L191" s="39"/>
      <c r="M191" s="39"/>
      <c r="N191" s="321"/>
      <c r="O191" s="7"/>
      <c r="P191" s="315"/>
      <c r="Q191" s="39"/>
      <c r="R191" s="39"/>
      <c r="S191" s="321"/>
      <c r="T191" s="7"/>
      <c r="U191" s="315"/>
      <c r="V191" s="39"/>
      <c r="W191" s="39"/>
      <c r="X191" s="321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315"/>
      <c r="G192" s="39"/>
      <c r="H192" s="39"/>
      <c r="I192" s="321"/>
      <c r="J192" s="7"/>
      <c r="K192" s="315"/>
      <c r="L192" s="39"/>
      <c r="M192" s="39"/>
      <c r="N192" s="321"/>
      <c r="O192" s="7"/>
      <c r="P192" s="315"/>
      <c r="Q192" s="39"/>
      <c r="R192" s="39"/>
      <c r="S192" s="321"/>
      <c r="T192" s="7"/>
      <c r="U192" s="315"/>
      <c r="V192" s="39"/>
      <c r="W192" s="39"/>
      <c r="X192" s="321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315"/>
      <c r="G193" s="39"/>
      <c r="H193" s="39"/>
      <c r="I193" s="321"/>
      <c r="J193" s="7"/>
      <c r="K193" s="315"/>
      <c r="L193" s="39"/>
      <c r="M193" s="39"/>
      <c r="N193" s="321"/>
      <c r="O193" s="7"/>
      <c r="P193" s="315"/>
      <c r="Q193" s="39"/>
      <c r="R193" s="39"/>
      <c r="S193" s="321"/>
      <c r="T193" s="7"/>
      <c r="U193" s="315"/>
      <c r="V193" s="39"/>
      <c r="W193" s="39"/>
      <c r="X193" s="321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315"/>
      <c r="G194" s="39"/>
      <c r="H194" s="39"/>
      <c r="I194" s="321"/>
      <c r="J194" s="7"/>
      <c r="K194" s="315"/>
      <c r="L194" s="39"/>
      <c r="M194" s="39"/>
      <c r="N194" s="321"/>
      <c r="O194" s="7"/>
      <c r="P194" s="315"/>
      <c r="Q194" s="39"/>
      <c r="R194" s="39"/>
      <c r="S194" s="321"/>
      <c r="T194" s="7"/>
      <c r="U194" s="315"/>
      <c r="V194" s="39"/>
      <c r="W194" s="39"/>
      <c r="X194" s="321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315"/>
      <c r="G195" s="39"/>
      <c r="H195" s="39"/>
      <c r="I195" s="321"/>
      <c r="J195" s="7"/>
      <c r="K195" s="315"/>
      <c r="L195" s="39"/>
      <c r="M195" s="39"/>
      <c r="N195" s="321"/>
      <c r="O195" s="7"/>
      <c r="P195" s="315"/>
      <c r="Q195" s="39"/>
      <c r="R195" s="39"/>
      <c r="S195" s="321"/>
      <c r="T195" s="7"/>
      <c r="U195" s="315"/>
      <c r="V195" s="39"/>
      <c r="W195" s="39"/>
      <c r="X195" s="321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315"/>
      <c r="G196" s="39"/>
      <c r="H196" s="39"/>
      <c r="I196" s="321"/>
      <c r="J196" s="7"/>
      <c r="K196" s="407"/>
      <c r="L196" s="408"/>
      <c r="M196" s="408"/>
      <c r="N196" s="409"/>
      <c r="O196" s="7"/>
      <c r="P196" s="315"/>
      <c r="Q196" s="39"/>
      <c r="R196" s="39"/>
      <c r="S196" s="321"/>
      <c r="T196" s="7"/>
      <c r="U196" s="315"/>
      <c r="V196" s="39"/>
      <c r="W196" s="39"/>
      <c r="X196" s="321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315"/>
      <c r="G197" s="39"/>
      <c r="H197" s="39"/>
      <c r="I197" s="321"/>
      <c r="J197" s="7"/>
      <c r="K197" s="407"/>
      <c r="L197" s="408"/>
      <c r="M197" s="408"/>
      <c r="N197" s="409"/>
      <c r="O197" s="7"/>
      <c r="P197" s="315"/>
      <c r="Q197" s="39"/>
      <c r="R197" s="39"/>
      <c r="S197" s="321"/>
      <c r="T197" s="7"/>
      <c r="U197" s="315"/>
      <c r="V197" s="39"/>
      <c r="W197" s="39"/>
      <c r="X197" s="321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315"/>
      <c r="G198" s="39"/>
      <c r="H198" s="39"/>
      <c r="I198" s="321"/>
      <c r="J198" s="7"/>
      <c r="K198" s="315"/>
      <c r="L198" s="39"/>
      <c r="M198" s="39"/>
      <c r="N198" s="321"/>
      <c r="O198" s="7"/>
      <c r="P198" s="315"/>
      <c r="Q198" s="39"/>
      <c r="R198" s="39"/>
      <c r="S198" s="321"/>
      <c r="T198" s="7"/>
      <c r="U198" s="315"/>
      <c r="V198" s="39"/>
      <c r="W198" s="39"/>
      <c r="X198" s="321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3"/>
      <c r="G200" s="39"/>
      <c r="H200" s="39"/>
      <c r="I200" s="321"/>
      <c r="J200" s="7"/>
      <c r="K200" s="413"/>
      <c r="L200" s="408"/>
      <c r="M200" s="408"/>
      <c r="N200" s="409"/>
      <c r="O200" s="7"/>
      <c r="P200" s="43"/>
      <c r="Q200" s="39"/>
      <c r="R200" s="39"/>
      <c r="S200" s="321"/>
      <c r="T200" s="7"/>
      <c r="U200" s="43"/>
      <c r="V200" s="39"/>
      <c r="W200" s="39"/>
      <c r="X200" s="321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315"/>
      <c r="G202" s="39"/>
      <c r="H202" s="39"/>
      <c r="I202" s="321"/>
      <c r="J202" s="7"/>
      <c r="K202" s="315"/>
      <c r="L202" s="39"/>
      <c r="M202" s="39"/>
      <c r="N202" s="321"/>
      <c r="O202" s="7"/>
      <c r="P202" s="315"/>
      <c r="Q202" s="39"/>
      <c r="R202" s="39"/>
      <c r="S202" s="321"/>
      <c r="T202" s="7"/>
      <c r="U202" s="315"/>
      <c r="V202" s="39"/>
      <c r="W202" s="39"/>
      <c r="X202" s="321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315"/>
      <c r="L204" s="39"/>
      <c r="M204" s="39"/>
      <c r="N204" s="321"/>
      <c r="O204" s="7"/>
      <c r="P204" s="315"/>
      <c r="Q204" s="39"/>
      <c r="R204" s="39"/>
      <c r="S204" s="321"/>
      <c r="T204" s="7"/>
      <c r="U204" s="315"/>
      <c r="V204" s="39"/>
      <c r="W204" s="39"/>
      <c r="X204" s="321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315"/>
      <c r="L205" s="39"/>
      <c r="M205" s="39"/>
      <c r="N205" s="321"/>
      <c r="O205" s="7"/>
      <c r="P205" s="315"/>
      <c r="Q205" s="39"/>
      <c r="R205" s="39"/>
      <c r="S205" s="321"/>
      <c r="T205" s="7"/>
      <c r="U205" s="315"/>
      <c r="V205" s="39"/>
      <c r="W205" s="39"/>
      <c r="X205" s="321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315"/>
      <c r="L206" s="39"/>
      <c r="M206" s="39"/>
      <c r="N206" s="321"/>
      <c r="O206" s="7"/>
      <c r="P206" s="315"/>
      <c r="Q206" s="39"/>
      <c r="R206" s="39"/>
      <c r="S206" s="321"/>
      <c r="T206" s="7"/>
      <c r="U206" s="315"/>
      <c r="V206" s="39"/>
      <c r="W206" s="39"/>
      <c r="X206" s="321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315"/>
      <c r="L207" s="39"/>
      <c r="M207" s="39"/>
      <c r="N207" s="321"/>
      <c r="O207" s="7"/>
      <c r="P207" s="315"/>
      <c r="Q207" s="39"/>
      <c r="R207" s="39"/>
      <c r="S207" s="321"/>
      <c r="T207" s="7"/>
      <c r="U207" s="315"/>
      <c r="V207" s="39"/>
      <c r="W207" s="39"/>
      <c r="X207" s="321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315"/>
      <c r="L208" s="39"/>
      <c r="M208" s="39"/>
      <c r="N208" s="321"/>
      <c r="O208" s="7"/>
      <c r="P208" s="315"/>
      <c r="Q208" s="39"/>
      <c r="R208" s="39"/>
      <c r="S208" s="321"/>
      <c r="T208" s="7"/>
      <c r="U208" s="315"/>
      <c r="V208" s="39"/>
      <c r="W208" s="39"/>
      <c r="X208" s="321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315"/>
      <c r="G212" s="39"/>
      <c r="H212" s="39"/>
      <c r="I212" s="321"/>
      <c r="J212" s="7"/>
      <c r="K212" s="407"/>
      <c r="L212" s="408"/>
      <c r="M212" s="408"/>
      <c r="N212" s="409"/>
      <c r="O212" s="7"/>
      <c r="P212" s="315"/>
      <c r="Q212" s="39"/>
      <c r="R212" s="39"/>
      <c r="S212" s="321"/>
      <c r="T212" s="7"/>
      <c r="U212" s="315"/>
      <c r="V212" s="39"/>
      <c r="W212" s="39"/>
      <c r="X212" s="321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315"/>
      <c r="G214" s="39"/>
      <c r="H214" s="39"/>
      <c r="I214" s="321"/>
      <c r="J214" s="7"/>
      <c r="K214" s="315"/>
      <c r="L214" s="39"/>
      <c r="M214" s="39"/>
      <c r="N214" s="321"/>
      <c r="O214" s="7"/>
      <c r="P214" s="315"/>
      <c r="Q214" s="39"/>
      <c r="R214" s="39"/>
      <c r="S214" s="321"/>
      <c r="T214" s="7"/>
      <c r="U214" s="315"/>
      <c r="V214" s="39"/>
      <c r="W214" s="39"/>
      <c r="X214" s="321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315"/>
      <c r="G215" s="39"/>
      <c r="H215" s="39"/>
      <c r="I215" s="321"/>
      <c r="J215" s="7"/>
      <c r="K215" s="315"/>
      <c r="L215" s="39"/>
      <c r="M215" s="39"/>
      <c r="N215" s="321"/>
      <c r="O215" s="7"/>
      <c r="P215" s="315"/>
      <c r="Q215" s="39"/>
      <c r="R215" s="39"/>
      <c r="S215" s="321"/>
      <c r="T215" s="7"/>
      <c r="U215" s="315"/>
      <c r="V215" s="39"/>
      <c r="W215" s="39"/>
      <c r="X215" s="321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315"/>
      <c r="G216" s="39"/>
      <c r="H216" s="39"/>
      <c r="I216" s="321"/>
      <c r="J216" s="7"/>
      <c r="K216" s="315"/>
      <c r="L216" s="39"/>
      <c r="M216" s="39"/>
      <c r="N216" s="321"/>
      <c r="O216" s="7"/>
      <c r="P216" s="315"/>
      <c r="Q216" s="39"/>
      <c r="R216" s="39"/>
      <c r="S216" s="321"/>
      <c r="T216" s="7"/>
      <c r="U216" s="315"/>
      <c r="V216" s="39"/>
      <c r="W216" s="39"/>
      <c r="X216" s="321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315"/>
      <c r="G217" s="39"/>
      <c r="H217" s="39"/>
      <c r="I217" s="321"/>
      <c r="J217" s="7"/>
      <c r="K217" s="315"/>
      <c r="L217" s="39"/>
      <c r="M217" s="39"/>
      <c r="N217" s="321"/>
      <c r="O217" s="7"/>
      <c r="P217" s="315"/>
      <c r="Q217" s="39"/>
      <c r="R217" s="39"/>
      <c r="S217" s="321"/>
      <c r="T217" s="7"/>
      <c r="U217" s="315"/>
      <c r="V217" s="39"/>
      <c r="W217" s="39"/>
      <c r="X217" s="321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315"/>
      <c r="G218" s="39"/>
      <c r="H218" s="39"/>
      <c r="I218" s="321"/>
      <c r="J218" s="7"/>
      <c r="K218" s="315"/>
      <c r="L218" s="39"/>
      <c r="M218" s="39"/>
      <c r="N218" s="321"/>
      <c r="O218" s="7"/>
      <c r="P218" s="315"/>
      <c r="Q218" s="39"/>
      <c r="R218" s="39"/>
      <c r="S218" s="321"/>
      <c r="T218" s="7"/>
      <c r="U218" s="315"/>
      <c r="V218" s="39"/>
      <c r="W218" s="39"/>
      <c r="X218" s="321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315"/>
      <c r="G219" s="39"/>
      <c r="H219" s="39"/>
      <c r="I219" s="321"/>
      <c r="J219" s="7"/>
      <c r="K219" s="315"/>
      <c r="L219" s="39"/>
      <c r="M219" s="39"/>
      <c r="N219" s="321"/>
      <c r="O219" s="7"/>
      <c r="P219" s="315"/>
      <c r="Q219" s="39"/>
      <c r="R219" s="39"/>
      <c r="S219" s="321"/>
      <c r="T219" s="7"/>
      <c r="U219" s="315"/>
      <c r="V219" s="39"/>
      <c r="W219" s="39"/>
      <c r="X219" s="321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315"/>
      <c r="G220" s="39"/>
      <c r="H220" s="39"/>
      <c r="I220" s="321"/>
      <c r="J220" s="7"/>
      <c r="K220" s="315"/>
      <c r="L220" s="39"/>
      <c r="M220" s="39"/>
      <c r="N220" s="321"/>
      <c r="O220" s="7"/>
      <c r="P220" s="315"/>
      <c r="Q220" s="39"/>
      <c r="R220" s="39"/>
      <c r="S220" s="321"/>
      <c r="T220" s="7"/>
      <c r="U220" s="315"/>
      <c r="V220" s="39"/>
      <c r="W220" s="39"/>
      <c r="X220" s="321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315"/>
      <c r="G221" s="39"/>
      <c r="H221" s="39"/>
      <c r="I221" s="321"/>
      <c r="J221" s="7"/>
      <c r="K221" s="407"/>
      <c r="L221" s="408"/>
      <c r="M221" s="408"/>
      <c r="N221" s="409"/>
      <c r="O221" s="7"/>
      <c r="P221" s="315"/>
      <c r="Q221" s="39"/>
      <c r="R221" s="39"/>
      <c r="S221" s="321"/>
      <c r="T221" s="7"/>
      <c r="U221" s="315"/>
      <c r="V221" s="39"/>
      <c r="W221" s="39"/>
      <c r="X221" s="321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315"/>
      <c r="G222" s="39"/>
      <c r="H222" s="39"/>
      <c r="I222" s="321"/>
      <c r="J222" s="7"/>
      <c r="K222" s="407"/>
      <c r="L222" s="408"/>
      <c r="M222" s="408"/>
      <c r="N222" s="409"/>
      <c r="O222" s="7"/>
      <c r="P222" s="315"/>
      <c r="Q222" s="39"/>
      <c r="R222" s="39"/>
      <c r="S222" s="321"/>
      <c r="T222" s="7"/>
      <c r="U222" s="315"/>
      <c r="V222" s="39"/>
      <c r="W222" s="39"/>
      <c r="X222" s="321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315"/>
      <c r="G223" s="39"/>
      <c r="H223" s="39"/>
      <c r="I223" s="321"/>
      <c r="J223" s="7"/>
      <c r="K223" s="315"/>
      <c r="L223" s="39"/>
      <c r="M223" s="39"/>
      <c r="N223" s="321"/>
      <c r="O223" s="7"/>
      <c r="P223" s="315"/>
      <c r="Q223" s="39"/>
      <c r="R223" s="39"/>
      <c r="S223" s="321"/>
      <c r="T223" s="7"/>
      <c r="U223" s="315"/>
      <c r="V223" s="39"/>
      <c r="W223" s="39"/>
      <c r="X223" s="321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3"/>
      <c r="G225" s="39"/>
      <c r="H225" s="39"/>
      <c r="I225" s="321"/>
      <c r="J225" s="7"/>
      <c r="K225" s="413"/>
      <c r="L225" s="408"/>
      <c r="M225" s="408"/>
      <c r="N225" s="409"/>
      <c r="O225" s="7"/>
      <c r="P225" s="43"/>
      <c r="Q225" s="39"/>
      <c r="R225" s="39"/>
      <c r="S225" s="321"/>
      <c r="T225" s="7"/>
      <c r="U225" s="43"/>
      <c r="V225" s="39"/>
      <c r="W225" s="39"/>
      <c r="X225" s="321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315"/>
      <c r="G227" s="39"/>
      <c r="H227" s="39"/>
      <c r="I227" s="321"/>
      <c r="J227" s="7"/>
      <c r="K227" s="315"/>
      <c r="L227" s="39"/>
      <c r="M227" s="39"/>
      <c r="N227" s="321"/>
      <c r="O227" s="7"/>
      <c r="P227" s="315"/>
      <c r="Q227" s="39"/>
      <c r="R227" s="39"/>
      <c r="S227" s="321"/>
      <c r="T227" s="7"/>
      <c r="U227" s="315"/>
      <c r="V227" s="39"/>
      <c r="W227" s="39"/>
      <c r="X227" s="321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315"/>
      <c r="L229" s="39"/>
      <c r="M229" s="39"/>
      <c r="N229" s="321"/>
      <c r="O229" s="7"/>
      <c r="P229" s="315"/>
      <c r="Q229" s="39"/>
      <c r="R229" s="39"/>
      <c r="S229" s="321"/>
      <c r="T229" s="7"/>
      <c r="U229" s="315"/>
      <c r="V229" s="39"/>
      <c r="W229" s="39"/>
      <c r="X229" s="321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315"/>
      <c r="L230" s="39"/>
      <c r="M230" s="39"/>
      <c r="N230" s="321"/>
      <c r="O230" s="7"/>
      <c r="P230" s="315"/>
      <c r="Q230" s="39"/>
      <c r="R230" s="39"/>
      <c r="S230" s="321"/>
      <c r="T230" s="7"/>
      <c r="U230" s="315"/>
      <c r="V230" s="39"/>
      <c r="W230" s="39"/>
      <c r="X230" s="321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315"/>
      <c r="L231" s="39"/>
      <c r="M231" s="39"/>
      <c r="N231" s="321"/>
      <c r="O231" s="7"/>
      <c r="P231" s="315"/>
      <c r="Q231" s="39"/>
      <c r="R231" s="39"/>
      <c r="S231" s="321"/>
      <c r="T231" s="7"/>
      <c r="U231" s="315"/>
      <c r="V231" s="39"/>
      <c r="W231" s="39"/>
      <c r="X231" s="321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315"/>
      <c r="L232" s="39"/>
      <c r="M232" s="39"/>
      <c r="N232" s="321"/>
      <c r="O232" s="7"/>
      <c r="P232" s="315"/>
      <c r="Q232" s="39"/>
      <c r="R232" s="39"/>
      <c r="S232" s="321"/>
      <c r="T232" s="7"/>
      <c r="U232" s="315"/>
      <c r="V232" s="39"/>
      <c r="W232" s="39"/>
      <c r="X232" s="321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315"/>
      <c r="L233" s="39"/>
      <c r="M233" s="39"/>
      <c r="N233" s="321"/>
      <c r="O233" s="7"/>
      <c r="P233" s="315"/>
      <c r="Q233" s="39"/>
      <c r="R233" s="39"/>
      <c r="S233" s="321"/>
      <c r="T233" s="7"/>
      <c r="U233" s="315"/>
      <c r="V233" s="39"/>
      <c r="W233" s="39"/>
      <c r="X233" s="321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315"/>
      <c r="G237" s="39"/>
      <c r="H237" s="39"/>
      <c r="I237" s="321"/>
      <c r="J237" s="7"/>
      <c r="K237" s="407"/>
      <c r="L237" s="408"/>
      <c r="M237" s="408"/>
      <c r="N237" s="409"/>
      <c r="O237" s="7"/>
      <c r="P237" s="315"/>
      <c r="Q237" s="39"/>
      <c r="R237" s="39"/>
      <c r="S237" s="321"/>
      <c r="T237" s="7"/>
      <c r="U237" s="315"/>
      <c r="V237" s="39"/>
      <c r="W237" s="39"/>
      <c r="X237" s="321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315"/>
      <c r="G239" s="39"/>
      <c r="H239" s="39"/>
      <c r="I239" s="321"/>
      <c r="J239" s="7"/>
      <c r="K239" s="315"/>
      <c r="L239" s="39"/>
      <c r="M239" s="39"/>
      <c r="N239" s="321"/>
      <c r="O239" s="7"/>
      <c r="P239" s="315"/>
      <c r="Q239" s="39"/>
      <c r="R239" s="39"/>
      <c r="S239" s="321"/>
      <c r="T239" s="7"/>
      <c r="U239" s="315"/>
      <c r="V239" s="39"/>
      <c r="W239" s="39"/>
      <c r="X239" s="321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315"/>
      <c r="G240" s="39"/>
      <c r="H240" s="39"/>
      <c r="I240" s="321"/>
      <c r="J240" s="7"/>
      <c r="K240" s="315"/>
      <c r="L240" s="39"/>
      <c r="M240" s="39"/>
      <c r="N240" s="321"/>
      <c r="O240" s="7"/>
      <c r="P240" s="315"/>
      <c r="Q240" s="39"/>
      <c r="R240" s="39"/>
      <c r="S240" s="321"/>
      <c r="T240" s="7"/>
      <c r="U240" s="315"/>
      <c r="V240" s="39"/>
      <c r="W240" s="39"/>
      <c r="X240" s="321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315"/>
      <c r="G241" s="39"/>
      <c r="H241" s="39"/>
      <c r="I241" s="321"/>
      <c r="J241" s="7"/>
      <c r="K241" s="315"/>
      <c r="L241" s="39"/>
      <c r="M241" s="39"/>
      <c r="N241" s="321"/>
      <c r="O241" s="7"/>
      <c r="P241" s="315"/>
      <c r="Q241" s="39"/>
      <c r="R241" s="39"/>
      <c r="S241" s="321"/>
      <c r="T241" s="7"/>
      <c r="U241" s="315"/>
      <c r="V241" s="39"/>
      <c r="W241" s="39"/>
      <c r="X241" s="321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315"/>
      <c r="G242" s="39"/>
      <c r="H242" s="39"/>
      <c r="I242" s="321"/>
      <c r="J242" s="7"/>
      <c r="K242" s="315"/>
      <c r="L242" s="39"/>
      <c r="M242" s="39"/>
      <c r="N242" s="321"/>
      <c r="O242" s="7"/>
      <c r="P242" s="315"/>
      <c r="Q242" s="39"/>
      <c r="R242" s="39"/>
      <c r="S242" s="321"/>
      <c r="T242" s="7"/>
      <c r="U242" s="315"/>
      <c r="V242" s="39"/>
      <c r="W242" s="39"/>
      <c r="X242" s="321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315"/>
      <c r="G243" s="39"/>
      <c r="H243" s="39"/>
      <c r="I243" s="321"/>
      <c r="J243" s="7"/>
      <c r="K243" s="315"/>
      <c r="L243" s="39"/>
      <c r="M243" s="39"/>
      <c r="N243" s="321"/>
      <c r="O243" s="7"/>
      <c r="P243" s="315"/>
      <c r="Q243" s="39"/>
      <c r="R243" s="39"/>
      <c r="S243" s="321"/>
      <c r="T243" s="7"/>
      <c r="U243" s="315"/>
      <c r="V243" s="39"/>
      <c r="W243" s="39"/>
      <c r="X243" s="321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315"/>
      <c r="G244" s="39"/>
      <c r="H244" s="39"/>
      <c r="I244" s="321"/>
      <c r="J244" s="7"/>
      <c r="K244" s="315"/>
      <c r="L244" s="39"/>
      <c r="M244" s="39"/>
      <c r="N244" s="321"/>
      <c r="O244" s="7"/>
      <c r="P244" s="315"/>
      <c r="Q244" s="39"/>
      <c r="R244" s="39"/>
      <c r="S244" s="321"/>
      <c r="T244" s="7"/>
      <c r="U244" s="315"/>
      <c r="V244" s="39"/>
      <c r="W244" s="39"/>
      <c r="X244" s="321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315"/>
      <c r="G245" s="39"/>
      <c r="H245" s="39"/>
      <c r="I245" s="321"/>
      <c r="J245" s="7"/>
      <c r="K245" s="315"/>
      <c r="L245" s="39"/>
      <c r="M245" s="39"/>
      <c r="N245" s="321"/>
      <c r="O245" s="7"/>
      <c r="P245" s="315"/>
      <c r="Q245" s="39"/>
      <c r="R245" s="39"/>
      <c r="S245" s="321"/>
      <c r="T245" s="7"/>
      <c r="U245" s="315"/>
      <c r="V245" s="39"/>
      <c r="W245" s="39"/>
      <c r="X245" s="321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315"/>
      <c r="G246" s="39"/>
      <c r="H246" s="39"/>
      <c r="I246" s="321"/>
      <c r="J246" s="7"/>
      <c r="K246" s="407"/>
      <c r="L246" s="408"/>
      <c r="M246" s="408"/>
      <c r="N246" s="409"/>
      <c r="O246" s="7"/>
      <c r="P246" s="315"/>
      <c r="Q246" s="39"/>
      <c r="R246" s="39"/>
      <c r="S246" s="321"/>
      <c r="T246" s="7"/>
      <c r="U246" s="315"/>
      <c r="V246" s="39"/>
      <c r="W246" s="39"/>
      <c r="X246" s="321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315"/>
      <c r="G247" s="39"/>
      <c r="H247" s="39"/>
      <c r="I247" s="321"/>
      <c r="J247" s="7"/>
      <c r="K247" s="407"/>
      <c r="L247" s="408"/>
      <c r="M247" s="408"/>
      <c r="N247" s="409"/>
      <c r="O247" s="7"/>
      <c r="P247" s="315"/>
      <c r="Q247" s="39"/>
      <c r="R247" s="39"/>
      <c r="S247" s="321"/>
      <c r="T247" s="7"/>
      <c r="U247" s="315"/>
      <c r="V247" s="39"/>
      <c r="W247" s="39"/>
      <c r="X247" s="321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315"/>
      <c r="G248" s="39"/>
      <c r="H248" s="39"/>
      <c r="I248" s="321"/>
      <c r="J248" s="7"/>
      <c r="K248" s="315"/>
      <c r="L248" s="39"/>
      <c r="M248" s="39"/>
      <c r="N248" s="321"/>
      <c r="O248" s="7"/>
      <c r="P248" s="315"/>
      <c r="Q248" s="39"/>
      <c r="R248" s="39"/>
      <c r="S248" s="321"/>
      <c r="T248" s="7"/>
      <c r="U248" s="315"/>
      <c r="V248" s="39"/>
      <c r="W248" s="39"/>
      <c r="X248" s="321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3"/>
      <c r="G250" s="39"/>
      <c r="H250" s="39"/>
      <c r="I250" s="321"/>
      <c r="J250" s="7"/>
      <c r="K250" s="413"/>
      <c r="L250" s="408"/>
      <c r="M250" s="408"/>
      <c r="N250" s="409"/>
      <c r="O250" s="7"/>
      <c r="P250" s="43"/>
      <c r="Q250" s="39"/>
      <c r="R250" s="39"/>
      <c r="S250" s="321"/>
      <c r="T250" s="7"/>
      <c r="U250" s="43"/>
      <c r="V250" s="39"/>
      <c r="W250" s="39"/>
      <c r="X250" s="321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315"/>
      <c r="G252" s="39"/>
      <c r="H252" s="39"/>
      <c r="I252" s="321"/>
      <c r="J252" s="7"/>
      <c r="K252" s="315"/>
      <c r="L252" s="39"/>
      <c r="M252" s="39"/>
      <c r="N252" s="321"/>
      <c r="O252" s="7"/>
      <c r="P252" s="315"/>
      <c r="Q252" s="39"/>
      <c r="R252" s="39"/>
      <c r="S252" s="321"/>
      <c r="T252" s="7"/>
      <c r="U252" s="315"/>
      <c r="V252" s="39"/>
      <c r="W252" s="39"/>
      <c r="X252" s="321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315"/>
      <c r="L254" s="39"/>
      <c r="M254" s="39"/>
      <c r="N254" s="321"/>
      <c r="O254" s="7"/>
      <c r="P254" s="315"/>
      <c r="Q254" s="39"/>
      <c r="R254" s="39"/>
      <c r="S254" s="321"/>
      <c r="T254" s="7"/>
      <c r="U254" s="315"/>
      <c r="V254" s="39"/>
      <c r="W254" s="39"/>
      <c r="X254" s="321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315"/>
      <c r="L255" s="39"/>
      <c r="M255" s="39"/>
      <c r="N255" s="321"/>
      <c r="O255" s="7"/>
      <c r="P255" s="315"/>
      <c r="Q255" s="39"/>
      <c r="R255" s="39"/>
      <c r="S255" s="321"/>
      <c r="T255" s="7"/>
      <c r="U255" s="315"/>
      <c r="V255" s="39"/>
      <c r="W255" s="39"/>
      <c r="X255" s="321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315"/>
      <c r="L256" s="39"/>
      <c r="M256" s="39"/>
      <c r="N256" s="321"/>
      <c r="O256" s="7"/>
      <c r="P256" s="315"/>
      <c r="Q256" s="39"/>
      <c r="R256" s="39"/>
      <c r="S256" s="321"/>
      <c r="T256" s="7"/>
      <c r="U256" s="315"/>
      <c r="V256" s="39"/>
      <c r="W256" s="39"/>
      <c r="X256" s="321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315"/>
      <c r="L257" s="39"/>
      <c r="M257" s="39"/>
      <c r="N257" s="321"/>
      <c r="O257" s="7"/>
      <c r="P257" s="315"/>
      <c r="Q257" s="39"/>
      <c r="R257" s="39"/>
      <c r="S257" s="321"/>
      <c r="T257" s="7"/>
      <c r="U257" s="315"/>
      <c r="V257" s="39"/>
      <c r="W257" s="39"/>
      <c r="X257" s="321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315"/>
      <c r="L258" s="39"/>
      <c r="M258" s="39"/>
      <c r="N258" s="321"/>
      <c r="O258" s="7"/>
      <c r="P258" s="315"/>
      <c r="Q258" s="39"/>
      <c r="R258" s="39"/>
      <c r="S258" s="321"/>
      <c r="T258" s="7"/>
      <c r="U258" s="315"/>
      <c r="V258" s="39"/>
      <c r="W258" s="39"/>
      <c r="X258" s="321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315"/>
      <c r="G262" s="39"/>
      <c r="H262" s="39"/>
      <c r="I262" s="321"/>
      <c r="J262" s="7"/>
      <c r="K262" s="407"/>
      <c r="L262" s="408"/>
      <c r="M262" s="408"/>
      <c r="N262" s="409"/>
      <c r="O262" s="7"/>
      <c r="P262" s="315"/>
      <c r="Q262" s="39"/>
      <c r="R262" s="39"/>
      <c r="S262" s="321"/>
      <c r="T262" s="7"/>
      <c r="U262" s="315"/>
      <c r="V262" s="39"/>
      <c r="W262" s="39"/>
      <c r="X262" s="321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315"/>
      <c r="G264" s="39"/>
      <c r="H264" s="39"/>
      <c r="I264" s="321"/>
      <c r="J264" s="7"/>
      <c r="K264" s="315"/>
      <c r="L264" s="39"/>
      <c r="M264" s="39"/>
      <c r="N264" s="321"/>
      <c r="O264" s="7"/>
      <c r="P264" s="315"/>
      <c r="Q264" s="39"/>
      <c r="R264" s="39"/>
      <c r="S264" s="321"/>
      <c r="T264" s="7"/>
      <c r="U264" s="315"/>
      <c r="V264" s="39"/>
      <c r="W264" s="39"/>
      <c r="X264" s="321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315"/>
      <c r="G265" s="39"/>
      <c r="H265" s="39"/>
      <c r="I265" s="321"/>
      <c r="J265" s="7"/>
      <c r="K265" s="315"/>
      <c r="L265" s="39"/>
      <c r="M265" s="39"/>
      <c r="N265" s="321"/>
      <c r="O265" s="7"/>
      <c r="P265" s="315"/>
      <c r="Q265" s="39"/>
      <c r="R265" s="39"/>
      <c r="S265" s="321"/>
      <c r="T265" s="7"/>
      <c r="U265" s="315"/>
      <c r="V265" s="39"/>
      <c r="W265" s="39"/>
      <c r="X265" s="321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315"/>
      <c r="G266" s="39"/>
      <c r="H266" s="39"/>
      <c r="I266" s="321"/>
      <c r="J266" s="7"/>
      <c r="K266" s="315"/>
      <c r="L266" s="39"/>
      <c r="M266" s="39"/>
      <c r="N266" s="321"/>
      <c r="O266" s="7"/>
      <c r="P266" s="315"/>
      <c r="Q266" s="39"/>
      <c r="R266" s="39"/>
      <c r="S266" s="321"/>
      <c r="T266" s="7"/>
      <c r="U266" s="315"/>
      <c r="V266" s="39"/>
      <c r="W266" s="39"/>
      <c r="X266" s="321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315"/>
      <c r="G267" s="39"/>
      <c r="H267" s="39"/>
      <c r="I267" s="321"/>
      <c r="J267" s="7"/>
      <c r="K267" s="315"/>
      <c r="L267" s="39"/>
      <c r="M267" s="39"/>
      <c r="N267" s="321"/>
      <c r="O267" s="7"/>
      <c r="P267" s="315"/>
      <c r="Q267" s="39"/>
      <c r="R267" s="39"/>
      <c r="S267" s="321"/>
      <c r="T267" s="7"/>
      <c r="U267" s="315"/>
      <c r="V267" s="39"/>
      <c r="W267" s="39"/>
      <c r="X267" s="321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315"/>
      <c r="G268" s="39"/>
      <c r="H268" s="39"/>
      <c r="I268" s="321"/>
      <c r="J268" s="7"/>
      <c r="K268" s="315"/>
      <c r="L268" s="39"/>
      <c r="M268" s="39"/>
      <c r="N268" s="321"/>
      <c r="O268" s="7"/>
      <c r="P268" s="315"/>
      <c r="Q268" s="39"/>
      <c r="R268" s="39"/>
      <c r="S268" s="321"/>
      <c r="T268" s="7"/>
      <c r="U268" s="315"/>
      <c r="V268" s="39"/>
      <c r="W268" s="39"/>
      <c r="X268" s="321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315"/>
      <c r="G269" s="39"/>
      <c r="H269" s="39"/>
      <c r="I269" s="321"/>
      <c r="J269" s="7"/>
      <c r="K269" s="315"/>
      <c r="L269" s="39"/>
      <c r="M269" s="39"/>
      <c r="N269" s="321"/>
      <c r="O269" s="7"/>
      <c r="P269" s="315"/>
      <c r="Q269" s="39"/>
      <c r="R269" s="39"/>
      <c r="S269" s="321"/>
      <c r="T269" s="7"/>
      <c r="U269" s="315"/>
      <c r="V269" s="39"/>
      <c r="W269" s="39"/>
      <c r="X269" s="321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315"/>
      <c r="G270" s="39"/>
      <c r="H270" s="39"/>
      <c r="I270" s="321"/>
      <c r="J270" s="7"/>
      <c r="K270" s="315"/>
      <c r="L270" s="39"/>
      <c r="M270" s="39"/>
      <c r="N270" s="321"/>
      <c r="O270" s="7"/>
      <c r="P270" s="315"/>
      <c r="Q270" s="39"/>
      <c r="R270" s="39"/>
      <c r="S270" s="321"/>
      <c r="T270" s="7"/>
      <c r="U270" s="315"/>
      <c r="V270" s="39"/>
      <c r="W270" s="39"/>
      <c r="X270" s="321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315"/>
      <c r="G271" s="39"/>
      <c r="H271" s="39"/>
      <c r="I271" s="321"/>
      <c r="J271" s="7"/>
      <c r="K271" s="407"/>
      <c r="L271" s="408"/>
      <c r="M271" s="408"/>
      <c r="N271" s="409"/>
      <c r="O271" s="7"/>
      <c r="P271" s="315"/>
      <c r="Q271" s="39"/>
      <c r="R271" s="39"/>
      <c r="S271" s="321"/>
      <c r="T271" s="7"/>
      <c r="U271" s="315"/>
      <c r="V271" s="39"/>
      <c r="W271" s="39"/>
      <c r="X271" s="321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315"/>
      <c r="G272" s="39"/>
      <c r="H272" s="39"/>
      <c r="I272" s="321"/>
      <c r="J272" s="7"/>
      <c r="K272" s="407"/>
      <c r="L272" s="408"/>
      <c r="M272" s="408"/>
      <c r="N272" s="409"/>
      <c r="O272" s="7"/>
      <c r="P272" s="315"/>
      <c r="Q272" s="39"/>
      <c r="R272" s="39"/>
      <c r="S272" s="321"/>
      <c r="T272" s="7"/>
      <c r="U272" s="315"/>
      <c r="V272" s="39"/>
      <c r="W272" s="39"/>
      <c r="X272" s="321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315"/>
      <c r="G273" s="39"/>
      <c r="H273" s="39"/>
      <c r="I273" s="321"/>
      <c r="J273" s="7"/>
      <c r="K273" s="315"/>
      <c r="L273" s="39"/>
      <c r="M273" s="39"/>
      <c r="N273" s="321"/>
      <c r="O273" s="7"/>
      <c r="P273" s="315"/>
      <c r="Q273" s="39"/>
      <c r="R273" s="39"/>
      <c r="S273" s="321"/>
      <c r="T273" s="7"/>
      <c r="U273" s="315"/>
      <c r="V273" s="39"/>
      <c r="W273" s="39"/>
      <c r="X273" s="321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3"/>
      <c r="G275" s="39"/>
      <c r="H275" s="39"/>
      <c r="I275" s="321"/>
      <c r="J275" s="7"/>
      <c r="K275" s="413"/>
      <c r="L275" s="408"/>
      <c r="M275" s="408"/>
      <c r="N275" s="409"/>
      <c r="O275" s="7"/>
      <c r="P275" s="43"/>
      <c r="Q275" s="39"/>
      <c r="R275" s="39"/>
      <c r="S275" s="321"/>
      <c r="T275" s="7"/>
      <c r="U275" s="43"/>
      <c r="V275" s="39"/>
      <c r="W275" s="39"/>
      <c r="X275" s="321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315"/>
      <c r="G277" s="39"/>
      <c r="H277" s="39"/>
      <c r="I277" s="321"/>
      <c r="J277" s="7"/>
      <c r="K277" s="315"/>
      <c r="L277" s="39"/>
      <c r="M277" s="39"/>
      <c r="N277" s="321"/>
      <c r="O277" s="7"/>
      <c r="P277" s="315"/>
      <c r="Q277" s="39"/>
      <c r="R277" s="39"/>
      <c r="S277" s="321"/>
      <c r="T277" s="7"/>
      <c r="U277" s="315"/>
      <c r="V277" s="39"/>
      <c r="W277" s="39"/>
      <c r="X277" s="321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315"/>
      <c r="L279" s="39"/>
      <c r="M279" s="39"/>
      <c r="N279" s="321"/>
      <c r="O279" s="7"/>
      <c r="P279" s="315"/>
      <c r="Q279" s="39"/>
      <c r="R279" s="39"/>
      <c r="S279" s="321"/>
      <c r="T279" s="7"/>
      <c r="U279" s="315"/>
      <c r="V279" s="39"/>
      <c r="W279" s="39"/>
      <c r="X279" s="321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315"/>
      <c r="L280" s="39"/>
      <c r="M280" s="39"/>
      <c r="N280" s="321"/>
      <c r="O280" s="7"/>
      <c r="P280" s="315"/>
      <c r="Q280" s="39"/>
      <c r="R280" s="39"/>
      <c r="S280" s="321"/>
      <c r="T280" s="7"/>
      <c r="U280" s="315"/>
      <c r="V280" s="39"/>
      <c r="W280" s="39"/>
      <c r="X280" s="321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315"/>
      <c r="L281" s="39"/>
      <c r="M281" s="39"/>
      <c r="N281" s="321"/>
      <c r="O281" s="7"/>
      <c r="P281" s="315"/>
      <c r="Q281" s="39"/>
      <c r="R281" s="39"/>
      <c r="S281" s="321"/>
      <c r="T281" s="7"/>
      <c r="U281" s="315"/>
      <c r="V281" s="39"/>
      <c r="W281" s="39"/>
      <c r="X281" s="321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315"/>
      <c r="L282" s="39"/>
      <c r="M282" s="39"/>
      <c r="N282" s="321"/>
      <c r="O282" s="7"/>
      <c r="P282" s="315"/>
      <c r="Q282" s="39"/>
      <c r="R282" s="39"/>
      <c r="S282" s="321"/>
      <c r="T282" s="7"/>
      <c r="U282" s="315"/>
      <c r="V282" s="39"/>
      <c r="W282" s="39"/>
      <c r="X282" s="321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315"/>
      <c r="L283" s="39"/>
      <c r="M283" s="39"/>
      <c r="N283" s="321"/>
      <c r="O283" s="7"/>
      <c r="P283" s="315"/>
      <c r="Q283" s="39"/>
      <c r="R283" s="39"/>
      <c r="S283" s="321"/>
      <c r="T283" s="7"/>
      <c r="U283" s="315"/>
      <c r="V283" s="39"/>
      <c r="W283" s="39"/>
      <c r="X283" s="321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315"/>
      <c r="G287" s="39"/>
      <c r="H287" s="39"/>
      <c r="I287" s="321"/>
      <c r="J287" s="7"/>
      <c r="K287" s="407"/>
      <c r="L287" s="408"/>
      <c r="M287" s="408"/>
      <c r="N287" s="409"/>
      <c r="O287" s="7"/>
      <c r="P287" s="315"/>
      <c r="Q287" s="39"/>
      <c r="R287" s="39"/>
      <c r="S287" s="321"/>
      <c r="T287" s="7"/>
      <c r="U287" s="315"/>
      <c r="V287" s="39"/>
      <c r="W287" s="39"/>
      <c r="X287" s="321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315"/>
      <c r="G289" s="39"/>
      <c r="H289" s="39"/>
      <c r="I289" s="321"/>
      <c r="J289" s="7"/>
      <c r="K289" s="315"/>
      <c r="L289" s="39"/>
      <c r="M289" s="39"/>
      <c r="N289" s="321"/>
      <c r="O289" s="7"/>
      <c r="P289" s="315"/>
      <c r="Q289" s="39"/>
      <c r="R289" s="39"/>
      <c r="S289" s="321"/>
      <c r="T289" s="7"/>
      <c r="U289" s="315"/>
      <c r="V289" s="39"/>
      <c r="W289" s="39"/>
      <c r="X289" s="321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315"/>
      <c r="G290" s="39"/>
      <c r="H290" s="39"/>
      <c r="I290" s="321"/>
      <c r="J290" s="7"/>
      <c r="K290" s="315"/>
      <c r="L290" s="39"/>
      <c r="M290" s="39"/>
      <c r="N290" s="321"/>
      <c r="O290" s="7"/>
      <c r="P290" s="315"/>
      <c r="Q290" s="39"/>
      <c r="R290" s="39"/>
      <c r="S290" s="321"/>
      <c r="T290" s="7"/>
      <c r="U290" s="315"/>
      <c r="V290" s="39"/>
      <c r="W290" s="39"/>
      <c r="X290" s="321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315"/>
      <c r="G291" s="39"/>
      <c r="H291" s="39"/>
      <c r="I291" s="321"/>
      <c r="J291" s="7"/>
      <c r="K291" s="315"/>
      <c r="L291" s="39"/>
      <c r="M291" s="39"/>
      <c r="N291" s="321"/>
      <c r="O291" s="7"/>
      <c r="P291" s="315"/>
      <c r="Q291" s="39"/>
      <c r="R291" s="39"/>
      <c r="S291" s="321"/>
      <c r="T291" s="7"/>
      <c r="U291" s="315"/>
      <c r="V291" s="39"/>
      <c r="W291" s="39"/>
      <c r="X291" s="321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315"/>
      <c r="G292" s="39"/>
      <c r="H292" s="39"/>
      <c r="I292" s="321"/>
      <c r="J292" s="7"/>
      <c r="K292" s="315"/>
      <c r="L292" s="39"/>
      <c r="M292" s="39"/>
      <c r="N292" s="321"/>
      <c r="O292" s="7"/>
      <c r="P292" s="315"/>
      <c r="Q292" s="39"/>
      <c r="R292" s="39"/>
      <c r="S292" s="321"/>
      <c r="T292" s="7"/>
      <c r="U292" s="315"/>
      <c r="V292" s="39"/>
      <c r="W292" s="39"/>
      <c r="X292" s="321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315"/>
      <c r="G293" s="39"/>
      <c r="H293" s="39"/>
      <c r="I293" s="321"/>
      <c r="J293" s="7"/>
      <c r="K293" s="315"/>
      <c r="L293" s="39"/>
      <c r="M293" s="39"/>
      <c r="N293" s="321"/>
      <c r="O293" s="7"/>
      <c r="P293" s="315"/>
      <c r="Q293" s="39"/>
      <c r="R293" s="39"/>
      <c r="S293" s="321"/>
      <c r="T293" s="7"/>
      <c r="U293" s="315"/>
      <c r="V293" s="39"/>
      <c r="W293" s="39"/>
      <c r="X293" s="321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315"/>
      <c r="G294" s="39"/>
      <c r="H294" s="39"/>
      <c r="I294" s="321"/>
      <c r="J294" s="7"/>
      <c r="K294" s="315"/>
      <c r="L294" s="39"/>
      <c r="M294" s="39"/>
      <c r="N294" s="321"/>
      <c r="O294" s="7"/>
      <c r="P294" s="315"/>
      <c r="Q294" s="39"/>
      <c r="R294" s="39"/>
      <c r="S294" s="321"/>
      <c r="T294" s="7"/>
      <c r="U294" s="315"/>
      <c r="V294" s="39"/>
      <c r="W294" s="39"/>
      <c r="X294" s="321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315"/>
      <c r="G295" s="39"/>
      <c r="H295" s="39"/>
      <c r="I295" s="321"/>
      <c r="J295" s="7"/>
      <c r="K295" s="315"/>
      <c r="L295" s="39"/>
      <c r="M295" s="39"/>
      <c r="N295" s="321"/>
      <c r="O295" s="7"/>
      <c r="P295" s="315"/>
      <c r="Q295" s="39"/>
      <c r="R295" s="39"/>
      <c r="S295" s="321"/>
      <c r="T295" s="7"/>
      <c r="U295" s="315"/>
      <c r="V295" s="39"/>
      <c r="W295" s="39"/>
      <c r="X295" s="321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315"/>
      <c r="G296" s="39"/>
      <c r="H296" s="39"/>
      <c r="I296" s="321"/>
      <c r="J296" s="7"/>
      <c r="K296" s="407"/>
      <c r="L296" s="408"/>
      <c r="M296" s="408"/>
      <c r="N296" s="409"/>
      <c r="O296" s="7"/>
      <c r="P296" s="315"/>
      <c r="Q296" s="39"/>
      <c r="R296" s="39"/>
      <c r="S296" s="321"/>
      <c r="T296" s="7"/>
      <c r="U296" s="315"/>
      <c r="V296" s="39"/>
      <c r="W296" s="39"/>
      <c r="X296" s="321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315"/>
      <c r="G297" s="39"/>
      <c r="H297" s="39"/>
      <c r="I297" s="321"/>
      <c r="J297" s="7"/>
      <c r="K297" s="407"/>
      <c r="L297" s="408"/>
      <c r="M297" s="408"/>
      <c r="N297" s="409"/>
      <c r="O297" s="7"/>
      <c r="P297" s="315"/>
      <c r="Q297" s="39"/>
      <c r="R297" s="39"/>
      <c r="S297" s="321"/>
      <c r="T297" s="7"/>
      <c r="U297" s="315"/>
      <c r="V297" s="39"/>
      <c r="W297" s="39"/>
      <c r="X297" s="321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315"/>
      <c r="G298" s="39"/>
      <c r="H298" s="39"/>
      <c r="I298" s="321"/>
      <c r="J298" s="7"/>
      <c r="K298" s="315"/>
      <c r="L298" s="39"/>
      <c r="M298" s="39"/>
      <c r="N298" s="321"/>
      <c r="O298" s="7"/>
      <c r="P298" s="315"/>
      <c r="Q298" s="39"/>
      <c r="R298" s="39"/>
      <c r="S298" s="321"/>
      <c r="T298" s="7"/>
      <c r="U298" s="315"/>
      <c r="V298" s="39"/>
      <c r="W298" s="39"/>
      <c r="X298" s="321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3"/>
      <c r="G300" s="39"/>
      <c r="H300" s="39"/>
      <c r="I300" s="321"/>
      <c r="J300" s="7"/>
      <c r="K300" s="413"/>
      <c r="L300" s="408"/>
      <c r="M300" s="408"/>
      <c r="N300" s="409"/>
      <c r="O300" s="7"/>
      <c r="P300" s="43"/>
      <c r="Q300" s="39"/>
      <c r="R300" s="39"/>
      <c r="S300" s="321"/>
      <c r="T300" s="7"/>
      <c r="U300" s="43"/>
      <c r="V300" s="39"/>
      <c r="W300" s="39"/>
      <c r="X300" s="321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315"/>
      <c r="G302" s="39"/>
      <c r="H302" s="39"/>
      <c r="I302" s="321"/>
      <c r="J302" s="7"/>
      <c r="K302" s="315"/>
      <c r="L302" s="39"/>
      <c r="M302" s="39"/>
      <c r="N302" s="321"/>
      <c r="O302" s="7"/>
      <c r="P302" s="315"/>
      <c r="Q302" s="39"/>
      <c r="R302" s="39"/>
      <c r="S302" s="321"/>
      <c r="T302" s="7"/>
      <c r="U302" s="315"/>
      <c r="V302" s="39"/>
      <c r="W302" s="39"/>
      <c r="X302" s="321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315"/>
      <c r="L304" s="39"/>
      <c r="M304" s="39"/>
      <c r="N304" s="321"/>
      <c r="O304" s="7"/>
      <c r="P304" s="315"/>
      <c r="Q304" s="39"/>
      <c r="R304" s="39"/>
      <c r="S304" s="321"/>
      <c r="T304" s="7"/>
      <c r="U304" s="315"/>
      <c r="V304" s="39"/>
      <c r="W304" s="39"/>
      <c r="X304" s="321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315"/>
      <c r="L305" s="39"/>
      <c r="M305" s="39"/>
      <c r="N305" s="321"/>
      <c r="O305" s="7"/>
      <c r="P305" s="315"/>
      <c r="Q305" s="39"/>
      <c r="R305" s="39"/>
      <c r="S305" s="321"/>
      <c r="T305" s="7"/>
      <c r="U305" s="315"/>
      <c r="V305" s="39"/>
      <c r="W305" s="39"/>
      <c r="X305" s="321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315"/>
      <c r="L306" s="39"/>
      <c r="M306" s="39"/>
      <c r="N306" s="321"/>
      <c r="O306" s="7"/>
      <c r="P306" s="315"/>
      <c r="Q306" s="39"/>
      <c r="R306" s="39"/>
      <c r="S306" s="321"/>
      <c r="T306" s="7"/>
      <c r="U306" s="315"/>
      <c r="V306" s="39"/>
      <c r="W306" s="39"/>
      <c r="X306" s="321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315"/>
      <c r="L307" s="39"/>
      <c r="M307" s="39"/>
      <c r="N307" s="321"/>
      <c r="O307" s="7"/>
      <c r="P307" s="315"/>
      <c r="Q307" s="39"/>
      <c r="R307" s="39"/>
      <c r="S307" s="321"/>
      <c r="T307" s="7"/>
      <c r="U307" s="315"/>
      <c r="V307" s="39"/>
      <c r="W307" s="39"/>
      <c r="X307" s="321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315"/>
      <c r="L308" s="39"/>
      <c r="M308" s="39"/>
      <c r="N308" s="321"/>
      <c r="O308" s="7"/>
      <c r="P308" s="315"/>
      <c r="Q308" s="39"/>
      <c r="R308" s="39"/>
      <c r="S308" s="321"/>
      <c r="T308" s="7"/>
      <c r="U308" s="315"/>
      <c r="V308" s="39"/>
      <c r="W308" s="39"/>
      <c r="X308" s="321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315"/>
      <c r="G312" s="39"/>
      <c r="H312" s="39"/>
      <c r="I312" s="321"/>
      <c r="J312" s="7"/>
      <c r="K312" s="407"/>
      <c r="L312" s="408"/>
      <c r="M312" s="408"/>
      <c r="N312" s="409"/>
      <c r="O312" s="7"/>
      <c r="P312" s="315"/>
      <c r="Q312" s="39"/>
      <c r="R312" s="39"/>
      <c r="S312" s="321"/>
      <c r="T312" s="7"/>
      <c r="U312" s="315"/>
      <c r="V312" s="39"/>
      <c r="W312" s="39"/>
      <c r="X312" s="321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315"/>
      <c r="G314" s="39"/>
      <c r="H314" s="39"/>
      <c r="I314" s="321"/>
      <c r="J314" s="7"/>
      <c r="K314" s="315"/>
      <c r="L314" s="39"/>
      <c r="M314" s="39"/>
      <c r="N314" s="321"/>
      <c r="O314" s="7"/>
      <c r="P314" s="315"/>
      <c r="Q314" s="39"/>
      <c r="R314" s="39"/>
      <c r="S314" s="321"/>
      <c r="T314" s="7"/>
      <c r="U314" s="315"/>
      <c r="V314" s="39"/>
      <c r="W314" s="39"/>
      <c r="X314" s="321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315"/>
      <c r="G315" s="39"/>
      <c r="H315" s="39"/>
      <c r="I315" s="321"/>
      <c r="J315" s="7"/>
      <c r="K315" s="315"/>
      <c r="L315" s="39"/>
      <c r="M315" s="39"/>
      <c r="N315" s="321"/>
      <c r="O315" s="7"/>
      <c r="P315" s="315"/>
      <c r="Q315" s="39"/>
      <c r="R315" s="39"/>
      <c r="S315" s="321"/>
      <c r="T315" s="7"/>
      <c r="U315" s="315"/>
      <c r="V315" s="39"/>
      <c r="W315" s="39"/>
      <c r="X315" s="321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315"/>
      <c r="G316" s="39"/>
      <c r="H316" s="39"/>
      <c r="I316" s="321"/>
      <c r="J316" s="7"/>
      <c r="K316" s="315"/>
      <c r="L316" s="39"/>
      <c r="M316" s="39"/>
      <c r="N316" s="321"/>
      <c r="O316" s="7"/>
      <c r="P316" s="315"/>
      <c r="Q316" s="39"/>
      <c r="R316" s="39"/>
      <c r="S316" s="321"/>
      <c r="T316" s="7"/>
      <c r="U316" s="315"/>
      <c r="V316" s="39"/>
      <c r="W316" s="39"/>
      <c r="X316" s="321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315"/>
      <c r="G317" s="39"/>
      <c r="H317" s="39"/>
      <c r="I317" s="321"/>
      <c r="J317" s="7"/>
      <c r="K317" s="315"/>
      <c r="L317" s="39"/>
      <c r="M317" s="39"/>
      <c r="N317" s="321"/>
      <c r="O317" s="7"/>
      <c r="P317" s="315"/>
      <c r="Q317" s="39"/>
      <c r="R317" s="39"/>
      <c r="S317" s="321"/>
      <c r="T317" s="7"/>
      <c r="U317" s="315"/>
      <c r="V317" s="39"/>
      <c r="W317" s="39"/>
      <c r="X317" s="321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315"/>
      <c r="G318" s="39"/>
      <c r="H318" s="39"/>
      <c r="I318" s="321"/>
      <c r="J318" s="7"/>
      <c r="K318" s="315"/>
      <c r="L318" s="39"/>
      <c r="M318" s="39"/>
      <c r="N318" s="321"/>
      <c r="O318" s="7"/>
      <c r="P318" s="315"/>
      <c r="Q318" s="39"/>
      <c r="R318" s="39"/>
      <c r="S318" s="321"/>
      <c r="T318" s="7"/>
      <c r="U318" s="315"/>
      <c r="V318" s="39"/>
      <c r="W318" s="39"/>
      <c r="X318" s="321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315"/>
      <c r="G319" s="39"/>
      <c r="H319" s="39"/>
      <c r="I319" s="321"/>
      <c r="J319" s="7"/>
      <c r="K319" s="315"/>
      <c r="L319" s="39"/>
      <c r="M319" s="39"/>
      <c r="N319" s="321"/>
      <c r="O319" s="7"/>
      <c r="P319" s="315"/>
      <c r="Q319" s="39"/>
      <c r="R319" s="39"/>
      <c r="S319" s="321"/>
      <c r="T319" s="7"/>
      <c r="U319" s="315"/>
      <c r="V319" s="39"/>
      <c r="W319" s="39"/>
      <c r="X319" s="321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315"/>
      <c r="G320" s="39"/>
      <c r="H320" s="39"/>
      <c r="I320" s="321"/>
      <c r="J320" s="7"/>
      <c r="K320" s="315"/>
      <c r="L320" s="39"/>
      <c r="M320" s="39"/>
      <c r="N320" s="321"/>
      <c r="O320" s="7"/>
      <c r="P320" s="315"/>
      <c r="Q320" s="39"/>
      <c r="R320" s="39"/>
      <c r="S320" s="321"/>
      <c r="T320" s="7"/>
      <c r="U320" s="315"/>
      <c r="V320" s="39"/>
      <c r="W320" s="39"/>
      <c r="X320" s="321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315"/>
      <c r="G321" s="39"/>
      <c r="H321" s="39"/>
      <c r="I321" s="321"/>
      <c r="J321" s="7"/>
      <c r="K321" s="407"/>
      <c r="L321" s="408"/>
      <c r="M321" s="408"/>
      <c r="N321" s="409"/>
      <c r="O321" s="7"/>
      <c r="P321" s="315"/>
      <c r="Q321" s="39"/>
      <c r="R321" s="39"/>
      <c r="S321" s="321"/>
      <c r="T321" s="7"/>
      <c r="U321" s="315"/>
      <c r="V321" s="39"/>
      <c r="W321" s="39"/>
      <c r="X321" s="321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315"/>
      <c r="G322" s="39"/>
      <c r="H322" s="39"/>
      <c r="I322" s="321"/>
      <c r="J322" s="7"/>
      <c r="K322" s="407"/>
      <c r="L322" s="408"/>
      <c r="M322" s="408"/>
      <c r="N322" s="409"/>
      <c r="O322" s="7"/>
      <c r="P322" s="315"/>
      <c r="Q322" s="39"/>
      <c r="R322" s="39"/>
      <c r="S322" s="321"/>
      <c r="T322" s="7"/>
      <c r="U322" s="315"/>
      <c r="V322" s="39"/>
      <c r="W322" s="39"/>
      <c r="X322" s="321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315"/>
      <c r="G323" s="39"/>
      <c r="H323" s="39"/>
      <c r="I323" s="321"/>
      <c r="J323" s="7"/>
      <c r="K323" s="315"/>
      <c r="L323" s="39"/>
      <c r="M323" s="39"/>
      <c r="N323" s="321"/>
      <c r="O323" s="7"/>
      <c r="P323" s="315"/>
      <c r="Q323" s="39"/>
      <c r="R323" s="39"/>
      <c r="S323" s="321"/>
      <c r="T323" s="7"/>
      <c r="U323" s="315"/>
      <c r="V323" s="39"/>
      <c r="W323" s="39"/>
      <c r="X323" s="321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3"/>
      <c r="G325" s="39"/>
      <c r="H325" s="39"/>
      <c r="I325" s="321"/>
      <c r="J325" s="7"/>
      <c r="K325" s="413"/>
      <c r="L325" s="408"/>
      <c r="M325" s="408"/>
      <c r="N325" s="409"/>
      <c r="O325" s="7"/>
      <c r="P325" s="43"/>
      <c r="Q325" s="39"/>
      <c r="R325" s="39"/>
      <c r="S325" s="321"/>
      <c r="T325" s="7"/>
      <c r="U325" s="43"/>
      <c r="V325" s="39"/>
      <c r="W325" s="39"/>
      <c r="X325" s="321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315"/>
      <c r="G327" s="39"/>
      <c r="H327" s="39"/>
      <c r="I327" s="321"/>
      <c r="J327" s="7"/>
      <c r="K327" s="315"/>
      <c r="L327" s="39"/>
      <c r="M327" s="39"/>
      <c r="N327" s="321"/>
      <c r="O327" s="7"/>
      <c r="P327" s="315"/>
      <c r="Q327" s="39"/>
      <c r="R327" s="39"/>
      <c r="S327" s="321"/>
      <c r="T327" s="7"/>
      <c r="U327" s="315"/>
      <c r="V327" s="39"/>
      <c r="W327" s="39"/>
      <c r="X327" s="321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315"/>
      <c r="L329" s="39"/>
      <c r="M329" s="39"/>
      <c r="N329" s="321"/>
      <c r="O329" s="7"/>
      <c r="P329" s="315"/>
      <c r="Q329" s="39"/>
      <c r="R329" s="39"/>
      <c r="S329" s="321"/>
      <c r="T329" s="7"/>
      <c r="U329" s="315"/>
      <c r="V329" s="39"/>
      <c r="W329" s="39"/>
      <c r="X329" s="321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315"/>
      <c r="L330" s="39"/>
      <c r="M330" s="39"/>
      <c r="N330" s="321"/>
      <c r="O330" s="7"/>
      <c r="P330" s="315"/>
      <c r="Q330" s="39"/>
      <c r="R330" s="39"/>
      <c r="S330" s="321"/>
      <c r="T330" s="7"/>
      <c r="U330" s="315"/>
      <c r="V330" s="39"/>
      <c r="W330" s="39"/>
      <c r="X330" s="321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315"/>
      <c r="L331" s="39"/>
      <c r="M331" s="39"/>
      <c r="N331" s="321"/>
      <c r="O331" s="7"/>
      <c r="P331" s="315"/>
      <c r="Q331" s="39"/>
      <c r="R331" s="39"/>
      <c r="S331" s="321"/>
      <c r="T331" s="7"/>
      <c r="U331" s="315"/>
      <c r="V331" s="39"/>
      <c r="W331" s="39"/>
      <c r="X331" s="321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315"/>
      <c r="L332" s="39"/>
      <c r="M332" s="39"/>
      <c r="N332" s="321"/>
      <c r="O332" s="7"/>
      <c r="P332" s="315"/>
      <c r="Q332" s="39"/>
      <c r="R332" s="39"/>
      <c r="S332" s="321"/>
      <c r="T332" s="7"/>
      <c r="U332" s="315"/>
      <c r="V332" s="39"/>
      <c r="W332" s="39"/>
      <c r="X332" s="321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315"/>
      <c r="L333" s="39"/>
      <c r="M333" s="39"/>
      <c r="N333" s="321"/>
      <c r="O333" s="7"/>
      <c r="P333" s="315"/>
      <c r="Q333" s="39"/>
      <c r="R333" s="39"/>
      <c r="S333" s="321"/>
      <c r="T333" s="7"/>
      <c r="U333" s="315"/>
      <c r="V333" s="39"/>
      <c r="W333" s="39"/>
      <c r="X333" s="321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315"/>
      <c r="G337" s="39"/>
      <c r="H337" s="39"/>
      <c r="I337" s="321"/>
      <c r="J337" s="7"/>
      <c r="K337" s="407"/>
      <c r="L337" s="408"/>
      <c r="M337" s="408"/>
      <c r="N337" s="409"/>
      <c r="O337" s="7"/>
      <c r="P337" s="315"/>
      <c r="Q337" s="39"/>
      <c r="R337" s="39"/>
      <c r="S337" s="321"/>
      <c r="T337" s="7"/>
      <c r="U337" s="315"/>
      <c r="V337" s="39"/>
      <c r="W337" s="39"/>
      <c r="X337" s="321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315"/>
      <c r="G339" s="39"/>
      <c r="H339" s="39"/>
      <c r="I339" s="321"/>
      <c r="J339" s="7"/>
      <c r="K339" s="315"/>
      <c r="L339" s="39"/>
      <c r="M339" s="39"/>
      <c r="N339" s="321"/>
      <c r="O339" s="7"/>
      <c r="P339" s="315"/>
      <c r="Q339" s="39"/>
      <c r="R339" s="39"/>
      <c r="S339" s="321"/>
      <c r="T339" s="7"/>
      <c r="U339" s="315"/>
      <c r="V339" s="39"/>
      <c r="W339" s="39"/>
      <c r="X339" s="321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315"/>
      <c r="G340" s="39"/>
      <c r="H340" s="39"/>
      <c r="I340" s="321"/>
      <c r="J340" s="7"/>
      <c r="K340" s="315"/>
      <c r="L340" s="39"/>
      <c r="M340" s="39"/>
      <c r="N340" s="321"/>
      <c r="O340" s="7"/>
      <c r="P340" s="315"/>
      <c r="Q340" s="39"/>
      <c r="R340" s="39"/>
      <c r="S340" s="321"/>
      <c r="T340" s="7"/>
      <c r="U340" s="315"/>
      <c r="V340" s="39"/>
      <c r="W340" s="39"/>
      <c r="X340" s="321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315"/>
      <c r="G341" s="39"/>
      <c r="H341" s="39"/>
      <c r="I341" s="321"/>
      <c r="J341" s="7"/>
      <c r="K341" s="315"/>
      <c r="L341" s="39"/>
      <c r="M341" s="39"/>
      <c r="N341" s="321"/>
      <c r="O341" s="7"/>
      <c r="P341" s="315"/>
      <c r="Q341" s="39"/>
      <c r="R341" s="39"/>
      <c r="S341" s="321"/>
      <c r="T341" s="7"/>
      <c r="U341" s="315"/>
      <c r="V341" s="39"/>
      <c r="W341" s="39"/>
      <c r="X341" s="321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315"/>
      <c r="G342" s="39"/>
      <c r="H342" s="39"/>
      <c r="I342" s="321"/>
      <c r="J342" s="7"/>
      <c r="K342" s="315"/>
      <c r="L342" s="39"/>
      <c r="M342" s="39"/>
      <c r="N342" s="321"/>
      <c r="O342" s="7"/>
      <c r="P342" s="315"/>
      <c r="Q342" s="39"/>
      <c r="R342" s="39"/>
      <c r="S342" s="321"/>
      <c r="T342" s="7"/>
      <c r="U342" s="315"/>
      <c r="V342" s="39"/>
      <c r="W342" s="39"/>
      <c r="X342" s="321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315"/>
      <c r="G343" s="39"/>
      <c r="H343" s="39"/>
      <c r="I343" s="321"/>
      <c r="J343" s="7"/>
      <c r="K343" s="315"/>
      <c r="L343" s="39"/>
      <c r="M343" s="39"/>
      <c r="N343" s="321"/>
      <c r="O343" s="7"/>
      <c r="P343" s="315"/>
      <c r="Q343" s="39"/>
      <c r="R343" s="39"/>
      <c r="S343" s="321"/>
      <c r="T343" s="7"/>
      <c r="U343" s="315"/>
      <c r="V343" s="39"/>
      <c r="W343" s="39"/>
      <c r="X343" s="321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315"/>
      <c r="G344" s="39"/>
      <c r="H344" s="39"/>
      <c r="I344" s="321"/>
      <c r="J344" s="7"/>
      <c r="K344" s="315"/>
      <c r="L344" s="39"/>
      <c r="M344" s="39"/>
      <c r="N344" s="321"/>
      <c r="O344" s="7"/>
      <c r="P344" s="315"/>
      <c r="Q344" s="39"/>
      <c r="R344" s="39"/>
      <c r="S344" s="321"/>
      <c r="T344" s="7"/>
      <c r="U344" s="315"/>
      <c r="V344" s="39"/>
      <c r="W344" s="39"/>
      <c r="X344" s="321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315"/>
      <c r="G345" s="39"/>
      <c r="H345" s="39"/>
      <c r="I345" s="321"/>
      <c r="J345" s="7"/>
      <c r="K345" s="315"/>
      <c r="L345" s="39"/>
      <c r="M345" s="39"/>
      <c r="N345" s="321"/>
      <c r="O345" s="7"/>
      <c r="P345" s="315"/>
      <c r="Q345" s="39"/>
      <c r="R345" s="39"/>
      <c r="S345" s="321"/>
      <c r="T345" s="7"/>
      <c r="U345" s="315"/>
      <c r="V345" s="39"/>
      <c r="W345" s="39"/>
      <c r="X345" s="321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315"/>
      <c r="G346" s="39"/>
      <c r="H346" s="39"/>
      <c r="I346" s="321"/>
      <c r="J346" s="7"/>
      <c r="K346" s="407"/>
      <c r="L346" s="408"/>
      <c r="M346" s="408"/>
      <c r="N346" s="409"/>
      <c r="O346" s="7"/>
      <c r="P346" s="315"/>
      <c r="Q346" s="39"/>
      <c r="R346" s="39"/>
      <c r="S346" s="321"/>
      <c r="T346" s="7"/>
      <c r="U346" s="315"/>
      <c r="V346" s="39"/>
      <c r="W346" s="39"/>
      <c r="X346" s="321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315"/>
      <c r="G347" s="39"/>
      <c r="H347" s="39"/>
      <c r="I347" s="321"/>
      <c r="J347" s="7"/>
      <c r="K347" s="407"/>
      <c r="L347" s="408"/>
      <c r="M347" s="408"/>
      <c r="N347" s="409"/>
      <c r="O347" s="7"/>
      <c r="P347" s="315"/>
      <c r="Q347" s="39"/>
      <c r="R347" s="39"/>
      <c r="S347" s="321"/>
      <c r="T347" s="7"/>
      <c r="U347" s="315"/>
      <c r="V347" s="39"/>
      <c r="W347" s="39"/>
      <c r="X347" s="321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315"/>
      <c r="G348" s="39"/>
      <c r="H348" s="39"/>
      <c r="I348" s="321"/>
      <c r="J348" s="7"/>
      <c r="K348" s="315"/>
      <c r="L348" s="39"/>
      <c r="M348" s="39"/>
      <c r="N348" s="321"/>
      <c r="O348" s="7"/>
      <c r="P348" s="315"/>
      <c r="Q348" s="39"/>
      <c r="R348" s="39"/>
      <c r="S348" s="321"/>
      <c r="T348" s="7"/>
      <c r="U348" s="315"/>
      <c r="V348" s="39"/>
      <c r="W348" s="39"/>
      <c r="X348" s="321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3"/>
      <c r="G350" s="39"/>
      <c r="H350" s="39"/>
      <c r="I350" s="321"/>
      <c r="J350" s="7"/>
      <c r="K350" s="413"/>
      <c r="L350" s="408"/>
      <c r="M350" s="408"/>
      <c r="N350" s="409"/>
      <c r="O350" s="7"/>
      <c r="P350" s="43"/>
      <c r="Q350" s="39"/>
      <c r="R350" s="39"/>
      <c r="S350" s="321"/>
      <c r="T350" s="7"/>
      <c r="U350" s="43"/>
      <c r="V350" s="39"/>
      <c r="W350" s="39"/>
      <c r="X350" s="321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315"/>
      <c r="G352" s="39"/>
      <c r="H352" s="39"/>
      <c r="I352" s="321"/>
      <c r="J352" s="7"/>
      <c r="K352" s="315"/>
      <c r="L352" s="39"/>
      <c r="M352" s="39"/>
      <c r="N352" s="321"/>
      <c r="O352" s="7"/>
      <c r="P352" s="315"/>
      <c r="Q352" s="39"/>
      <c r="R352" s="39"/>
      <c r="S352" s="321"/>
      <c r="T352" s="7"/>
      <c r="U352" s="315"/>
      <c r="V352" s="39"/>
      <c r="W352" s="39"/>
      <c r="X352" s="321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315"/>
      <c r="L354" s="39"/>
      <c r="M354" s="39"/>
      <c r="N354" s="321"/>
      <c r="O354" s="7"/>
      <c r="P354" s="315"/>
      <c r="Q354" s="39"/>
      <c r="R354" s="39"/>
      <c r="S354" s="321"/>
      <c r="T354" s="7"/>
      <c r="U354" s="315"/>
      <c r="V354" s="39"/>
      <c r="W354" s="39"/>
      <c r="X354" s="321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315"/>
      <c r="L355" s="39"/>
      <c r="M355" s="39"/>
      <c r="N355" s="321"/>
      <c r="O355" s="7"/>
      <c r="P355" s="315"/>
      <c r="Q355" s="39"/>
      <c r="R355" s="39"/>
      <c r="S355" s="321"/>
      <c r="T355" s="7"/>
      <c r="U355" s="315"/>
      <c r="V355" s="39"/>
      <c r="W355" s="39"/>
      <c r="X355" s="321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315"/>
      <c r="L356" s="39"/>
      <c r="M356" s="39"/>
      <c r="N356" s="321"/>
      <c r="O356" s="7"/>
      <c r="P356" s="315"/>
      <c r="Q356" s="39"/>
      <c r="R356" s="39"/>
      <c r="S356" s="321"/>
      <c r="T356" s="7"/>
      <c r="U356" s="315"/>
      <c r="V356" s="39"/>
      <c r="W356" s="39"/>
      <c r="X356" s="321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315"/>
      <c r="L357" s="39"/>
      <c r="M357" s="39"/>
      <c r="N357" s="321"/>
      <c r="O357" s="7"/>
      <c r="P357" s="315"/>
      <c r="Q357" s="39"/>
      <c r="R357" s="39"/>
      <c r="S357" s="321"/>
      <c r="T357" s="7"/>
      <c r="U357" s="315"/>
      <c r="V357" s="39"/>
      <c r="W357" s="39"/>
      <c r="X357" s="321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315"/>
      <c r="L358" s="39"/>
      <c r="M358" s="39"/>
      <c r="N358" s="321"/>
      <c r="O358" s="7"/>
      <c r="P358" s="315"/>
      <c r="Q358" s="39"/>
      <c r="R358" s="39"/>
      <c r="S358" s="321"/>
      <c r="T358" s="7"/>
      <c r="U358" s="315"/>
      <c r="V358" s="39"/>
      <c r="W358" s="39"/>
      <c r="X358" s="321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315"/>
      <c r="G360" s="39"/>
      <c r="H360" s="39"/>
      <c r="I360" s="321"/>
      <c r="K360" s="407"/>
      <c r="L360" s="408"/>
      <c r="M360" s="408"/>
      <c r="N360" s="409"/>
      <c r="O360" s="7"/>
      <c r="P360" s="315"/>
      <c r="Q360" s="39"/>
      <c r="R360" s="39"/>
      <c r="S360" s="321"/>
      <c r="T360" s="7"/>
      <c r="U360" s="315"/>
      <c r="V360" s="39"/>
      <c r="W360" s="39"/>
      <c r="X360" s="321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315"/>
      <c r="G361" s="39"/>
      <c r="H361" s="39"/>
      <c r="I361" s="321"/>
      <c r="K361" s="407"/>
      <c r="L361" s="408"/>
      <c r="M361" s="408"/>
      <c r="N361" s="409"/>
      <c r="P361" s="315"/>
      <c r="Q361" s="39"/>
      <c r="R361" s="39"/>
      <c r="S361" s="321"/>
      <c r="U361" s="315"/>
      <c r="V361" s="39"/>
      <c r="W361" s="39"/>
      <c r="X361" s="321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317"/>
      <c r="G362" s="44"/>
      <c r="H362" s="44"/>
      <c r="I362" s="323"/>
      <c r="K362" s="410"/>
      <c r="L362" s="411"/>
      <c r="M362" s="411"/>
      <c r="N362" s="412"/>
      <c r="P362" s="317"/>
      <c r="Q362" s="44"/>
      <c r="R362" s="44"/>
      <c r="S362" s="323"/>
      <c r="U362" s="317"/>
      <c r="V362" s="44"/>
      <c r="W362" s="44"/>
      <c r="X362" s="323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37CD4468-DCFD-49E3-9EA9-A4A0E3C6AED2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B8ABE-0180-4731-81BD-AD62DE6FC2D3}">
  <sheetPr>
    <tabColor rgb="FFEBF1DE"/>
  </sheetPr>
  <dimension ref="A1:HQ382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ÁREAS!$F$16</f>
        <v>DCB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315"/>
      <c r="G12" s="39"/>
      <c r="H12" s="39"/>
      <c r="I12" s="321"/>
      <c r="J12" s="7"/>
      <c r="K12" s="407"/>
      <c r="L12" s="408"/>
      <c r="M12" s="408"/>
      <c r="N12" s="409"/>
      <c r="O12" s="7"/>
      <c r="P12" s="315"/>
      <c r="Q12" s="39"/>
      <c r="R12" s="39"/>
      <c r="S12" s="321"/>
      <c r="T12" s="7"/>
      <c r="U12" s="315"/>
      <c r="V12" s="39"/>
      <c r="W12" s="39"/>
      <c r="X12" s="321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407"/>
      <c r="G14" s="408"/>
      <c r="H14" s="408"/>
      <c r="I14" s="409"/>
      <c r="J14" s="7"/>
      <c r="K14" s="407"/>
      <c r="L14" s="408"/>
      <c r="M14" s="408"/>
      <c r="N14" s="409"/>
      <c r="O14" s="7"/>
      <c r="P14" s="407"/>
      <c r="Q14" s="408"/>
      <c r="R14" s="408"/>
      <c r="S14" s="409"/>
      <c r="T14" s="7"/>
      <c r="U14" s="407"/>
      <c r="V14" s="408"/>
      <c r="W14" s="408"/>
      <c r="X14" s="409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407"/>
      <c r="G15" s="408"/>
      <c r="H15" s="408"/>
      <c r="I15" s="409"/>
      <c r="J15" s="7"/>
      <c r="K15" s="407"/>
      <c r="L15" s="408"/>
      <c r="M15" s="408"/>
      <c r="N15" s="409"/>
      <c r="O15" s="7"/>
      <c r="P15" s="407"/>
      <c r="Q15" s="408"/>
      <c r="R15" s="408"/>
      <c r="S15" s="409"/>
      <c r="T15" s="7"/>
      <c r="U15" s="407"/>
      <c r="V15" s="408"/>
      <c r="W15" s="408"/>
      <c r="X15" s="409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407"/>
      <c r="G16" s="408"/>
      <c r="H16" s="408"/>
      <c r="I16" s="409"/>
      <c r="J16" s="7"/>
      <c r="K16" s="407"/>
      <c r="L16" s="408"/>
      <c r="M16" s="408"/>
      <c r="N16" s="409"/>
      <c r="O16" s="7"/>
      <c r="P16" s="407"/>
      <c r="Q16" s="408"/>
      <c r="R16" s="408"/>
      <c r="S16" s="409"/>
      <c r="T16" s="7"/>
      <c r="U16" s="407"/>
      <c r="V16" s="408"/>
      <c r="W16" s="408"/>
      <c r="X16" s="409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407"/>
      <c r="G17" s="408"/>
      <c r="H17" s="408"/>
      <c r="I17" s="409"/>
      <c r="J17" s="7"/>
      <c r="K17" s="407"/>
      <c r="L17" s="408"/>
      <c r="M17" s="408"/>
      <c r="N17" s="409"/>
      <c r="O17" s="7"/>
      <c r="P17" s="407"/>
      <c r="Q17" s="408"/>
      <c r="R17" s="408"/>
      <c r="S17" s="409"/>
      <c r="T17" s="7"/>
      <c r="U17" s="407"/>
      <c r="V17" s="408"/>
      <c r="W17" s="408"/>
      <c r="X17" s="409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407"/>
      <c r="G18" s="408"/>
      <c r="H18" s="408"/>
      <c r="I18" s="409"/>
      <c r="J18" s="7"/>
      <c r="K18" s="407"/>
      <c r="L18" s="408"/>
      <c r="M18" s="408"/>
      <c r="N18" s="409"/>
      <c r="O18" s="7"/>
      <c r="P18" s="407"/>
      <c r="Q18" s="408"/>
      <c r="R18" s="408"/>
      <c r="S18" s="409"/>
      <c r="T18" s="7"/>
      <c r="U18" s="407"/>
      <c r="V18" s="408"/>
      <c r="W18" s="408"/>
      <c r="X18" s="409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407"/>
      <c r="G19" s="408"/>
      <c r="H19" s="408"/>
      <c r="I19" s="409"/>
      <c r="J19" s="7"/>
      <c r="K19" s="407"/>
      <c r="L19" s="408"/>
      <c r="M19" s="408"/>
      <c r="N19" s="409"/>
      <c r="O19" s="7"/>
      <c r="P19" s="407"/>
      <c r="Q19" s="408"/>
      <c r="R19" s="408"/>
      <c r="S19" s="409"/>
      <c r="T19" s="7"/>
      <c r="U19" s="407"/>
      <c r="V19" s="408"/>
      <c r="W19" s="408"/>
      <c r="X19" s="409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407"/>
      <c r="G20" s="408"/>
      <c r="H20" s="408"/>
      <c r="I20" s="409"/>
      <c r="J20" s="7"/>
      <c r="K20" s="407"/>
      <c r="L20" s="408"/>
      <c r="M20" s="408"/>
      <c r="N20" s="409"/>
      <c r="O20" s="7"/>
      <c r="P20" s="407"/>
      <c r="Q20" s="408"/>
      <c r="R20" s="408"/>
      <c r="S20" s="409"/>
      <c r="T20" s="7"/>
      <c r="U20" s="407"/>
      <c r="V20" s="408"/>
      <c r="W20" s="408"/>
      <c r="X20" s="409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315"/>
      <c r="G21" s="39"/>
      <c r="H21" s="39"/>
      <c r="I21" s="321"/>
      <c r="J21" s="7"/>
      <c r="K21" s="407"/>
      <c r="L21" s="408"/>
      <c r="M21" s="408"/>
      <c r="N21" s="409"/>
      <c r="O21" s="7"/>
      <c r="P21" s="315"/>
      <c r="Q21" s="39"/>
      <c r="R21" s="39"/>
      <c r="S21" s="321"/>
      <c r="T21" s="7"/>
      <c r="U21" s="315"/>
      <c r="V21" s="39"/>
      <c r="W21" s="39"/>
      <c r="X21" s="321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315"/>
      <c r="G22" s="39"/>
      <c r="H22" s="39"/>
      <c r="I22" s="321"/>
      <c r="J22" s="7"/>
      <c r="K22" s="407"/>
      <c r="L22" s="408"/>
      <c r="M22" s="408"/>
      <c r="N22" s="409"/>
      <c r="O22" s="7"/>
      <c r="P22" s="315"/>
      <c r="Q22" s="39"/>
      <c r="R22" s="39"/>
      <c r="S22" s="321"/>
      <c r="T22" s="7"/>
      <c r="U22" s="315"/>
      <c r="V22" s="39"/>
      <c r="W22" s="39"/>
      <c r="X22" s="321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407"/>
      <c r="G23" s="408"/>
      <c r="H23" s="408"/>
      <c r="I23" s="409"/>
      <c r="J23" s="7"/>
      <c r="K23" s="407"/>
      <c r="L23" s="408"/>
      <c r="M23" s="408"/>
      <c r="N23" s="409"/>
      <c r="O23" s="7"/>
      <c r="P23" s="407"/>
      <c r="Q23" s="408"/>
      <c r="R23" s="408"/>
      <c r="S23" s="409"/>
      <c r="T23" s="7"/>
      <c r="U23" s="407"/>
      <c r="V23" s="408"/>
      <c r="W23" s="408"/>
      <c r="X23" s="409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315"/>
      <c r="G25" s="39"/>
      <c r="H25" s="39"/>
      <c r="I25" s="321"/>
      <c r="J25" s="7"/>
      <c r="K25" s="407"/>
      <c r="L25" s="408"/>
      <c r="M25" s="408"/>
      <c r="N25" s="409"/>
      <c r="O25" s="7"/>
      <c r="P25" s="315"/>
      <c r="Q25" s="39"/>
      <c r="R25" s="39"/>
      <c r="S25" s="321"/>
      <c r="T25" s="7"/>
      <c r="U25" s="315"/>
      <c r="V25" s="39"/>
      <c r="W25" s="39"/>
      <c r="X25" s="321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315"/>
      <c r="G27" s="39"/>
      <c r="H27" s="39"/>
      <c r="I27" s="321"/>
      <c r="J27" s="7"/>
      <c r="K27" s="315"/>
      <c r="L27" s="39"/>
      <c r="M27" s="39"/>
      <c r="N27" s="321"/>
      <c r="O27" s="7"/>
      <c r="P27" s="315"/>
      <c r="Q27" s="39"/>
      <c r="R27" s="39"/>
      <c r="S27" s="321"/>
      <c r="T27" s="7"/>
      <c r="U27" s="315"/>
      <c r="V27" s="39"/>
      <c r="W27" s="39"/>
      <c r="X27" s="321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407"/>
      <c r="L29" s="408"/>
      <c r="M29" s="408"/>
      <c r="N29" s="409"/>
      <c r="O29" s="7"/>
      <c r="P29" s="407"/>
      <c r="Q29" s="408"/>
      <c r="R29" s="408"/>
      <c r="S29" s="409"/>
      <c r="T29" s="7"/>
      <c r="U29" s="407"/>
      <c r="V29" s="408"/>
      <c r="W29" s="408"/>
      <c r="X29" s="409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407"/>
      <c r="L30" s="408"/>
      <c r="M30" s="408"/>
      <c r="N30" s="409"/>
      <c r="O30" s="7"/>
      <c r="P30" s="407"/>
      <c r="Q30" s="408"/>
      <c r="R30" s="408"/>
      <c r="S30" s="409"/>
      <c r="T30" s="7"/>
      <c r="U30" s="407"/>
      <c r="V30" s="408"/>
      <c r="W30" s="408"/>
      <c r="X30" s="409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407"/>
      <c r="L31" s="408"/>
      <c r="M31" s="408"/>
      <c r="N31" s="409"/>
      <c r="O31" s="7"/>
      <c r="P31" s="407"/>
      <c r="Q31" s="408"/>
      <c r="R31" s="408"/>
      <c r="S31" s="409"/>
      <c r="T31" s="7"/>
      <c r="U31" s="407"/>
      <c r="V31" s="408"/>
      <c r="W31" s="408"/>
      <c r="X31" s="409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407"/>
      <c r="L32" s="408"/>
      <c r="M32" s="408"/>
      <c r="N32" s="409"/>
      <c r="O32" s="7"/>
      <c r="P32" s="407"/>
      <c r="Q32" s="408"/>
      <c r="R32" s="408"/>
      <c r="S32" s="409"/>
      <c r="T32" s="7"/>
      <c r="U32" s="407"/>
      <c r="V32" s="408"/>
      <c r="W32" s="408"/>
      <c r="X32" s="409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407"/>
      <c r="L33" s="408"/>
      <c r="M33" s="408"/>
      <c r="N33" s="409"/>
      <c r="O33" s="7"/>
      <c r="P33" s="407"/>
      <c r="Q33" s="408"/>
      <c r="R33" s="408"/>
      <c r="S33" s="409"/>
      <c r="T33" s="7"/>
      <c r="U33" s="407"/>
      <c r="V33" s="408"/>
      <c r="W33" s="408"/>
      <c r="X33" s="409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315"/>
      <c r="G37" s="39"/>
      <c r="H37" s="39"/>
      <c r="I37" s="321"/>
      <c r="J37" s="7"/>
      <c r="K37" s="407"/>
      <c r="L37" s="408"/>
      <c r="M37" s="408"/>
      <c r="N37" s="409"/>
      <c r="O37" s="7"/>
      <c r="P37" s="315"/>
      <c r="Q37" s="39"/>
      <c r="R37" s="39"/>
      <c r="S37" s="321"/>
      <c r="T37" s="7"/>
      <c r="U37" s="315"/>
      <c r="V37" s="39"/>
      <c r="W37" s="39"/>
      <c r="X37" s="321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407"/>
      <c r="G39" s="408"/>
      <c r="H39" s="408"/>
      <c r="I39" s="409"/>
      <c r="J39" s="7"/>
      <c r="K39" s="407"/>
      <c r="L39" s="408"/>
      <c r="M39" s="408"/>
      <c r="N39" s="409"/>
      <c r="O39" s="7"/>
      <c r="P39" s="407"/>
      <c r="Q39" s="408"/>
      <c r="R39" s="408"/>
      <c r="S39" s="409"/>
      <c r="T39" s="7"/>
      <c r="U39" s="407"/>
      <c r="V39" s="408"/>
      <c r="W39" s="408"/>
      <c r="X39" s="409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407"/>
      <c r="G40" s="408"/>
      <c r="H40" s="408"/>
      <c r="I40" s="409"/>
      <c r="J40" s="7"/>
      <c r="K40" s="407"/>
      <c r="L40" s="408"/>
      <c r="M40" s="408"/>
      <c r="N40" s="409"/>
      <c r="O40" s="7"/>
      <c r="P40" s="407"/>
      <c r="Q40" s="408"/>
      <c r="R40" s="408"/>
      <c r="S40" s="409"/>
      <c r="T40" s="7"/>
      <c r="U40" s="407"/>
      <c r="V40" s="408"/>
      <c r="W40" s="408"/>
      <c r="X40" s="409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407"/>
      <c r="G41" s="408"/>
      <c r="H41" s="408"/>
      <c r="I41" s="409"/>
      <c r="J41" s="7"/>
      <c r="K41" s="407"/>
      <c r="L41" s="408"/>
      <c r="M41" s="408"/>
      <c r="N41" s="409"/>
      <c r="O41" s="7"/>
      <c r="P41" s="407"/>
      <c r="Q41" s="408"/>
      <c r="R41" s="408"/>
      <c r="S41" s="409"/>
      <c r="T41" s="7"/>
      <c r="U41" s="407"/>
      <c r="V41" s="408"/>
      <c r="W41" s="408"/>
      <c r="X41" s="409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407"/>
      <c r="G42" s="408"/>
      <c r="H42" s="408"/>
      <c r="I42" s="409"/>
      <c r="J42" s="7"/>
      <c r="K42" s="407"/>
      <c r="L42" s="408"/>
      <c r="M42" s="408"/>
      <c r="N42" s="409"/>
      <c r="O42" s="7"/>
      <c r="P42" s="407"/>
      <c r="Q42" s="408"/>
      <c r="R42" s="408"/>
      <c r="S42" s="409"/>
      <c r="T42" s="7"/>
      <c r="U42" s="407"/>
      <c r="V42" s="408"/>
      <c r="W42" s="408"/>
      <c r="X42" s="409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407"/>
      <c r="G43" s="408"/>
      <c r="H43" s="408"/>
      <c r="I43" s="409"/>
      <c r="J43" s="7"/>
      <c r="K43" s="407"/>
      <c r="L43" s="408"/>
      <c r="M43" s="408"/>
      <c r="N43" s="409"/>
      <c r="O43" s="7"/>
      <c r="P43" s="407"/>
      <c r="Q43" s="408"/>
      <c r="R43" s="408"/>
      <c r="S43" s="409"/>
      <c r="T43" s="7"/>
      <c r="U43" s="407"/>
      <c r="V43" s="408"/>
      <c r="W43" s="408"/>
      <c r="X43" s="409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407"/>
      <c r="G44" s="408"/>
      <c r="H44" s="408"/>
      <c r="I44" s="409"/>
      <c r="J44" s="7"/>
      <c r="K44" s="407"/>
      <c r="L44" s="408"/>
      <c r="M44" s="408"/>
      <c r="N44" s="409"/>
      <c r="O44" s="7"/>
      <c r="P44" s="407"/>
      <c r="Q44" s="408"/>
      <c r="R44" s="408"/>
      <c r="S44" s="409"/>
      <c r="T44" s="7"/>
      <c r="U44" s="407"/>
      <c r="V44" s="408"/>
      <c r="W44" s="408"/>
      <c r="X44" s="409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407"/>
      <c r="G45" s="408"/>
      <c r="H45" s="408"/>
      <c r="I45" s="409"/>
      <c r="J45" s="7"/>
      <c r="K45" s="407"/>
      <c r="L45" s="408"/>
      <c r="M45" s="408"/>
      <c r="N45" s="409"/>
      <c r="O45" s="7"/>
      <c r="P45" s="407"/>
      <c r="Q45" s="408"/>
      <c r="R45" s="408"/>
      <c r="S45" s="409"/>
      <c r="T45" s="7"/>
      <c r="U45" s="407"/>
      <c r="V45" s="408"/>
      <c r="W45" s="408"/>
      <c r="X45" s="409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315"/>
      <c r="G46" s="39"/>
      <c r="H46" s="39"/>
      <c r="I46" s="321"/>
      <c r="J46" s="7"/>
      <c r="K46" s="407"/>
      <c r="L46" s="408"/>
      <c r="M46" s="408"/>
      <c r="N46" s="409"/>
      <c r="O46" s="7"/>
      <c r="P46" s="315"/>
      <c r="Q46" s="39"/>
      <c r="R46" s="39"/>
      <c r="S46" s="321"/>
      <c r="T46" s="7"/>
      <c r="U46" s="315"/>
      <c r="V46" s="39"/>
      <c r="W46" s="39"/>
      <c r="X46" s="321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315"/>
      <c r="G47" s="39"/>
      <c r="H47" s="39"/>
      <c r="I47" s="321"/>
      <c r="J47" s="7"/>
      <c r="K47" s="407"/>
      <c r="L47" s="408"/>
      <c r="M47" s="408"/>
      <c r="N47" s="409"/>
      <c r="O47" s="7"/>
      <c r="P47" s="315"/>
      <c r="Q47" s="39"/>
      <c r="R47" s="39"/>
      <c r="S47" s="321"/>
      <c r="T47" s="7"/>
      <c r="U47" s="315"/>
      <c r="V47" s="39"/>
      <c r="W47" s="39"/>
      <c r="X47" s="321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407"/>
      <c r="G48" s="408"/>
      <c r="H48" s="408"/>
      <c r="I48" s="409"/>
      <c r="J48" s="7"/>
      <c r="K48" s="407"/>
      <c r="L48" s="408"/>
      <c r="M48" s="408"/>
      <c r="N48" s="409"/>
      <c r="O48" s="7"/>
      <c r="P48" s="407"/>
      <c r="Q48" s="408"/>
      <c r="R48" s="408"/>
      <c r="S48" s="409"/>
      <c r="T48" s="7"/>
      <c r="U48" s="407"/>
      <c r="V48" s="408"/>
      <c r="W48" s="408"/>
      <c r="X48" s="409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3"/>
      <c r="G50" s="39"/>
      <c r="H50" s="39"/>
      <c r="I50" s="321"/>
      <c r="J50" s="7"/>
      <c r="K50" s="413"/>
      <c r="L50" s="408"/>
      <c r="M50" s="408"/>
      <c r="N50" s="409"/>
      <c r="O50" s="7"/>
      <c r="P50" s="43"/>
      <c r="Q50" s="39"/>
      <c r="R50" s="39"/>
      <c r="S50" s="321"/>
      <c r="T50" s="7"/>
      <c r="U50" s="43"/>
      <c r="V50" s="39"/>
      <c r="W50" s="39"/>
      <c r="X50" s="321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315"/>
      <c r="G52" s="39"/>
      <c r="H52" s="39"/>
      <c r="I52" s="321"/>
      <c r="J52" s="7"/>
      <c r="K52" s="315"/>
      <c r="L52" s="39"/>
      <c r="M52" s="39"/>
      <c r="N52" s="321"/>
      <c r="O52" s="7"/>
      <c r="P52" s="315"/>
      <c r="Q52" s="39"/>
      <c r="R52" s="39"/>
      <c r="S52" s="321"/>
      <c r="T52" s="7"/>
      <c r="U52" s="315"/>
      <c r="V52" s="39"/>
      <c r="W52" s="39"/>
      <c r="X52" s="321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407"/>
      <c r="L54" s="408"/>
      <c r="M54" s="408"/>
      <c r="N54" s="409"/>
      <c r="O54" s="7"/>
      <c r="P54" s="407"/>
      <c r="Q54" s="408"/>
      <c r="R54" s="408"/>
      <c r="S54" s="409"/>
      <c r="T54" s="7"/>
      <c r="U54" s="407"/>
      <c r="V54" s="408"/>
      <c r="W54" s="408"/>
      <c r="X54" s="409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407"/>
      <c r="L55" s="408"/>
      <c r="M55" s="408"/>
      <c r="N55" s="409"/>
      <c r="O55" s="7"/>
      <c r="P55" s="407"/>
      <c r="Q55" s="408"/>
      <c r="R55" s="408"/>
      <c r="S55" s="409"/>
      <c r="T55" s="7"/>
      <c r="U55" s="407"/>
      <c r="V55" s="408"/>
      <c r="W55" s="408"/>
      <c r="X55" s="409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407"/>
      <c r="L56" s="408"/>
      <c r="M56" s="408"/>
      <c r="N56" s="409"/>
      <c r="O56" s="7"/>
      <c r="P56" s="407"/>
      <c r="Q56" s="408"/>
      <c r="R56" s="408"/>
      <c r="S56" s="409"/>
      <c r="T56" s="7"/>
      <c r="U56" s="407"/>
      <c r="V56" s="408"/>
      <c r="W56" s="408"/>
      <c r="X56" s="409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407"/>
      <c r="L57" s="408"/>
      <c r="M57" s="408"/>
      <c r="N57" s="409"/>
      <c r="O57" s="7"/>
      <c r="P57" s="407"/>
      <c r="Q57" s="408"/>
      <c r="R57" s="408"/>
      <c r="S57" s="409"/>
      <c r="T57" s="7"/>
      <c r="U57" s="407"/>
      <c r="V57" s="408"/>
      <c r="W57" s="408"/>
      <c r="X57" s="409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407"/>
      <c r="L58" s="408"/>
      <c r="M58" s="408"/>
      <c r="N58" s="409"/>
      <c r="O58" s="7"/>
      <c r="P58" s="407"/>
      <c r="Q58" s="408"/>
      <c r="R58" s="408"/>
      <c r="S58" s="409"/>
      <c r="T58" s="7"/>
      <c r="U58" s="407"/>
      <c r="V58" s="408"/>
      <c r="W58" s="408"/>
      <c r="X58" s="409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315"/>
      <c r="G62" s="39"/>
      <c r="H62" s="39"/>
      <c r="I62" s="321"/>
      <c r="J62" s="7"/>
      <c r="K62" s="407"/>
      <c r="L62" s="408"/>
      <c r="M62" s="408"/>
      <c r="N62" s="409"/>
      <c r="O62" s="7"/>
      <c r="P62" s="315"/>
      <c r="Q62" s="39"/>
      <c r="R62" s="39"/>
      <c r="S62" s="321"/>
      <c r="T62" s="7"/>
      <c r="U62" s="315"/>
      <c r="V62" s="39"/>
      <c r="W62" s="39"/>
      <c r="X62" s="321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407"/>
      <c r="G64" s="408"/>
      <c r="H64" s="408"/>
      <c r="I64" s="409"/>
      <c r="J64" s="7"/>
      <c r="K64" s="407"/>
      <c r="L64" s="408"/>
      <c r="M64" s="408"/>
      <c r="N64" s="409"/>
      <c r="O64" s="7"/>
      <c r="P64" s="407"/>
      <c r="Q64" s="408"/>
      <c r="R64" s="408"/>
      <c r="S64" s="409"/>
      <c r="T64" s="7"/>
      <c r="U64" s="407"/>
      <c r="V64" s="408"/>
      <c r="W64" s="408"/>
      <c r="X64" s="409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407"/>
      <c r="G65" s="408"/>
      <c r="H65" s="408"/>
      <c r="I65" s="409"/>
      <c r="J65" s="7"/>
      <c r="K65" s="407"/>
      <c r="L65" s="408"/>
      <c r="M65" s="408"/>
      <c r="N65" s="409"/>
      <c r="O65" s="7"/>
      <c r="P65" s="407"/>
      <c r="Q65" s="408"/>
      <c r="R65" s="408"/>
      <c r="S65" s="409"/>
      <c r="T65" s="7"/>
      <c r="U65" s="407"/>
      <c r="V65" s="408"/>
      <c r="W65" s="408"/>
      <c r="X65" s="409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407"/>
      <c r="G66" s="408"/>
      <c r="H66" s="408"/>
      <c r="I66" s="409"/>
      <c r="J66" s="7"/>
      <c r="K66" s="407"/>
      <c r="L66" s="408"/>
      <c r="M66" s="408"/>
      <c r="N66" s="409"/>
      <c r="O66" s="7"/>
      <c r="P66" s="407"/>
      <c r="Q66" s="408"/>
      <c r="R66" s="408"/>
      <c r="S66" s="409"/>
      <c r="T66" s="7"/>
      <c r="U66" s="407"/>
      <c r="V66" s="408"/>
      <c r="W66" s="408"/>
      <c r="X66" s="409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407"/>
      <c r="G67" s="408"/>
      <c r="H67" s="408"/>
      <c r="I67" s="409"/>
      <c r="J67" s="7"/>
      <c r="K67" s="407"/>
      <c r="L67" s="408"/>
      <c r="M67" s="408"/>
      <c r="N67" s="409"/>
      <c r="O67" s="7"/>
      <c r="P67" s="407"/>
      <c r="Q67" s="408"/>
      <c r="R67" s="408"/>
      <c r="S67" s="409"/>
      <c r="T67" s="7"/>
      <c r="U67" s="407"/>
      <c r="V67" s="408"/>
      <c r="W67" s="408"/>
      <c r="X67" s="409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407"/>
      <c r="G68" s="408"/>
      <c r="H68" s="408"/>
      <c r="I68" s="409"/>
      <c r="J68" s="7"/>
      <c r="K68" s="407"/>
      <c r="L68" s="408"/>
      <c r="M68" s="408"/>
      <c r="N68" s="409"/>
      <c r="O68" s="7"/>
      <c r="P68" s="407"/>
      <c r="Q68" s="408"/>
      <c r="R68" s="408"/>
      <c r="S68" s="409"/>
      <c r="T68" s="7"/>
      <c r="U68" s="407"/>
      <c r="V68" s="408"/>
      <c r="W68" s="408"/>
      <c r="X68" s="409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407"/>
      <c r="G69" s="408"/>
      <c r="H69" s="408"/>
      <c r="I69" s="409"/>
      <c r="J69" s="7"/>
      <c r="K69" s="407"/>
      <c r="L69" s="408"/>
      <c r="M69" s="408"/>
      <c r="N69" s="409"/>
      <c r="O69" s="7"/>
      <c r="P69" s="407"/>
      <c r="Q69" s="408"/>
      <c r="R69" s="408"/>
      <c r="S69" s="409"/>
      <c r="T69" s="7"/>
      <c r="U69" s="407"/>
      <c r="V69" s="408"/>
      <c r="W69" s="408"/>
      <c r="X69" s="409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407"/>
      <c r="G70" s="408"/>
      <c r="H70" s="408"/>
      <c r="I70" s="409"/>
      <c r="J70" s="7"/>
      <c r="K70" s="407"/>
      <c r="L70" s="408"/>
      <c r="M70" s="408"/>
      <c r="N70" s="409"/>
      <c r="O70" s="7"/>
      <c r="P70" s="407"/>
      <c r="Q70" s="408"/>
      <c r="R70" s="408"/>
      <c r="S70" s="409"/>
      <c r="T70" s="7"/>
      <c r="U70" s="407"/>
      <c r="V70" s="408"/>
      <c r="W70" s="408"/>
      <c r="X70" s="409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315"/>
      <c r="G71" s="39"/>
      <c r="H71" s="39"/>
      <c r="I71" s="321"/>
      <c r="J71" s="7"/>
      <c r="K71" s="407"/>
      <c r="L71" s="408"/>
      <c r="M71" s="408"/>
      <c r="N71" s="409"/>
      <c r="O71" s="7"/>
      <c r="P71" s="315"/>
      <c r="Q71" s="39"/>
      <c r="R71" s="39"/>
      <c r="S71" s="321"/>
      <c r="T71" s="7"/>
      <c r="U71" s="315"/>
      <c r="V71" s="39"/>
      <c r="W71" s="39"/>
      <c r="X71" s="321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315"/>
      <c r="G72" s="39"/>
      <c r="H72" s="39"/>
      <c r="I72" s="321"/>
      <c r="J72" s="7"/>
      <c r="K72" s="407"/>
      <c r="L72" s="408"/>
      <c r="M72" s="408"/>
      <c r="N72" s="409"/>
      <c r="O72" s="7"/>
      <c r="P72" s="315"/>
      <c r="Q72" s="39"/>
      <c r="R72" s="39"/>
      <c r="S72" s="321"/>
      <c r="T72" s="7"/>
      <c r="U72" s="315"/>
      <c r="V72" s="39"/>
      <c r="W72" s="39"/>
      <c r="X72" s="321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407"/>
      <c r="G73" s="408"/>
      <c r="H73" s="408"/>
      <c r="I73" s="409"/>
      <c r="J73" s="7"/>
      <c r="K73" s="407"/>
      <c r="L73" s="408"/>
      <c r="M73" s="408"/>
      <c r="N73" s="409"/>
      <c r="O73" s="7"/>
      <c r="P73" s="407"/>
      <c r="Q73" s="408"/>
      <c r="R73" s="408"/>
      <c r="S73" s="409"/>
      <c r="T73" s="7"/>
      <c r="U73" s="407"/>
      <c r="V73" s="408"/>
      <c r="W73" s="408"/>
      <c r="X73" s="409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3"/>
      <c r="G75" s="39"/>
      <c r="H75" s="39"/>
      <c r="I75" s="321"/>
      <c r="J75" s="7"/>
      <c r="K75" s="413"/>
      <c r="L75" s="408"/>
      <c r="M75" s="408"/>
      <c r="N75" s="409"/>
      <c r="O75" s="7"/>
      <c r="P75" s="43"/>
      <c r="Q75" s="39"/>
      <c r="R75" s="39"/>
      <c r="S75" s="321"/>
      <c r="T75" s="7"/>
      <c r="U75" s="43"/>
      <c r="V75" s="39"/>
      <c r="W75" s="39"/>
      <c r="X75" s="321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315"/>
      <c r="G77" s="39"/>
      <c r="H77" s="39"/>
      <c r="I77" s="321"/>
      <c r="J77" s="7"/>
      <c r="K77" s="315"/>
      <c r="L77" s="39"/>
      <c r="M77" s="39"/>
      <c r="N77" s="321"/>
      <c r="O77" s="7"/>
      <c r="P77" s="315"/>
      <c r="Q77" s="39"/>
      <c r="R77" s="39"/>
      <c r="S77" s="321"/>
      <c r="T77" s="7"/>
      <c r="U77" s="315"/>
      <c r="V77" s="39"/>
      <c r="W77" s="39"/>
      <c r="X77" s="321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407"/>
      <c r="L79" s="408"/>
      <c r="M79" s="408"/>
      <c r="N79" s="409"/>
      <c r="O79" s="7"/>
      <c r="P79" s="407"/>
      <c r="Q79" s="408"/>
      <c r="R79" s="408"/>
      <c r="S79" s="409"/>
      <c r="T79" s="7"/>
      <c r="U79" s="407"/>
      <c r="V79" s="408"/>
      <c r="W79" s="408"/>
      <c r="X79" s="409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407"/>
      <c r="L80" s="408"/>
      <c r="M80" s="408"/>
      <c r="N80" s="409"/>
      <c r="O80" s="7"/>
      <c r="P80" s="407"/>
      <c r="Q80" s="408"/>
      <c r="R80" s="408"/>
      <c r="S80" s="409"/>
      <c r="T80" s="7"/>
      <c r="U80" s="407"/>
      <c r="V80" s="408"/>
      <c r="W80" s="408"/>
      <c r="X80" s="409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407"/>
      <c r="L81" s="408"/>
      <c r="M81" s="408"/>
      <c r="N81" s="409"/>
      <c r="O81" s="7"/>
      <c r="P81" s="407"/>
      <c r="Q81" s="408"/>
      <c r="R81" s="408"/>
      <c r="S81" s="409"/>
      <c r="T81" s="7"/>
      <c r="U81" s="407"/>
      <c r="V81" s="408"/>
      <c r="W81" s="408"/>
      <c r="X81" s="409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407"/>
      <c r="L82" s="408"/>
      <c r="M82" s="408"/>
      <c r="N82" s="409"/>
      <c r="O82" s="7"/>
      <c r="P82" s="407"/>
      <c r="Q82" s="408"/>
      <c r="R82" s="408"/>
      <c r="S82" s="409"/>
      <c r="T82" s="7"/>
      <c r="U82" s="407"/>
      <c r="V82" s="408"/>
      <c r="W82" s="408"/>
      <c r="X82" s="409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407"/>
      <c r="L83" s="408"/>
      <c r="M83" s="408"/>
      <c r="N83" s="409"/>
      <c r="O83" s="7"/>
      <c r="P83" s="407"/>
      <c r="Q83" s="408"/>
      <c r="R83" s="408"/>
      <c r="S83" s="409"/>
      <c r="T83" s="7"/>
      <c r="U83" s="407"/>
      <c r="V83" s="408"/>
      <c r="W83" s="408"/>
      <c r="X83" s="409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315"/>
      <c r="G87" s="39"/>
      <c r="H87" s="39"/>
      <c r="I87" s="321"/>
      <c r="J87" s="7"/>
      <c r="K87" s="407"/>
      <c r="L87" s="408"/>
      <c r="M87" s="408"/>
      <c r="N87" s="409"/>
      <c r="O87" s="7"/>
      <c r="P87" s="315"/>
      <c r="Q87" s="39"/>
      <c r="R87" s="39"/>
      <c r="S87" s="321"/>
      <c r="T87" s="7"/>
      <c r="U87" s="315"/>
      <c r="V87" s="39"/>
      <c r="W87" s="39"/>
      <c r="X87" s="321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407"/>
      <c r="G89" s="408"/>
      <c r="H89" s="408"/>
      <c r="I89" s="409"/>
      <c r="J89" s="7"/>
      <c r="K89" s="407"/>
      <c r="L89" s="408"/>
      <c r="M89" s="408"/>
      <c r="N89" s="409"/>
      <c r="O89" s="7"/>
      <c r="P89" s="407"/>
      <c r="Q89" s="408"/>
      <c r="R89" s="408"/>
      <c r="S89" s="409"/>
      <c r="T89" s="7"/>
      <c r="U89" s="407"/>
      <c r="V89" s="408"/>
      <c r="W89" s="408"/>
      <c r="X89" s="409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407"/>
      <c r="G90" s="408"/>
      <c r="H90" s="408"/>
      <c r="I90" s="409"/>
      <c r="J90" s="7"/>
      <c r="K90" s="407"/>
      <c r="L90" s="408"/>
      <c r="M90" s="408"/>
      <c r="N90" s="409"/>
      <c r="O90" s="7"/>
      <c r="P90" s="407"/>
      <c r="Q90" s="408"/>
      <c r="R90" s="408"/>
      <c r="S90" s="409"/>
      <c r="T90" s="7"/>
      <c r="U90" s="407"/>
      <c r="V90" s="408"/>
      <c r="W90" s="408"/>
      <c r="X90" s="409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407"/>
      <c r="G91" s="408"/>
      <c r="H91" s="408"/>
      <c r="I91" s="409"/>
      <c r="J91" s="7"/>
      <c r="K91" s="407"/>
      <c r="L91" s="408"/>
      <c r="M91" s="408"/>
      <c r="N91" s="409"/>
      <c r="O91" s="7"/>
      <c r="P91" s="407"/>
      <c r="Q91" s="408"/>
      <c r="R91" s="408"/>
      <c r="S91" s="409"/>
      <c r="T91" s="7"/>
      <c r="U91" s="407"/>
      <c r="V91" s="408"/>
      <c r="W91" s="408"/>
      <c r="X91" s="409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407"/>
      <c r="G92" s="408"/>
      <c r="H92" s="408"/>
      <c r="I92" s="409"/>
      <c r="J92" s="7"/>
      <c r="K92" s="407"/>
      <c r="L92" s="408"/>
      <c r="M92" s="408"/>
      <c r="N92" s="409"/>
      <c r="O92" s="7"/>
      <c r="P92" s="407"/>
      <c r="Q92" s="408"/>
      <c r="R92" s="408"/>
      <c r="S92" s="409"/>
      <c r="T92" s="7"/>
      <c r="U92" s="407"/>
      <c r="V92" s="408"/>
      <c r="W92" s="408"/>
      <c r="X92" s="409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407"/>
      <c r="G93" s="408"/>
      <c r="H93" s="408"/>
      <c r="I93" s="409"/>
      <c r="J93" s="7"/>
      <c r="K93" s="407"/>
      <c r="L93" s="408"/>
      <c r="M93" s="408"/>
      <c r="N93" s="409"/>
      <c r="O93" s="7"/>
      <c r="P93" s="407"/>
      <c r="Q93" s="408"/>
      <c r="R93" s="408"/>
      <c r="S93" s="409"/>
      <c r="T93" s="7"/>
      <c r="U93" s="407"/>
      <c r="V93" s="408"/>
      <c r="W93" s="408"/>
      <c r="X93" s="409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407"/>
      <c r="G94" s="408"/>
      <c r="H94" s="408"/>
      <c r="I94" s="409"/>
      <c r="J94" s="7"/>
      <c r="K94" s="407"/>
      <c r="L94" s="408"/>
      <c r="M94" s="408"/>
      <c r="N94" s="409"/>
      <c r="O94" s="7"/>
      <c r="P94" s="407"/>
      <c r="Q94" s="408"/>
      <c r="R94" s="408"/>
      <c r="S94" s="409"/>
      <c r="T94" s="7"/>
      <c r="U94" s="407"/>
      <c r="V94" s="408"/>
      <c r="W94" s="408"/>
      <c r="X94" s="409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407"/>
      <c r="G95" s="408"/>
      <c r="H95" s="408"/>
      <c r="I95" s="409"/>
      <c r="J95" s="7"/>
      <c r="K95" s="407"/>
      <c r="L95" s="408"/>
      <c r="M95" s="408"/>
      <c r="N95" s="409"/>
      <c r="O95" s="7"/>
      <c r="P95" s="407"/>
      <c r="Q95" s="408"/>
      <c r="R95" s="408"/>
      <c r="S95" s="409"/>
      <c r="T95" s="7"/>
      <c r="U95" s="407"/>
      <c r="V95" s="408"/>
      <c r="W95" s="408"/>
      <c r="X95" s="409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315"/>
      <c r="G96" s="39"/>
      <c r="H96" s="39"/>
      <c r="I96" s="321"/>
      <c r="J96" s="7"/>
      <c r="K96" s="407"/>
      <c r="L96" s="408"/>
      <c r="M96" s="408"/>
      <c r="N96" s="409"/>
      <c r="O96" s="7"/>
      <c r="P96" s="315"/>
      <c r="Q96" s="39"/>
      <c r="R96" s="39"/>
      <c r="S96" s="321"/>
      <c r="T96" s="7"/>
      <c r="U96" s="315"/>
      <c r="V96" s="39"/>
      <c r="W96" s="39"/>
      <c r="X96" s="321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315"/>
      <c r="G97" s="39"/>
      <c r="H97" s="39"/>
      <c r="I97" s="321"/>
      <c r="J97" s="7"/>
      <c r="K97" s="407"/>
      <c r="L97" s="408"/>
      <c r="M97" s="408"/>
      <c r="N97" s="409"/>
      <c r="O97" s="7"/>
      <c r="P97" s="315"/>
      <c r="Q97" s="39"/>
      <c r="R97" s="39"/>
      <c r="S97" s="321"/>
      <c r="T97" s="7"/>
      <c r="U97" s="315"/>
      <c r="V97" s="39"/>
      <c r="W97" s="39"/>
      <c r="X97" s="321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407"/>
      <c r="G98" s="408"/>
      <c r="H98" s="408"/>
      <c r="I98" s="409"/>
      <c r="J98" s="7"/>
      <c r="K98" s="407"/>
      <c r="L98" s="408"/>
      <c r="M98" s="408"/>
      <c r="N98" s="409"/>
      <c r="O98" s="7"/>
      <c r="P98" s="407"/>
      <c r="Q98" s="408"/>
      <c r="R98" s="408"/>
      <c r="S98" s="409"/>
      <c r="T98" s="7"/>
      <c r="U98" s="407"/>
      <c r="V98" s="408"/>
      <c r="W98" s="408"/>
      <c r="X98" s="409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3"/>
      <c r="G100" s="39"/>
      <c r="H100" s="39"/>
      <c r="I100" s="321"/>
      <c r="J100" s="7"/>
      <c r="K100" s="413"/>
      <c r="L100" s="408"/>
      <c r="M100" s="408"/>
      <c r="N100" s="409"/>
      <c r="O100" s="7"/>
      <c r="P100" s="43"/>
      <c r="Q100" s="39"/>
      <c r="R100" s="39"/>
      <c r="S100" s="321"/>
      <c r="T100" s="7"/>
      <c r="U100" s="43"/>
      <c r="V100" s="39"/>
      <c r="W100" s="39"/>
      <c r="X100" s="321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315"/>
      <c r="G102" s="39"/>
      <c r="H102" s="39"/>
      <c r="I102" s="321"/>
      <c r="J102" s="7"/>
      <c r="K102" s="315"/>
      <c r="L102" s="39"/>
      <c r="M102" s="39"/>
      <c r="N102" s="321"/>
      <c r="O102" s="7"/>
      <c r="P102" s="315"/>
      <c r="Q102" s="39"/>
      <c r="R102" s="39"/>
      <c r="S102" s="321"/>
      <c r="T102" s="7"/>
      <c r="U102" s="315"/>
      <c r="V102" s="39"/>
      <c r="W102" s="39"/>
      <c r="X102" s="321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407"/>
      <c r="L104" s="408"/>
      <c r="M104" s="408"/>
      <c r="N104" s="409"/>
      <c r="O104" s="7"/>
      <c r="P104" s="407"/>
      <c r="Q104" s="408"/>
      <c r="R104" s="408"/>
      <c r="S104" s="409"/>
      <c r="T104" s="7"/>
      <c r="U104" s="407"/>
      <c r="V104" s="408"/>
      <c r="W104" s="408"/>
      <c r="X104" s="409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407"/>
      <c r="L105" s="408"/>
      <c r="M105" s="408"/>
      <c r="N105" s="409"/>
      <c r="O105" s="7"/>
      <c r="P105" s="407"/>
      <c r="Q105" s="408"/>
      <c r="R105" s="408"/>
      <c r="S105" s="409"/>
      <c r="T105" s="7"/>
      <c r="U105" s="407"/>
      <c r="V105" s="408"/>
      <c r="W105" s="408"/>
      <c r="X105" s="409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407"/>
      <c r="L106" s="408"/>
      <c r="M106" s="408"/>
      <c r="N106" s="409"/>
      <c r="O106" s="7"/>
      <c r="P106" s="407"/>
      <c r="Q106" s="408"/>
      <c r="R106" s="408"/>
      <c r="S106" s="409"/>
      <c r="T106" s="7"/>
      <c r="U106" s="407"/>
      <c r="V106" s="408"/>
      <c r="W106" s="408"/>
      <c r="X106" s="409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407"/>
      <c r="L107" s="408"/>
      <c r="M107" s="408"/>
      <c r="N107" s="409"/>
      <c r="O107" s="7"/>
      <c r="P107" s="407"/>
      <c r="Q107" s="408"/>
      <c r="R107" s="408"/>
      <c r="S107" s="409"/>
      <c r="T107" s="7"/>
      <c r="U107" s="407"/>
      <c r="V107" s="408"/>
      <c r="W107" s="408"/>
      <c r="X107" s="409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407"/>
      <c r="L108" s="408"/>
      <c r="M108" s="408"/>
      <c r="N108" s="409"/>
      <c r="O108" s="7"/>
      <c r="P108" s="407"/>
      <c r="Q108" s="408"/>
      <c r="R108" s="408"/>
      <c r="S108" s="409"/>
      <c r="T108" s="7"/>
      <c r="U108" s="407"/>
      <c r="V108" s="408"/>
      <c r="W108" s="408"/>
      <c r="X108" s="409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315"/>
      <c r="G112" s="39"/>
      <c r="H112" s="39"/>
      <c r="I112" s="321"/>
      <c r="J112" s="7"/>
      <c r="K112" s="407"/>
      <c r="L112" s="408"/>
      <c r="M112" s="408"/>
      <c r="N112" s="409"/>
      <c r="O112" s="7"/>
      <c r="P112" s="315"/>
      <c r="Q112" s="39"/>
      <c r="R112" s="39"/>
      <c r="S112" s="321"/>
      <c r="T112" s="7"/>
      <c r="U112" s="315"/>
      <c r="V112" s="39"/>
      <c r="W112" s="39"/>
      <c r="X112" s="321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407"/>
      <c r="G114" s="408"/>
      <c r="H114" s="408"/>
      <c r="I114" s="409"/>
      <c r="J114" s="7"/>
      <c r="K114" s="407"/>
      <c r="L114" s="408"/>
      <c r="M114" s="408"/>
      <c r="N114" s="409"/>
      <c r="O114" s="7"/>
      <c r="P114" s="407"/>
      <c r="Q114" s="408"/>
      <c r="R114" s="408"/>
      <c r="S114" s="409"/>
      <c r="T114" s="7"/>
      <c r="U114" s="407"/>
      <c r="V114" s="408"/>
      <c r="W114" s="408"/>
      <c r="X114" s="409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407"/>
      <c r="G115" s="408"/>
      <c r="H115" s="408"/>
      <c r="I115" s="409"/>
      <c r="J115" s="7"/>
      <c r="K115" s="407"/>
      <c r="L115" s="408"/>
      <c r="M115" s="408"/>
      <c r="N115" s="409"/>
      <c r="O115" s="7"/>
      <c r="P115" s="407"/>
      <c r="Q115" s="408"/>
      <c r="R115" s="408"/>
      <c r="S115" s="409"/>
      <c r="T115" s="7"/>
      <c r="U115" s="407"/>
      <c r="V115" s="408"/>
      <c r="W115" s="408"/>
      <c r="X115" s="409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407"/>
      <c r="G116" s="408"/>
      <c r="H116" s="408"/>
      <c r="I116" s="409"/>
      <c r="J116" s="7"/>
      <c r="K116" s="407"/>
      <c r="L116" s="408"/>
      <c r="M116" s="408"/>
      <c r="N116" s="409"/>
      <c r="O116" s="7"/>
      <c r="P116" s="407"/>
      <c r="Q116" s="408"/>
      <c r="R116" s="408"/>
      <c r="S116" s="409"/>
      <c r="T116" s="7"/>
      <c r="U116" s="407"/>
      <c r="V116" s="408"/>
      <c r="W116" s="408"/>
      <c r="X116" s="409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407"/>
      <c r="G117" s="408"/>
      <c r="H117" s="408"/>
      <c r="I117" s="409"/>
      <c r="J117" s="7"/>
      <c r="K117" s="407"/>
      <c r="L117" s="408"/>
      <c r="M117" s="408"/>
      <c r="N117" s="409"/>
      <c r="O117" s="7"/>
      <c r="P117" s="407"/>
      <c r="Q117" s="408"/>
      <c r="R117" s="408"/>
      <c r="S117" s="409"/>
      <c r="T117" s="7"/>
      <c r="U117" s="407"/>
      <c r="V117" s="408"/>
      <c r="W117" s="408"/>
      <c r="X117" s="409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407"/>
      <c r="G118" s="408"/>
      <c r="H118" s="408"/>
      <c r="I118" s="409"/>
      <c r="J118" s="7"/>
      <c r="K118" s="407"/>
      <c r="L118" s="408"/>
      <c r="M118" s="408"/>
      <c r="N118" s="409"/>
      <c r="O118" s="7"/>
      <c r="P118" s="407"/>
      <c r="Q118" s="408"/>
      <c r="R118" s="408"/>
      <c r="S118" s="409"/>
      <c r="T118" s="7"/>
      <c r="U118" s="407"/>
      <c r="V118" s="408"/>
      <c r="W118" s="408"/>
      <c r="X118" s="409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407"/>
      <c r="G119" s="408"/>
      <c r="H119" s="408"/>
      <c r="I119" s="409"/>
      <c r="J119" s="7"/>
      <c r="K119" s="407"/>
      <c r="L119" s="408"/>
      <c r="M119" s="408"/>
      <c r="N119" s="409"/>
      <c r="O119" s="7"/>
      <c r="P119" s="407"/>
      <c r="Q119" s="408"/>
      <c r="R119" s="408"/>
      <c r="S119" s="409"/>
      <c r="T119" s="7"/>
      <c r="U119" s="407"/>
      <c r="V119" s="408"/>
      <c r="W119" s="408"/>
      <c r="X119" s="409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407"/>
      <c r="G120" s="408"/>
      <c r="H120" s="408"/>
      <c r="I120" s="409"/>
      <c r="J120" s="7"/>
      <c r="K120" s="407"/>
      <c r="L120" s="408"/>
      <c r="M120" s="408"/>
      <c r="N120" s="409"/>
      <c r="O120" s="7"/>
      <c r="P120" s="407"/>
      <c r="Q120" s="408"/>
      <c r="R120" s="408"/>
      <c r="S120" s="409"/>
      <c r="T120" s="7"/>
      <c r="U120" s="407"/>
      <c r="V120" s="408"/>
      <c r="W120" s="408"/>
      <c r="X120" s="409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315"/>
      <c r="G121" s="39"/>
      <c r="H121" s="39"/>
      <c r="I121" s="321"/>
      <c r="J121" s="7"/>
      <c r="K121" s="407"/>
      <c r="L121" s="408"/>
      <c r="M121" s="408"/>
      <c r="N121" s="409"/>
      <c r="O121" s="7"/>
      <c r="P121" s="315"/>
      <c r="Q121" s="39"/>
      <c r="R121" s="39"/>
      <c r="S121" s="321"/>
      <c r="T121" s="7"/>
      <c r="U121" s="315"/>
      <c r="V121" s="39"/>
      <c r="W121" s="39"/>
      <c r="X121" s="321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315"/>
      <c r="G122" s="39"/>
      <c r="H122" s="39"/>
      <c r="I122" s="321"/>
      <c r="J122" s="7"/>
      <c r="K122" s="407"/>
      <c r="L122" s="408"/>
      <c r="M122" s="408"/>
      <c r="N122" s="409"/>
      <c r="O122" s="7"/>
      <c r="P122" s="315"/>
      <c r="Q122" s="39"/>
      <c r="R122" s="39"/>
      <c r="S122" s="321"/>
      <c r="T122" s="7"/>
      <c r="U122" s="315"/>
      <c r="V122" s="39"/>
      <c r="W122" s="39"/>
      <c r="X122" s="321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407"/>
      <c r="G123" s="408"/>
      <c r="H123" s="408"/>
      <c r="I123" s="409"/>
      <c r="J123" s="7"/>
      <c r="K123" s="407"/>
      <c r="L123" s="408"/>
      <c r="M123" s="408"/>
      <c r="N123" s="409"/>
      <c r="O123" s="7"/>
      <c r="P123" s="407"/>
      <c r="Q123" s="408"/>
      <c r="R123" s="408"/>
      <c r="S123" s="409"/>
      <c r="T123" s="7"/>
      <c r="U123" s="407"/>
      <c r="V123" s="408"/>
      <c r="W123" s="408"/>
      <c r="X123" s="409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3"/>
      <c r="G125" s="39"/>
      <c r="H125" s="39"/>
      <c r="I125" s="321"/>
      <c r="J125" s="7"/>
      <c r="K125" s="413"/>
      <c r="L125" s="408"/>
      <c r="M125" s="408"/>
      <c r="N125" s="409"/>
      <c r="O125" s="7"/>
      <c r="P125" s="43"/>
      <c r="Q125" s="39"/>
      <c r="R125" s="39"/>
      <c r="S125" s="321"/>
      <c r="T125" s="7"/>
      <c r="U125" s="43"/>
      <c r="V125" s="39"/>
      <c r="W125" s="39"/>
      <c r="X125" s="321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315"/>
      <c r="G127" s="39"/>
      <c r="H127" s="39"/>
      <c r="I127" s="321"/>
      <c r="J127" s="7"/>
      <c r="K127" s="315"/>
      <c r="L127" s="39"/>
      <c r="M127" s="39"/>
      <c r="N127" s="321"/>
      <c r="O127" s="7"/>
      <c r="P127" s="315"/>
      <c r="Q127" s="39"/>
      <c r="R127" s="39"/>
      <c r="S127" s="321"/>
      <c r="T127" s="7"/>
      <c r="U127" s="315"/>
      <c r="V127" s="39"/>
      <c r="W127" s="39"/>
      <c r="X127" s="321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407"/>
      <c r="L129" s="408"/>
      <c r="M129" s="408"/>
      <c r="N129" s="409"/>
      <c r="O129" s="7"/>
      <c r="P129" s="407"/>
      <c r="Q129" s="408"/>
      <c r="R129" s="408"/>
      <c r="S129" s="409"/>
      <c r="T129" s="7"/>
      <c r="U129" s="407"/>
      <c r="V129" s="408"/>
      <c r="W129" s="408"/>
      <c r="X129" s="409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407"/>
      <c r="L130" s="408"/>
      <c r="M130" s="408"/>
      <c r="N130" s="409"/>
      <c r="O130" s="7"/>
      <c r="P130" s="407"/>
      <c r="Q130" s="408"/>
      <c r="R130" s="408"/>
      <c r="S130" s="409"/>
      <c r="T130" s="7"/>
      <c r="U130" s="407"/>
      <c r="V130" s="408"/>
      <c r="W130" s="408"/>
      <c r="X130" s="409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407"/>
      <c r="L131" s="408"/>
      <c r="M131" s="408"/>
      <c r="N131" s="409"/>
      <c r="O131" s="7"/>
      <c r="P131" s="407"/>
      <c r="Q131" s="408"/>
      <c r="R131" s="408"/>
      <c r="S131" s="409"/>
      <c r="T131" s="7"/>
      <c r="U131" s="407"/>
      <c r="V131" s="408"/>
      <c r="W131" s="408"/>
      <c r="X131" s="409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407"/>
      <c r="L132" s="408"/>
      <c r="M132" s="408"/>
      <c r="N132" s="409"/>
      <c r="O132" s="7"/>
      <c r="P132" s="407"/>
      <c r="Q132" s="408"/>
      <c r="R132" s="408"/>
      <c r="S132" s="409"/>
      <c r="T132" s="7"/>
      <c r="U132" s="407"/>
      <c r="V132" s="408"/>
      <c r="W132" s="408"/>
      <c r="X132" s="409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407"/>
      <c r="L133" s="408"/>
      <c r="M133" s="408"/>
      <c r="N133" s="409"/>
      <c r="O133" s="7"/>
      <c r="P133" s="407"/>
      <c r="Q133" s="408"/>
      <c r="R133" s="408"/>
      <c r="S133" s="409"/>
      <c r="T133" s="7"/>
      <c r="U133" s="407"/>
      <c r="V133" s="408"/>
      <c r="W133" s="408"/>
      <c r="X133" s="409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315"/>
      <c r="G137" s="39"/>
      <c r="H137" s="39"/>
      <c r="I137" s="321"/>
      <c r="J137" s="7"/>
      <c r="K137" s="407"/>
      <c r="L137" s="408"/>
      <c r="M137" s="408"/>
      <c r="N137" s="409"/>
      <c r="O137" s="7"/>
      <c r="P137" s="315"/>
      <c r="Q137" s="39"/>
      <c r="R137" s="39"/>
      <c r="S137" s="321"/>
      <c r="T137" s="7"/>
      <c r="U137" s="315"/>
      <c r="V137" s="39"/>
      <c r="W137" s="39"/>
      <c r="X137" s="321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407"/>
      <c r="G139" s="408"/>
      <c r="H139" s="408"/>
      <c r="I139" s="409"/>
      <c r="J139" s="7"/>
      <c r="K139" s="407"/>
      <c r="L139" s="408"/>
      <c r="M139" s="408"/>
      <c r="N139" s="409"/>
      <c r="O139" s="7"/>
      <c r="P139" s="407"/>
      <c r="Q139" s="408"/>
      <c r="R139" s="408"/>
      <c r="S139" s="409"/>
      <c r="T139" s="7"/>
      <c r="U139" s="407"/>
      <c r="V139" s="408"/>
      <c r="W139" s="408"/>
      <c r="X139" s="409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407"/>
      <c r="G140" s="408"/>
      <c r="H140" s="408"/>
      <c r="I140" s="409"/>
      <c r="J140" s="7"/>
      <c r="K140" s="407"/>
      <c r="L140" s="408"/>
      <c r="M140" s="408"/>
      <c r="N140" s="409"/>
      <c r="O140" s="7"/>
      <c r="P140" s="407"/>
      <c r="Q140" s="408"/>
      <c r="R140" s="408"/>
      <c r="S140" s="409"/>
      <c r="T140" s="7"/>
      <c r="U140" s="407"/>
      <c r="V140" s="408"/>
      <c r="W140" s="408"/>
      <c r="X140" s="409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407"/>
      <c r="G141" s="408"/>
      <c r="H141" s="408"/>
      <c r="I141" s="409"/>
      <c r="J141" s="7"/>
      <c r="K141" s="407"/>
      <c r="L141" s="408"/>
      <c r="M141" s="408"/>
      <c r="N141" s="409"/>
      <c r="O141" s="7"/>
      <c r="P141" s="407"/>
      <c r="Q141" s="408"/>
      <c r="R141" s="408"/>
      <c r="S141" s="409"/>
      <c r="T141" s="7"/>
      <c r="U141" s="407"/>
      <c r="V141" s="408"/>
      <c r="W141" s="408"/>
      <c r="X141" s="409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407"/>
      <c r="G142" s="408"/>
      <c r="H142" s="408"/>
      <c r="I142" s="409"/>
      <c r="J142" s="7"/>
      <c r="K142" s="407"/>
      <c r="L142" s="408"/>
      <c r="M142" s="408"/>
      <c r="N142" s="409"/>
      <c r="O142" s="7"/>
      <c r="P142" s="407"/>
      <c r="Q142" s="408"/>
      <c r="R142" s="408"/>
      <c r="S142" s="409"/>
      <c r="T142" s="7"/>
      <c r="U142" s="407"/>
      <c r="V142" s="408"/>
      <c r="W142" s="408"/>
      <c r="X142" s="409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407"/>
      <c r="G143" s="408"/>
      <c r="H143" s="408"/>
      <c r="I143" s="409"/>
      <c r="J143" s="7"/>
      <c r="K143" s="407"/>
      <c r="L143" s="408"/>
      <c r="M143" s="408"/>
      <c r="N143" s="409"/>
      <c r="O143" s="7"/>
      <c r="P143" s="407"/>
      <c r="Q143" s="408"/>
      <c r="R143" s="408"/>
      <c r="S143" s="409"/>
      <c r="T143" s="7"/>
      <c r="U143" s="407"/>
      <c r="V143" s="408"/>
      <c r="W143" s="408"/>
      <c r="X143" s="409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407"/>
      <c r="G144" s="408"/>
      <c r="H144" s="408"/>
      <c r="I144" s="409"/>
      <c r="J144" s="7"/>
      <c r="K144" s="407"/>
      <c r="L144" s="408"/>
      <c r="M144" s="408"/>
      <c r="N144" s="409"/>
      <c r="O144" s="7"/>
      <c r="P144" s="407"/>
      <c r="Q144" s="408"/>
      <c r="R144" s="408"/>
      <c r="S144" s="409"/>
      <c r="T144" s="7"/>
      <c r="U144" s="407"/>
      <c r="V144" s="408"/>
      <c r="W144" s="408"/>
      <c r="X144" s="409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407"/>
      <c r="G145" s="408"/>
      <c r="H145" s="408"/>
      <c r="I145" s="409"/>
      <c r="J145" s="7"/>
      <c r="K145" s="407"/>
      <c r="L145" s="408"/>
      <c r="M145" s="408"/>
      <c r="N145" s="409"/>
      <c r="O145" s="7"/>
      <c r="P145" s="407"/>
      <c r="Q145" s="408"/>
      <c r="R145" s="408"/>
      <c r="S145" s="409"/>
      <c r="T145" s="7"/>
      <c r="U145" s="407"/>
      <c r="V145" s="408"/>
      <c r="W145" s="408"/>
      <c r="X145" s="409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315"/>
      <c r="G146" s="39"/>
      <c r="H146" s="39"/>
      <c r="I146" s="321"/>
      <c r="J146" s="7"/>
      <c r="K146" s="407"/>
      <c r="L146" s="408"/>
      <c r="M146" s="408"/>
      <c r="N146" s="409"/>
      <c r="O146" s="7"/>
      <c r="P146" s="315"/>
      <c r="Q146" s="39"/>
      <c r="R146" s="39"/>
      <c r="S146" s="321"/>
      <c r="T146" s="7"/>
      <c r="U146" s="315"/>
      <c r="V146" s="39"/>
      <c r="W146" s="39"/>
      <c r="X146" s="321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315"/>
      <c r="G147" s="39"/>
      <c r="H147" s="39"/>
      <c r="I147" s="321"/>
      <c r="J147" s="7"/>
      <c r="K147" s="407"/>
      <c r="L147" s="408"/>
      <c r="M147" s="408"/>
      <c r="N147" s="409"/>
      <c r="O147" s="7"/>
      <c r="P147" s="315"/>
      <c r="Q147" s="39"/>
      <c r="R147" s="39"/>
      <c r="S147" s="321"/>
      <c r="T147" s="7"/>
      <c r="U147" s="315"/>
      <c r="V147" s="39"/>
      <c r="W147" s="39"/>
      <c r="X147" s="321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407"/>
      <c r="G148" s="408"/>
      <c r="H148" s="408"/>
      <c r="I148" s="409"/>
      <c r="J148" s="7"/>
      <c r="K148" s="407"/>
      <c r="L148" s="408"/>
      <c r="M148" s="408"/>
      <c r="N148" s="409"/>
      <c r="O148" s="7"/>
      <c r="P148" s="407"/>
      <c r="Q148" s="408"/>
      <c r="R148" s="408"/>
      <c r="S148" s="409"/>
      <c r="T148" s="7"/>
      <c r="U148" s="407"/>
      <c r="V148" s="408"/>
      <c r="W148" s="408"/>
      <c r="X148" s="409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3"/>
      <c r="G150" s="39"/>
      <c r="H150" s="39"/>
      <c r="I150" s="321"/>
      <c r="J150" s="7"/>
      <c r="K150" s="413"/>
      <c r="L150" s="408"/>
      <c r="M150" s="408"/>
      <c r="N150" s="409"/>
      <c r="O150" s="7"/>
      <c r="P150" s="43"/>
      <c r="Q150" s="39"/>
      <c r="R150" s="39"/>
      <c r="S150" s="321"/>
      <c r="T150" s="7"/>
      <c r="U150" s="43"/>
      <c r="V150" s="39"/>
      <c r="W150" s="39"/>
      <c r="X150" s="321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315"/>
      <c r="G152" s="39"/>
      <c r="H152" s="39"/>
      <c r="I152" s="321"/>
      <c r="J152" s="7"/>
      <c r="K152" s="315"/>
      <c r="L152" s="39"/>
      <c r="M152" s="39"/>
      <c r="N152" s="321"/>
      <c r="O152" s="7"/>
      <c r="P152" s="315"/>
      <c r="Q152" s="39"/>
      <c r="R152" s="39"/>
      <c r="S152" s="321"/>
      <c r="T152" s="7"/>
      <c r="U152" s="315"/>
      <c r="V152" s="39"/>
      <c r="W152" s="39"/>
      <c r="X152" s="321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407"/>
      <c r="L154" s="408"/>
      <c r="M154" s="408"/>
      <c r="N154" s="409"/>
      <c r="O154" s="7"/>
      <c r="P154" s="407"/>
      <c r="Q154" s="408"/>
      <c r="R154" s="408"/>
      <c r="S154" s="409"/>
      <c r="T154" s="7"/>
      <c r="U154" s="407"/>
      <c r="V154" s="408"/>
      <c r="W154" s="408"/>
      <c r="X154" s="409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407"/>
      <c r="L155" s="408"/>
      <c r="M155" s="408"/>
      <c r="N155" s="409"/>
      <c r="O155" s="7"/>
      <c r="P155" s="407"/>
      <c r="Q155" s="408"/>
      <c r="R155" s="408"/>
      <c r="S155" s="409"/>
      <c r="T155" s="7"/>
      <c r="U155" s="407"/>
      <c r="V155" s="408"/>
      <c r="W155" s="408"/>
      <c r="X155" s="409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407"/>
      <c r="L156" s="408"/>
      <c r="M156" s="408"/>
      <c r="N156" s="409"/>
      <c r="O156" s="7"/>
      <c r="P156" s="407"/>
      <c r="Q156" s="408"/>
      <c r="R156" s="408"/>
      <c r="S156" s="409"/>
      <c r="T156" s="7"/>
      <c r="U156" s="407"/>
      <c r="V156" s="408"/>
      <c r="W156" s="408"/>
      <c r="X156" s="409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407"/>
      <c r="L157" s="408"/>
      <c r="M157" s="408"/>
      <c r="N157" s="409"/>
      <c r="O157" s="7"/>
      <c r="P157" s="407"/>
      <c r="Q157" s="408"/>
      <c r="R157" s="408"/>
      <c r="S157" s="409"/>
      <c r="T157" s="7"/>
      <c r="U157" s="407"/>
      <c r="V157" s="408"/>
      <c r="W157" s="408"/>
      <c r="X157" s="409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407"/>
      <c r="L158" s="408"/>
      <c r="M158" s="408"/>
      <c r="N158" s="409"/>
      <c r="O158" s="7"/>
      <c r="P158" s="407"/>
      <c r="Q158" s="408"/>
      <c r="R158" s="408"/>
      <c r="S158" s="409"/>
      <c r="T158" s="7"/>
      <c r="U158" s="407"/>
      <c r="V158" s="408"/>
      <c r="W158" s="408"/>
      <c r="X158" s="409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315"/>
      <c r="G162" s="39"/>
      <c r="H162" s="39"/>
      <c r="I162" s="321"/>
      <c r="J162" s="7"/>
      <c r="K162" s="407"/>
      <c r="L162" s="408"/>
      <c r="M162" s="408"/>
      <c r="N162" s="409"/>
      <c r="O162" s="7"/>
      <c r="P162" s="315"/>
      <c r="Q162" s="39"/>
      <c r="R162" s="39"/>
      <c r="S162" s="321"/>
      <c r="T162" s="7"/>
      <c r="U162" s="315"/>
      <c r="V162" s="39"/>
      <c r="W162" s="39"/>
      <c r="X162" s="321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407"/>
      <c r="G164" s="408"/>
      <c r="H164" s="408"/>
      <c r="I164" s="409"/>
      <c r="J164" s="7"/>
      <c r="K164" s="407"/>
      <c r="L164" s="408"/>
      <c r="M164" s="408"/>
      <c r="N164" s="409"/>
      <c r="O164" s="7"/>
      <c r="P164" s="407"/>
      <c r="Q164" s="408"/>
      <c r="R164" s="408"/>
      <c r="S164" s="409"/>
      <c r="T164" s="7"/>
      <c r="U164" s="407"/>
      <c r="V164" s="408"/>
      <c r="W164" s="408"/>
      <c r="X164" s="409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407"/>
      <c r="G165" s="408"/>
      <c r="H165" s="408"/>
      <c r="I165" s="409"/>
      <c r="J165" s="7"/>
      <c r="K165" s="407"/>
      <c r="L165" s="408"/>
      <c r="M165" s="408"/>
      <c r="N165" s="409"/>
      <c r="O165" s="7"/>
      <c r="P165" s="407"/>
      <c r="Q165" s="408"/>
      <c r="R165" s="408"/>
      <c r="S165" s="409"/>
      <c r="T165" s="7"/>
      <c r="U165" s="407"/>
      <c r="V165" s="408"/>
      <c r="W165" s="408"/>
      <c r="X165" s="409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407"/>
      <c r="G166" s="408"/>
      <c r="H166" s="408"/>
      <c r="I166" s="409"/>
      <c r="J166" s="7"/>
      <c r="K166" s="407"/>
      <c r="L166" s="408"/>
      <c r="M166" s="408"/>
      <c r="N166" s="409"/>
      <c r="O166" s="7"/>
      <c r="P166" s="407"/>
      <c r="Q166" s="408"/>
      <c r="R166" s="408"/>
      <c r="S166" s="409"/>
      <c r="T166" s="7"/>
      <c r="U166" s="407"/>
      <c r="V166" s="408"/>
      <c r="W166" s="408"/>
      <c r="X166" s="409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407"/>
      <c r="G167" s="408"/>
      <c r="H167" s="408"/>
      <c r="I167" s="409"/>
      <c r="J167" s="7"/>
      <c r="K167" s="407"/>
      <c r="L167" s="408"/>
      <c r="M167" s="408"/>
      <c r="N167" s="409"/>
      <c r="O167" s="7"/>
      <c r="P167" s="407"/>
      <c r="Q167" s="408"/>
      <c r="R167" s="408"/>
      <c r="S167" s="409"/>
      <c r="T167" s="7"/>
      <c r="U167" s="407"/>
      <c r="V167" s="408"/>
      <c r="W167" s="408"/>
      <c r="X167" s="409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407"/>
      <c r="G168" s="408"/>
      <c r="H168" s="408"/>
      <c r="I168" s="409"/>
      <c r="J168" s="7"/>
      <c r="K168" s="407"/>
      <c r="L168" s="408"/>
      <c r="M168" s="408"/>
      <c r="N168" s="409"/>
      <c r="O168" s="7"/>
      <c r="P168" s="407"/>
      <c r="Q168" s="408"/>
      <c r="R168" s="408"/>
      <c r="S168" s="409"/>
      <c r="T168" s="7"/>
      <c r="U168" s="407"/>
      <c r="V168" s="408"/>
      <c r="W168" s="408"/>
      <c r="X168" s="409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407"/>
      <c r="G169" s="408"/>
      <c r="H169" s="408"/>
      <c r="I169" s="409"/>
      <c r="J169" s="7"/>
      <c r="K169" s="407"/>
      <c r="L169" s="408"/>
      <c r="M169" s="408"/>
      <c r="N169" s="409"/>
      <c r="O169" s="7"/>
      <c r="P169" s="407"/>
      <c r="Q169" s="408"/>
      <c r="R169" s="408"/>
      <c r="S169" s="409"/>
      <c r="T169" s="7"/>
      <c r="U169" s="407"/>
      <c r="V169" s="408"/>
      <c r="W169" s="408"/>
      <c r="X169" s="409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407"/>
      <c r="G170" s="408"/>
      <c r="H170" s="408"/>
      <c r="I170" s="409"/>
      <c r="J170" s="7"/>
      <c r="K170" s="407"/>
      <c r="L170" s="408"/>
      <c r="M170" s="408"/>
      <c r="N170" s="409"/>
      <c r="O170" s="7"/>
      <c r="P170" s="407"/>
      <c r="Q170" s="408"/>
      <c r="R170" s="408"/>
      <c r="S170" s="409"/>
      <c r="T170" s="7"/>
      <c r="U170" s="407"/>
      <c r="V170" s="408"/>
      <c r="W170" s="408"/>
      <c r="X170" s="409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315"/>
      <c r="G171" s="39"/>
      <c r="H171" s="39"/>
      <c r="I171" s="321"/>
      <c r="J171" s="7"/>
      <c r="K171" s="407"/>
      <c r="L171" s="408"/>
      <c r="M171" s="408"/>
      <c r="N171" s="409"/>
      <c r="O171" s="7"/>
      <c r="P171" s="315"/>
      <c r="Q171" s="39"/>
      <c r="R171" s="39"/>
      <c r="S171" s="321"/>
      <c r="T171" s="7"/>
      <c r="U171" s="315"/>
      <c r="V171" s="39"/>
      <c r="W171" s="39"/>
      <c r="X171" s="321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315"/>
      <c r="G172" s="39"/>
      <c r="H172" s="39"/>
      <c r="I172" s="321"/>
      <c r="J172" s="7"/>
      <c r="K172" s="407"/>
      <c r="L172" s="408"/>
      <c r="M172" s="408"/>
      <c r="N172" s="409"/>
      <c r="O172" s="7"/>
      <c r="P172" s="315"/>
      <c r="Q172" s="39"/>
      <c r="R172" s="39"/>
      <c r="S172" s="321"/>
      <c r="T172" s="7"/>
      <c r="U172" s="315"/>
      <c r="V172" s="39"/>
      <c r="W172" s="39"/>
      <c r="X172" s="321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407"/>
      <c r="G173" s="408"/>
      <c r="H173" s="408"/>
      <c r="I173" s="409"/>
      <c r="J173" s="7"/>
      <c r="K173" s="407"/>
      <c r="L173" s="408"/>
      <c r="M173" s="408"/>
      <c r="N173" s="409"/>
      <c r="O173" s="7"/>
      <c r="P173" s="407"/>
      <c r="Q173" s="408"/>
      <c r="R173" s="408"/>
      <c r="S173" s="409"/>
      <c r="T173" s="7"/>
      <c r="U173" s="407"/>
      <c r="V173" s="408"/>
      <c r="W173" s="408"/>
      <c r="X173" s="409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3"/>
      <c r="G175" s="39"/>
      <c r="H175" s="39"/>
      <c r="I175" s="321"/>
      <c r="J175" s="7"/>
      <c r="K175" s="413"/>
      <c r="L175" s="408"/>
      <c r="M175" s="408"/>
      <c r="N175" s="409"/>
      <c r="O175" s="7"/>
      <c r="P175" s="43"/>
      <c r="Q175" s="39"/>
      <c r="R175" s="39"/>
      <c r="S175" s="321"/>
      <c r="T175" s="7"/>
      <c r="U175" s="43"/>
      <c r="V175" s="39"/>
      <c r="W175" s="39"/>
      <c r="X175" s="321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315"/>
      <c r="G177" s="39"/>
      <c r="H177" s="39"/>
      <c r="I177" s="321"/>
      <c r="J177" s="7"/>
      <c r="K177" s="315"/>
      <c r="L177" s="39"/>
      <c r="M177" s="39"/>
      <c r="N177" s="321"/>
      <c r="O177" s="7"/>
      <c r="P177" s="315"/>
      <c r="Q177" s="39"/>
      <c r="R177" s="39"/>
      <c r="S177" s="321"/>
      <c r="T177" s="7"/>
      <c r="U177" s="315"/>
      <c r="V177" s="39"/>
      <c r="W177" s="39"/>
      <c r="X177" s="321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407"/>
      <c r="L179" s="408"/>
      <c r="M179" s="408"/>
      <c r="N179" s="409"/>
      <c r="O179" s="7"/>
      <c r="P179" s="407"/>
      <c r="Q179" s="408"/>
      <c r="R179" s="408"/>
      <c r="S179" s="409"/>
      <c r="T179" s="7"/>
      <c r="U179" s="407"/>
      <c r="V179" s="408"/>
      <c r="W179" s="408"/>
      <c r="X179" s="409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407"/>
      <c r="L180" s="408"/>
      <c r="M180" s="408"/>
      <c r="N180" s="409"/>
      <c r="O180" s="7"/>
      <c r="P180" s="407"/>
      <c r="Q180" s="408"/>
      <c r="R180" s="408"/>
      <c r="S180" s="409"/>
      <c r="T180" s="7"/>
      <c r="U180" s="407"/>
      <c r="V180" s="408"/>
      <c r="W180" s="408"/>
      <c r="X180" s="409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407"/>
      <c r="L181" s="408"/>
      <c r="M181" s="408"/>
      <c r="N181" s="409"/>
      <c r="O181" s="7"/>
      <c r="P181" s="407"/>
      <c r="Q181" s="408"/>
      <c r="R181" s="408"/>
      <c r="S181" s="409"/>
      <c r="T181" s="7"/>
      <c r="U181" s="407"/>
      <c r="V181" s="408"/>
      <c r="W181" s="408"/>
      <c r="X181" s="409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407"/>
      <c r="L182" s="408"/>
      <c r="M182" s="408"/>
      <c r="N182" s="409"/>
      <c r="O182" s="7"/>
      <c r="P182" s="407"/>
      <c r="Q182" s="408"/>
      <c r="R182" s="408"/>
      <c r="S182" s="409"/>
      <c r="T182" s="7"/>
      <c r="U182" s="407"/>
      <c r="V182" s="408"/>
      <c r="W182" s="408"/>
      <c r="X182" s="409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407"/>
      <c r="L183" s="408"/>
      <c r="M183" s="408"/>
      <c r="N183" s="409"/>
      <c r="O183" s="7"/>
      <c r="P183" s="407"/>
      <c r="Q183" s="408"/>
      <c r="R183" s="408"/>
      <c r="S183" s="409"/>
      <c r="T183" s="7"/>
      <c r="U183" s="407"/>
      <c r="V183" s="408"/>
      <c r="W183" s="408"/>
      <c r="X183" s="409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315"/>
      <c r="G187" s="39"/>
      <c r="H187" s="39"/>
      <c r="I187" s="321"/>
      <c r="J187" s="7"/>
      <c r="K187" s="407"/>
      <c r="L187" s="408"/>
      <c r="M187" s="408"/>
      <c r="N187" s="409"/>
      <c r="O187" s="7"/>
      <c r="P187" s="315"/>
      <c r="Q187" s="39"/>
      <c r="R187" s="39"/>
      <c r="S187" s="321"/>
      <c r="T187" s="7"/>
      <c r="U187" s="315"/>
      <c r="V187" s="39"/>
      <c r="W187" s="39"/>
      <c r="X187" s="321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407"/>
      <c r="G189" s="408"/>
      <c r="H189" s="408"/>
      <c r="I189" s="409"/>
      <c r="J189" s="7"/>
      <c r="K189" s="407"/>
      <c r="L189" s="408"/>
      <c r="M189" s="408"/>
      <c r="N189" s="409"/>
      <c r="O189" s="7"/>
      <c r="P189" s="407"/>
      <c r="Q189" s="408"/>
      <c r="R189" s="408"/>
      <c r="S189" s="409"/>
      <c r="T189" s="7"/>
      <c r="U189" s="407"/>
      <c r="V189" s="408"/>
      <c r="W189" s="408"/>
      <c r="X189" s="409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407"/>
      <c r="G190" s="408"/>
      <c r="H190" s="408"/>
      <c r="I190" s="409"/>
      <c r="J190" s="7"/>
      <c r="K190" s="407"/>
      <c r="L190" s="408"/>
      <c r="M190" s="408"/>
      <c r="N190" s="409"/>
      <c r="O190" s="7"/>
      <c r="P190" s="407"/>
      <c r="Q190" s="408"/>
      <c r="R190" s="408"/>
      <c r="S190" s="409"/>
      <c r="T190" s="7"/>
      <c r="U190" s="407"/>
      <c r="V190" s="408"/>
      <c r="W190" s="408"/>
      <c r="X190" s="409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407"/>
      <c r="G191" s="408"/>
      <c r="H191" s="408"/>
      <c r="I191" s="409"/>
      <c r="J191" s="7"/>
      <c r="K191" s="407"/>
      <c r="L191" s="408"/>
      <c r="M191" s="408"/>
      <c r="N191" s="409"/>
      <c r="O191" s="7"/>
      <c r="P191" s="407"/>
      <c r="Q191" s="408"/>
      <c r="R191" s="408"/>
      <c r="S191" s="409"/>
      <c r="T191" s="7"/>
      <c r="U191" s="407"/>
      <c r="V191" s="408"/>
      <c r="W191" s="408"/>
      <c r="X191" s="409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407"/>
      <c r="G192" s="408"/>
      <c r="H192" s="408"/>
      <c r="I192" s="409"/>
      <c r="J192" s="7"/>
      <c r="K192" s="407"/>
      <c r="L192" s="408"/>
      <c r="M192" s="408"/>
      <c r="N192" s="409"/>
      <c r="O192" s="7"/>
      <c r="P192" s="407"/>
      <c r="Q192" s="408"/>
      <c r="R192" s="408"/>
      <c r="S192" s="409"/>
      <c r="T192" s="7"/>
      <c r="U192" s="407"/>
      <c r="V192" s="408"/>
      <c r="W192" s="408"/>
      <c r="X192" s="409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407"/>
      <c r="G193" s="408"/>
      <c r="H193" s="408"/>
      <c r="I193" s="409"/>
      <c r="J193" s="7"/>
      <c r="K193" s="407"/>
      <c r="L193" s="408"/>
      <c r="M193" s="408"/>
      <c r="N193" s="409"/>
      <c r="O193" s="7"/>
      <c r="P193" s="407"/>
      <c r="Q193" s="408"/>
      <c r="R193" s="408"/>
      <c r="S193" s="409"/>
      <c r="T193" s="7"/>
      <c r="U193" s="407"/>
      <c r="V193" s="408"/>
      <c r="W193" s="408"/>
      <c r="X193" s="409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407"/>
      <c r="G194" s="408"/>
      <c r="H194" s="408"/>
      <c r="I194" s="409"/>
      <c r="J194" s="7"/>
      <c r="K194" s="407"/>
      <c r="L194" s="408"/>
      <c r="M194" s="408"/>
      <c r="N194" s="409"/>
      <c r="O194" s="7"/>
      <c r="P194" s="407"/>
      <c r="Q194" s="408"/>
      <c r="R194" s="408"/>
      <c r="S194" s="409"/>
      <c r="T194" s="7"/>
      <c r="U194" s="407"/>
      <c r="V194" s="408"/>
      <c r="W194" s="408"/>
      <c r="X194" s="409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407"/>
      <c r="G195" s="408"/>
      <c r="H195" s="408"/>
      <c r="I195" s="409"/>
      <c r="J195" s="7"/>
      <c r="K195" s="407"/>
      <c r="L195" s="408"/>
      <c r="M195" s="408"/>
      <c r="N195" s="409"/>
      <c r="O195" s="7"/>
      <c r="P195" s="407"/>
      <c r="Q195" s="408"/>
      <c r="R195" s="408"/>
      <c r="S195" s="409"/>
      <c r="T195" s="7"/>
      <c r="U195" s="407"/>
      <c r="V195" s="408"/>
      <c r="W195" s="408"/>
      <c r="X195" s="409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315"/>
      <c r="G196" s="39"/>
      <c r="H196" s="39"/>
      <c r="I196" s="321"/>
      <c r="J196" s="7"/>
      <c r="K196" s="407"/>
      <c r="L196" s="408"/>
      <c r="M196" s="408"/>
      <c r="N196" s="409"/>
      <c r="O196" s="7"/>
      <c r="P196" s="315"/>
      <c r="Q196" s="39"/>
      <c r="R196" s="39"/>
      <c r="S196" s="321"/>
      <c r="T196" s="7"/>
      <c r="U196" s="315"/>
      <c r="V196" s="39"/>
      <c r="W196" s="39"/>
      <c r="X196" s="321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315"/>
      <c r="G197" s="39"/>
      <c r="H197" s="39"/>
      <c r="I197" s="321"/>
      <c r="J197" s="7"/>
      <c r="K197" s="407"/>
      <c r="L197" s="408"/>
      <c r="M197" s="408"/>
      <c r="N197" s="409"/>
      <c r="O197" s="7"/>
      <c r="P197" s="315"/>
      <c r="Q197" s="39"/>
      <c r="R197" s="39"/>
      <c r="S197" s="321"/>
      <c r="T197" s="7"/>
      <c r="U197" s="315"/>
      <c r="V197" s="39"/>
      <c r="W197" s="39"/>
      <c r="X197" s="321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407"/>
      <c r="G198" s="408"/>
      <c r="H198" s="408"/>
      <c r="I198" s="409"/>
      <c r="J198" s="7"/>
      <c r="K198" s="407"/>
      <c r="L198" s="408"/>
      <c r="M198" s="408"/>
      <c r="N198" s="409"/>
      <c r="O198" s="7"/>
      <c r="P198" s="407"/>
      <c r="Q198" s="408"/>
      <c r="R198" s="408"/>
      <c r="S198" s="409"/>
      <c r="T198" s="7"/>
      <c r="U198" s="407"/>
      <c r="V198" s="408"/>
      <c r="W198" s="408"/>
      <c r="X198" s="409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3"/>
      <c r="G200" s="39"/>
      <c r="H200" s="39"/>
      <c r="I200" s="321"/>
      <c r="J200" s="7"/>
      <c r="K200" s="413"/>
      <c r="L200" s="408"/>
      <c r="M200" s="408"/>
      <c r="N200" s="409"/>
      <c r="O200" s="7"/>
      <c r="P200" s="43"/>
      <c r="Q200" s="39"/>
      <c r="R200" s="39"/>
      <c r="S200" s="321"/>
      <c r="T200" s="7"/>
      <c r="U200" s="43"/>
      <c r="V200" s="39"/>
      <c r="W200" s="39"/>
      <c r="X200" s="321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315"/>
      <c r="G202" s="39"/>
      <c r="H202" s="39"/>
      <c r="I202" s="321"/>
      <c r="J202" s="7"/>
      <c r="K202" s="315"/>
      <c r="L202" s="39"/>
      <c r="M202" s="39"/>
      <c r="N202" s="321"/>
      <c r="O202" s="7"/>
      <c r="P202" s="315"/>
      <c r="Q202" s="39"/>
      <c r="R202" s="39"/>
      <c r="S202" s="321"/>
      <c r="T202" s="7"/>
      <c r="U202" s="315"/>
      <c r="V202" s="39"/>
      <c r="W202" s="39"/>
      <c r="X202" s="321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407"/>
      <c r="L204" s="408"/>
      <c r="M204" s="408"/>
      <c r="N204" s="409"/>
      <c r="O204" s="7"/>
      <c r="P204" s="407"/>
      <c r="Q204" s="408"/>
      <c r="R204" s="408"/>
      <c r="S204" s="409"/>
      <c r="T204" s="7"/>
      <c r="U204" s="407"/>
      <c r="V204" s="408"/>
      <c r="W204" s="408"/>
      <c r="X204" s="409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407"/>
      <c r="L205" s="408"/>
      <c r="M205" s="408"/>
      <c r="N205" s="409"/>
      <c r="O205" s="7"/>
      <c r="P205" s="407"/>
      <c r="Q205" s="408"/>
      <c r="R205" s="408"/>
      <c r="S205" s="409"/>
      <c r="T205" s="7"/>
      <c r="U205" s="407"/>
      <c r="V205" s="408"/>
      <c r="W205" s="408"/>
      <c r="X205" s="409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407"/>
      <c r="L206" s="408"/>
      <c r="M206" s="408"/>
      <c r="N206" s="409"/>
      <c r="O206" s="7"/>
      <c r="P206" s="407"/>
      <c r="Q206" s="408"/>
      <c r="R206" s="408"/>
      <c r="S206" s="409"/>
      <c r="T206" s="7"/>
      <c r="U206" s="407"/>
      <c r="V206" s="408"/>
      <c r="W206" s="408"/>
      <c r="X206" s="409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407"/>
      <c r="L207" s="408"/>
      <c r="M207" s="408"/>
      <c r="N207" s="409"/>
      <c r="O207" s="7"/>
      <c r="P207" s="407"/>
      <c r="Q207" s="408"/>
      <c r="R207" s="408"/>
      <c r="S207" s="409"/>
      <c r="T207" s="7"/>
      <c r="U207" s="407"/>
      <c r="V207" s="408"/>
      <c r="W207" s="408"/>
      <c r="X207" s="409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407"/>
      <c r="L208" s="408"/>
      <c r="M208" s="408"/>
      <c r="N208" s="409"/>
      <c r="O208" s="7"/>
      <c r="P208" s="407"/>
      <c r="Q208" s="408"/>
      <c r="R208" s="408"/>
      <c r="S208" s="409"/>
      <c r="T208" s="7"/>
      <c r="U208" s="407"/>
      <c r="V208" s="408"/>
      <c r="W208" s="408"/>
      <c r="X208" s="409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315"/>
      <c r="G212" s="39"/>
      <c r="H212" s="39"/>
      <c r="I212" s="321"/>
      <c r="J212" s="7"/>
      <c r="K212" s="407"/>
      <c r="L212" s="408"/>
      <c r="M212" s="408"/>
      <c r="N212" s="409"/>
      <c r="O212" s="7"/>
      <c r="P212" s="315"/>
      <c r="Q212" s="39"/>
      <c r="R212" s="39"/>
      <c r="S212" s="321"/>
      <c r="T212" s="7"/>
      <c r="U212" s="315"/>
      <c r="V212" s="39"/>
      <c r="W212" s="39"/>
      <c r="X212" s="321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407"/>
      <c r="G214" s="408"/>
      <c r="H214" s="408"/>
      <c r="I214" s="409"/>
      <c r="J214" s="7"/>
      <c r="K214" s="407"/>
      <c r="L214" s="408"/>
      <c r="M214" s="408"/>
      <c r="N214" s="409"/>
      <c r="O214" s="7"/>
      <c r="P214" s="407"/>
      <c r="Q214" s="408"/>
      <c r="R214" s="408"/>
      <c r="S214" s="409"/>
      <c r="T214" s="7"/>
      <c r="U214" s="407"/>
      <c r="V214" s="408"/>
      <c r="W214" s="408"/>
      <c r="X214" s="409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407"/>
      <c r="G215" s="408"/>
      <c r="H215" s="408"/>
      <c r="I215" s="409"/>
      <c r="J215" s="7"/>
      <c r="K215" s="407"/>
      <c r="L215" s="408"/>
      <c r="M215" s="408"/>
      <c r="N215" s="409"/>
      <c r="O215" s="7"/>
      <c r="P215" s="407"/>
      <c r="Q215" s="408"/>
      <c r="R215" s="408"/>
      <c r="S215" s="409"/>
      <c r="T215" s="7"/>
      <c r="U215" s="407"/>
      <c r="V215" s="408"/>
      <c r="W215" s="408"/>
      <c r="X215" s="409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407"/>
      <c r="G216" s="408"/>
      <c r="H216" s="408"/>
      <c r="I216" s="409"/>
      <c r="J216" s="7"/>
      <c r="K216" s="407"/>
      <c r="L216" s="408"/>
      <c r="M216" s="408"/>
      <c r="N216" s="409"/>
      <c r="O216" s="7"/>
      <c r="P216" s="407"/>
      <c r="Q216" s="408"/>
      <c r="R216" s="408"/>
      <c r="S216" s="409"/>
      <c r="T216" s="7"/>
      <c r="U216" s="407"/>
      <c r="V216" s="408"/>
      <c r="W216" s="408"/>
      <c r="X216" s="409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407"/>
      <c r="G217" s="408"/>
      <c r="H217" s="408"/>
      <c r="I217" s="409"/>
      <c r="J217" s="7"/>
      <c r="K217" s="407"/>
      <c r="L217" s="408"/>
      <c r="M217" s="408"/>
      <c r="N217" s="409"/>
      <c r="O217" s="7"/>
      <c r="P217" s="407"/>
      <c r="Q217" s="408"/>
      <c r="R217" s="408"/>
      <c r="S217" s="409"/>
      <c r="T217" s="7"/>
      <c r="U217" s="407"/>
      <c r="V217" s="408"/>
      <c r="W217" s="408"/>
      <c r="X217" s="409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407"/>
      <c r="G218" s="408"/>
      <c r="H218" s="408"/>
      <c r="I218" s="409"/>
      <c r="J218" s="7"/>
      <c r="K218" s="407"/>
      <c r="L218" s="408"/>
      <c r="M218" s="408"/>
      <c r="N218" s="409"/>
      <c r="O218" s="7"/>
      <c r="P218" s="407"/>
      <c r="Q218" s="408"/>
      <c r="R218" s="408"/>
      <c r="S218" s="409"/>
      <c r="T218" s="7"/>
      <c r="U218" s="407"/>
      <c r="V218" s="408"/>
      <c r="W218" s="408"/>
      <c r="X218" s="409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407"/>
      <c r="G219" s="408"/>
      <c r="H219" s="408"/>
      <c r="I219" s="409"/>
      <c r="J219" s="7"/>
      <c r="K219" s="407"/>
      <c r="L219" s="408"/>
      <c r="M219" s="408"/>
      <c r="N219" s="409"/>
      <c r="O219" s="7"/>
      <c r="P219" s="407"/>
      <c r="Q219" s="408"/>
      <c r="R219" s="408"/>
      <c r="S219" s="409"/>
      <c r="T219" s="7"/>
      <c r="U219" s="407"/>
      <c r="V219" s="408"/>
      <c r="W219" s="408"/>
      <c r="X219" s="409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407"/>
      <c r="G220" s="408"/>
      <c r="H220" s="408"/>
      <c r="I220" s="409"/>
      <c r="J220" s="7"/>
      <c r="K220" s="407"/>
      <c r="L220" s="408"/>
      <c r="M220" s="408"/>
      <c r="N220" s="409"/>
      <c r="O220" s="7"/>
      <c r="P220" s="407"/>
      <c r="Q220" s="408"/>
      <c r="R220" s="408"/>
      <c r="S220" s="409"/>
      <c r="T220" s="7"/>
      <c r="U220" s="407"/>
      <c r="V220" s="408"/>
      <c r="W220" s="408"/>
      <c r="X220" s="409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315"/>
      <c r="G221" s="39"/>
      <c r="H221" s="39"/>
      <c r="I221" s="321"/>
      <c r="J221" s="7"/>
      <c r="K221" s="407"/>
      <c r="L221" s="408"/>
      <c r="M221" s="408"/>
      <c r="N221" s="409"/>
      <c r="O221" s="7"/>
      <c r="P221" s="315"/>
      <c r="Q221" s="39"/>
      <c r="R221" s="39"/>
      <c r="S221" s="321"/>
      <c r="T221" s="7"/>
      <c r="U221" s="315"/>
      <c r="V221" s="39"/>
      <c r="W221" s="39"/>
      <c r="X221" s="321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315"/>
      <c r="G222" s="39"/>
      <c r="H222" s="39"/>
      <c r="I222" s="321"/>
      <c r="J222" s="7"/>
      <c r="K222" s="407"/>
      <c r="L222" s="408"/>
      <c r="M222" s="408"/>
      <c r="N222" s="409"/>
      <c r="O222" s="7"/>
      <c r="P222" s="315"/>
      <c r="Q222" s="39"/>
      <c r="R222" s="39"/>
      <c r="S222" s="321"/>
      <c r="T222" s="7"/>
      <c r="U222" s="315"/>
      <c r="V222" s="39"/>
      <c r="W222" s="39"/>
      <c r="X222" s="321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407"/>
      <c r="G223" s="408"/>
      <c r="H223" s="408"/>
      <c r="I223" s="409"/>
      <c r="J223" s="7"/>
      <c r="K223" s="407"/>
      <c r="L223" s="408"/>
      <c r="M223" s="408"/>
      <c r="N223" s="409"/>
      <c r="O223" s="7"/>
      <c r="P223" s="407"/>
      <c r="Q223" s="408"/>
      <c r="R223" s="408"/>
      <c r="S223" s="409"/>
      <c r="T223" s="7"/>
      <c r="U223" s="407"/>
      <c r="V223" s="408"/>
      <c r="W223" s="408"/>
      <c r="X223" s="409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3"/>
      <c r="G225" s="39"/>
      <c r="H225" s="39"/>
      <c r="I225" s="321"/>
      <c r="J225" s="7"/>
      <c r="K225" s="413"/>
      <c r="L225" s="408"/>
      <c r="M225" s="408"/>
      <c r="N225" s="409"/>
      <c r="O225" s="7"/>
      <c r="P225" s="43"/>
      <c r="Q225" s="39"/>
      <c r="R225" s="39"/>
      <c r="S225" s="321"/>
      <c r="T225" s="7"/>
      <c r="U225" s="43"/>
      <c r="V225" s="39"/>
      <c r="W225" s="39"/>
      <c r="X225" s="321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315"/>
      <c r="G227" s="39"/>
      <c r="H227" s="39"/>
      <c r="I227" s="321"/>
      <c r="J227" s="7"/>
      <c r="K227" s="315"/>
      <c r="L227" s="39"/>
      <c r="M227" s="39"/>
      <c r="N227" s="321"/>
      <c r="O227" s="7"/>
      <c r="P227" s="315"/>
      <c r="Q227" s="39"/>
      <c r="R227" s="39"/>
      <c r="S227" s="321"/>
      <c r="T227" s="7"/>
      <c r="U227" s="315"/>
      <c r="V227" s="39"/>
      <c r="W227" s="39"/>
      <c r="X227" s="321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407"/>
      <c r="L229" s="408"/>
      <c r="M229" s="408"/>
      <c r="N229" s="409"/>
      <c r="O229" s="7"/>
      <c r="P229" s="407"/>
      <c r="Q229" s="408"/>
      <c r="R229" s="408"/>
      <c r="S229" s="409"/>
      <c r="T229" s="7"/>
      <c r="U229" s="407"/>
      <c r="V229" s="408"/>
      <c r="W229" s="408"/>
      <c r="X229" s="409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407"/>
      <c r="L230" s="408"/>
      <c r="M230" s="408"/>
      <c r="N230" s="409"/>
      <c r="O230" s="7"/>
      <c r="P230" s="407"/>
      <c r="Q230" s="408"/>
      <c r="R230" s="408"/>
      <c r="S230" s="409"/>
      <c r="T230" s="7"/>
      <c r="U230" s="407"/>
      <c r="V230" s="408"/>
      <c r="W230" s="408"/>
      <c r="X230" s="409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407"/>
      <c r="L231" s="408"/>
      <c r="M231" s="408"/>
      <c r="N231" s="409"/>
      <c r="O231" s="7"/>
      <c r="P231" s="407"/>
      <c r="Q231" s="408"/>
      <c r="R231" s="408"/>
      <c r="S231" s="409"/>
      <c r="T231" s="7"/>
      <c r="U231" s="407"/>
      <c r="V231" s="408"/>
      <c r="W231" s="408"/>
      <c r="X231" s="409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407"/>
      <c r="L232" s="408"/>
      <c r="M232" s="408"/>
      <c r="N232" s="409"/>
      <c r="O232" s="7"/>
      <c r="P232" s="407"/>
      <c r="Q232" s="408"/>
      <c r="R232" s="408"/>
      <c r="S232" s="409"/>
      <c r="T232" s="7"/>
      <c r="U232" s="407"/>
      <c r="V232" s="408"/>
      <c r="W232" s="408"/>
      <c r="X232" s="409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407"/>
      <c r="L233" s="408"/>
      <c r="M233" s="408"/>
      <c r="N233" s="409"/>
      <c r="O233" s="7"/>
      <c r="P233" s="407"/>
      <c r="Q233" s="408"/>
      <c r="R233" s="408"/>
      <c r="S233" s="409"/>
      <c r="T233" s="7"/>
      <c r="U233" s="407"/>
      <c r="V233" s="408"/>
      <c r="W233" s="408"/>
      <c r="X233" s="409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315"/>
      <c r="G237" s="39"/>
      <c r="H237" s="39"/>
      <c r="I237" s="321"/>
      <c r="J237" s="7"/>
      <c r="K237" s="407"/>
      <c r="L237" s="408"/>
      <c r="M237" s="408"/>
      <c r="N237" s="409"/>
      <c r="O237" s="7"/>
      <c r="P237" s="315"/>
      <c r="Q237" s="39"/>
      <c r="R237" s="39"/>
      <c r="S237" s="321"/>
      <c r="T237" s="7"/>
      <c r="U237" s="315"/>
      <c r="V237" s="39"/>
      <c r="W237" s="39"/>
      <c r="X237" s="321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407"/>
      <c r="G239" s="408"/>
      <c r="H239" s="408"/>
      <c r="I239" s="409"/>
      <c r="J239" s="7"/>
      <c r="K239" s="407"/>
      <c r="L239" s="408"/>
      <c r="M239" s="408"/>
      <c r="N239" s="409"/>
      <c r="O239" s="7"/>
      <c r="P239" s="407"/>
      <c r="Q239" s="408"/>
      <c r="R239" s="408"/>
      <c r="S239" s="409"/>
      <c r="T239" s="7"/>
      <c r="U239" s="407"/>
      <c r="V239" s="408"/>
      <c r="W239" s="408"/>
      <c r="X239" s="409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407"/>
      <c r="G240" s="408"/>
      <c r="H240" s="408"/>
      <c r="I240" s="409"/>
      <c r="J240" s="7"/>
      <c r="K240" s="407"/>
      <c r="L240" s="408"/>
      <c r="M240" s="408"/>
      <c r="N240" s="409"/>
      <c r="O240" s="7"/>
      <c r="P240" s="407"/>
      <c r="Q240" s="408"/>
      <c r="R240" s="408"/>
      <c r="S240" s="409"/>
      <c r="T240" s="7"/>
      <c r="U240" s="407"/>
      <c r="V240" s="408"/>
      <c r="W240" s="408"/>
      <c r="X240" s="409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407"/>
      <c r="G241" s="408"/>
      <c r="H241" s="408"/>
      <c r="I241" s="409"/>
      <c r="J241" s="7"/>
      <c r="K241" s="407"/>
      <c r="L241" s="408"/>
      <c r="M241" s="408"/>
      <c r="N241" s="409"/>
      <c r="O241" s="7"/>
      <c r="P241" s="407"/>
      <c r="Q241" s="408"/>
      <c r="R241" s="408"/>
      <c r="S241" s="409"/>
      <c r="T241" s="7"/>
      <c r="U241" s="407"/>
      <c r="V241" s="408"/>
      <c r="W241" s="408"/>
      <c r="X241" s="409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407"/>
      <c r="G242" s="408"/>
      <c r="H242" s="408"/>
      <c r="I242" s="409"/>
      <c r="J242" s="7"/>
      <c r="K242" s="407"/>
      <c r="L242" s="408"/>
      <c r="M242" s="408"/>
      <c r="N242" s="409"/>
      <c r="O242" s="7"/>
      <c r="P242" s="407"/>
      <c r="Q242" s="408"/>
      <c r="R242" s="408"/>
      <c r="S242" s="409"/>
      <c r="T242" s="7"/>
      <c r="U242" s="407"/>
      <c r="V242" s="408"/>
      <c r="W242" s="408"/>
      <c r="X242" s="409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407"/>
      <c r="G243" s="408"/>
      <c r="H243" s="408"/>
      <c r="I243" s="409"/>
      <c r="J243" s="7"/>
      <c r="K243" s="407"/>
      <c r="L243" s="408"/>
      <c r="M243" s="408"/>
      <c r="N243" s="409"/>
      <c r="O243" s="7"/>
      <c r="P243" s="407"/>
      <c r="Q243" s="408"/>
      <c r="R243" s="408"/>
      <c r="S243" s="409"/>
      <c r="T243" s="7"/>
      <c r="U243" s="407"/>
      <c r="V243" s="408"/>
      <c r="W243" s="408"/>
      <c r="X243" s="409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407"/>
      <c r="G244" s="408"/>
      <c r="H244" s="408"/>
      <c r="I244" s="409"/>
      <c r="J244" s="7"/>
      <c r="K244" s="407"/>
      <c r="L244" s="408"/>
      <c r="M244" s="408"/>
      <c r="N244" s="409"/>
      <c r="O244" s="7"/>
      <c r="P244" s="407"/>
      <c r="Q244" s="408"/>
      <c r="R244" s="408"/>
      <c r="S244" s="409"/>
      <c r="T244" s="7"/>
      <c r="U244" s="407"/>
      <c r="V244" s="408"/>
      <c r="W244" s="408"/>
      <c r="X244" s="409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407"/>
      <c r="G245" s="408"/>
      <c r="H245" s="408"/>
      <c r="I245" s="409"/>
      <c r="J245" s="7"/>
      <c r="K245" s="407"/>
      <c r="L245" s="408"/>
      <c r="M245" s="408"/>
      <c r="N245" s="409"/>
      <c r="O245" s="7"/>
      <c r="P245" s="407"/>
      <c r="Q245" s="408"/>
      <c r="R245" s="408"/>
      <c r="S245" s="409"/>
      <c r="T245" s="7"/>
      <c r="U245" s="407"/>
      <c r="V245" s="408"/>
      <c r="W245" s="408"/>
      <c r="X245" s="409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315"/>
      <c r="G246" s="39"/>
      <c r="H246" s="39"/>
      <c r="I246" s="321"/>
      <c r="J246" s="7"/>
      <c r="K246" s="407"/>
      <c r="L246" s="408"/>
      <c r="M246" s="408"/>
      <c r="N246" s="409"/>
      <c r="O246" s="7"/>
      <c r="P246" s="315"/>
      <c r="Q246" s="39"/>
      <c r="R246" s="39"/>
      <c r="S246" s="321"/>
      <c r="T246" s="7"/>
      <c r="U246" s="315"/>
      <c r="V246" s="39"/>
      <c r="W246" s="39"/>
      <c r="X246" s="321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315"/>
      <c r="G247" s="39"/>
      <c r="H247" s="39"/>
      <c r="I247" s="321"/>
      <c r="J247" s="7"/>
      <c r="K247" s="407"/>
      <c r="L247" s="408"/>
      <c r="M247" s="408"/>
      <c r="N247" s="409"/>
      <c r="O247" s="7"/>
      <c r="P247" s="315"/>
      <c r="Q247" s="39"/>
      <c r="R247" s="39"/>
      <c r="S247" s="321"/>
      <c r="T247" s="7"/>
      <c r="U247" s="315"/>
      <c r="V247" s="39"/>
      <c r="W247" s="39"/>
      <c r="X247" s="321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407"/>
      <c r="G248" s="408"/>
      <c r="H248" s="408"/>
      <c r="I248" s="409"/>
      <c r="J248" s="7"/>
      <c r="K248" s="407"/>
      <c r="L248" s="408"/>
      <c r="M248" s="408"/>
      <c r="N248" s="409"/>
      <c r="O248" s="7"/>
      <c r="P248" s="407"/>
      <c r="Q248" s="408"/>
      <c r="R248" s="408"/>
      <c r="S248" s="409"/>
      <c r="T248" s="7"/>
      <c r="U248" s="407"/>
      <c r="V248" s="408"/>
      <c r="W248" s="408"/>
      <c r="X248" s="409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3"/>
      <c r="G250" s="39"/>
      <c r="H250" s="39"/>
      <c r="I250" s="321"/>
      <c r="J250" s="7"/>
      <c r="K250" s="413"/>
      <c r="L250" s="408"/>
      <c r="M250" s="408"/>
      <c r="N250" s="409"/>
      <c r="O250" s="7"/>
      <c r="P250" s="43"/>
      <c r="Q250" s="39"/>
      <c r="R250" s="39"/>
      <c r="S250" s="321"/>
      <c r="T250" s="7"/>
      <c r="U250" s="43"/>
      <c r="V250" s="39"/>
      <c r="W250" s="39"/>
      <c r="X250" s="321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315"/>
      <c r="G252" s="39"/>
      <c r="H252" s="39"/>
      <c r="I252" s="321"/>
      <c r="J252" s="7"/>
      <c r="K252" s="315"/>
      <c r="L252" s="39"/>
      <c r="M252" s="39"/>
      <c r="N252" s="321"/>
      <c r="O252" s="7"/>
      <c r="P252" s="315"/>
      <c r="Q252" s="39"/>
      <c r="R252" s="39"/>
      <c r="S252" s="321"/>
      <c r="T252" s="7"/>
      <c r="U252" s="315"/>
      <c r="V252" s="39"/>
      <c r="W252" s="39"/>
      <c r="X252" s="321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407"/>
      <c r="L254" s="408"/>
      <c r="M254" s="408"/>
      <c r="N254" s="409"/>
      <c r="O254" s="7"/>
      <c r="P254" s="407"/>
      <c r="Q254" s="408"/>
      <c r="R254" s="408"/>
      <c r="S254" s="409"/>
      <c r="T254" s="7"/>
      <c r="U254" s="407"/>
      <c r="V254" s="408"/>
      <c r="W254" s="408"/>
      <c r="X254" s="409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407"/>
      <c r="L255" s="408"/>
      <c r="M255" s="408"/>
      <c r="N255" s="409"/>
      <c r="O255" s="7"/>
      <c r="P255" s="407"/>
      <c r="Q255" s="408"/>
      <c r="R255" s="408"/>
      <c r="S255" s="409"/>
      <c r="T255" s="7"/>
      <c r="U255" s="407"/>
      <c r="V255" s="408"/>
      <c r="W255" s="408"/>
      <c r="X255" s="409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407"/>
      <c r="L256" s="408"/>
      <c r="M256" s="408"/>
      <c r="N256" s="409"/>
      <c r="O256" s="7"/>
      <c r="P256" s="407"/>
      <c r="Q256" s="408"/>
      <c r="R256" s="408"/>
      <c r="S256" s="409"/>
      <c r="T256" s="7"/>
      <c r="U256" s="407"/>
      <c r="V256" s="408"/>
      <c r="W256" s="408"/>
      <c r="X256" s="409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407"/>
      <c r="L257" s="408"/>
      <c r="M257" s="408"/>
      <c r="N257" s="409"/>
      <c r="O257" s="7"/>
      <c r="P257" s="407"/>
      <c r="Q257" s="408"/>
      <c r="R257" s="408"/>
      <c r="S257" s="409"/>
      <c r="T257" s="7"/>
      <c r="U257" s="407"/>
      <c r="V257" s="408"/>
      <c r="W257" s="408"/>
      <c r="X257" s="409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407"/>
      <c r="L258" s="408"/>
      <c r="M258" s="408"/>
      <c r="N258" s="409"/>
      <c r="O258" s="7"/>
      <c r="P258" s="407"/>
      <c r="Q258" s="408"/>
      <c r="R258" s="408"/>
      <c r="S258" s="409"/>
      <c r="T258" s="7"/>
      <c r="U258" s="407"/>
      <c r="V258" s="408"/>
      <c r="W258" s="408"/>
      <c r="X258" s="409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315"/>
      <c r="G262" s="39"/>
      <c r="H262" s="39"/>
      <c r="I262" s="321"/>
      <c r="J262" s="7"/>
      <c r="K262" s="407"/>
      <c r="L262" s="408"/>
      <c r="M262" s="408"/>
      <c r="N262" s="409"/>
      <c r="O262" s="7"/>
      <c r="P262" s="315"/>
      <c r="Q262" s="39"/>
      <c r="R262" s="39"/>
      <c r="S262" s="321"/>
      <c r="T262" s="7"/>
      <c r="U262" s="315"/>
      <c r="V262" s="39"/>
      <c r="W262" s="39"/>
      <c r="X262" s="321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407"/>
      <c r="G264" s="408"/>
      <c r="H264" s="408"/>
      <c r="I264" s="409"/>
      <c r="J264" s="7"/>
      <c r="K264" s="407"/>
      <c r="L264" s="408"/>
      <c r="M264" s="408"/>
      <c r="N264" s="409"/>
      <c r="O264" s="7"/>
      <c r="P264" s="407"/>
      <c r="Q264" s="408"/>
      <c r="R264" s="408"/>
      <c r="S264" s="409"/>
      <c r="T264" s="7"/>
      <c r="U264" s="407"/>
      <c r="V264" s="408"/>
      <c r="W264" s="408"/>
      <c r="X264" s="409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407"/>
      <c r="G265" s="408"/>
      <c r="H265" s="408"/>
      <c r="I265" s="409"/>
      <c r="J265" s="7"/>
      <c r="K265" s="407"/>
      <c r="L265" s="408"/>
      <c r="M265" s="408"/>
      <c r="N265" s="409"/>
      <c r="O265" s="7"/>
      <c r="P265" s="407"/>
      <c r="Q265" s="408"/>
      <c r="R265" s="408"/>
      <c r="S265" s="409"/>
      <c r="T265" s="7"/>
      <c r="U265" s="407"/>
      <c r="V265" s="408"/>
      <c r="W265" s="408"/>
      <c r="X265" s="409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407"/>
      <c r="G266" s="408"/>
      <c r="H266" s="408"/>
      <c r="I266" s="409"/>
      <c r="J266" s="7"/>
      <c r="K266" s="407"/>
      <c r="L266" s="408"/>
      <c r="M266" s="408"/>
      <c r="N266" s="409"/>
      <c r="O266" s="7"/>
      <c r="P266" s="407"/>
      <c r="Q266" s="408"/>
      <c r="R266" s="408"/>
      <c r="S266" s="409"/>
      <c r="T266" s="7"/>
      <c r="U266" s="407"/>
      <c r="V266" s="408"/>
      <c r="W266" s="408"/>
      <c r="X266" s="409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407"/>
      <c r="G267" s="408"/>
      <c r="H267" s="408"/>
      <c r="I267" s="409"/>
      <c r="J267" s="7"/>
      <c r="K267" s="407"/>
      <c r="L267" s="408"/>
      <c r="M267" s="408"/>
      <c r="N267" s="409"/>
      <c r="O267" s="7"/>
      <c r="P267" s="407"/>
      <c r="Q267" s="408"/>
      <c r="R267" s="408"/>
      <c r="S267" s="409"/>
      <c r="T267" s="7"/>
      <c r="U267" s="407"/>
      <c r="V267" s="408"/>
      <c r="W267" s="408"/>
      <c r="X267" s="409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407"/>
      <c r="G268" s="408"/>
      <c r="H268" s="408"/>
      <c r="I268" s="409"/>
      <c r="J268" s="7"/>
      <c r="K268" s="407"/>
      <c r="L268" s="408"/>
      <c r="M268" s="408"/>
      <c r="N268" s="409"/>
      <c r="O268" s="7"/>
      <c r="P268" s="407"/>
      <c r="Q268" s="408"/>
      <c r="R268" s="408"/>
      <c r="S268" s="409"/>
      <c r="T268" s="7"/>
      <c r="U268" s="407"/>
      <c r="V268" s="408"/>
      <c r="W268" s="408"/>
      <c r="X268" s="409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407"/>
      <c r="G269" s="408"/>
      <c r="H269" s="408"/>
      <c r="I269" s="409"/>
      <c r="J269" s="7"/>
      <c r="K269" s="407"/>
      <c r="L269" s="408"/>
      <c r="M269" s="408"/>
      <c r="N269" s="409"/>
      <c r="O269" s="7"/>
      <c r="P269" s="407"/>
      <c r="Q269" s="408"/>
      <c r="R269" s="408"/>
      <c r="S269" s="409"/>
      <c r="T269" s="7"/>
      <c r="U269" s="407"/>
      <c r="V269" s="408"/>
      <c r="W269" s="408"/>
      <c r="X269" s="409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407"/>
      <c r="G270" s="408"/>
      <c r="H270" s="408"/>
      <c r="I270" s="409"/>
      <c r="J270" s="7"/>
      <c r="K270" s="407"/>
      <c r="L270" s="408"/>
      <c r="M270" s="408"/>
      <c r="N270" s="409"/>
      <c r="O270" s="7"/>
      <c r="P270" s="407"/>
      <c r="Q270" s="408"/>
      <c r="R270" s="408"/>
      <c r="S270" s="409"/>
      <c r="T270" s="7"/>
      <c r="U270" s="407"/>
      <c r="V270" s="408"/>
      <c r="W270" s="408"/>
      <c r="X270" s="409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315"/>
      <c r="G271" s="39"/>
      <c r="H271" s="39"/>
      <c r="I271" s="321"/>
      <c r="J271" s="7"/>
      <c r="K271" s="407"/>
      <c r="L271" s="408"/>
      <c r="M271" s="408"/>
      <c r="N271" s="409"/>
      <c r="O271" s="7"/>
      <c r="P271" s="315"/>
      <c r="Q271" s="39"/>
      <c r="R271" s="39"/>
      <c r="S271" s="321"/>
      <c r="T271" s="7"/>
      <c r="U271" s="315"/>
      <c r="V271" s="39"/>
      <c r="W271" s="39"/>
      <c r="X271" s="321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315"/>
      <c r="G272" s="39"/>
      <c r="H272" s="39"/>
      <c r="I272" s="321"/>
      <c r="J272" s="7"/>
      <c r="K272" s="407"/>
      <c r="L272" s="408"/>
      <c r="M272" s="408"/>
      <c r="N272" s="409"/>
      <c r="O272" s="7"/>
      <c r="P272" s="315"/>
      <c r="Q272" s="39"/>
      <c r="R272" s="39"/>
      <c r="S272" s="321"/>
      <c r="T272" s="7"/>
      <c r="U272" s="315"/>
      <c r="V272" s="39"/>
      <c r="W272" s="39"/>
      <c r="X272" s="321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407"/>
      <c r="G273" s="408"/>
      <c r="H273" s="408"/>
      <c r="I273" s="409"/>
      <c r="J273" s="7"/>
      <c r="K273" s="407"/>
      <c r="L273" s="408"/>
      <c r="M273" s="408"/>
      <c r="N273" s="409"/>
      <c r="O273" s="7"/>
      <c r="P273" s="407"/>
      <c r="Q273" s="408"/>
      <c r="R273" s="408"/>
      <c r="S273" s="409"/>
      <c r="T273" s="7"/>
      <c r="U273" s="407"/>
      <c r="V273" s="408"/>
      <c r="W273" s="408"/>
      <c r="X273" s="409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3"/>
      <c r="G275" s="39"/>
      <c r="H275" s="39"/>
      <c r="I275" s="321"/>
      <c r="J275" s="7"/>
      <c r="K275" s="413"/>
      <c r="L275" s="408"/>
      <c r="M275" s="408"/>
      <c r="N275" s="409"/>
      <c r="O275" s="7"/>
      <c r="P275" s="43"/>
      <c r="Q275" s="39"/>
      <c r="R275" s="39"/>
      <c r="S275" s="321"/>
      <c r="T275" s="7"/>
      <c r="U275" s="43"/>
      <c r="V275" s="39"/>
      <c r="W275" s="39"/>
      <c r="X275" s="321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315"/>
      <c r="G277" s="39"/>
      <c r="H277" s="39"/>
      <c r="I277" s="321"/>
      <c r="J277" s="7"/>
      <c r="K277" s="315"/>
      <c r="L277" s="39"/>
      <c r="M277" s="39"/>
      <c r="N277" s="321"/>
      <c r="O277" s="7"/>
      <c r="P277" s="315"/>
      <c r="Q277" s="39"/>
      <c r="R277" s="39"/>
      <c r="S277" s="321"/>
      <c r="T277" s="7"/>
      <c r="U277" s="315"/>
      <c r="V277" s="39"/>
      <c r="W277" s="39"/>
      <c r="X277" s="321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407"/>
      <c r="L279" s="408"/>
      <c r="M279" s="408"/>
      <c r="N279" s="409"/>
      <c r="O279" s="7"/>
      <c r="P279" s="407"/>
      <c r="Q279" s="408"/>
      <c r="R279" s="408"/>
      <c r="S279" s="409"/>
      <c r="T279" s="7"/>
      <c r="U279" s="407"/>
      <c r="V279" s="408"/>
      <c r="W279" s="408"/>
      <c r="X279" s="409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407"/>
      <c r="L280" s="408"/>
      <c r="M280" s="408"/>
      <c r="N280" s="409"/>
      <c r="O280" s="7"/>
      <c r="P280" s="407"/>
      <c r="Q280" s="408"/>
      <c r="R280" s="408"/>
      <c r="S280" s="409"/>
      <c r="T280" s="7"/>
      <c r="U280" s="407"/>
      <c r="V280" s="408"/>
      <c r="W280" s="408"/>
      <c r="X280" s="409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407"/>
      <c r="L281" s="408"/>
      <c r="M281" s="408"/>
      <c r="N281" s="409"/>
      <c r="O281" s="7"/>
      <c r="P281" s="407"/>
      <c r="Q281" s="408"/>
      <c r="R281" s="408"/>
      <c r="S281" s="409"/>
      <c r="T281" s="7"/>
      <c r="U281" s="407"/>
      <c r="V281" s="408"/>
      <c r="W281" s="408"/>
      <c r="X281" s="409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407"/>
      <c r="L282" s="408"/>
      <c r="M282" s="408"/>
      <c r="N282" s="409"/>
      <c r="O282" s="7"/>
      <c r="P282" s="407"/>
      <c r="Q282" s="408"/>
      <c r="R282" s="408"/>
      <c r="S282" s="409"/>
      <c r="T282" s="7"/>
      <c r="U282" s="407"/>
      <c r="V282" s="408"/>
      <c r="W282" s="408"/>
      <c r="X282" s="409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407"/>
      <c r="L283" s="408"/>
      <c r="M283" s="408"/>
      <c r="N283" s="409"/>
      <c r="O283" s="7"/>
      <c r="P283" s="407"/>
      <c r="Q283" s="408"/>
      <c r="R283" s="408"/>
      <c r="S283" s="409"/>
      <c r="T283" s="7"/>
      <c r="U283" s="407"/>
      <c r="V283" s="408"/>
      <c r="W283" s="408"/>
      <c r="X283" s="409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315"/>
      <c r="G287" s="39"/>
      <c r="H287" s="39"/>
      <c r="I287" s="321"/>
      <c r="J287" s="7"/>
      <c r="K287" s="407"/>
      <c r="L287" s="408"/>
      <c r="M287" s="408"/>
      <c r="N287" s="409"/>
      <c r="O287" s="7"/>
      <c r="P287" s="315"/>
      <c r="Q287" s="39"/>
      <c r="R287" s="39"/>
      <c r="S287" s="321"/>
      <c r="T287" s="7"/>
      <c r="U287" s="315"/>
      <c r="V287" s="39"/>
      <c r="W287" s="39"/>
      <c r="X287" s="321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407"/>
      <c r="G289" s="408"/>
      <c r="H289" s="408"/>
      <c r="I289" s="409"/>
      <c r="J289" s="7"/>
      <c r="K289" s="407"/>
      <c r="L289" s="408"/>
      <c r="M289" s="408"/>
      <c r="N289" s="409"/>
      <c r="O289" s="7"/>
      <c r="P289" s="407"/>
      <c r="Q289" s="408"/>
      <c r="R289" s="408"/>
      <c r="S289" s="409"/>
      <c r="T289" s="7"/>
      <c r="U289" s="407"/>
      <c r="V289" s="408"/>
      <c r="W289" s="408"/>
      <c r="X289" s="409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407"/>
      <c r="G290" s="408"/>
      <c r="H290" s="408"/>
      <c r="I290" s="409"/>
      <c r="J290" s="7"/>
      <c r="K290" s="407"/>
      <c r="L290" s="408"/>
      <c r="M290" s="408"/>
      <c r="N290" s="409"/>
      <c r="O290" s="7"/>
      <c r="P290" s="407"/>
      <c r="Q290" s="408"/>
      <c r="R290" s="408"/>
      <c r="S290" s="409"/>
      <c r="T290" s="7"/>
      <c r="U290" s="407"/>
      <c r="V290" s="408"/>
      <c r="W290" s="408"/>
      <c r="X290" s="409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407"/>
      <c r="G291" s="408"/>
      <c r="H291" s="408"/>
      <c r="I291" s="409"/>
      <c r="J291" s="7"/>
      <c r="K291" s="407"/>
      <c r="L291" s="408"/>
      <c r="M291" s="408"/>
      <c r="N291" s="409"/>
      <c r="O291" s="7"/>
      <c r="P291" s="407"/>
      <c r="Q291" s="408"/>
      <c r="R291" s="408"/>
      <c r="S291" s="409"/>
      <c r="T291" s="7"/>
      <c r="U291" s="407"/>
      <c r="V291" s="408"/>
      <c r="W291" s="408"/>
      <c r="X291" s="409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407"/>
      <c r="G292" s="408"/>
      <c r="H292" s="408"/>
      <c r="I292" s="409"/>
      <c r="J292" s="7"/>
      <c r="K292" s="407"/>
      <c r="L292" s="408"/>
      <c r="M292" s="408"/>
      <c r="N292" s="409"/>
      <c r="O292" s="7"/>
      <c r="P292" s="407"/>
      <c r="Q292" s="408"/>
      <c r="R292" s="408"/>
      <c r="S292" s="409"/>
      <c r="T292" s="7"/>
      <c r="U292" s="407"/>
      <c r="V292" s="408"/>
      <c r="W292" s="408"/>
      <c r="X292" s="409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407"/>
      <c r="G293" s="408"/>
      <c r="H293" s="408"/>
      <c r="I293" s="409"/>
      <c r="J293" s="7"/>
      <c r="K293" s="407"/>
      <c r="L293" s="408"/>
      <c r="M293" s="408"/>
      <c r="N293" s="409"/>
      <c r="O293" s="7"/>
      <c r="P293" s="407"/>
      <c r="Q293" s="408"/>
      <c r="R293" s="408"/>
      <c r="S293" s="409"/>
      <c r="T293" s="7"/>
      <c r="U293" s="407"/>
      <c r="V293" s="408"/>
      <c r="W293" s="408"/>
      <c r="X293" s="409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407"/>
      <c r="G294" s="408"/>
      <c r="H294" s="408"/>
      <c r="I294" s="409"/>
      <c r="J294" s="7"/>
      <c r="K294" s="407"/>
      <c r="L294" s="408"/>
      <c r="M294" s="408"/>
      <c r="N294" s="409"/>
      <c r="O294" s="7"/>
      <c r="P294" s="407"/>
      <c r="Q294" s="408"/>
      <c r="R294" s="408"/>
      <c r="S294" s="409"/>
      <c r="T294" s="7"/>
      <c r="U294" s="407"/>
      <c r="V294" s="408"/>
      <c r="W294" s="408"/>
      <c r="X294" s="409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407"/>
      <c r="G295" s="408"/>
      <c r="H295" s="408"/>
      <c r="I295" s="409"/>
      <c r="J295" s="7"/>
      <c r="K295" s="407"/>
      <c r="L295" s="408"/>
      <c r="M295" s="408"/>
      <c r="N295" s="409"/>
      <c r="O295" s="7"/>
      <c r="P295" s="407"/>
      <c r="Q295" s="408"/>
      <c r="R295" s="408"/>
      <c r="S295" s="409"/>
      <c r="T295" s="7"/>
      <c r="U295" s="407"/>
      <c r="V295" s="408"/>
      <c r="W295" s="408"/>
      <c r="X295" s="409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315"/>
      <c r="G296" s="39"/>
      <c r="H296" s="39"/>
      <c r="I296" s="321"/>
      <c r="J296" s="7"/>
      <c r="K296" s="407"/>
      <c r="L296" s="408"/>
      <c r="M296" s="408"/>
      <c r="N296" s="409"/>
      <c r="O296" s="7"/>
      <c r="P296" s="315"/>
      <c r="Q296" s="39"/>
      <c r="R296" s="39"/>
      <c r="S296" s="321"/>
      <c r="T296" s="7"/>
      <c r="U296" s="315"/>
      <c r="V296" s="39"/>
      <c r="W296" s="39"/>
      <c r="X296" s="321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315"/>
      <c r="G297" s="39"/>
      <c r="H297" s="39"/>
      <c r="I297" s="321"/>
      <c r="J297" s="7"/>
      <c r="K297" s="407"/>
      <c r="L297" s="408"/>
      <c r="M297" s="408"/>
      <c r="N297" s="409"/>
      <c r="O297" s="7"/>
      <c r="P297" s="315"/>
      <c r="Q297" s="39"/>
      <c r="R297" s="39"/>
      <c r="S297" s="321"/>
      <c r="T297" s="7"/>
      <c r="U297" s="315"/>
      <c r="V297" s="39"/>
      <c r="W297" s="39"/>
      <c r="X297" s="321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407"/>
      <c r="G298" s="408"/>
      <c r="H298" s="408"/>
      <c r="I298" s="409"/>
      <c r="J298" s="7"/>
      <c r="K298" s="407"/>
      <c r="L298" s="408"/>
      <c r="M298" s="408"/>
      <c r="N298" s="409"/>
      <c r="O298" s="7"/>
      <c r="P298" s="407"/>
      <c r="Q298" s="408"/>
      <c r="R298" s="408"/>
      <c r="S298" s="409"/>
      <c r="T298" s="7"/>
      <c r="U298" s="407"/>
      <c r="V298" s="408"/>
      <c r="W298" s="408"/>
      <c r="X298" s="409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3"/>
      <c r="G300" s="39"/>
      <c r="H300" s="39"/>
      <c r="I300" s="321"/>
      <c r="J300" s="7"/>
      <c r="K300" s="413"/>
      <c r="L300" s="408"/>
      <c r="M300" s="408"/>
      <c r="N300" s="409"/>
      <c r="O300" s="7"/>
      <c r="P300" s="43"/>
      <c r="Q300" s="39"/>
      <c r="R300" s="39"/>
      <c r="S300" s="321"/>
      <c r="T300" s="7"/>
      <c r="U300" s="43"/>
      <c r="V300" s="39"/>
      <c r="W300" s="39"/>
      <c r="X300" s="321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315"/>
      <c r="G302" s="39"/>
      <c r="H302" s="39"/>
      <c r="I302" s="321"/>
      <c r="J302" s="7"/>
      <c r="K302" s="315"/>
      <c r="L302" s="39"/>
      <c r="M302" s="39"/>
      <c r="N302" s="321"/>
      <c r="O302" s="7"/>
      <c r="P302" s="315"/>
      <c r="Q302" s="39"/>
      <c r="R302" s="39"/>
      <c r="S302" s="321"/>
      <c r="T302" s="7"/>
      <c r="U302" s="315"/>
      <c r="V302" s="39"/>
      <c r="W302" s="39"/>
      <c r="X302" s="321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407"/>
      <c r="L304" s="408"/>
      <c r="M304" s="408"/>
      <c r="N304" s="409"/>
      <c r="O304" s="7"/>
      <c r="P304" s="407"/>
      <c r="Q304" s="408"/>
      <c r="R304" s="408"/>
      <c r="S304" s="409"/>
      <c r="T304" s="7"/>
      <c r="U304" s="407"/>
      <c r="V304" s="408"/>
      <c r="W304" s="408"/>
      <c r="X304" s="409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407"/>
      <c r="L305" s="408"/>
      <c r="M305" s="408"/>
      <c r="N305" s="409"/>
      <c r="O305" s="7"/>
      <c r="P305" s="407"/>
      <c r="Q305" s="408"/>
      <c r="R305" s="408"/>
      <c r="S305" s="409"/>
      <c r="T305" s="7"/>
      <c r="U305" s="407"/>
      <c r="V305" s="408"/>
      <c r="W305" s="408"/>
      <c r="X305" s="409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407"/>
      <c r="L306" s="408"/>
      <c r="M306" s="408"/>
      <c r="N306" s="409"/>
      <c r="O306" s="7"/>
      <c r="P306" s="407"/>
      <c r="Q306" s="408"/>
      <c r="R306" s="408"/>
      <c r="S306" s="409"/>
      <c r="T306" s="7"/>
      <c r="U306" s="407"/>
      <c r="V306" s="408"/>
      <c r="W306" s="408"/>
      <c r="X306" s="409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407"/>
      <c r="L307" s="408"/>
      <c r="M307" s="408"/>
      <c r="N307" s="409"/>
      <c r="O307" s="7"/>
      <c r="P307" s="407"/>
      <c r="Q307" s="408"/>
      <c r="R307" s="408"/>
      <c r="S307" s="409"/>
      <c r="T307" s="7"/>
      <c r="U307" s="407"/>
      <c r="V307" s="408"/>
      <c r="W307" s="408"/>
      <c r="X307" s="409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407"/>
      <c r="L308" s="408"/>
      <c r="M308" s="408"/>
      <c r="N308" s="409"/>
      <c r="O308" s="7"/>
      <c r="P308" s="407"/>
      <c r="Q308" s="408"/>
      <c r="R308" s="408"/>
      <c r="S308" s="409"/>
      <c r="T308" s="7"/>
      <c r="U308" s="407"/>
      <c r="V308" s="408"/>
      <c r="W308" s="408"/>
      <c r="X308" s="409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315"/>
      <c r="G312" s="39"/>
      <c r="H312" s="39"/>
      <c r="I312" s="321"/>
      <c r="J312" s="7"/>
      <c r="K312" s="407"/>
      <c r="L312" s="408"/>
      <c r="M312" s="408"/>
      <c r="N312" s="409"/>
      <c r="O312" s="7"/>
      <c r="P312" s="315"/>
      <c r="Q312" s="39"/>
      <c r="R312" s="39"/>
      <c r="S312" s="321"/>
      <c r="T312" s="7"/>
      <c r="U312" s="315"/>
      <c r="V312" s="39"/>
      <c r="W312" s="39"/>
      <c r="X312" s="321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407"/>
      <c r="G314" s="408"/>
      <c r="H314" s="408"/>
      <c r="I314" s="409"/>
      <c r="J314" s="7"/>
      <c r="K314" s="407"/>
      <c r="L314" s="408"/>
      <c r="M314" s="408"/>
      <c r="N314" s="409"/>
      <c r="O314" s="7"/>
      <c r="P314" s="407"/>
      <c r="Q314" s="408"/>
      <c r="R314" s="408"/>
      <c r="S314" s="409"/>
      <c r="T314" s="7"/>
      <c r="U314" s="407"/>
      <c r="V314" s="408"/>
      <c r="W314" s="408"/>
      <c r="X314" s="409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407"/>
      <c r="G315" s="408"/>
      <c r="H315" s="408"/>
      <c r="I315" s="409"/>
      <c r="J315" s="7"/>
      <c r="K315" s="407"/>
      <c r="L315" s="408"/>
      <c r="M315" s="408"/>
      <c r="N315" s="409"/>
      <c r="O315" s="7"/>
      <c r="P315" s="407"/>
      <c r="Q315" s="408"/>
      <c r="R315" s="408"/>
      <c r="S315" s="409"/>
      <c r="T315" s="7"/>
      <c r="U315" s="407"/>
      <c r="V315" s="408"/>
      <c r="W315" s="408"/>
      <c r="X315" s="409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407"/>
      <c r="G316" s="408"/>
      <c r="H316" s="408"/>
      <c r="I316" s="409"/>
      <c r="J316" s="7"/>
      <c r="K316" s="407"/>
      <c r="L316" s="408"/>
      <c r="M316" s="408"/>
      <c r="N316" s="409"/>
      <c r="O316" s="7"/>
      <c r="P316" s="407"/>
      <c r="Q316" s="408"/>
      <c r="R316" s="408"/>
      <c r="S316" s="409"/>
      <c r="T316" s="7"/>
      <c r="U316" s="407"/>
      <c r="V316" s="408"/>
      <c r="W316" s="408"/>
      <c r="X316" s="409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407"/>
      <c r="G317" s="408"/>
      <c r="H317" s="408"/>
      <c r="I317" s="409"/>
      <c r="J317" s="7"/>
      <c r="K317" s="407"/>
      <c r="L317" s="408"/>
      <c r="M317" s="408"/>
      <c r="N317" s="409"/>
      <c r="O317" s="7"/>
      <c r="P317" s="407"/>
      <c r="Q317" s="408"/>
      <c r="R317" s="408"/>
      <c r="S317" s="409"/>
      <c r="T317" s="7"/>
      <c r="U317" s="407"/>
      <c r="V317" s="408"/>
      <c r="W317" s="408"/>
      <c r="X317" s="409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407"/>
      <c r="G318" s="408"/>
      <c r="H318" s="408"/>
      <c r="I318" s="409"/>
      <c r="J318" s="7"/>
      <c r="K318" s="407"/>
      <c r="L318" s="408"/>
      <c r="M318" s="408"/>
      <c r="N318" s="409"/>
      <c r="O318" s="7"/>
      <c r="P318" s="407"/>
      <c r="Q318" s="408"/>
      <c r="R318" s="408"/>
      <c r="S318" s="409"/>
      <c r="T318" s="7"/>
      <c r="U318" s="407"/>
      <c r="V318" s="408"/>
      <c r="W318" s="408"/>
      <c r="X318" s="409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407"/>
      <c r="G319" s="408"/>
      <c r="H319" s="408"/>
      <c r="I319" s="409"/>
      <c r="J319" s="7"/>
      <c r="K319" s="407"/>
      <c r="L319" s="408"/>
      <c r="M319" s="408"/>
      <c r="N319" s="409"/>
      <c r="O319" s="7"/>
      <c r="P319" s="407"/>
      <c r="Q319" s="408"/>
      <c r="R319" s="408"/>
      <c r="S319" s="409"/>
      <c r="T319" s="7"/>
      <c r="U319" s="407"/>
      <c r="V319" s="408"/>
      <c r="W319" s="408"/>
      <c r="X319" s="409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407"/>
      <c r="G320" s="408"/>
      <c r="H320" s="408"/>
      <c r="I320" s="409"/>
      <c r="J320" s="7"/>
      <c r="K320" s="407"/>
      <c r="L320" s="408"/>
      <c r="M320" s="408"/>
      <c r="N320" s="409"/>
      <c r="O320" s="7"/>
      <c r="P320" s="407"/>
      <c r="Q320" s="408"/>
      <c r="R320" s="408"/>
      <c r="S320" s="409"/>
      <c r="T320" s="7"/>
      <c r="U320" s="407"/>
      <c r="V320" s="408"/>
      <c r="W320" s="408"/>
      <c r="X320" s="409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315"/>
      <c r="G321" s="39"/>
      <c r="H321" s="39"/>
      <c r="I321" s="321"/>
      <c r="J321" s="7"/>
      <c r="K321" s="407"/>
      <c r="L321" s="408"/>
      <c r="M321" s="408"/>
      <c r="N321" s="409"/>
      <c r="O321" s="7"/>
      <c r="P321" s="315"/>
      <c r="Q321" s="39"/>
      <c r="R321" s="39"/>
      <c r="S321" s="321"/>
      <c r="T321" s="7"/>
      <c r="U321" s="315"/>
      <c r="V321" s="39"/>
      <c r="W321" s="39"/>
      <c r="X321" s="321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315"/>
      <c r="G322" s="39"/>
      <c r="H322" s="39"/>
      <c r="I322" s="321"/>
      <c r="J322" s="7"/>
      <c r="K322" s="407"/>
      <c r="L322" s="408"/>
      <c r="M322" s="408"/>
      <c r="N322" s="409"/>
      <c r="O322" s="7"/>
      <c r="P322" s="315"/>
      <c r="Q322" s="39"/>
      <c r="R322" s="39"/>
      <c r="S322" s="321"/>
      <c r="T322" s="7"/>
      <c r="U322" s="315"/>
      <c r="V322" s="39"/>
      <c r="W322" s="39"/>
      <c r="X322" s="321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407"/>
      <c r="G323" s="408"/>
      <c r="H323" s="408"/>
      <c r="I323" s="409"/>
      <c r="J323" s="7"/>
      <c r="K323" s="407"/>
      <c r="L323" s="408"/>
      <c r="M323" s="408"/>
      <c r="N323" s="409"/>
      <c r="O323" s="7"/>
      <c r="P323" s="407"/>
      <c r="Q323" s="408"/>
      <c r="R323" s="408"/>
      <c r="S323" s="409"/>
      <c r="T323" s="7"/>
      <c r="U323" s="407"/>
      <c r="V323" s="408"/>
      <c r="W323" s="408"/>
      <c r="X323" s="409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3"/>
      <c r="G325" s="39"/>
      <c r="H325" s="39"/>
      <c r="I325" s="321"/>
      <c r="J325" s="7"/>
      <c r="K325" s="413"/>
      <c r="L325" s="408"/>
      <c r="M325" s="408"/>
      <c r="N325" s="409"/>
      <c r="O325" s="7"/>
      <c r="P325" s="43"/>
      <c r="Q325" s="39"/>
      <c r="R325" s="39"/>
      <c r="S325" s="321"/>
      <c r="T325" s="7"/>
      <c r="U325" s="43"/>
      <c r="V325" s="39"/>
      <c r="W325" s="39"/>
      <c r="X325" s="321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315"/>
      <c r="G327" s="39"/>
      <c r="H327" s="39"/>
      <c r="I327" s="321"/>
      <c r="J327" s="7"/>
      <c r="K327" s="315"/>
      <c r="L327" s="39"/>
      <c r="M327" s="39"/>
      <c r="N327" s="321"/>
      <c r="O327" s="7"/>
      <c r="P327" s="315"/>
      <c r="Q327" s="39"/>
      <c r="R327" s="39"/>
      <c r="S327" s="321"/>
      <c r="T327" s="7"/>
      <c r="U327" s="315"/>
      <c r="V327" s="39"/>
      <c r="W327" s="39"/>
      <c r="X327" s="321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407"/>
      <c r="L329" s="408"/>
      <c r="M329" s="408"/>
      <c r="N329" s="409"/>
      <c r="O329" s="7"/>
      <c r="P329" s="407"/>
      <c r="Q329" s="408"/>
      <c r="R329" s="408"/>
      <c r="S329" s="409"/>
      <c r="T329" s="7"/>
      <c r="U329" s="407"/>
      <c r="V329" s="408"/>
      <c r="W329" s="408"/>
      <c r="X329" s="409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407"/>
      <c r="L330" s="408"/>
      <c r="M330" s="408"/>
      <c r="N330" s="409"/>
      <c r="O330" s="7"/>
      <c r="P330" s="407"/>
      <c r="Q330" s="408"/>
      <c r="R330" s="408"/>
      <c r="S330" s="409"/>
      <c r="T330" s="7"/>
      <c r="U330" s="407"/>
      <c r="V330" s="408"/>
      <c r="W330" s="408"/>
      <c r="X330" s="409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407"/>
      <c r="L331" s="408"/>
      <c r="M331" s="408"/>
      <c r="N331" s="409"/>
      <c r="O331" s="7"/>
      <c r="P331" s="407"/>
      <c r="Q331" s="408"/>
      <c r="R331" s="408"/>
      <c r="S331" s="409"/>
      <c r="T331" s="7"/>
      <c r="U331" s="407"/>
      <c r="V331" s="408"/>
      <c r="W331" s="408"/>
      <c r="X331" s="409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407"/>
      <c r="L332" s="408"/>
      <c r="M332" s="408"/>
      <c r="N332" s="409"/>
      <c r="O332" s="7"/>
      <c r="P332" s="407"/>
      <c r="Q332" s="408"/>
      <c r="R332" s="408"/>
      <c r="S332" s="409"/>
      <c r="T332" s="7"/>
      <c r="U332" s="407"/>
      <c r="V332" s="408"/>
      <c r="W332" s="408"/>
      <c r="X332" s="409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407"/>
      <c r="L333" s="408"/>
      <c r="M333" s="408"/>
      <c r="N333" s="409"/>
      <c r="O333" s="7"/>
      <c r="P333" s="407"/>
      <c r="Q333" s="408"/>
      <c r="R333" s="408"/>
      <c r="S333" s="409"/>
      <c r="T333" s="7"/>
      <c r="U333" s="407"/>
      <c r="V333" s="408"/>
      <c r="W333" s="408"/>
      <c r="X333" s="409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315"/>
      <c r="G337" s="39"/>
      <c r="H337" s="39"/>
      <c r="I337" s="321"/>
      <c r="J337" s="7"/>
      <c r="K337" s="407"/>
      <c r="L337" s="408"/>
      <c r="M337" s="408"/>
      <c r="N337" s="409"/>
      <c r="O337" s="7"/>
      <c r="P337" s="315"/>
      <c r="Q337" s="39"/>
      <c r="R337" s="39"/>
      <c r="S337" s="321"/>
      <c r="T337" s="7"/>
      <c r="U337" s="315"/>
      <c r="V337" s="39"/>
      <c r="W337" s="39"/>
      <c r="X337" s="321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407"/>
      <c r="G339" s="408"/>
      <c r="H339" s="408"/>
      <c r="I339" s="409"/>
      <c r="J339" s="7"/>
      <c r="K339" s="407"/>
      <c r="L339" s="408"/>
      <c r="M339" s="408"/>
      <c r="N339" s="409"/>
      <c r="O339" s="7"/>
      <c r="P339" s="407"/>
      <c r="Q339" s="408"/>
      <c r="R339" s="408"/>
      <c r="S339" s="409"/>
      <c r="T339" s="7"/>
      <c r="U339" s="407"/>
      <c r="V339" s="408"/>
      <c r="W339" s="408"/>
      <c r="X339" s="409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407"/>
      <c r="G340" s="408"/>
      <c r="H340" s="408"/>
      <c r="I340" s="409"/>
      <c r="J340" s="7"/>
      <c r="K340" s="407"/>
      <c r="L340" s="408"/>
      <c r="M340" s="408"/>
      <c r="N340" s="409"/>
      <c r="O340" s="7"/>
      <c r="P340" s="407"/>
      <c r="Q340" s="408"/>
      <c r="R340" s="408"/>
      <c r="S340" s="409"/>
      <c r="T340" s="7"/>
      <c r="U340" s="407"/>
      <c r="V340" s="408"/>
      <c r="W340" s="408"/>
      <c r="X340" s="409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407"/>
      <c r="G341" s="408"/>
      <c r="H341" s="408"/>
      <c r="I341" s="409"/>
      <c r="J341" s="7"/>
      <c r="K341" s="407"/>
      <c r="L341" s="408"/>
      <c r="M341" s="408"/>
      <c r="N341" s="409"/>
      <c r="O341" s="7"/>
      <c r="P341" s="407"/>
      <c r="Q341" s="408"/>
      <c r="R341" s="408"/>
      <c r="S341" s="409"/>
      <c r="T341" s="7"/>
      <c r="U341" s="407"/>
      <c r="V341" s="408"/>
      <c r="W341" s="408"/>
      <c r="X341" s="409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407"/>
      <c r="G342" s="408"/>
      <c r="H342" s="408"/>
      <c r="I342" s="409"/>
      <c r="J342" s="7"/>
      <c r="K342" s="407"/>
      <c r="L342" s="408"/>
      <c r="M342" s="408"/>
      <c r="N342" s="409"/>
      <c r="O342" s="7"/>
      <c r="P342" s="407"/>
      <c r="Q342" s="408"/>
      <c r="R342" s="408"/>
      <c r="S342" s="409"/>
      <c r="T342" s="7"/>
      <c r="U342" s="407"/>
      <c r="V342" s="408"/>
      <c r="W342" s="408"/>
      <c r="X342" s="409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407"/>
      <c r="G343" s="408"/>
      <c r="H343" s="408"/>
      <c r="I343" s="409"/>
      <c r="J343" s="7"/>
      <c r="K343" s="407"/>
      <c r="L343" s="408"/>
      <c r="M343" s="408"/>
      <c r="N343" s="409"/>
      <c r="O343" s="7"/>
      <c r="P343" s="407"/>
      <c r="Q343" s="408"/>
      <c r="R343" s="408"/>
      <c r="S343" s="409"/>
      <c r="T343" s="7"/>
      <c r="U343" s="407"/>
      <c r="V343" s="408"/>
      <c r="W343" s="408"/>
      <c r="X343" s="409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407"/>
      <c r="G344" s="408"/>
      <c r="H344" s="408"/>
      <c r="I344" s="409"/>
      <c r="J344" s="7"/>
      <c r="K344" s="407"/>
      <c r="L344" s="408"/>
      <c r="M344" s="408"/>
      <c r="N344" s="409"/>
      <c r="O344" s="7"/>
      <c r="P344" s="407"/>
      <c r="Q344" s="408"/>
      <c r="R344" s="408"/>
      <c r="S344" s="409"/>
      <c r="T344" s="7"/>
      <c r="U344" s="407"/>
      <c r="V344" s="408"/>
      <c r="W344" s="408"/>
      <c r="X344" s="409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407"/>
      <c r="G345" s="408"/>
      <c r="H345" s="408"/>
      <c r="I345" s="409"/>
      <c r="J345" s="7"/>
      <c r="K345" s="407"/>
      <c r="L345" s="408"/>
      <c r="M345" s="408"/>
      <c r="N345" s="409"/>
      <c r="O345" s="7"/>
      <c r="P345" s="407"/>
      <c r="Q345" s="408"/>
      <c r="R345" s="408"/>
      <c r="S345" s="409"/>
      <c r="T345" s="7"/>
      <c r="U345" s="407"/>
      <c r="V345" s="408"/>
      <c r="W345" s="408"/>
      <c r="X345" s="409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315"/>
      <c r="G346" s="39"/>
      <c r="H346" s="39"/>
      <c r="I346" s="321"/>
      <c r="J346" s="7"/>
      <c r="K346" s="407"/>
      <c r="L346" s="408"/>
      <c r="M346" s="408"/>
      <c r="N346" s="409"/>
      <c r="O346" s="7"/>
      <c r="P346" s="315"/>
      <c r="Q346" s="39"/>
      <c r="R346" s="39"/>
      <c r="S346" s="321"/>
      <c r="T346" s="7"/>
      <c r="U346" s="315"/>
      <c r="V346" s="39"/>
      <c r="W346" s="39"/>
      <c r="X346" s="321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315"/>
      <c r="G347" s="39"/>
      <c r="H347" s="39"/>
      <c r="I347" s="321"/>
      <c r="J347" s="7"/>
      <c r="K347" s="407"/>
      <c r="L347" s="408"/>
      <c r="M347" s="408"/>
      <c r="N347" s="409"/>
      <c r="O347" s="7"/>
      <c r="P347" s="315"/>
      <c r="Q347" s="39"/>
      <c r="R347" s="39"/>
      <c r="S347" s="321"/>
      <c r="T347" s="7"/>
      <c r="U347" s="315"/>
      <c r="V347" s="39"/>
      <c r="W347" s="39"/>
      <c r="X347" s="321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407"/>
      <c r="G348" s="408"/>
      <c r="H348" s="408"/>
      <c r="I348" s="409"/>
      <c r="J348" s="7"/>
      <c r="K348" s="407"/>
      <c r="L348" s="408"/>
      <c r="M348" s="408"/>
      <c r="N348" s="409"/>
      <c r="O348" s="7"/>
      <c r="P348" s="407"/>
      <c r="Q348" s="408"/>
      <c r="R348" s="408"/>
      <c r="S348" s="409"/>
      <c r="T348" s="7"/>
      <c r="U348" s="407"/>
      <c r="V348" s="408"/>
      <c r="W348" s="408"/>
      <c r="X348" s="409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3"/>
      <c r="G350" s="39"/>
      <c r="H350" s="39"/>
      <c r="I350" s="321"/>
      <c r="J350" s="7"/>
      <c r="K350" s="413"/>
      <c r="L350" s="408"/>
      <c r="M350" s="408"/>
      <c r="N350" s="409"/>
      <c r="O350" s="7"/>
      <c r="P350" s="43"/>
      <c r="Q350" s="39"/>
      <c r="R350" s="39"/>
      <c r="S350" s="321"/>
      <c r="T350" s="7"/>
      <c r="U350" s="43"/>
      <c r="V350" s="39"/>
      <c r="W350" s="39"/>
      <c r="X350" s="321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315"/>
      <c r="G352" s="39"/>
      <c r="H352" s="39"/>
      <c r="I352" s="321"/>
      <c r="J352" s="7"/>
      <c r="K352" s="315"/>
      <c r="L352" s="39"/>
      <c r="M352" s="39"/>
      <c r="N352" s="321"/>
      <c r="O352" s="7"/>
      <c r="P352" s="315"/>
      <c r="Q352" s="39"/>
      <c r="R352" s="39"/>
      <c r="S352" s="321"/>
      <c r="T352" s="7"/>
      <c r="U352" s="315"/>
      <c r="V352" s="39"/>
      <c r="W352" s="39"/>
      <c r="X352" s="321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407"/>
      <c r="L354" s="408"/>
      <c r="M354" s="408"/>
      <c r="N354" s="409"/>
      <c r="O354" s="7"/>
      <c r="P354" s="407"/>
      <c r="Q354" s="408"/>
      <c r="R354" s="408"/>
      <c r="S354" s="409"/>
      <c r="T354" s="7"/>
      <c r="U354" s="407"/>
      <c r="V354" s="408"/>
      <c r="W354" s="408"/>
      <c r="X354" s="409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407"/>
      <c r="L355" s="408"/>
      <c r="M355" s="408"/>
      <c r="N355" s="409"/>
      <c r="O355" s="7"/>
      <c r="P355" s="407"/>
      <c r="Q355" s="408"/>
      <c r="R355" s="408"/>
      <c r="S355" s="409"/>
      <c r="T355" s="7"/>
      <c r="U355" s="407"/>
      <c r="V355" s="408"/>
      <c r="W355" s="408"/>
      <c r="X355" s="409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407"/>
      <c r="L356" s="408"/>
      <c r="M356" s="408"/>
      <c r="N356" s="409"/>
      <c r="O356" s="7"/>
      <c r="P356" s="407"/>
      <c r="Q356" s="408"/>
      <c r="R356" s="408"/>
      <c r="S356" s="409"/>
      <c r="T356" s="7"/>
      <c r="U356" s="407"/>
      <c r="V356" s="408"/>
      <c r="W356" s="408"/>
      <c r="X356" s="409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407"/>
      <c r="L357" s="408"/>
      <c r="M357" s="408"/>
      <c r="N357" s="409"/>
      <c r="O357" s="7"/>
      <c r="P357" s="407"/>
      <c r="Q357" s="408"/>
      <c r="R357" s="408"/>
      <c r="S357" s="409"/>
      <c r="T357" s="7"/>
      <c r="U357" s="407"/>
      <c r="V357" s="408"/>
      <c r="W357" s="408"/>
      <c r="X357" s="409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407"/>
      <c r="L358" s="408"/>
      <c r="M358" s="408"/>
      <c r="N358" s="409"/>
      <c r="O358" s="7"/>
      <c r="P358" s="407"/>
      <c r="Q358" s="408"/>
      <c r="R358" s="408"/>
      <c r="S358" s="409"/>
      <c r="T358" s="7"/>
      <c r="U358" s="407"/>
      <c r="V358" s="408"/>
      <c r="W358" s="408"/>
      <c r="X358" s="409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315"/>
      <c r="G360" s="39"/>
      <c r="H360" s="39"/>
      <c r="I360" s="321"/>
      <c r="K360" s="407"/>
      <c r="L360" s="408"/>
      <c r="M360" s="408"/>
      <c r="N360" s="409"/>
      <c r="O360" s="7"/>
      <c r="P360" s="315"/>
      <c r="Q360" s="39"/>
      <c r="R360" s="39"/>
      <c r="S360" s="321"/>
      <c r="T360" s="7"/>
      <c r="U360" s="315"/>
      <c r="V360" s="39"/>
      <c r="W360" s="39"/>
      <c r="X360" s="321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315"/>
      <c r="G361" s="39"/>
      <c r="H361" s="39"/>
      <c r="I361" s="321"/>
      <c r="K361" s="407"/>
      <c r="L361" s="408"/>
      <c r="M361" s="408"/>
      <c r="N361" s="409"/>
      <c r="P361" s="315"/>
      <c r="Q361" s="39"/>
      <c r="R361" s="39"/>
      <c r="S361" s="321"/>
      <c r="U361" s="315"/>
      <c r="V361" s="39"/>
      <c r="W361" s="39"/>
      <c r="X361" s="321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317"/>
      <c r="G362" s="44"/>
      <c r="H362" s="44"/>
      <c r="I362" s="323"/>
      <c r="K362" s="410"/>
      <c r="L362" s="411"/>
      <c r="M362" s="411"/>
      <c r="N362" s="412"/>
      <c r="P362" s="317"/>
      <c r="Q362" s="44"/>
      <c r="R362" s="44"/>
      <c r="S362" s="323"/>
      <c r="U362" s="317"/>
      <c r="V362" s="44"/>
      <c r="W362" s="44"/>
      <c r="X362" s="323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B7EFF715-2E7C-46F3-850C-290560CD5F52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8C4A4-F49A-425B-87DF-1A9CC038EFFB}">
  <sheetPr>
    <tabColor rgb="FFEBF1DE"/>
  </sheetPr>
  <dimension ref="A1:HQ382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ÁREAS!$F$19</f>
        <v>M &amp; A - Mergers and Acquisitions.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407"/>
      <c r="G12" s="408"/>
      <c r="H12" s="408"/>
      <c r="I12" s="409"/>
      <c r="J12" s="7"/>
      <c r="K12" s="407"/>
      <c r="L12" s="408"/>
      <c r="M12" s="408"/>
      <c r="N12" s="409"/>
      <c r="O12" s="7"/>
      <c r="P12" s="407"/>
      <c r="Q12" s="408"/>
      <c r="R12" s="408"/>
      <c r="S12" s="409"/>
      <c r="T12" s="7"/>
      <c r="U12" s="407"/>
      <c r="V12" s="408"/>
      <c r="W12" s="408"/>
      <c r="X12" s="409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407"/>
      <c r="G14" s="408"/>
      <c r="H14" s="408"/>
      <c r="I14" s="409"/>
      <c r="J14" s="7"/>
      <c r="K14" s="407"/>
      <c r="L14" s="408"/>
      <c r="M14" s="408"/>
      <c r="N14" s="409"/>
      <c r="O14" s="7"/>
      <c r="P14" s="407"/>
      <c r="Q14" s="408"/>
      <c r="R14" s="408"/>
      <c r="S14" s="409"/>
      <c r="T14" s="7"/>
      <c r="U14" s="407"/>
      <c r="V14" s="408"/>
      <c r="W14" s="408"/>
      <c r="X14" s="409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407"/>
      <c r="G15" s="408"/>
      <c r="H15" s="408"/>
      <c r="I15" s="409"/>
      <c r="J15" s="7"/>
      <c r="K15" s="407"/>
      <c r="L15" s="408"/>
      <c r="M15" s="408"/>
      <c r="N15" s="409"/>
      <c r="O15" s="7"/>
      <c r="P15" s="407"/>
      <c r="Q15" s="408"/>
      <c r="R15" s="408"/>
      <c r="S15" s="409"/>
      <c r="T15" s="7"/>
      <c r="U15" s="407"/>
      <c r="V15" s="408"/>
      <c r="W15" s="408"/>
      <c r="X15" s="409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407"/>
      <c r="G16" s="408"/>
      <c r="H16" s="408"/>
      <c r="I16" s="409"/>
      <c r="J16" s="7"/>
      <c r="K16" s="407"/>
      <c r="L16" s="408"/>
      <c r="M16" s="408"/>
      <c r="N16" s="409"/>
      <c r="O16" s="7"/>
      <c r="P16" s="407"/>
      <c r="Q16" s="408"/>
      <c r="R16" s="408"/>
      <c r="S16" s="409"/>
      <c r="T16" s="7"/>
      <c r="U16" s="407"/>
      <c r="V16" s="408"/>
      <c r="W16" s="408"/>
      <c r="X16" s="409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407"/>
      <c r="G17" s="408"/>
      <c r="H17" s="408"/>
      <c r="I17" s="409"/>
      <c r="J17" s="7"/>
      <c r="K17" s="407"/>
      <c r="L17" s="408"/>
      <c r="M17" s="408"/>
      <c r="N17" s="409"/>
      <c r="O17" s="7"/>
      <c r="P17" s="407"/>
      <c r="Q17" s="408"/>
      <c r="R17" s="408"/>
      <c r="S17" s="409"/>
      <c r="T17" s="7"/>
      <c r="U17" s="407"/>
      <c r="V17" s="408"/>
      <c r="W17" s="408"/>
      <c r="X17" s="409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407"/>
      <c r="G18" s="408"/>
      <c r="H18" s="408"/>
      <c r="I18" s="409"/>
      <c r="J18" s="7"/>
      <c r="K18" s="407"/>
      <c r="L18" s="408"/>
      <c r="M18" s="408"/>
      <c r="N18" s="409"/>
      <c r="O18" s="7"/>
      <c r="P18" s="407"/>
      <c r="Q18" s="408"/>
      <c r="R18" s="408"/>
      <c r="S18" s="409"/>
      <c r="T18" s="7"/>
      <c r="U18" s="407"/>
      <c r="V18" s="408"/>
      <c r="W18" s="408"/>
      <c r="X18" s="409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407"/>
      <c r="G19" s="408"/>
      <c r="H19" s="408"/>
      <c r="I19" s="409"/>
      <c r="J19" s="7"/>
      <c r="K19" s="407"/>
      <c r="L19" s="408"/>
      <c r="M19" s="408"/>
      <c r="N19" s="409"/>
      <c r="O19" s="7"/>
      <c r="P19" s="407"/>
      <c r="Q19" s="408"/>
      <c r="R19" s="408"/>
      <c r="S19" s="409"/>
      <c r="T19" s="7"/>
      <c r="U19" s="407"/>
      <c r="V19" s="408"/>
      <c r="W19" s="408"/>
      <c r="X19" s="409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407"/>
      <c r="G20" s="408"/>
      <c r="H20" s="408"/>
      <c r="I20" s="409"/>
      <c r="J20" s="7"/>
      <c r="K20" s="407"/>
      <c r="L20" s="408"/>
      <c r="M20" s="408"/>
      <c r="N20" s="409"/>
      <c r="O20" s="7"/>
      <c r="P20" s="407"/>
      <c r="Q20" s="408"/>
      <c r="R20" s="408"/>
      <c r="S20" s="409"/>
      <c r="T20" s="7"/>
      <c r="U20" s="407"/>
      <c r="V20" s="408"/>
      <c r="W20" s="408"/>
      <c r="X20" s="409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407"/>
      <c r="G21" s="408"/>
      <c r="H21" s="408"/>
      <c r="I21" s="409"/>
      <c r="J21" s="7"/>
      <c r="K21" s="407"/>
      <c r="L21" s="408"/>
      <c r="M21" s="408"/>
      <c r="N21" s="409"/>
      <c r="O21" s="7"/>
      <c r="P21" s="407"/>
      <c r="Q21" s="408"/>
      <c r="R21" s="408"/>
      <c r="S21" s="409"/>
      <c r="T21" s="7"/>
      <c r="U21" s="407"/>
      <c r="V21" s="408"/>
      <c r="W21" s="408"/>
      <c r="X21" s="409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407"/>
      <c r="G22" s="408"/>
      <c r="H22" s="408"/>
      <c r="I22" s="409"/>
      <c r="J22" s="7"/>
      <c r="K22" s="407"/>
      <c r="L22" s="408"/>
      <c r="M22" s="408"/>
      <c r="N22" s="409"/>
      <c r="O22" s="7"/>
      <c r="P22" s="407"/>
      <c r="Q22" s="408"/>
      <c r="R22" s="408"/>
      <c r="S22" s="409"/>
      <c r="T22" s="7"/>
      <c r="U22" s="407"/>
      <c r="V22" s="408"/>
      <c r="W22" s="408"/>
      <c r="X22" s="409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407"/>
      <c r="G23" s="408"/>
      <c r="H23" s="408"/>
      <c r="I23" s="409"/>
      <c r="J23" s="7"/>
      <c r="K23" s="407"/>
      <c r="L23" s="408"/>
      <c r="M23" s="408"/>
      <c r="N23" s="409"/>
      <c r="O23" s="7"/>
      <c r="P23" s="407"/>
      <c r="Q23" s="408"/>
      <c r="R23" s="408"/>
      <c r="S23" s="409"/>
      <c r="T23" s="7"/>
      <c r="U23" s="407"/>
      <c r="V23" s="408"/>
      <c r="W23" s="408"/>
      <c r="X23" s="409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407"/>
      <c r="G25" s="408"/>
      <c r="H25" s="408"/>
      <c r="I25" s="409"/>
      <c r="J25" s="7"/>
      <c r="K25" s="407"/>
      <c r="L25" s="408"/>
      <c r="M25" s="408"/>
      <c r="N25" s="409"/>
      <c r="O25" s="7"/>
      <c r="P25" s="407"/>
      <c r="Q25" s="408"/>
      <c r="R25" s="408"/>
      <c r="S25" s="409"/>
      <c r="T25" s="7"/>
      <c r="U25" s="407"/>
      <c r="V25" s="408"/>
      <c r="W25" s="408"/>
      <c r="X25" s="409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407"/>
      <c r="G27" s="408"/>
      <c r="H27" s="408"/>
      <c r="I27" s="409"/>
      <c r="J27" s="7"/>
      <c r="K27" s="407"/>
      <c r="L27" s="408"/>
      <c r="M27" s="408"/>
      <c r="N27" s="409"/>
      <c r="O27" s="7"/>
      <c r="P27" s="407"/>
      <c r="Q27" s="408"/>
      <c r="R27" s="408"/>
      <c r="S27" s="409"/>
      <c r="T27" s="7"/>
      <c r="U27" s="407"/>
      <c r="V27" s="408"/>
      <c r="W27" s="408"/>
      <c r="X27" s="409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315"/>
      <c r="L29" s="39"/>
      <c r="M29" s="39"/>
      <c r="N29" s="321"/>
      <c r="O29" s="7"/>
      <c r="P29" s="315"/>
      <c r="Q29" s="39"/>
      <c r="R29" s="39"/>
      <c r="S29" s="321"/>
      <c r="T29" s="7"/>
      <c r="U29" s="315"/>
      <c r="V29" s="39"/>
      <c r="W29" s="39"/>
      <c r="X29" s="321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407"/>
      <c r="L30" s="408"/>
      <c r="M30" s="408"/>
      <c r="N30" s="409"/>
      <c r="O30" s="7"/>
      <c r="P30" s="407"/>
      <c r="Q30" s="408"/>
      <c r="R30" s="408"/>
      <c r="S30" s="409"/>
      <c r="T30" s="7"/>
      <c r="U30" s="407"/>
      <c r="V30" s="408"/>
      <c r="W30" s="408"/>
      <c r="X30" s="409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407"/>
      <c r="L31" s="408"/>
      <c r="M31" s="408"/>
      <c r="N31" s="409"/>
      <c r="O31" s="7"/>
      <c r="P31" s="407"/>
      <c r="Q31" s="408"/>
      <c r="R31" s="408"/>
      <c r="S31" s="409"/>
      <c r="T31" s="7"/>
      <c r="U31" s="407"/>
      <c r="V31" s="408"/>
      <c r="W31" s="408"/>
      <c r="X31" s="409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407"/>
      <c r="L32" s="408"/>
      <c r="M32" s="408"/>
      <c r="N32" s="409"/>
      <c r="O32" s="7"/>
      <c r="P32" s="407"/>
      <c r="Q32" s="408"/>
      <c r="R32" s="408"/>
      <c r="S32" s="409"/>
      <c r="T32" s="7"/>
      <c r="U32" s="407"/>
      <c r="V32" s="408"/>
      <c r="W32" s="408"/>
      <c r="X32" s="409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407"/>
      <c r="L33" s="408"/>
      <c r="M33" s="408"/>
      <c r="N33" s="409"/>
      <c r="O33" s="7"/>
      <c r="P33" s="407"/>
      <c r="Q33" s="408"/>
      <c r="R33" s="408"/>
      <c r="S33" s="409"/>
      <c r="T33" s="7"/>
      <c r="U33" s="407"/>
      <c r="V33" s="408"/>
      <c r="W33" s="408"/>
      <c r="X33" s="409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407"/>
      <c r="G37" s="408"/>
      <c r="H37" s="408"/>
      <c r="I37" s="409"/>
      <c r="J37" s="7"/>
      <c r="K37" s="407"/>
      <c r="L37" s="408"/>
      <c r="M37" s="408"/>
      <c r="N37" s="409"/>
      <c r="O37" s="7"/>
      <c r="P37" s="407"/>
      <c r="Q37" s="408"/>
      <c r="R37" s="408"/>
      <c r="S37" s="409"/>
      <c r="T37" s="7"/>
      <c r="U37" s="407"/>
      <c r="V37" s="408"/>
      <c r="W37" s="408"/>
      <c r="X37" s="409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407"/>
      <c r="G39" s="408"/>
      <c r="H39" s="408"/>
      <c r="I39" s="409"/>
      <c r="J39" s="7"/>
      <c r="K39" s="407"/>
      <c r="L39" s="408"/>
      <c r="M39" s="408"/>
      <c r="N39" s="409"/>
      <c r="O39" s="7"/>
      <c r="P39" s="407"/>
      <c r="Q39" s="408"/>
      <c r="R39" s="408"/>
      <c r="S39" s="409"/>
      <c r="T39" s="7"/>
      <c r="U39" s="407"/>
      <c r="V39" s="408"/>
      <c r="W39" s="408"/>
      <c r="X39" s="409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407"/>
      <c r="G40" s="408"/>
      <c r="H40" s="408"/>
      <c r="I40" s="409"/>
      <c r="J40" s="7"/>
      <c r="K40" s="407"/>
      <c r="L40" s="408"/>
      <c r="M40" s="408"/>
      <c r="N40" s="409"/>
      <c r="O40" s="7"/>
      <c r="P40" s="407"/>
      <c r="Q40" s="408"/>
      <c r="R40" s="408"/>
      <c r="S40" s="409"/>
      <c r="T40" s="7"/>
      <c r="U40" s="407"/>
      <c r="V40" s="408"/>
      <c r="W40" s="408"/>
      <c r="X40" s="409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407"/>
      <c r="G41" s="408"/>
      <c r="H41" s="408"/>
      <c r="I41" s="409"/>
      <c r="J41" s="7"/>
      <c r="K41" s="407"/>
      <c r="L41" s="408"/>
      <c r="M41" s="408"/>
      <c r="N41" s="409"/>
      <c r="O41" s="7"/>
      <c r="P41" s="407"/>
      <c r="Q41" s="408"/>
      <c r="R41" s="408"/>
      <c r="S41" s="409"/>
      <c r="T41" s="7"/>
      <c r="U41" s="407"/>
      <c r="V41" s="408"/>
      <c r="W41" s="408"/>
      <c r="X41" s="409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407"/>
      <c r="G42" s="408"/>
      <c r="H42" s="408"/>
      <c r="I42" s="409"/>
      <c r="J42" s="7"/>
      <c r="K42" s="407"/>
      <c r="L42" s="408"/>
      <c r="M42" s="408"/>
      <c r="N42" s="409"/>
      <c r="O42" s="7"/>
      <c r="P42" s="407"/>
      <c r="Q42" s="408"/>
      <c r="R42" s="408"/>
      <c r="S42" s="409"/>
      <c r="T42" s="7"/>
      <c r="U42" s="407"/>
      <c r="V42" s="408"/>
      <c r="W42" s="408"/>
      <c r="X42" s="409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407"/>
      <c r="G43" s="408"/>
      <c r="H43" s="408"/>
      <c r="I43" s="409"/>
      <c r="J43" s="7"/>
      <c r="K43" s="407"/>
      <c r="L43" s="408"/>
      <c r="M43" s="408"/>
      <c r="N43" s="409"/>
      <c r="O43" s="7"/>
      <c r="P43" s="407"/>
      <c r="Q43" s="408"/>
      <c r="R43" s="408"/>
      <c r="S43" s="409"/>
      <c r="T43" s="7"/>
      <c r="U43" s="407"/>
      <c r="V43" s="408"/>
      <c r="W43" s="408"/>
      <c r="X43" s="409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407"/>
      <c r="G44" s="408"/>
      <c r="H44" s="408"/>
      <c r="I44" s="409"/>
      <c r="J44" s="7"/>
      <c r="K44" s="407"/>
      <c r="L44" s="408"/>
      <c r="M44" s="408"/>
      <c r="N44" s="409"/>
      <c r="O44" s="7"/>
      <c r="P44" s="407"/>
      <c r="Q44" s="408"/>
      <c r="R44" s="408"/>
      <c r="S44" s="409"/>
      <c r="T44" s="7"/>
      <c r="U44" s="407"/>
      <c r="V44" s="408"/>
      <c r="W44" s="408"/>
      <c r="X44" s="409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407"/>
      <c r="G45" s="408"/>
      <c r="H45" s="408"/>
      <c r="I45" s="409"/>
      <c r="J45" s="7"/>
      <c r="K45" s="407"/>
      <c r="L45" s="408"/>
      <c r="M45" s="408"/>
      <c r="N45" s="409"/>
      <c r="O45" s="7"/>
      <c r="P45" s="407"/>
      <c r="Q45" s="408"/>
      <c r="R45" s="408"/>
      <c r="S45" s="409"/>
      <c r="T45" s="7"/>
      <c r="U45" s="407"/>
      <c r="V45" s="408"/>
      <c r="W45" s="408"/>
      <c r="X45" s="409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407"/>
      <c r="G46" s="408"/>
      <c r="H46" s="408"/>
      <c r="I46" s="409"/>
      <c r="J46" s="7"/>
      <c r="K46" s="407"/>
      <c r="L46" s="408"/>
      <c r="M46" s="408"/>
      <c r="N46" s="409"/>
      <c r="O46" s="7"/>
      <c r="P46" s="407"/>
      <c r="Q46" s="408"/>
      <c r="R46" s="408"/>
      <c r="S46" s="409"/>
      <c r="T46" s="7"/>
      <c r="U46" s="407"/>
      <c r="V46" s="408"/>
      <c r="W46" s="408"/>
      <c r="X46" s="409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407"/>
      <c r="G47" s="408"/>
      <c r="H47" s="408"/>
      <c r="I47" s="409"/>
      <c r="J47" s="7"/>
      <c r="K47" s="407"/>
      <c r="L47" s="408"/>
      <c r="M47" s="408"/>
      <c r="N47" s="409"/>
      <c r="O47" s="7"/>
      <c r="P47" s="407"/>
      <c r="Q47" s="408"/>
      <c r="R47" s="408"/>
      <c r="S47" s="409"/>
      <c r="T47" s="7"/>
      <c r="U47" s="407"/>
      <c r="V47" s="408"/>
      <c r="W47" s="408"/>
      <c r="X47" s="409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407"/>
      <c r="G48" s="408"/>
      <c r="H48" s="408"/>
      <c r="I48" s="409"/>
      <c r="J48" s="7"/>
      <c r="K48" s="407"/>
      <c r="L48" s="408"/>
      <c r="M48" s="408"/>
      <c r="N48" s="409"/>
      <c r="O48" s="7"/>
      <c r="P48" s="407"/>
      <c r="Q48" s="408"/>
      <c r="R48" s="408"/>
      <c r="S48" s="409"/>
      <c r="T48" s="7"/>
      <c r="U48" s="407"/>
      <c r="V48" s="408"/>
      <c r="W48" s="408"/>
      <c r="X48" s="409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13"/>
      <c r="G50" s="408"/>
      <c r="H50" s="408"/>
      <c r="I50" s="409"/>
      <c r="J50" s="7"/>
      <c r="K50" s="413"/>
      <c r="L50" s="408"/>
      <c r="M50" s="408"/>
      <c r="N50" s="409"/>
      <c r="O50" s="7"/>
      <c r="P50" s="413"/>
      <c r="Q50" s="408"/>
      <c r="R50" s="408"/>
      <c r="S50" s="409"/>
      <c r="T50" s="7"/>
      <c r="U50" s="413"/>
      <c r="V50" s="408"/>
      <c r="W50" s="408"/>
      <c r="X50" s="409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407"/>
      <c r="G52" s="408"/>
      <c r="H52" s="408"/>
      <c r="I52" s="409"/>
      <c r="J52" s="7"/>
      <c r="K52" s="407"/>
      <c r="L52" s="408"/>
      <c r="M52" s="408"/>
      <c r="N52" s="409"/>
      <c r="O52" s="7"/>
      <c r="P52" s="407"/>
      <c r="Q52" s="408"/>
      <c r="R52" s="408"/>
      <c r="S52" s="409"/>
      <c r="T52" s="7"/>
      <c r="U52" s="407"/>
      <c r="V52" s="408"/>
      <c r="W52" s="408"/>
      <c r="X52" s="409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315"/>
      <c r="L54" s="39"/>
      <c r="M54" s="39"/>
      <c r="N54" s="321"/>
      <c r="O54" s="7"/>
      <c r="P54" s="315"/>
      <c r="Q54" s="39"/>
      <c r="R54" s="39"/>
      <c r="S54" s="321"/>
      <c r="T54" s="7"/>
      <c r="U54" s="315"/>
      <c r="V54" s="39"/>
      <c r="W54" s="39"/>
      <c r="X54" s="321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407"/>
      <c r="L55" s="408"/>
      <c r="M55" s="408"/>
      <c r="N55" s="409"/>
      <c r="O55" s="7"/>
      <c r="P55" s="407"/>
      <c r="Q55" s="408"/>
      <c r="R55" s="408"/>
      <c r="S55" s="409"/>
      <c r="T55" s="7"/>
      <c r="U55" s="407"/>
      <c r="V55" s="408"/>
      <c r="W55" s="408"/>
      <c r="X55" s="409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407"/>
      <c r="L56" s="408"/>
      <c r="M56" s="408"/>
      <c r="N56" s="409"/>
      <c r="O56" s="7"/>
      <c r="P56" s="407"/>
      <c r="Q56" s="408"/>
      <c r="R56" s="408"/>
      <c r="S56" s="409"/>
      <c r="T56" s="7"/>
      <c r="U56" s="407"/>
      <c r="V56" s="408"/>
      <c r="W56" s="408"/>
      <c r="X56" s="409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407"/>
      <c r="L57" s="408"/>
      <c r="M57" s="408"/>
      <c r="N57" s="409"/>
      <c r="O57" s="7"/>
      <c r="P57" s="407"/>
      <c r="Q57" s="408"/>
      <c r="R57" s="408"/>
      <c r="S57" s="409"/>
      <c r="T57" s="7"/>
      <c r="U57" s="407"/>
      <c r="V57" s="408"/>
      <c r="W57" s="408"/>
      <c r="X57" s="409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407"/>
      <c r="L58" s="408"/>
      <c r="M58" s="408"/>
      <c r="N58" s="409"/>
      <c r="O58" s="7"/>
      <c r="P58" s="407"/>
      <c r="Q58" s="408"/>
      <c r="R58" s="408"/>
      <c r="S58" s="409"/>
      <c r="T58" s="7"/>
      <c r="U58" s="407"/>
      <c r="V58" s="408"/>
      <c r="W58" s="408"/>
      <c r="X58" s="409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407"/>
      <c r="G62" s="408"/>
      <c r="H62" s="408"/>
      <c r="I62" s="409"/>
      <c r="J62" s="7"/>
      <c r="K62" s="407"/>
      <c r="L62" s="408"/>
      <c r="M62" s="408"/>
      <c r="N62" s="409"/>
      <c r="O62" s="7"/>
      <c r="P62" s="407"/>
      <c r="Q62" s="408"/>
      <c r="R62" s="408"/>
      <c r="S62" s="409"/>
      <c r="T62" s="7"/>
      <c r="U62" s="407"/>
      <c r="V62" s="408"/>
      <c r="W62" s="408"/>
      <c r="X62" s="409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407"/>
      <c r="G64" s="408"/>
      <c r="H64" s="408"/>
      <c r="I64" s="409"/>
      <c r="J64" s="7"/>
      <c r="K64" s="407"/>
      <c r="L64" s="408"/>
      <c r="M64" s="408"/>
      <c r="N64" s="409"/>
      <c r="O64" s="7"/>
      <c r="P64" s="407"/>
      <c r="Q64" s="408"/>
      <c r="R64" s="408"/>
      <c r="S64" s="409"/>
      <c r="T64" s="7"/>
      <c r="U64" s="407"/>
      <c r="V64" s="408"/>
      <c r="W64" s="408"/>
      <c r="X64" s="409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407"/>
      <c r="G65" s="408"/>
      <c r="H65" s="408"/>
      <c r="I65" s="409"/>
      <c r="J65" s="7"/>
      <c r="K65" s="407"/>
      <c r="L65" s="408"/>
      <c r="M65" s="408"/>
      <c r="N65" s="409"/>
      <c r="O65" s="7"/>
      <c r="P65" s="407"/>
      <c r="Q65" s="408"/>
      <c r="R65" s="408"/>
      <c r="S65" s="409"/>
      <c r="T65" s="7"/>
      <c r="U65" s="407"/>
      <c r="V65" s="408"/>
      <c r="W65" s="408"/>
      <c r="X65" s="409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407"/>
      <c r="G66" s="408"/>
      <c r="H66" s="408"/>
      <c r="I66" s="409"/>
      <c r="J66" s="7"/>
      <c r="K66" s="407"/>
      <c r="L66" s="408"/>
      <c r="M66" s="408"/>
      <c r="N66" s="409"/>
      <c r="O66" s="7"/>
      <c r="P66" s="407"/>
      <c r="Q66" s="408"/>
      <c r="R66" s="408"/>
      <c r="S66" s="409"/>
      <c r="T66" s="7"/>
      <c r="U66" s="407"/>
      <c r="V66" s="408"/>
      <c r="W66" s="408"/>
      <c r="X66" s="409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407"/>
      <c r="G67" s="408"/>
      <c r="H67" s="408"/>
      <c r="I67" s="409"/>
      <c r="J67" s="7"/>
      <c r="K67" s="407"/>
      <c r="L67" s="408"/>
      <c r="M67" s="408"/>
      <c r="N67" s="409"/>
      <c r="O67" s="7"/>
      <c r="P67" s="407"/>
      <c r="Q67" s="408"/>
      <c r="R67" s="408"/>
      <c r="S67" s="409"/>
      <c r="T67" s="7"/>
      <c r="U67" s="407"/>
      <c r="V67" s="408"/>
      <c r="W67" s="408"/>
      <c r="X67" s="409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407"/>
      <c r="G68" s="408"/>
      <c r="H68" s="408"/>
      <c r="I68" s="409"/>
      <c r="J68" s="7"/>
      <c r="K68" s="407"/>
      <c r="L68" s="408"/>
      <c r="M68" s="408"/>
      <c r="N68" s="409"/>
      <c r="O68" s="7"/>
      <c r="P68" s="407"/>
      <c r="Q68" s="408"/>
      <c r="R68" s="408"/>
      <c r="S68" s="409"/>
      <c r="T68" s="7"/>
      <c r="U68" s="407"/>
      <c r="V68" s="408"/>
      <c r="W68" s="408"/>
      <c r="X68" s="409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407"/>
      <c r="G69" s="408"/>
      <c r="H69" s="408"/>
      <c r="I69" s="409"/>
      <c r="J69" s="7"/>
      <c r="K69" s="407"/>
      <c r="L69" s="408"/>
      <c r="M69" s="408"/>
      <c r="N69" s="409"/>
      <c r="O69" s="7"/>
      <c r="P69" s="407"/>
      <c r="Q69" s="408"/>
      <c r="R69" s="408"/>
      <c r="S69" s="409"/>
      <c r="T69" s="7"/>
      <c r="U69" s="407"/>
      <c r="V69" s="408"/>
      <c r="W69" s="408"/>
      <c r="X69" s="409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407"/>
      <c r="G70" s="408"/>
      <c r="H70" s="408"/>
      <c r="I70" s="409"/>
      <c r="J70" s="7"/>
      <c r="K70" s="407"/>
      <c r="L70" s="408"/>
      <c r="M70" s="408"/>
      <c r="N70" s="409"/>
      <c r="O70" s="7"/>
      <c r="P70" s="407"/>
      <c r="Q70" s="408"/>
      <c r="R70" s="408"/>
      <c r="S70" s="409"/>
      <c r="T70" s="7"/>
      <c r="U70" s="407"/>
      <c r="V70" s="408"/>
      <c r="W70" s="408"/>
      <c r="X70" s="409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407"/>
      <c r="G71" s="408"/>
      <c r="H71" s="408"/>
      <c r="I71" s="409"/>
      <c r="J71" s="7"/>
      <c r="K71" s="407"/>
      <c r="L71" s="408"/>
      <c r="M71" s="408"/>
      <c r="N71" s="409"/>
      <c r="O71" s="7"/>
      <c r="P71" s="407"/>
      <c r="Q71" s="408"/>
      <c r="R71" s="408"/>
      <c r="S71" s="409"/>
      <c r="T71" s="7"/>
      <c r="U71" s="407"/>
      <c r="V71" s="408"/>
      <c r="W71" s="408"/>
      <c r="X71" s="409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407"/>
      <c r="G72" s="408"/>
      <c r="H72" s="408"/>
      <c r="I72" s="409"/>
      <c r="J72" s="7"/>
      <c r="K72" s="407"/>
      <c r="L72" s="408"/>
      <c r="M72" s="408"/>
      <c r="N72" s="409"/>
      <c r="O72" s="7"/>
      <c r="P72" s="407"/>
      <c r="Q72" s="408"/>
      <c r="R72" s="408"/>
      <c r="S72" s="409"/>
      <c r="T72" s="7"/>
      <c r="U72" s="407"/>
      <c r="V72" s="408"/>
      <c r="W72" s="408"/>
      <c r="X72" s="409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407"/>
      <c r="G73" s="408"/>
      <c r="H73" s="408"/>
      <c r="I73" s="409"/>
      <c r="J73" s="7"/>
      <c r="K73" s="407"/>
      <c r="L73" s="408"/>
      <c r="M73" s="408"/>
      <c r="N73" s="409"/>
      <c r="O73" s="7"/>
      <c r="P73" s="407"/>
      <c r="Q73" s="408"/>
      <c r="R73" s="408"/>
      <c r="S73" s="409"/>
      <c r="T73" s="7"/>
      <c r="U73" s="407"/>
      <c r="V73" s="408"/>
      <c r="W73" s="408"/>
      <c r="X73" s="409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13"/>
      <c r="G75" s="408"/>
      <c r="H75" s="408"/>
      <c r="I75" s="409"/>
      <c r="J75" s="7"/>
      <c r="K75" s="413"/>
      <c r="L75" s="408"/>
      <c r="M75" s="408"/>
      <c r="N75" s="409"/>
      <c r="O75" s="7"/>
      <c r="P75" s="413"/>
      <c r="Q75" s="408"/>
      <c r="R75" s="408"/>
      <c r="S75" s="409"/>
      <c r="T75" s="7"/>
      <c r="U75" s="413"/>
      <c r="V75" s="408"/>
      <c r="W75" s="408"/>
      <c r="X75" s="409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407"/>
      <c r="G77" s="408"/>
      <c r="H77" s="408"/>
      <c r="I77" s="409"/>
      <c r="J77" s="7"/>
      <c r="K77" s="407"/>
      <c r="L77" s="408"/>
      <c r="M77" s="408"/>
      <c r="N77" s="409"/>
      <c r="O77" s="7"/>
      <c r="P77" s="407"/>
      <c r="Q77" s="408"/>
      <c r="R77" s="408"/>
      <c r="S77" s="409"/>
      <c r="T77" s="7"/>
      <c r="U77" s="407"/>
      <c r="V77" s="408"/>
      <c r="W77" s="408"/>
      <c r="X77" s="409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315"/>
      <c r="L79" s="39"/>
      <c r="M79" s="39"/>
      <c r="N79" s="321"/>
      <c r="O79" s="7"/>
      <c r="P79" s="315"/>
      <c r="Q79" s="39"/>
      <c r="R79" s="39"/>
      <c r="S79" s="321"/>
      <c r="T79" s="7"/>
      <c r="U79" s="315"/>
      <c r="V79" s="39"/>
      <c r="W79" s="39"/>
      <c r="X79" s="321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407"/>
      <c r="L80" s="408"/>
      <c r="M80" s="408"/>
      <c r="N80" s="409"/>
      <c r="O80" s="7"/>
      <c r="P80" s="407"/>
      <c r="Q80" s="408"/>
      <c r="R80" s="408"/>
      <c r="S80" s="409"/>
      <c r="T80" s="7"/>
      <c r="U80" s="407"/>
      <c r="V80" s="408"/>
      <c r="W80" s="408"/>
      <c r="X80" s="409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407"/>
      <c r="L81" s="408"/>
      <c r="M81" s="408"/>
      <c r="N81" s="409"/>
      <c r="O81" s="7"/>
      <c r="P81" s="407"/>
      <c r="Q81" s="408"/>
      <c r="R81" s="408"/>
      <c r="S81" s="409"/>
      <c r="T81" s="7"/>
      <c r="U81" s="407"/>
      <c r="V81" s="408"/>
      <c r="W81" s="408"/>
      <c r="X81" s="409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407"/>
      <c r="L82" s="408"/>
      <c r="M82" s="408"/>
      <c r="N82" s="409"/>
      <c r="O82" s="7"/>
      <c r="P82" s="407"/>
      <c r="Q82" s="408"/>
      <c r="R82" s="408"/>
      <c r="S82" s="409"/>
      <c r="T82" s="7"/>
      <c r="U82" s="407"/>
      <c r="V82" s="408"/>
      <c r="W82" s="408"/>
      <c r="X82" s="409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407"/>
      <c r="L83" s="408"/>
      <c r="M83" s="408"/>
      <c r="N83" s="409"/>
      <c r="O83" s="7"/>
      <c r="P83" s="407"/>
      <c r="Q83" s="408"/>
      <c r="R83" s="408"/>
      <c r="S83" s="409"/>
      <c r="T83" s="7"/>
      <c r="U83" s="407"/>
      <c r="V83" s="408"/>
      <c r="W83" s="408"/>
      <c r="X83" s="409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407"/>
      <c r="G87" s="408"/>
      <c r="H87" s="408"/>
      <c r="I87" s="409"/>
      <c r="J87" s="7"/>
      <c r="K87" s="407"/>
      <c r="L87" s="408"/>
      <c r="M87" s="408"/>
      <c r="N87" s="409"/>
      <c r="O87" s="7"/>
      <c r="P87" s="407"/>
      <c r="Q87" s="408"/>
      <c r="R87" s="408"/>
      <c r="S87" s="409"/>
      <c r="T87" s="7"/>
      <c r="U87" s="407"/>
      <c r="V87" s="408"/>
      <c r="W87" s="408"/>
      <c r="X87" s="409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407"/>
      <c r="G89" s="408"/>
      <c r="H89" s="408"/>
      <c r="I89" s="409"/>
      <c r="J89" s="7"/>
      <c r="K89" s="407"/>
      <c r="L89" s="408"/>
      <c r="M89" s="408"/>
      <c r="N89" s="409"/>
      <c r="O89" s="7"/>
      <c r="P89" s="407"/>
      <c r="Q89" s="408"/>
      <c r="R89" s="408"/>
      <c r="S89" s="409"/>
      <c r="T89" s="7"/>
      <c r="U89" s="407"/>
      <c r="V89" s="408"/>
      <c r="W89" s="408"/>
      <c r="X89" s="409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407"/>
      <c r="G90" s="408"/>
      <c r="H90" s="408"/>
      <c r="I90" s="409"/>
      <c r="J90" s="7"/>
      <c r="K90" s="407"/>
      <c r="L90" s="408"/>
      <c r="M90" s="408"/>
      <c r="N90" s="409"/>
      <c r="O90" s="7"/>
      <c r="P90" s="407"/>
      <c r="Q90" s="408"/>
      <c r="R90" s="408"/>
      <c r="S90" s="409"/>
      <c r="T90" s="7"/>
      <c r="U90" s="407"/>
      <c r="V90" s="408"/>
      <c r="W90" s="408"/>
      <c r="X90" s="409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407"/>
      <c r="G91" s="408"/>
      <c r="H91" s="408"/>
      <c r="I91" s="409"/>
      <c r="J91" s="7"/>
      <c r="K91" s="407"/>
      <c r="L91" s="408"/>
      <c r="M91" s="408"/>
      <c r="N91" s="409"/>
      <c r="O91" s="7"/>
      <c r="P91" s="407"/>
      <c r="Q91" s="408"/>
      <c r="R91" s="408"/>
      <c r="S91" s="409"/>
      <c r="T91" s="7"/>
      <c r="U91" s="407"/>
      <c r="V91" s="408"/>
      <c r="W91" s="408"/>
      <c r="X91" s="409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407"/>
      <c r="G92" s="408"/>
      <c r="H92" s="408"/>
      <c r="I92" s="409"/>
      <c r="J92" s="7"/>
      <c r="K92" s="407"/>
      <c r="L92" s="408"/>
      <c r="M92" s="408"/>
      <c r="N92" s="409"/>
      <c r="O92" s="7"/>
      <c r="P92" s="407"/>
      <c r="Q92" s="408"/>
      <c r="R92" s="408"/>
      <c r="S92" s="409"/>
      <c r="T92" s="7"/>
      <c r="U92" s="407"/>
      <c r="V92" s="408"/>
      <c r="W92" s="408"/>
      <c r="X92" s="409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407"/>
      <c r="G93" s="408"/>
      <c r="H93" s="408"/>
      <c r="I93" s="409"/>
      <c r="J93" s="7"/>
      <c r="K93" s="407"/>
      <c r="L93" s="408"/>
      <c r="M93" s="408"/>
      <c r="N93" s="409"/>
      <c r="O93" s="7"/>
      <c r="P93" s="407"/>
      <c r="Q93" s="408"/>
      <c r="R93" s="408"/>
      <c r="S93" s="409"/>
      <c r="T93" s="7"/>
      <c r="U93" s="407"/>
      <c r="V93" s="408"/>
      <c r="W93" s="408"/>
      <c r="X93" s="409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407"/>
      <c r="G94" s="408"/>
      <c r="H94" s="408"/>
      <c r="I94" s="409"/>
      <c r="J94" s="7"/>
      <c r="K94" s="407"/>
      <c r="L94" s="408"/>
      <c r="M94" s="408"/>
      <c r="N94" s="409"/>
      <c r="O94" s="7"/>
      <c r="P94" s="407"/>
      <c r="Q94" s="408"/>
      <c r="R94" s="408"/>
      <c r="S94" s="409"/>
      <c r="T94" s="7"/>
      <c r="U94" s="407"/>
      <c r="V94" s="408"/>
      <c r="W94" s="408"/>
      <c r="X94" s="409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407"/>
      <c r="G95" s="408"/>
      <c r="H95" s="408"/>
      <c r="I95" s="409"/>
      <c r="J95" s="7"/>
      <c r="K95" s="407"/>
      <c r="L95" s="408"/>
      <c r="M95" s="408"/>
      <c r="N95" s="409"/>
      <c r="O95" s="7"/>
      <c r="P95" s="407"/>
      <c r="Q95" s="408"/>
      <c r="R95" s="408"/>
      <c r="S95" s="409"/>
      <c r="T95" s="7"/>
      <c r="U95" s="407"/>
      <c r="V95" s="408"/>
      <c r="W95" s="408"/>
      <c r="X95" s="409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407"/>
      <c r="G96" s="408"/>
      <c r="H96" s="408"/>
      <c r="I96" s="409"/>
      <c r="J96" s="7"/>
      <c r="K96" s="407"/>
      <c r="L96" s="408"/>
      <c r="M96" s="408"/>
      <c r="N96" s="409"/>
      <c r="O96" s="7"/>
      <c r="P96" s="407"/>
      <c r="Q96" s="408"/>
      <c r="R96" s="408"/>
      <c r="S96" s="409"/>
      <c r="T96" s="7"/>
      <c r="U96" s="407"/>
      <c r="V96" s="408"/>
      <c r="W96" s="408"/>
      <c r="X96" s="409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407"/>
      <c r="G97" s="408"/>
      <c r="H97" s="408"/>
      <c r="I97" s="409"/>
      <c r="J97" s="7"/>
      <c r="K97" s="407"/>
      <c r="L97" s="408"/>
      <c r="M97" s="408"/>
      <c r="N97" s="409"/>
      <c r="O97" s="7"/>
      <c r="P97" s="407"/>
      <c r="Q97" s="408"/>
      <c r="R97" s="408"/>
      <c r="S97" s="409"/>
      <c r="T97" s="7"/>
      <c r="U97" s="407"/>
      <c r="V97" s="408"/>
      <c r="W97" s="408"/>
      <c r="X97" s="409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407"/>
      <c r="G98" s="408"/>
      <c r="H98" s="408"/>
      <c r="I98" s="409"/>
      <c r="J98" s="7"/>
      <c r="K98" s="407"/>
      <c r="L98" s="408"/>
      <c r="M98" s="408"/>
      <c r="N98" s="409"/>
      <c r="O98" s="7"/>
      <c r="P98" s="407"/>
      <c r="Q98" s="408"/>
      <c r="R98" s="408"/>
      <c r="S98" s="409"/>
      <c r="T98" s="7"/>
      <c r="U98" s="407"/>
      <c r="V98" s="408"/>
      <c r="W98" s="408"/>
      <c r="X98" s="409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13"/>
      <c r="G100" s="408"/>
      <c r="H100" s="408"/>
      <c r="I100" s="409"/>
      <c r="J100" s="7"/>
      <c r="K100" s="413"/>
      <c r="L100" s="408"/>
      <c r="M100" s="408"/>
      <c r="N100" s="409"/>
      <c r="O100" s="7"/>
      <c r="P100" s="413"/>
      <c r="Q100" s="408"/>
      <c r="R100" s="408"/>
      <c r="S100" s="409"/>
      <c r="T100" s="7"/>
      <c r="U100" s="413"/>
      <c r="V100" s="408"/>
      <c r="W100" s="408"/>
      <c r="X100" s="409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407"/>
      <c r="G102" s="408"/>
      <c r="H102" s="408"/>
      <c r="I102" s="409"/>
      <c r="J102" s="7"/>
      <c r="K102" s="407"/>
      <c r="L102" s="408"/>
      <c r="M102" s="408"/>
      <c r="N102" s="409"/>
      <c r="O102" s="7"/>
      <c r="P102" s="407"/>
      <c r="Q102" s="408"/>
      <c r="R102" s="408"/>
      <c r="S102" s="409"/>
      <c r="T102" s="7"/>
      <c r="U102" s="407"/>
      <c r="V102" s="408"/>
      <c r="W102" s="408"/>
      <c r="X102" s="409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315"/>
      <c r="L104" s="39"/>
      <c r="M104" s="39"/>
      <c r="N104" s="321"/>
      <c r="O104" s="7"/>
      <c r="P104" s="315"/>
      <c r="Q104" s="39"/>
      <c r="R104" s="39"/>
      <c r="S104" s="321"/>
      <c r="T104" s="7"/>
      <c r="U104" s="315"/>
      <c r="V104" s="39"/>
      <c r="W104" s="39"/>
      <c r="X104" s="321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407"/>
      <c r="L105" s="408"/>
      <c r="M105" s="408"/>
      <c r="N105" s="409"/>
      <c r="O105" s="7"/>
      <c r="P105" s="407"/>
      <c r="Q105" s="408"/>
      <c r="R105" s="408"/>
      <c r="S105" s="409"/>
      <c r="T105" s="7"/>
      <c r="U105" s="407"/>
      <c r="V105" s="408"/>
      <c r="W105" s="408"/>
      <c r="X105" s="409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407"/>
      <c r="L106" s="408"/>
      <c r="M106" s="408"/>
      <c r="N106" s="409"/>
      <c r="O106" s="7"/>
      <c r="P106" s="407"/>
      <c r="Q106" s="408"/>
      <c r="R106" s="408"/>
      <c r="S106" s="409"/>
      <c r="T106" s="7"/>
      <c r="U106" s="407"/>
      <c r="V106" s="408"/>
      <c r="W106" s="408"/>
      <c r="X106" s="409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407"/>
      <c r="L107" s="408"/>
      <c r="M107" s="408"/>
      <c r="N107" s="409"/>
      <c r="O107" s="7"/>
      <c r="P107" s="407"/>
      <c r="Q107" s="408"/>
      <c r="R107" s="408"/>
      <c r="S107" s="409"/>
      <c r="T107" s="7"/>
      <c r="U107" s="407"/>
      <c r="V107" s="408"/>
      <c r="W107" s="408"/>
      <c r="X107" s="409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407"/>
      <c r="L108" s="408"/>
      <c r="M108" s="408"/>
      <c r="N108" s="409"/>
      <c r="O108" s="7"/>
      <c r="P108" s="407"/>
      <c r="Q108" s="408"/>
      <c r="R108" s="408"/>
      <c r="S108" s="409"/>
      <c r="T108" s="7"/>
      <c r="U108" s="407"/>
      <c r="V108" s="408"/>
      <c r="W108" s="408"/>
      <c r="X108" s="409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407"/>
      <c r="G112" s="408"/>
      <c r="H112" s="408"/>
      <c r="I112" s="409"/>
      <c r="J112" s="7"/>
      <c r="K112" s="407"/>
      <c r="L112" s="408"/>
      <c r="M112" s="408"/>
      <c r="N112" s="409"/>
      <c r="O112" s="7"/>
      <c r="P112" s="407"/>
      <c r="Q112" s="408"/>
      <c r="R112" s="408"/>
      <c r="S112" s="409"/>
      <c r="T112" s="7"/>
      <c r="U112" s="407"/>
      <c r="V112" s="408"/>
      <c r="W112" s="408"/>
      <c r="X112" s="409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407"/>
      <c r="G114" s="408"/>
      <c r="H114" s="408"/>
      <c r="I114" s="409"/>
      <c r="J114" s="7"/>
      <c r="K114" s="407"/>
      <c r="L114" s="408"/>
      <c r="M114" s="408"/>
      <c r="N114" s="409"/>
      <c r="O114" s="7"/>
      <c r="P114" s="407"/>
      <c r="Q114" s="408"/>
      <c r="R114" s="408"/>
      <c r="S114" s="409"/>
      <c r="T114" s="7"/>
      <c r="U114" s="407"/>
      <c r="V114" s="408"/>
      <c r="W114" s="408"/>
      <c r="X114" s="409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407"/>
      <c r="G115" s="408"/>
      <c r="H115" s="408"/>
      <c r="I115" s="409"/>
      <c r="J115" s="7"/>
      <c r="K115" s="407"/>
      <c r="L115" s="408"/>
      <c r="M115" s="408"/>
      <c r="N115" s="409"/>
      <c r="O115" s="7"/>
      <c r="P115" s="407"/>
      <c r="Q115" s="408"/>
      <c r="R115" s="408"/>
      <c r="S115" s="409"/>
      <c r="T115" s="7"/>
      <c r="U115" s="407"/>
      <c r="V115" s="408"/>
      <c r="W115" s="408"/>
      <c r="X115" s="409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407"/>
      <c r="G116" s="408"/>
      <c r="H116" s="408"/>
      <c r="I116" s="409"/>
      <c r="J116" s="7"/>
      <c r="K116" s="407"/>
      <c r="L116" s="408"/>
      <c r="M116" s="408"/>
      <c r="N116" s="409"/>
      <c r="O116" s="7"/>
      <c r="P116" s="407"/>
      <c r="Q116" s="408"/>
      <c r="R116" s="408"/>
      <c r="S116" s="409"/>
      <c r="T116" s="7"/>
      <c r="U116" s="407"/>
      <c r="V116" s="408"/>
      <c r="W116" s="408"/>
      <c r="X116" s="409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407"/>
      <c r="G117" s="408"/>
      <c r="H117" s="408"/>
      <c r="I117" s="409"/>
      <c r="J117" s="7"/>
      <c r="K117" s="407"/>
      <c r="L117" s="408"/>
      <c r="M117" s="408"/>
      <c r="N117" s="409"/>
      <c r="O117" s="7"/>
      <c r="P117" s="407"/>
      <c r="Q117" s="408"/>
      <c r="R117" s="408"/>
      <c r="S117" s="409"/>
      <c r="T117" s="7"/>
      <c r="U117" s="407"/>
      <c r="V117" s="408"/>
      <c r="W117" s="408"/>
      <c r="X117" s="409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407"/>
      <c r="G118" s="408"/>
      <c r="H118" s="408"/>
      <c r="I118" s="409"/>
      <c r="J118" s="7"/>
      <c r="K118" s="407"/>
      <c r="L118" s="408"/>
      <c r="M118" s="408"/>
      <c r="N118" s="409"/>
      <c r="O118" s="7"/>
      <c r="P118" s="407"/>
      <c r="Q118" s="408"/>
      <c r="R118" s="408"/>
      <c r="S118" s="409"/>
      <c r="T118" s="7"/>
      <c r="U118" s="407"/>
      <c r="V118" s="408"/>
      <c r="W118" s="408"/>
      <c r="X118" s="409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407"/>
      <c r="G119" s="408"/>
      <c r="H119" s="408"/>
      <c r="I119" s="409"/>
      <c r="J119" s="7"/>
      <c r="K119" s="407"/>
      <c r="L119" s="408"/>
      <c r="M119" s="408"/>
      <c r="N119" s="409"/>
      <c r="O119" s="7"/>
      <c r="P119" s="407"/>
      <c r="Q119" s="408"/>
      <c r="R119" s="408"/>
      <c r="S119" s="409"/>
      <c r="T119" s="7"/>
      <c r="U119" s="407"/>
      <c r="V119" s="408"/>
      <c r="W119" s="408"/>
      <c r="X119" s="409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407"/>
      <c r="G120" s="408"/>
      <c r="H120" s="408"/>
      <c r="I120" s="409"/>
      <c r="J120" s="7"/>
      <c r="K120" s="407"/>
      <c r="L120" s="408"/>
      <c r="M120" s="408"/>
      <c r="N120" s="409"/>
      <c r="O120" s="7"/>
      <c r="P120" s="407"/>
      <c r="Q120" s="408"/>
      <c r="R120" s="408"/>
      <c r="S120" s="409"/>
      <c r="T120" s="7"/>
      <c r="U120" s="407"/>
      <c r="V120" s="408"/>
      <c r="W120" s="408"/>
      <c r="X120" s="409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407"/>
      <c r="G121" s="408"/>
      <c r="H121" s="408"/>
      <c r="I121" s="409"/>
      <c r="J121" s="7"/>
      <c r="K121" s="407"/>
      <c r="L121" s="408"/>
      <c r="M121" s="408"/>
      <c r="N121" s="409"/>
      <c r="O121" s="7"/>
      <c r="P121" s="407"/>
      <c r="Q121" s="408"/>
      <c r="R121" s="408"/>
      <c r="S121" s="409"/>
      <c r="T121" s="7"/>
      <c r="U121" s="407"/>
      <c r="V121" s="408"/>
      <c r="W121" s="408"/>
      <c r="X121" s="409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407"/>
      <c r="G122" s="408"/>
      <c r="H122" s="408"/>
      <c r="I122" s="409"/>
      <c r="J122" s="7"/>
      <c r="K122" s="407"/>
      <c r="L122" s="408"/>
      <c r="M122" s="408"/>
      <c r="N122" s="409"/>
      <c r="O122" s="7"/>
      <c r="P122" s="407"/>
      <c r="Q122" s="408"/>
      <c r="R122" s="408"/>
      <c r="S122" s="409"/>
      <c r="T122" s="7"/>
      <c r="U122" s="407"/>
      <c r="V122" s="408"/>
      <c r="W122" s="408"/>
      <c r="X122" s="409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407"/>
      <c r="G123" s="408"/>
      <c r="H123" s="408"/>
      <c r="I123" s="409"/>
      <c r="J123" s="7"/>
      <c r="K123" s="407"/>
      <c r="L123" s="408"/>
      <c r="M123" s="408"/>
      <c r="N123" s="409"/>
      <c r="O123" s="7"/>
      <c r="P123" s="407"/>
      <c r="Q123" s="408"/>
      <c r="R123" s="408"/>
      <c r="S123" s="409"/>
      <c r="T123" s="7"/>
      <c r="U123" s="407"/>
      <c r="V123" s="408"/>
      <c r="W123" s="408"/>
      <c r="X123" s="409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13"/>
      <c r="G125" s="408"/>
      <c r="H125" s="408"/>
      <c r="I125" s="409"/>
      <c r="J125" s="7"/>
      <c r="K125" s="413"/>
      <c r="L125" s="408"/>
      <c r="M125" s="408"/>
      <c r="N125" s="409"/>
      <c r="O125" s="7"/>
      <c r="P125" s="413"/>
      <c r="Q125" s="408"/>
      <c r="R125" s="408"/>
      <c r="S125" s="409"/>
      <c r="T125" s="7"/>
      <c r="U125" s="413"/>
      <c r="V125" s="408"/>
      <c r="W125" s="408"/>
      <c r="X125" s="409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407"/>
      <c r="G127" s="408"/>
      <c r="H127" s="408"/>
      <c r="I127" s="409"/>
      <c r="J127" s="7"/>
      <c r="K127" s="407"/>
      <c r="L127" s="408"/>
      <c r="M127" s="408"/>
      <c r="N127" s="409"/>
      <c r="O127" s="7"/>
      <c r="P127" s="407"/>
      <c r="Q127" s="408"/>
      <c r="R127" s="408"/>
      <c r="S127" s="409"/>
      <c r="T127" s="7"/>
      <c r="U127" s="407"/>
      <c r="V127" s="408"/>
      <c r="W127" s="408"/>
      <c r="X127" s="409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315"/>
      <c r="L129" s="39"/>
      <c r="M129" s="39"/>
      <c r="N129" s="321"/>
      <c r="O129" s="7"/>
      <c r="P129" s="315"/>
      <c r="Q129" s="39"/>
      <c r="R129" s="39"/>
      <c r="S129" s="321"/>
      <c r="T129" s="7"/>
      <c r="U129" s="315"/>
      <c r="V129" s="39"/>
      <c r="W129" s="39"/>
      <c r="X129" s="321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407"/>
      <c r="L130" s="408"/>
      <c r="M130" s="408"/>
      <c r="N130" s="409"/>
      <c r="O130" s="7"/>
      <c r="P130" s="407"/>
      <c r="Q130" s="408"/>
      <c r="R130" s="408"/>
      <c r="S130" s="409"/>
      <c r="T130" s="7"/>
      <c r="U130" s="407"/>
      <c r="V130" s="408"/>
      <c r="W130" s="408"/>
      <c r="X130" s="409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407"/>
      <c r="L131" s="408"/>
      <c r="M131" s="408"/>
      <c r="N131" s="409"/>
      <c r="O131" s="7"/>
      <c r="P131" s="407"/>
      <c r="Q131" s="408"/>
      <c r="R131" s="408"/>
      <c r="S131" s="409"/>
      <c r="T131" s="7"/>
      <c r="U131" s="407"/>
      <c r="V131" s="408"/>
      <c r="W131" s="408"/>
      <c r="X131" s="409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407"/>
      <c r="L132" s="408"/>
      <c r="M132" s="408"/>
      <c r="N132" s="409"/>
      <c r="O132" s="7"/>
      <c r="P132" s="407"/>
      <c r="Q132" s="408"/>
      <c r="R132" s="408"/>
      <c r="S132" s="409"/>
      <c r="T132" s="7"/>
      <c r="U132" s="407"/>
      <c r="V132" s="408"/>
      <c r="W132" s="408"/>
      <c r="X132" s="409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407"/>
      <c r="L133" s="408"/>
      <c r="M133" s="408"/>
      <c r="N133" s="409"/>
      <c r="O133" s="7"/>
      <c r="P133" s="407"/>
      <c r="Q133" s="408"/>
      <c r="R133" s="408"/>
      <c r="S133" s="409"/>
      <c r="T133" s="7"/>
      <c r="U133" s="407"/>
      <c r="V133" s="408"/>
      <c r="W133" s="408"/>
      <c r="X133" s="409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407"/>
      <c r="G137" s="408"/>
      <c r="H137" s="408"/>
      <c r="I137" s="409"/>
      <c r="J137" s="7"/>
      <c r="K137" s="407"/>
      <c r="L137" s="408"/>
      <c r="M137" s="408"/>
      <c r="N137" s="409"/>
      <c r="O137" s="7"/>
      <c r="P137" s="407"/>
      <c r="Q137" s="408"/>
      <c r="R137" s="408"/>
      <c r="S137" s="409"/>
      <c r="T137" s="7"/>
      <c r="U137" s="407"/>
      <c r="V137" s="408"/>
      <c r="W137" s="408"/>
      <c r="X137" s="409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407"/>
      <c r="G139" s="408"/>
      <c r="H139" s="408"/>
      <c r="I139" s="409"/>
      <c r="J139" s="7"/>
      <c r="K139" s="407"/>
      <c r="L139" s="408"/>
      <c r="M139" s="408"/>
      <c r="N139" s="409"/>
      <c r="O139" s="7"/>
      <c r="P139" s="407"/>
      <c r="Q139" s="408"/>
      <c r="R139" s="408"/>
      <c r="S139" s="409"/>
      <c r="T139" s="7"/>
      <c r="U139" s="407"/>
      <c r="V139" s="408"/>
      <c r="W139" s="408"/>
      <c r="X139" s="409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407"/>
      <c r="G140" s="408"/>
      <c r="H140" s="408"/>
      <c r="I140" s="409"/>
      <c r="J140" s="7"/>
      <c r="K140" s="407"/>
      <c r="L140" s="408"/>
      <c r="M140" s="408"/>
      <c r="N140" s="409"/>
      <c r="O140" s="7"/>
      <c r="P140" s="407"/>
      <c r="Q140" s="408"/>
      <c r="R140" s="408"/>
      <c r="S140" s="409"/>
      <c r="T140" s="7"/>
      <c r="U140" s="407"/>
      <c r="V140" s="408"/>
      <c r="W140" s="408"/>
      <c r="X140" s="409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407"/>
      <c r="G141" s="408"/>
      <c r="H141" s="408"/>
      <c r="I141" s="409"/>
      <c r="J141" s="7"/>
      <c r="K141" s="407"/>
      <c r="L141" s="408"/>
      <c r="M141" s="408"/>
      <c r="N141" s="409"/>
      <c r="O141" s="7"/>
      <c r="P141" s="407"/>
      <c r="Q141" s="408"/>
      <c r="R141" s="408"/>
      <c r="S141" s="409"/>
      <c r="T141" s="7"/>
      <c r="U141" s="407"/>
      <c r="V141" s="408"/>
      <c r="W141" s="408"/>
      <c r="X141" s="409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407"/>
      <c r="G142" s="408"/>
      <c r="H142" s="408"/>
      <c r="I142" s="409"/>
      <c r="J142" s="7"/>
      <c r="K142" s="407"/>
      <c r="L142" s="408"/>
      <c r="M142" s="408"/>
      <c r="N142" s="409"/>
      <c r="O142" s="7"/>
      <c r="P142" s="407"/>
      <c r="Q142" s="408"/>
      <c r="R142" s="408"/>
      <c r="S142" s="409"/>
      <c r="T142" s="7"/>
      <c r="U142" s="407"/>
      <c r="V142" s="408"/>
      <c r="W142" s="408"/>
      <c r="X142" s="409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407"/>
      <c r="G143" s="408"/>
      <c r="H143" s="408"/>
      <c r="I143" s="409"/>
      <c r="J143" s="7"/>
      <c r="K143" s="407"/>
      <c r="L143" s="408"/>
      <c r="M143" s="408"/>
      <c r="N143" s="409"/>
      <c r="O143" s="7"/>
      <c r="P143" s="407"/>
      <c r="Q143" s="408"/>
      <c r="R143" s="408"/>
      <c r="S143" s="409"/>
      <c r="T143" s="7"/>
      <c r="U143" s="407"/>
      <c r="V143" s="408"/>
      <c r="W143" s="408"/>
      <c r="X143" s="409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407"/>
      <c r="G144" s="408"/>
      <c r="H144" s="408"/>
      <c r="I144" s="409"/>
      <c r="J144" s="7"/>
      <c r="K144" s="407"/>
      <c r="L144" s="408"/>
      <c r="M144" s="408"/>
      <c r="N144" s="409"/>
      <c r="O144" s="7"/>
      <c r="P144" s="407"/>
      <c r="Q144" s="408"/>
      <c r="R144" s="408"/>
      <c r="S144" s="409"/>
      <c r="T144" s="7"/>
      <c r="U144" s="407"/>
      <c r="V144" s="408"/>
      <c r="W144" s="408"/>
      <c r="X144" s="409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407"/>
      <c r="G145" s="408"/>
      <c r="H145" s="408"/>
      <c r="I145" s="409"/>
      <c r="J145" s="7"/>
      <c r="K145" s="407"/>
      <c r="L145" s="408"/>
      <c r="M145" s="408"/>
      <c r="N145" s="409"/>
      <c r="O145" s="7"/>
      <c r="P145" s="407"/>
      <c r="Q145" s="408"/>
      <c r="R145" s="408"/>
      <c r="S145" s="409"/>
      <c r="T145" s="7"/>
      <c r="U145" s="407"/>
      <c r="V145" s="408"/>
      <c r="W145" s="408"/>
      <c r="X145" s="409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407"/>
      <c r="G146" s="408"/>
      <c r="H146" s="408"/>
      <c r="I146" s="409"/>
      <c r="J146" s="7"/>
      <c r="K146" s="407"/>
      <c r="L146" s="408"/>
      <c r="M146" s="408"/>
      <c r="N146" s="409"/>
      <c r="O146" s="7"/>
      <c r="P146" s="407"/>
      <c r="Q146" s="408"/>
      <c r="R146" s="408"/>
      <c r="S146" s="409"/>
      <c r="T146" s="7"/>
      <c r="U146" s="407"/>
      <c r="V146" s="408"/>
      <c r="W146" s="408"/>
      <c r="X146" s="409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407"/>
      <c r="G147" s="408"/>
      <c r="H147" s="408"/>
      <c r="I147" s="409"/>
      <c r="J147" s="7"/>
      <c r="K147" s="407"/>
      <c r="L147" s="408"/>
      <c r="M147" s="408"/>
      <c r="N147" s="409"/>
      <c r="O147" s="7"/>
      <c r="P147" s="407"/>
      <c r="Q147" s="408"/>
      <c r="R147" s="408"/>
      <c r="S147" s="409"/>
      <c r="T147" s="7"/>
      <c r="U147" s="407"/>
      <c r="V147" s="408"/>
      <c r="W147" s="408"/>
      <c r="X147" s="409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407"/>
      <c r="G148" s="408"/>
      <c r="H148" s="408"/>
      <c r="I148" s="409"/>
      <c r="J148" s="7"/>
      <c r="K148" s="407"/>
      <c r="L148" s="408"/>
      <c r="M148" s="408"/>
      <c r="N148" s="409"/>
      <c r="O148" s="7"/>
      <c r="P148" s="407"/>
      <c r="Q148" s="408"/>
      <c r="R148" s="408"/>
      <c r="S148" s="409"/>
      <c r="T148" s="7"/>
      <c r="U148" s="407"/>
      <c r="V148" s="408"/>
      <c r="W148" s="408"/>
      <c r="X148" s="409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13"/>
      <c r="G150" s="408"/>
      <c r="H150" s="408"/>
      <c r="I150" s="409"/>
      <c r="J150" s="7"/>
      <c r="K150" s="413"/>
      <c r="L150" s="408"/>
      <c r="M150" s="408"/>
      <c r="N150" s="409"/>
      <c r="O150" s="7"/>
      <c r="P150" s="413"/>
      <c r="Q150" s="408"/>
      <c r="R150" s="408"/>
      <c r="S150" s="409"/>
      <c r="T150" s="7"/>
      <c r="U150" s="413"/>
      <c r="V150" s="408"/>
      <c r="W150" s="408"/>
      <c r="X150" s="409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407"/>
      <c r="G152" s="408"/>
      <c r="H152" s="408"/>
      <c r="I152" s="409"/>
      <c r="J152" s="7"/>
      <c r="K152" s="407"/>
      <c r="L152" s="408"/>
      <c r="M152" s="408"/>
      <c r="N152" s="409"/>
      <c r="O152" s="7"/>
      <c r="P152" s="407"/>
      <c r="Q152" s="408"/>
      <c r="R152" s="408"/>
      <c r="S152" s="409"/>
      <c r="T152" s="7"/>
      <c r="U152" s="407"/>
      <c r="V152" s="408"/>
      <c r="W152" s="408"/>
      <c r="X152" s="409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315"/>
      <c r="L154" s="39"/>
      <c r="M154" s="39"/>
      <c r="N154" s="321"/>
      <c r="O154" s="7"/>
      <c r="P154" s="315"/>
      <c r="Q154" s="39"/>
      <c r="R154" s="39"/>
      <c r="S154" s="321"/>
      <c r="T154" s="7"/>
      <c r="U154" s="315"/>
      <c r="V154" s="39"/>
      <c r="W154" s="39"/>
      <c r="X154" s="321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407"/>
      <c r="L155" s="408"/>
      <c r="M155" s="408"/>
      <c r="N155" s="409"/>
      <c r="O155" s="7"/>
      <c r="P155" s="407"/>
      <c r="Q155" s="408"/>
      <c r="R155" s="408"/>
      <c r="S155" s="409"/>
      <c r="T155" s="7"/>
      <c r="U155" s="407"/>
      <c r="V155" s="408"/>
      <c r="W155" s="408"/>
      <c r="X155" s="409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407"/>
      <c r="L156" s="408"/>
      <c r="M156" s="408"/>
      <c r="N156" s="409"/>
      <c r="O156" s="7"/>
      <c r="P156" s="407"/>
      <c r="Q156" s="408"/>
      <c r="R156" s="408"/>
      <c r="S156" s="409"/>
      <c r="T156" s="7"/>
      <c r="U156" s="407"/>
      <c r="V156" s="408"/>
      <c r="W156" s="408"/>
      <c r="X156" s="409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407"/>
      <c r="L157" s="408"/>
      <c r="M157" s="408"/>
      <c r="N157" s="409"/>
      <c r="O157" s="7"/>
      <c r="P157" s="407"/>
      <c r="Q157" s="408"/>
      <c r="R157" s="408"/>
      <c r="S157" s="409"/>
      <c r="T157" s="7"/>
      <c r="U157" s="407"/>
      <c r="V157" s="408"/>
      <c r="W157" s="408"/>
      <c r="X157" s="409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407"/>
      <c r="L158" s="408"/>
      <c r="M158" s="408"/>
      <c r="N158" s="409"/>
      <c r="O158" s="7"/>
      <c r="P158" s="407"/>
      <c r="Q158" s="408"/>
      <c r="R158" s="408"/>
      <c r="S158" s="409"/>
      <c r="T158" s="7"/>
      <c r="U158" s="407"/>
      <c r="V158" s="408"/>
      <c r="W158" s="408"/>
      <c r="X158" s="409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407"/>
      <c r="G162" s="408"/>
      <c r="H162" s="408"/>
      <c r="I162" s="409"/>
      <c r="J162" s="7"/>
      <c r="K162" s="407"/>
      <c r="L162" s="408"/>
      <c r="M162" s="408"/>
      <c r="N162" s="409"/>
      <c r="O162" s="7"/>
      <c r="P162" s="407"/>
      <c r="Q162" s="408"/>
      <c r="R162" s="408"/>
      <c r="S162" s="409"/>
      <c r="T162" s="7"/>
      <c r="U162" s="407"/>
      <c r="V162" s="408"/>
      <c r="W162" s="408"/>
      <c r="X162" s="409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407"/>
      <c r="G164" s="408"/>
      <c r="H164" s="408"/>
      <c r="I164" s="409"/>
      <c r="J164" s="7"/>
      <c r="K164" s="407"/>
      <c r="L164" s="408"/>
      <c r="M164" s="408"/>
      <c r="N164" s="409"/>
      <c r="O164" s="7"/>
      <c r="P164" s="407"/>
      <c r="Q164" s="408"/>
      <c r="R164" s="408"/>
      <c r="S164" s="409"/>
      <c r="T164" s="7"/>
      <c r="U164" s="407"/>
      <c r="V164" s="408"/>
      <c r="W164" s="408"/>
      <c r="X164" s="409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407"/>
      <c r="G165" s="408"/>
      <c r="H165" s="408"/>
      <c r="I165" s="409"/>
      <c r="J165" s="7"/>
      <c r="K165" s="407"/>
      <c r="L165" s="408"/>
      <c r="M165" s="408"/>
      <c r="N165" s="409"/>
      <c r="O165" s="7"/>
      <c r="P165" s="407"/>
      <c r="Q165" s="408"/>
      <c r="R165" s="408"/>
      <c r="S165" s="409"/>
      <c r="T165" s="7"/>
      <c r="U165" s="407"/>
      <c r="V165" s="408"/>
      <c r="W165" s="408"/>
      <c r="X165" s="409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407"/>
      <c r="G166" s="408"/>
      <c r="H166" s="408"/>
      <c r="I166" s="409"/>
      <c r="J166" s="7"/>
      <c r="K166" s="407"/>
      <c r="L166" s="408"/>
      <c r="M166" s="408"/>
      <c r="N166" s="409"/>
      <c r="O166" s="7"/>
      <c r="P166" s="407"/>
      <c r="Q166" s="408"/>
      <c r="R166" s="408"/>
      <c r="S166" s="409"/>
      <c r="T166" s="7"/>
      <c r="U166" s="407"/>
      <c r="V166" s="408"/>
      <c r="W166" s="408"/>
      <c r="X166" s="409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407"/>
      <c r="G167" s="408"/>
      <c r="H167" s="408"/>
      <c r="I167" s="409"/>
      <c r="J167" s="7"/>
      <c r="K167" s="407"/>
      <c r="L167" s="408"/>
      <c r="M167" s="408"/>
      <c r="N167" s="409"/>
      <c r="O167" s="7"/>
      <c r="P167" s="407"/>
      <c r="Q167" s="408"/>
      <c r="R167" s="408"/>
      <c r="S167" s="409"/>
      <c r="T167" s="7"/>
      <c r="U167" s="407"/>
      <c r="V167" s="408"/>
      <c r="W167" s="408"/>
      <c r="X167" s="409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407"/>
      <c r="G168" s="408"/>
      <c r="H168" s="408"/>
      <c r="I168" s="409"/>
      <c r="J168" s="7"/>
      <c r="K168" s="407"/>
      <c r="L168" s="408"/>
      <c r="M168" s="408"/>
      <c r="N168" s="409"/>
      <c r="O168" s="7"/>
      <c r="P168" s="407"/>
      <c r="Q168" s="408"/>
      <c r="R168" s="408"/>
      <c r="S168" s="409"/>
      <c r="T168" s="7"/>
      <c r="U168" s="407"/>
      <c r="V168" s="408"/>
      <c r="W168" s="408"/>
      <c r="X168" s="409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407"/>
      <c r="G169" s="408"/>
      <c r="H169" s="408"/>
      <c r="I169" s="409"/>
      <c r="J169" s="7"/>
      <c r="K169" s="407"/>
      <c r="L169" s="408"/>
      <c r="M169" s="408"/>
      <c r="N169" s="409"/>
      <c r="O169" s="7"/>
      <c r="P169" s="407"/>
      <c r="Q169" s="408"/>
      <c r="R169" s="408"/>
      <c r="S169" s="409"/>
      <c r="T169" s="7"/>
      <c r="U169" s="407"/>
      <c r="V169" s="408"/>
      <c r="W169" s="408"/>
      <c r="X169" s="409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407"/>
      <c r="G170" s="408"/>
      <c r="H170" s="408"/>
      <c r="I170" s="409"/>
      <c r="J170" s="7"/>
      <c r="K170" s="407"/>
      <c r="L170" s="408"/>
      <c r="M170" s="408"/>
      <c r="N170" s="409"/>
      <c r="O170" s="7"/>
      <c r="P170" s="407"/>
      <c r="Q170" s="408"/>
      <c r="R170" s="408"/>
      <c r="S170" s="409"/>
      <c r="T170" s="7"/>
      <c r="U170" s="407"/>
      <c r="V170" s="408"/>
      <c r="W170" s="408"/>
      <c r="X170" s="409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407"/>
      <c r="G171" s="408"/>
      <c r="H171" s="408"/>
      <c r="I171" s="409"/>
      <c r="J171" s="7"/>
      <c r="K171" s="407"/>
      <c r="L171" s="408"/>
      <c r="M171" s="408"/>
      <c r="N171" s="409"/>
      <c r="O171" s="7"/>
      <c r="P171" s="407"/>
      <c r="Q171" s="408"/>
      <c r="R171" s="408"/>
      <c r="S171" s="409"/>
      <c r="T171" s="7"/>
      <c r="U171" s="407"/>
      <c r="V171" s="408"/>
      <c r="W171" s="408"/>
      <c r="X171" s="409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407"/>
      <c r="G172" s="408"/>
      <c r="H172" s="408"/>
      <c r="I172" s="409"/>
      <c r="J172" s="7"/>
      <c r="K172" s="407"/>
      <c r="L172" s="408"/>
      <c r="M172" s="408"/>
      <c r="N172" s="409"/>
      <c r="O172" s="7"/>
      <c r="P172" s="407"/>
      <c r="Q172" s="408"/>
      <c r="R172" s="408"/>
      <c r="S172" s="409"/>
      <c r="T172" s="7"/>
      <c r="U172" s="407"/>
      <c r="V172" s="408"/>
      <c r="W172" s="408"/>
      <c r="X172" s="409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407"/>
      <c r="G173" s="408"/>
      <c r="H173" s="408"/>
      <c r="I173" s="409"/>
      <c r="J173" s="7"/>
      <c r="K173" s="407"/>
      <c r="L173" s="408"/>
      <c r="M173" s="408"/>
      <c r="N173" s="409"/>
      <c r="O173" s="7"/>
      <c r="P173" s="407"/>
      <c r="Q173" s="408"/>
      <c r="R173" s="408"/>
      <c r="S173" s="409"/>
      <c r="T173" s="7"/>
      <c r="U173" s="407"/>
      <c r="V173" s="408"/>
      <c r="W173" s="408"/>
      <c r="X173" s="409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13"/>
      <c r="G175" s="408"/>
      <c r="H175" s="408"/>
      <c r="I175" s="409"/>
      <c r="J175" s="7"/>
      <c r="K175" s="413"/>
      <c r="L175" s="408"/>
      <c r="M175" s="408"/>
      <c r="N175" s="409"/>
      <c r="O175" s="7"/>
      <c r="P175" s="413"/>
      <c r="Q175" s="408"/>
      <c r="R175" s="408"/>
      <c r="S175" s="409"/>
      <c r="T175" s="7"/>
      <c r="U175" s="413"/>
      <c r="V175" s="408"/>
      <c r="W175" s="408"/>
      <c r="X175" s="409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407"/>
      <c r="G177" s="408"/>
      <c r="H177" s="408"/>
      <c r="I177" s="409"/>
      <c r="J177" s="7"/>
      <c r="K177" s="407"/>
      <c r="L177" s="408"/>
      <c r="M177" s="408"/>
      <c r="N177" s="409"/>
      <c r="O177" s="7"/>
      <c r="P177" s="407"/>
      <c r="Q177" s="408"/>
      <c r="R177" s="408"/>
      <c r="S177" s="409"/>
      <c r="T177" s="7"/>
      <c r="U177" s="407"/>
      <c r="V177" s="408"/>
      <c r="W177" s="408"/>
      <c r="X177" s="409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315"/>
      <c r="L179" s="39"/>
      <c r="M179" s="39"/>
      <c r="N179" s="321"/>
      <c r="O179" s="7"/>
      <c r="P179" s="315"/>
      <c r="Q179" s="39"/>
      <c r="R179" s="39"/>
      <c r="S179" s="321"/>
      <c r="T179" s="7"/>
      <c r="U179" s="315"/>
      <c r="V179" s="39"/>
      <c r="W179" s="39"/>
      <c r="X179" s="321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407"/>
      <c r="L180" s="408"/>
      <c r="M180" s="408"/>
      <c r="N180" s="409"/>
      <c r="O180" s="7"/>
      <c r="P180" s="407"/>
      <c r="Q180" s="408"/>
      <c r="R180" s="408"/>
      <c r="S180" s="409"/>
      <c r="T180" s="7"/>
      <c r="U180" s="407"/>
      <c r="V180" s="408"/>
      <c r="W180" s="408"/>
      <c r="X180" s="409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407"/>
      <c r="L181" s="408"/>
      <c r="M181" s="408"/>
      <c r="N181" s="409"/>
      <c r="O181" s="7"/>
      <c r="P181" s="407"/>
      <c r="Q181" s="408"/>
      <c r="R181" s="408"/>
      <c r="S181" s="409"/>
      <c r="T181" s="7"/>
      <c r="U181" s="407"/>
      <c r="V181" s="408"/>
      <c r="W181" s="408"/>
      <c r="X181" s="409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407"/>
      <c r="L182" s="408"/>
      <c r="M182" s="408"/>
      <c r="N182" s="409"/>
      <c r="O182" s="7"/>
      <c r="P182" s="407"/>
      <c r="Q182" s="408"/>
      <c r="R182" s="408"/>
      <c r="S182" s="409"/>
      <c r="T182" s="7"/>
      <c r="U182" s="407"/>
      <c r="V182" s="408"/>
      <c r="W182" s="408"/>
      <c r="X182" s="409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407"/>
      <c r="L183" s="408"/>
      <c r="M183" s="408"/>
      <c r="N183" s="409"/>
      <c r="O183" s="7"/>
      <c r="P183" s="407"/>
      <c r="Q183" s="408"/>
      <c r="R183" s="408"/>
      <c r="S183" s="409"/>
      <c r="T183" s="7"/>
      <c r="U183" s="407"/>
      <c r="V183" s="408"/>
      <c r="W183" s="408"/>
      <c r="X183" s="409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407"/>
      <c r="G187" s="408"/>
      <c r="H187" s="408"/>
      <c r="I187" s="409"/>
      <c r="J187" s="7"/>
      <c r="K187" s="407"/>
      <c r="L187" s="408"/>
      <c r="M187" s="408"/>
      <c r="N187" s="409"/>
      <c r="O187" s="7"/>
      <c r="P187" s="407"/>
      <c r="Q187" s="408"/>
      <c r="R187" s="408"/>
      <c r="S187" s="409"/>
      <c r="T187" s="7"/>
      <c r="U187" s="407"/>
      <c r="V187" s="408"/>
      <c r="W187" s="408"/>
      <c r="X187" s="409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407"/>
      <c r="G189" s="408"/>
      <c r="H189" s="408"/>
      <c r="I189" s="409"/>
      <c r="J189" s="7"/>
      <c r="K189" s="407"/>
      <c r="L189" s="408"/>
      <c r="M189" s="408"/>
      <c r="N189" s="409"/>
      <c r="O189" s="7"/>
      <c r="P189" s="407"/>
      <c r="Q189" s="408"/>
      <c r="R189" s="408"/>
      <c r="S189" s="409"/>
      <c r="T189" s="7"/>
      <c r="U189" s="407"/>
      <c r="V189" s="408"/>
      <c r="W189" s="408"/>
      <c r="X189" s="409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407"/>
      <c r="G190" s="408"/>
      <c r="H190" s="408"/>
      <c r="I190" s="409"/>
      <c r="J190" s="7"/>
      <c r="K190" s="407"/>
      <c r="L190" s="408"/>
      <c r="M190" s="408"/>
      <c r="N190" s="409"/>
      <c r="O190" s="7"/>
      <c r="P190" s="407"/>
      <c r="Q190" s="408"/>
      <c r="R190" s="408"/>
      <c r="S190" s="409"/>
      <c r="T190" s="7"/>
      <c r="U190" s="407"/>
      <c r="V190" s="408"/>
      <c r="W190" s="408"/>
      <c r="X190" s="409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407"/>
      <c r="G191" s="408"/>
      <c r="H191" s="408"/>
      <c r="I191" s="409"/>
      <c r="J191" s="7"/>
      <c r="K191" s="407"/>
      <c r="L191" s="408"/>
      <c r="M191" s="408"/>
      <c r="N191" s="409"/>
      <c r="O191" s="7"/>
      <c r="P191" s="407"/>
      <c r="Q191" s="408"/>
      <c r="R191" s="408"/>
      <c r="S191" s="409"/>
      <c r="T191" s="7"/>
      <c r="U191" s="407"/>
      <c r="V191" s="408"/>
      <c r="W191" s="408"/>
      <c r="X191" s="409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407"/>
      <c r="G192" s="408"/>
      <c r="H192" s="408"/>
      <c r="I192" s="409"/>
      <c r="J192" s="7"/>
      <c r="K192" s="407"/>
      <c r="L192" s="408"/>
      <c r="M192" s="408"/>
      <c r="N192" s="409"/>
      <c r="O192" s="7"/>
      <c r="P192" s="407"/>
      <c r="Q192" s="408"/>
      <c r="R192" s="408"/>
      <c r="S192" s="409"/>
      <c r="T192" s="7"/>
      <c r="U192" s="407"/>
      <c r="V192" s="408"/>
      <c r="W192" s="408"/>
      <c r="X192" s="409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407"/>
      <c r="G193" s="408"/>
      <c r="H193" s="408"/>
      <c r="I193" s="409"/>
      <c r="J193" s="7"/>
      <c r="K193" s="407"/>
      <c r="L193" s="408"/>
      <c r="M193" s="408"/>
      <c r="N193" s="409"/>
      <c r="O193" s="7"/>
      <c r="P193" s="407"/>
      <c r="Q193" s="408"/>
      <c r="R193" s="408"/>
      <c r="S193" s="409"/>
      <c r="T193" s="7"/>
      <c r="U193" s="407"/>
      <c r="V193" s="408"/>
      <c r="W193" s="408"/>
      <c r="X193" s="409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407"/>
      <c r="G194" s="408"/>
      <c r="H194" s="408"/>
      <c r="I194" s="409"/>
      <c r="J194" s="7"/>
      <c r="K194" s="407"/>
      <c r="L194" s="408"/>
      <c r="M194" s="408"/>
      <c r="N194" s="409"/>
      <c r="O194" s="7"/>
      <c r="P194" s="407"/>
      <c r="Q194" s="408"/>
      <c r="R194" s="408"/>
      <c r="S194" s="409"/>
      <c r="T194" s="7"/>
      <c r="U194" s="407"/>
      <c r="V194" s="408"/>
      <c r="W194" s="408"/>
      <c r="X194" s="409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407"/>
      <c r="G195" s="408"/>
      <c r="H195" s="408"/>
      <c r="I195" s="409"/>
      <c r="J195" s="7"/>
      <c r="K195" s="407"/>
      <c r="L195" s="408"/>
      <c r="M195" s="408"/>
      <c r="N195" s="409"/>
      <c r="O195" s="7"/>
      <c r="P195" s="407"/>
      <c r="Q195" s="408"/>
      <c r="R195" s="408"/>
      <c r="S195" s="409"/>
      <c r="T195" s="7"/>
      <c r="U195" s="407"/>
      <c r="V195" s="408"/>
      <c r="W195" s="408"/>
      <c r="X195" s="409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407"/>
      <c r="G196" s="408"/>
      <c r="H196" s="408"/>
      <c r="I196" s="409"/>
      <c r="J196" s="7"/>
      <c r="K196" s="407"/>
      <c r="L196" s="408"/>
      <c r="M196" s="408"/>
      <c r="N196" s="409"/>
      <c r="O196" s="7"/>
      <c r="P196" s="407"/>
      <c r="Q196" s="408"/>
      <c r="R196" s="408"/>
      <c r="S196" s="409"/>
      <c r="T196" s="7"/>
      <c r="U196" s="407"/>
      <c r="V196" s="408"/>
      <c r="W196" s="408"/>
      <c r="X196" s="409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407"/>
      <c r="G197" s="408"/>
      <c r="H197" s="408"/>
      <c r="I197" s="409"/>
      <c r="J197" s="7"/>
      <c r="K197" s="407"/>
      <c r="L197" s="408"/>
      <c r="M197" s="408"/>
      <c r="N197" s="409"/>
      <c r="O197" s="7"/>
      <c r="P197" s="407"/>
      <c r="Q197" s="408"/>
      <c r="R197" s="408"/>
      <c r="S197" s="409"/>
      <c r="T197" s="7"/>
      <c r="U197" s="407"/>
      <c r="V197" s="408"/>
      <c r="W197" s="408"/>
      <c r="X197" s="409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407"/>
      <c r="G198" s="408"/>
      <c r="H198" s="408"/>
      <c r="I198" s="409"/>
      <c r="J198" s="7"/>
      <c r="K198" s="407"/>
      <c r="L198" s="408"/>
      <c r="M198" s="408"/>
      <c r="N198" s="409"/>
      <c r="O198" s="7"/>
      <c r="P198" s="407"/>
      <c r="Q198" s="408"/>
      <c r="R198" s="408"/>
      <c r="S198" s="409"/>
      <c r="T198" s="7"/>
      <c r="U198" s="407"/>
      <c r="V198" s="408"/>
      <c r="W198" s="408"/>
      <c r="X198" s="409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13"/>
      <c r="G200" s="408"/>
      <c r="H200" s="408"/>
      <c r="I200" s="409"/>
      <c r="J200" s="7"/>
      <c r="K200" s="413"/>
      <c r="L200" s="408"/>
      <c r="M200" s="408"/>
      <c r="N200" s="409"/>
      <c r="O200" s="7"/>
      <c r="P200" s="413"/>
      <c r="Q200" s="408"/>
      <c r="R200" s="408"/>
      <c r="S200" s="409"/>
      <c r="T200" s="7"/>
      <c r="U200" s="413"/>
      <c r="V200" s="408"/>
      <c r="W200" s="408"/>
      <c r="X200" s="409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407"/>
      <c r="G202" s="408"/>
      <c r="H202" s="408"/>
      <c r="I202" s="409"/>
      <c r="J202" s="7"/>
      <c r="K202" s="407"/>
      <c r="L202" s="408"/>
      <c r="M202" s="408"/>
      <c r="N202" s="409"/>
      <c r="O202" s="7"/>
      <c r="P202" s="407"/>
      <c r="Q202" s="408"/>
      <c r="R202" s="408"/>
      <c r="S202" s="409"/>
      <c r="T202" s="7"/>
      <c r="U202" s="407"/>
      <c r="V202" s="408"/>
      <c r="W202" s="408"/>
      <c r="X202" s="409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315"/>
      <c r="L204" s="39"/>
      <c r="M204" s="39"/>
      <c r="N204" s="321"/>
      <c r="O204" s="7"/>
      <c r="P204" s="315"/>
      <c r="Q204" s="39"/>
      <c r="R204" s="39"/>
      <c r="S204" s="321"/>
      <c r="T204" s="7"/>
      <c r="U204" s="315"/>
      <c r="V204" s="39"/>
      <c r="W204" s="39"/>
      <c r="X204" s="321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407"/>
      <c r="L205" s="408"/>
      <c r="M205" s="408"/>
      <c r="N205" s="409"/>
      <c r="O205" s="7"/>
      <c r="P205" s="407"/>
      <c r="Q205" s="408"/>
      <c r="R205" s="408"/>
      <c r="S205" s="409"/>
      <c r="T205" s="7"/>
      <c r="U205" s="407"/>
      <c r="V205" s="408"/>
      <c r="W205" s="408"/>
      <c r="X205" s="409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407"/>
      <c r="L206" s="408"/>
      <c r="M206" s="408"/>
      <c r="N206" s="409"/>
      <c r="O206" s="7"/>
      <c r="P206" s="407"/>
      <c r="Q206" s="408"/>
      <c r="R206" s="408"/>
      <c r="S206" s="409"/>
      <c r="T206" s="7"/>
      <c r="U206" s="407"/>
      <c r="V206" s="408"/>
      <c r="W206" s="408"/>
      <c r="X206" s="409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407"/>
      <c r="L207" s="408"/>
      <c r="M207" s="408"/>
      <c r="N207" s="409"/>
      <c r="O207" s="7"/>
      <c r="P207" s="407"/>
      <c r="Q207" s="408"/>
      <c r="R207" s="408"/>
      <c r="S207" s="409"/>
      <c r="T207" s="7"/>
      <c r="U207" s="407"/>
      <c r="V207" s="408"/>
      <c r="W207" s="408"/>
      <c r="X207" s="409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407"/>
      <c r="L208" s="408"/>
      <c r="M208" s="408"/>
      <c r="N208" s="409"/>
      <c r="O208" s="7"/>
      <c r="P208" s="407"/>
      <c r="Q208" s="408"/>
      <c r="R208" s="408"/>
      <c r="S208" s="409"/>
      <c r="T208" s="7"/>
      <c r="U208" s="407"/>
      <c r="V208" s="408"/>
      <c r="W208" s="408"/>
      <c r="X208" s="409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407"/>
      <c r="G212" s="408"/>
      <c r="H212" s="408"/>
      <c r="I212" s="409"/>
      <c r="J212" s="7"/>
      <c r="K212" s="407"/>
      <c r="L212" s="408"/>
      <c r="M212" s="408"/>
      <c r="N212" s="409"/>
      <c r="O212" s="7"/>
      <c r="P212" s="407"/>
      <c r="Q212" s="408"/>
      <c r="R212" s="408"/>
      <c r="S212" s="409"/>
      <c r="T212" s="7"/>
      <c r="U212" s="407"/>
      <c r="V212" s="408"/>
      <c r="W212" s="408"/>
      <c r="X212" s="409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407"/>
      <c r="G214" s="408"/>
      <c r="H214" s="408"/>
      <c r="I214" s="409"/>
      <c r="J214" s="7"/>
      <c r="K214" s="407"/>
      <c r="L214" s="408"/>
      <c r="M214" s="408"/>
      <c r="N214" s="409"/>
      <c r="O214" s="7"/>
      <c r="P214" s="407"/>
      <c r="Q214" s="408"/>
      <c r="R214" s="408"/>
      <c r="S214" s="409"/>
      <c r="T214" s="7"/>
      <c r="U214" s="407"/>
      <c r="V214" s="408"/>
      <c r="W214" s="408"/>
      <c r="X214" s="409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407"/>
      <c r="G215" s="408"/>
      <c r="H215" s="408"/>
      <c r="I215" s="409"/>
      <c r="J215" s="7"/>
      <c r="K215" s="407"/>
      <c r="L215" s="408"/>
      <c r="M215" s="408"/>
      <c r="N215" s="409"/>
      <c r="O215" s="7"/>
      <c r="P215" s="407"/>
      <c r="Q215" s="408"/>
      <c r="R215" s="408"/>
      <c r="S215" s="409"/>
      <c r="T215" s="7"/>
      <c r="U215" s="407"/>
      <c r="V215" s="408"/>
      <c r="W215" s="408"/>
      <c r="X215" s="409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407"/>
      <c r="G216" s="408"/>
      <c r="H216" s="408"/>
      <c r="I216" s="409"/>
      <c r="J216" s="7"/>
      <c r="K216" s="407"/>
      <c r="L216" s="408"/>
      <c r="M216" s="408"/>
      <c r="N216" s="409"/>
      <c r="O216" s="7"/>
      <c r="P216" s="407"/>
      <c r="Q216" s="408"/>
      <c r="R216" s="408"/>
      <c r="S216" s="409"/>
      <c r="T216" s="7"/>
      <c r="U216" s="407"/>
      <c r="V216" s="408"/>
      <c r="W216" s="408"/>
      <c r="X216" s="409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407"/>
      <c r="G217" s="408"/>
      <c r="H217" s="408"/>
      <c r="I217" s="409"/>
      <c r="J217" s="7"/>
      <c r="K217" s="407"/>
      <c r="L217" s="408"/>
      <c r="M217" s="408"/>
      <c r="N217" s="409"/>
      <c r="O217" s="7"/>
      <c r="P217" s="407"/>
      <c r="Q217" s="408"/>
      <c r="R217" s="408"/>
      <c r="S217" s="409"/>
      <c r="T217" s="7"/>
      <c r="U217" s="407"/>
      <c r="V217" s="408"/>
      <c r="W217" s="408"/>
      <c r="X217" s="409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407"/>
      <c r="G218" s="408"/>
      <c r="H218" s="408"/>
      <c r="I218" s="409"/>
      <c r="J218" s="7"/>
      <c r="K218" s="407"/>
      <c r="L218" s="408"/>
      <c r="M218" s="408"/>
      <c r="N218" s="409"/>
      <c r="O218" s="7"/>
      <c r="P218" s="407"/>
      <c r="Q218" s="408"/>
      <c r="R218" s="408"/>
      <c r="S218" s="409"/>
      <c r="T218" s="7"/>
      <c r="U218" s="407"/>
      <c r="V218" s="408"/>
      <c r="W218" s="408"/>
      <c r="X218" s="409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407"/>
      <c r="G219" s="408"/>
      <c r="H219" s="408"/>
      <c r="I219" s="409"/>
      <c r="J219" s="7"/>
      <c r="K219" s="407"/>
      <c r="L219" s="408"/>
      <c r="M219" s="408"/>
      <c r="N219" s="409"/>
      <c r="O219" s="7"/>
      <c r="P219" s="407"/>
      <c r="Q219" s="408"/>
      <c r="R219" s="408"/>
      <c r="S219" s="409"/>
      <c r="T219" s="7"/>
      <c r="U219" s="407"/>
      <c r="V219" s="408"/>
      <c r="W219" s="408"/>
      <c r="X219" s="409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407"/>
      <c r="G220" s="408"/>
      <c r="H220" s="408"/>
      <c r="I220" s="409"/>
      <c r="J220" s="7"/>
      <c r="K220" s="407"/>
      <c r="L220" s="408"/>
      <c r="M220" s="408"/>
      <c r="N220" s="409"/>
      <c r="O220" s="7"/>
      <c r="P220" s="407"/>
      <c r="Q220" s="408"/>
      <c r="R220" s="408"/>
      <c r="S220" s="409"/>
      <c r="T220" s="7"/>
      <c r="U220" s="407"/>
      <c r="V220" s="408"/>
      <c r="W220" s="408"/>
      <c r="X220" s="409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407"/>
      <c r="G221" s="408"/>
      <c r="H221" s="408"/>
      <c r="I221" s="409"/>
      <c r="J221" s="7"/>
      <c r="K221" s="407"/>
      <c r="L221" s="408"/>
      <c r="M221" s="408"/>
      <c r="N221" s="409"/>
      <c r="O221" s="7"/>
      <c r="P221" s="407"/>
      <c r="Q221" s="408"/>
      <c r="R221" s="408"/>
      <c r="S221" s="409"/>
      <c r="T221" s="7"/>
      <c r="U221" s="407"/>
      <c r="V221" s="408"/>
      <c r="W221" s="408"/>
      <c r="X221" s="409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407"/>
      <c r="G222" s="408"/>
      <c r="H222" s="408"/>
      <c r="I222" s="409"/>
      <c r="J222" s="7"/>
      <c r="K222" s="407"/>
      <c r="L222" s="408"/>
      <c r="M222" s="408"/>
      <c r="N222" s="409"/>
      <c r="O222" s="7"/>
      <c r="P222" s="407"/>
      <c r="Q222" s="408"/>
      <c r="R222" s="408"/>
      <c r="S222" s="409"/>
      <c r="T222" s="7"/>
      <c r="U222" s="407"/>
      <c r="V222" s="408"/>
      <c r="W222" s="408"/>
      <c r="X222" s="409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407"/>
      <c r="G223" s="408"/>
      <c r="H223" s="408"/>
      <c r="I223" s="409"/>
      <c r="J223" s="7"/>
      <c r="K223" s="407"/>
      <c r="L223" s="408"/>
      <c r="M223" s="408"/>
      <c r="N223" s="409"/>
      <c r="O223" s="7"/>
      <c r="P223" s="407"/>
      <c r="Q223" s="408"/>
      <c r="R223" s="408"/>
      <c r="S223" s="409"/>
      <c r="T223" s="7"/>
      <c r="U223" s="407"/>
      <c r="V223" s="408"/>
      <c r="W223" s="408"/>
      <c r="X223" s="409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13"/>
      <c r="G225" s="408"/>
      <c r="H225" s="408"/>
      <c r="I225" s="409"/>
      <c r="J225" s="7"/>
      <c r="K225" s="413"/>
      <c r="L225" s="408"/>
      <c r="M225" s="408"/>
      <c r="N225" s="409"/>
      <c r="O225" s="7"/>
      <c r="P225" s="413"/>
      <c r="Q225" s="408"/>
      <c r="R225" s="408"/>
      <c r="S225" s="409"/>
      <c r="T225" s="7"/>
      <c r="U225" s="413"/>
      <c r="V225" s="408"/>
      <c r="W225" s="408"/>
      <c r="X225" s="409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407"/>
      <c r="G227" s="408"/>
      <c r="H227" s="408"/>
      <c r="I227" s="409"/>
      <c r="J227" s="7"/>
      <c r="K227" s="407"/>
      <c r="L227" s="408"/>
      <c r="M227" s="408"/>
      <c r="N227" s="409"/>
      <c r="O227" s="7"/>
      <c r="P227" s="407"/>
      <c r="Q227" s="408"/>
      <c r="R227" s="408"/>
      <c r="S227" s="409"/>
      <c r="T227" s="7"/>
      <c r="U227" s="407"/>
      <c r="V227" s="408"/>
      <c r="W227" s="408"/>
      <c r="X227" s="409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315"/>
      <c r="L229" s="39"/>
      <c r="M229" s="39"/>
      <c r="N229" s="321"/>
      <c r="O229" s="7"/>
      <c r="P229" s="315"/>
      <c r="Q229" s="39"/>
      <c r="R229" s="39"/>
      <c r="S229" s="321"/>
      <c r="T229" s="7"/>
      <c r="U229" s="315"/>
      <c r="V229" s="39"/>
      <c r="W229" s="39"/>
      <c r="X229" s="321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407"/>
      <c r="L230" s="408"/>
      <c r="M230" s="408"/>
      <c r="N230" s="409"/>
      <c r="O230" s="7"/>
      <c r="P230" s="407"/>
      <c r="Q230" s="408"/>
      <c r="R230" s="408"/>
      <c r="S230" s="409"/>
      <c r="T230" s="7"/>
      <c r="U230" s="407"/>
      <c r="V230" s="408"/>
      <c r="W230" s="408"/>
      <c r="X230" s="409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407"/>
      <c r="L231" s="408"/>
      <c r="M231" s="408"/>
      <c r="N231" s="409"/>
      <c r="O231" s="7"/>
      <c r="P231" s="407"/>
      <c r="Q231" s="408"/>
      <c r="R231" s="408"/>
      <c r="S231" s="409"/>
      <c r="T231" s="7"/>
      <c r="U231" s="407"/>
      <c r="V231" s="408"/>
      <c r="W231" s="408"/>
      <c r="X231" s="409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407"/>
      <c r="L232" s="408"/>
      <c r="M232" s="408"/>
      <c r="N232" s="409"/>
      <c r="O232" s="7"/>
      <c r="P232" s="407"/>
      <c r="Q232" s="408"/>
      <c r="R232" s="408"/>
      <c r="S232" s="409"/>
      <c r="T232" s="7"/>
      <c r="U232" s="407"/>
      <c r="V232" s="408"/>
      <c r="W232" s="408"/>
      <c r="X232" s="409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407"/>
      <c r="L233" s="408"/>
      <c r="M233" s="408"/>
      <c r="N233" s="409"/>
      <c r="O233" s="7"/>
      <c r="P233" s="407"/>
      <c r="Q233" s="408"/>
      <c r="R233" s="408"/>
      <c r="S233" s="409"/>
      <c r="T233" s="7"/>
      <c r="U233" s="407"/>
      <c r="V233" s="408"/>
      <c r="W233" s="408"/>
      <c r="X233" s="409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407"/>
      <c r="G237" s="408"/>
      <c r="H237" s="408"/>
      <c r="I237" s="409"/>
      <c r="J237" s="7"/>
      <c r="K237" s="407"/>
      <c r="L237" s="408"/>
      <c r="M237" s="408"/>
      <c r="N237" s="409"/>
      <c r="O237" s="7"/>
      <c r="P237" s="407"/>
      <c r="Q237" s="408"/>
      <c r="R237" s="408"/>
      <c r="S237" s="409"/>
      <c r="T237" s="7"/>
      <c r="U237" s="407"/>
      <c r="V237" s="408"/>
      <c r="W237" s="408"/>
      <c r="X237" s="409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407"/>
      <c r="G239" s="408"/>
      <c r="H239" s="408"/>
      <c r="I239" s="409"/>
      <c r="J239" s="7"/>
      <c r="K239" s="407"/>
      <c r="L239" s="408"/>
      <c r="M239" s="408"/>
      <c r="N239" s="409"/>
      <c r="O239" s="7"/>
      <c r="P239" s="407"/>
      <c r="Q239" s="408"/>
      <c r="R239" s="408"/>
      <c r="S239" s="409"/>
      <c r="T239" s="7"/>
      <c r="U239" s="407"/>
      <c r="V239" s="408"/>
      <c r="W239" s="408"/>
      <c r="X239" s="409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407"/>
      <c r="G240" s="408"/>
      <c r="H240" s="408"/>
      <c r="I240" s="409"/>
      <c r="J240" s="7"/>
      <c r="K240" s="407"/>
      <c r="L240" s="408"/>
      <c r="M240" s="408"/>
      <c r="N240" s="409"/>
      <c r="O240" s="7"/>
      <c r="P240" s="407"/>
      <c r="Q240" s="408"/>
      <c r="R240" s="408"/>
      <c r="S240" s="409"/>
      <c r="T240" s="7"/>
      <c r="U240" s="407"/>
      <c r="V240" s="408"/>
      <c r="W240" s="408"/>
      <c r="X240" s="409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407"/>
      <c r="G241" s="408"/>
      <c r="H241" s="408"/>
      <c r="I241" s="409"/>
      <c r="J241" s="7"/>
      <c r="K241" s="407"/>
      <c r="L241" s="408"/>
      <c r="M241" s="408"/>
      <c r="N241" s="409"/>
      <c r="O241" s="7"/>
      <c r="P241" s="407"/>
      <c r="Q241" s="408"/>
      <c r="R241" s="408"/>
      <c r="S241" s="409"/>
      <c r="T241" s="7"/>
      <c r="U241" s="407"/>
      <c r="V241" s="408"/>
      <c r="W241" s="408"/>
      <c r="X241" s="409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407"/>
      <c r="G242" s="408"/>
      <c r="H242" s="408"/>
      <c r="I242" s="409"/>
      <c r="J242" s="7"/>
      <c r="K242" s="407"/>
      <c r="L242" s="408"/>
      <c r="M242" s="408"/>
      <c r="N242" s="409"/>
      <c r="O242" s="7"/>
      <c r="P242" s="407"/>
      <c r="Q242" s="408"/>
      <c r="R242" s="408"/>
      <c r="S242" s="409"/>
      <c r="T242" s="7"/>
      <c r="U242" s="407"/>
      <c r="V242" s="408"/>
      <c r="W242" s="408"/>
      <c r="X242" s="409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407"/>
      <c r="G243" s="408"/>
      <c r="H243" s="408"/>
      <c r="I243" s="409"/>
      <c r="J243" s="7"/>
      <c r="K243" s="407"/>
      <c r="L243" s="408"/>
      <c r="M243" s="408"/>
      <c r="N243" s="409"/>
      <c r="O243" s="7"/>
      <c r="P243" s="407"/>
      <c r="Q243" s="408"/>
      <c r="R243" s="408"/>
      <c r="S243" s="409"/>
      <c r="T243" s="7"/>
      <c r="U243" s="407"/>
      <c r="V243" s="408"/>
      <c r="W243" s="408"/>
      <c r="X243" s="409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407"/>
      <c r="G244" s="408"/>
      <c r="H244" s="408"/>
      <c r="I244" s="409"/>
      <c r="J244" s="7"/>
      <c r="K244" s="407"/>
      <c r="L244" s="408"/>
      <c r="M244" s="408"/>
      <c r="N244" s="409"/>
      <c r="O244" s="7"/>
      <c r="P244" s="407"/>
      <c r="Q244" s="408"/>
      <c r="R244" s="408"/>
      <c r="S244" s="409"/>
      <c r="T244" s="7"/>
      <c r="U244" s="407"/>
      <c r="V244" s="408"/>
      <c r="W244" s="408"/>
      <c r="X244" s="409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407"/>
      <c r="G245" s="408"/>
      <c r="H245" s="408"/>
      <c r="I245" s="409"/>
      <c r="J245" s="7"/>
      <c r="K245" s="407"/>
      <c r="L245" s="408"/>
      <c r="M245" s="408"/>
      <c r="N245" s="409"/>
      <c r="O245" s="7"/>
      <c r="P245" s="407"/>
      <c r="Q245" s="408"/>
      <c r="R245" s="408"/>
      <c r="S245" s="409"/>
      <c r="T245" s="7"/>
      <c r="U245" s="407"/>
      <c r="V245" s="408"/>
      <c r="W245" s="408"/>
      <c r="X245" s="409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407"/>
      <c r="G246" s="408"/>
      <c r="H246" s="408"/>
      <c r="I246" s="409"/>
      <c r="J246" s="7"/>
      <c r="K246" s="407"/>
      <c r="L246" s="408"/>
      <c r="M246" s="408"/>
      <c r="N246" s="409"/>
      <c r="O246" s="7"/>
      <c r="P246" s="407"/>
      <c r="Q246" s="408"/>
      <c r="R246" s="408"/>
      <c r="S246" s="409"/>
      <c r="T246" s="7"/>
      <c r="U246" s="407"/>
      <c r="V246" s="408"/>
      <c r="W246" s="408"/>
      <c r="X246" s="409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407"/>
      <c r="G247" s="408"/>
      <c r="H247" s="408"/>
      <c r="I247" s="409"/>
      <c r="J247" s="7"/>
      <c r="K247" s="407"/>
      <c r="L247" s="408"/>
      <c r="M247" s="408"/>
      <c r="N247" s="409"/>
      <c r="O247" s="7"/>
      <c r="P247" s="407"/>
      <c r="Q247" s="408"/>
      <c r="R247" s="408"/>
      <c r="S247" s="409"/>
      <c r="T247" s="7"/>
      <c r="U247" s="407"/>
      <c r="V247" s="408"/>
      <c r="W247" s="408"/>
      <c r="X247" s="409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407"/>
      <c r="G248" s="408"/>
      <c r="H248" s="408"/>
      <c r="I248" s="409"/>
      <c r="J248" s="7"/>
      <c r="K248" s="407"/>
      <c r="L248" s="408"/>
      <c r="M248" s="408"/>
      <c r="N248" s="409"/>
      <c r="O248" s="7"/>
      <c r="P248" s="407"/>
      <c r="Q248" s="408"/>
      <c r="R248" s="408"/>
      <c r="S248" s="409"/>
      <c r="T248" s="7"/>
      <c r="U248" s="407"/>
      <c r="V248" s="408"/>
      <c r="W248" s="408"/>
      <c r="X248" s="409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13"/>
      <c r="G250" s="408"/>
      <c r="H250" s="408"/>
      <c r="I250" s="409"/>
      <c r="J250" s="7"/>
      <c r="K250" s="413"/>
      <c r="L250" s="408"/>
      <c r="M250" s="408"/>
      <c r="N250" s="409"/>
      <c r="O250" s="7"/>
      <c r="P250" s="413"/>
      <c r="Q250" s="408"/>
      <c r="R250" s="408"/>
      <c r="S250" s="409"/>
      <c r="T250" s="7"/>
      <c r="U250" s="413"/>
      <c r="V250" s="408"/>
      <c r="W250" s="408"/>
      <c r="X250" s="409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407"/>
      <c r="G252" s="408"/>
      <c r="H252" s="408"/>
      <c r="I252" s="409"/>
      <c r="J252" s="7"/>
      <c r="K252" s="407"/>
      <c r="L252" s="408"/>
      <c r="M252" s="408"/>
      <c r="N252" s="409"/>
      <c r="O252" s="7"/>
      <c r="P252" s="407"/>
      <c r="Q252" s="408"/>
      <c r="R252" s="408"/>
      <c r="S252" s="409"/>
      <c r="T252" s="7"/>
      <c r="U252" s="407"/>
      <c r="V252" s="408"/>
      <c r="W252" s="408"/>
      <c r="X252" s="409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315"/>
      <c r="L254" s="39"/>
      <c r="M254" s="39"/>
      <c r="N254" s="321"/>
      <c r="O254" s="7"/>
      <c r="P254" s="315"/>
      <c r="Q254" s="39"/>
      <c r="R254" s="39"/>
      <c r="S254" s="321"/>
      <c r="T254" s="7"/>
      <c r="U254" s="315"/>
      <c r="V254" s="39"/>
      <c r="W254" s="39"/>
      <c r="X254" s="321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407"/>
      <c r="L255" s="408"/>
      <c r="M255" s="408"/>
      <c r="N255" s="409"/>
      <c r="O255" s="7"/>
      <c r="P255" s="407"/>
      <c r="Q255" s="408"/>
      <c r="R255" s="408"/>
      <c r="S255" s="409"/>
      <c r="T255" s="7"/>
      <c r="U255" s="407"/>
      <c r="V255" s="408"/>
      <c r="W255" s="408"/>
      <c r="X255" s="409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407"/>
      <c r="L256" s="408"/>
      <c r="M256" s="408"/>
      <c r="N256" s="409"/>
      <c r="O256" s="7"/>
      <c r="P256" s="407"/>
      <c r="Q256" s="408"/>
      <c r="R256" s="408"/>
      <c r="S256" s="409"/>
      <c r="T256" s="7"/>
      <c r="U256" s="407"/>
      <c r="V256" s="408"/>
      <c r="W256" s="408"/>
      <c r="X256" s="409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407"/>
      <c r="L257" s="408"/>
      <c r="M257" s="408"/>
      <c r="N257" s="409"/>
      <c r="O257" s="7"/>
      <c r="P257" s="407"/>
      <c r="Q257" s="408"/>
      <c r="R257" s="408"/>
      <c r="S257" s="409"/>
      <c r="T257" s="7"/>
      <c r="U257" s="407"/>
      <c r="V257" s="408"/>
      <c r="W257" s="408"/>
      <c r="X257" s="409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407"/>
      <c r="L258" s="408"/>
      <c r="M258" s="408"/>
      <c r="N258" s="409"/>
      <c r="O258" s="7"/>
      <c r="P258" s="407"/>
      <c r="Q258" s="408"/>
      <c r="R258" s="408"/>
      <c r="S258" s="409"/>
      <c r="T258" s="7"/>
      <c r="U258" s="407"/>
      <c r="V258" s="408"/>
      <c r="W258" s="408"/>
      <c r="X258" s="409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407"/>
      <c r="G262" s="408"/>
      <c r="H262" s="408"/>
      <c r="I262" s="409"/>
      <c r="J262" s="7"/>
      <c r="K262" s="407"/>
      <c r="L262" s="408"/>
      <c r="M262" s="408"/>
      <c r="N262" s="409"/>
      <c r="O262" s="7"/>
      <c r="P262" s="407"/>
      <c r="Q262" s="408"/>
      <c r="R262" s="408"/>
      <c r="S262" s="409"/>
      <c r="T262" s="7"/>
      <c r="U262" s="407"/>
      <c r="V262" s="408"/>
      <c r="W262" s="408"/>
      <c r="X262" s="409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407"/>
      <c r="G264" s="408"/>
      <c r="H264" s="408"/>
      <c r="I264" s="409"/>
      <c r="J264" s="7"/>
      <c r="K264" s="407"/>
      <c r="L264" s="408"/>
      <c r="M264" s="408"/>
      <c r="N264" s="409"/>
      <c r="O264" s="7"/>
      <c r="P264" s="407"/>
      <c r="Q264" s="408"/>
      <c r="R264" s="408"/>
      <c r="S264" s="409"/>
      <c r="T264" s="7"/>
      <c r="U264" s="407"/>
      <c r="V264" s="408"/>
      <c r="W264" s="408"/>
      <c r="X264" s="409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407"/>
      <c r="G265" s="408"/>
      <c r="H265" s="408"/>
      <c r="I265" s="409"/>
      <c r="J265" s="7"/>
      <c r="K265" s="407"/>
      <c r="L265" s="408"/>
      <c r="M265" s="408"/>
      <c r="N265" s="409"/>
      <c r="O265" s="7"/>
      <c r="P265" s="407"/>
      <c r="Q265" s="408"/>
      <c r="R265" s="408"/>
      <c r="S265" s="409"/>
      <c r="T265" s="7"/>
      <c r="U265" s="407"/>
      <c r="V265" s="408"/>
      <c r="W265" s="408"/>
      <c r="X265" s="409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407"/>
      <c r="G266" s="408"/>
      <c r="H266" s="408"/>
      <c r="I266" s="409"/>
      <c r="J266" s="7"/>
      <c r="K266" s="407"/>
      <c r="L266" s="408"/>
      <c r="M266" s="408"/>
      <c r="N266" s="409"/>
      <c r="O266" s="7"/>
      <c r="P266" s="407"/>
      <c r="Q266" s="408"/>
      <c r="R266" s="408"/>
      <c r="S266" s="409"/>
      <c r="T266" s="7"/>
      <c r="U266" s="407"/>
      <c r="V266" s="408"/>
      <c r="W266" s="408"/>
      <c r="X266" s="409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407"/>
      <c r="G267" s="408"/>
      <c r="H267" s="408"/>
      <c r="I267" s="409"/>
      <c r="J267" s="7"/>
      <c r="K267" s="407"/>
      <c r="L267" s="408"/>
      <c r="M267" s="408"/>
      <c r="N267" s="409"/>
      <c r="O267" s="7"/>
      <c r="P267" s="407"/>
      <c r="Q267" s="408"/>
      <c r="R267" s="408"/>
      <c r="S267" s="409"/>
      <c r="T267" s="7"/>
      <c r="U267" s="407"/>
      <c r="V267" s="408"/>
      <c r="W267" s="408"/>
      <c r="X267" s="409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407"/>
      <c r="G268" s="408"/>
      <c r="H268" s="408"/>
      <c r="I268" s="409"/>
      <c r="J268" s="7"/>
      <c r="K268" s="407"/>
      <c r="L268" s="408"/>
      <c r="M268" s="408"/>
      <c r="N268" s="409"/>
      <c r="O268" s="7"/>
      <c r="P268" s="407"/>
      <c r="Q268" s="408"/>
      <c r="R268" s="408"/>
      <c r="S268" s="409"/>
      <c r="T268" s="7"/>
      <c r="U268" s="407"/>
      <c r="V268" s="408"/>
      <c r="W268" s="408"/>
      <c r="X268" s="409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407"/>
      <c r="G269" s="408"/>
      <c r="H269" s="408"/>
      <c r="I269" s="409"/>
      <c r="J269" s="7"/>
      <c r="K269" s="407"/>
      <c r="L269" s="408"/>
      <c r="M269" s="408"/>
      <c r="N269" s="409"/>
      <c r="O269" s="7"/>
      <c r="P269" s="407"/>
      <c r="Q269" s="408"/>
      <c r="R269" s="408"/>
      <c r="S269" s="409"/>
      <c r="T269" s="7"/>
      <c r="U269" s="407"/>
      <c r="V269" s="408"/>
      <c r="W269" s="408"/>
      <c r="X269" s="409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407"/>
      <c r="G270" s="408"/>
      <c r="H270" s="408"/>
      <c r="I270" s="409"/>
      <c r="J270" s="7"/>
      <c r="K270" s="407"/>
      <c r="L270" s="408"/>
      <c r="M270" s="408"/>
      <c r="N270" s="409"/>
      <c r="O270" s="7"/>
      <c r="P270" s="407"/>
      <c r="Q270" s="408"/>
      <c r="R270" s="408"/>
      <c r="S270" s="409"/>
      <c r="T270" s="7"/>
      <c r="U270" s="407"/>
      <c r="V270" s="408"/>
      <c r="W270" s="408"/>
      <c r="X270" s="409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407"/>
      <c r="G271" s="408"/>
      <c r="H271" s="408"/>
      <c r="I271" s="409"/>
      <c r="J271" s="7"/>
      <c r="K271" s="407"/>
      <c r="L271" s="408"/>
      <c r="M271" s="408"/>
      <c r="N271" s="409"/>
      <c r="O271" s="7"/>
      <c r="P271" s="407"/>
      <c r="Q271" s="408"/>
      <c r="R271" s="408"/>
      <c r="S271" s="409"/>
      <c r="T271" s="7"/>
      <c r="U271" s="407"/>
      <c r="V271" s="408"/>
      <c r="W271" s="408"/>
      <c r="X271" s="409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407"/>
      <c r="G272" s="408"/>
      <c r="H272" s="408"/>
      <c r="I272" s="409"/>
      <c r="J272" s="7"/>
      <c r="K272" s="407"/>
      <c r="L272" s="408"/>
      <c r="M272" s="408"/>
      <c r="N272" s="409"/>
      <c r="O272" s="7"/>
      <c r="P272" s="407"/>
      <c r="Q272" s="408"/>
      <c r="R272" s="408"/>
      <c r="S272" s="409"/>
      <c r="T272" s="7"/>
      <c r="U272" s="407"/>
      <c r="V272" s="408"/>
      <c r="W272" s="408"/>
      <c r="X272" s="409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407"/>
      <c r="G273" s="408"/>
      <c r="H273" s="408"/>
      <c r="I273" s="409"/>
      <c r="J273" s="7"/>
      <c r="K273" s="407"/>
      <c r="L273" s="408"/>
      <c r="M273" s="408"/>
      <c r="N273" s="409"/>
      <c r="O273" s="7"/>
      <c r="P273" s="407"/>
      <c r="Q273" s="408"/>
      <c r="R273" s="408"/>
      <c r="S273" s="409"/>
      <c r="T273" s="7"/>
      <c r="U273" s="407"/>
      <c r="V273" s="408"/>
      <c r="W273" s="408"/>
      <c r="X273" s="409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13"/>
      <c r="G275" s="408"/>
      <c r="H275" s="408"/>
      <c r="I275" s="409"/>
      <c r="J275" s="7"/>
      <c r="K275" s="413"/>
      <c r="L275" s="408"/>
      <c r="M275" s="408"/>
      <c r="N275" s="409"/>
      <c r="O275" s="7"/>
      <c r="P275" s="413"/>
      <c r="Q275" s="408"/>
      <c r="R275" s="408"/>
      <c r="S275" s="409"/>
      <c r="T275" s="7"/>
      <c r="U275" s="413"/>
      <c r="V275" s="408"/>
      <c r="W275" s="408"/>
      <c r="X275" s="409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407"/>
      <c r="G277" s="408"/>
      <c r="H277" s="408"/>
      <c r="I277" s="409"/>
      <c r="J277" s="7"/>
      <c r="K277" s="407"/>
      <c r="L277" s="408"/>
      <c r="M277" s="408"/>
      <c r="N277" s="409"/>
      <c r="O277" s="7"/>
      <c r="P277" s="407"/>
      <c r="Q277" s="408"/>
      <c r="R277" s="408"/>
      <c r="S277" s="409"/>
      <c r="T277" s="7"/>
      <c r="U277" s="407"/>
      <c r="V277" s="408"/>
      <c r="W277" s="408"/>
      <c r="X277" s="409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315"/>
      <c r="L279" s="39"/>
      <c r="M279" s="39"/>
      <c r="N279" s="321"/>
      <c r="O279" s="7"/>
      <c r="P279" s="315"/>
      <c r="Q279" s="39"/>
      <c r="R279" s="39"/>
      <c r="S279" s="321"/>
      <c r="T279" s="7"/>
      <c r="U279" s="315"/>
      <c r="V279" s="39"/>
      <c r="W279" s="39"/>
      <c r="X279" s="321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407"/>
      <c r="L280" s="408"/>
      <c r="M280" s="408"/>
      <c r="N280" s="409"/>
      <c r="O280" s="7"/>
      <c r="P280" s="407"/>
      <c r="Q280" s="408"/>
      <c r="R280" s="408"/>
      <c r="S280" s="409"/>
      <c r="T280" s="7"/>
      <c r="U280" s="407"/>
      <c r="V280" s="408"/>
      <c r="W280" s="408"/>
      <c r="X280" s="409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407"/>
      <c r="L281" s="408"/>
      <c r="M281" s="408"/>
      <c r="N281" s="409"/>
      <c r="O281" s="7"/>
      <c r="P281" s="407"/>
      <c r="Q281" s="408"/>
      <c r="R281" s="408"/>
      <c r="S281" s="409"/>
      <c r="T281" s="7"/>
      <c r="U281" s="407"/>
      <c r="V281" s="408"/>
      <c r="W281" s="408"/>
      <c r="X281" s="409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407"/>
      <c r="L282" s="408"/>
      <c r="M282" s="408"/>
      <c r="N282" s="409"/>
      <c r="O282" s="7"/>
      <c r="P282" s="407"/>
      <c r="Q282" s="408"/>
      <c r="R282" s="408"/>
      <c r="S282" s="409"/>
      <c r="T282" s="7"/>
      <c r="U282" s="407"/>
      <c r="V282" s="408"/>
      <c r="W282" s="408"/>
      <c r="X282" s="409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407"/>
      <c r="L283" s="408"/>
      <c r="M283" s="408"/>
      <c r="N283" s="409"/>
      <c r="O283" s="7"/>
      <c r="P283" s="407"/>
      <c r="Q283" s="408"/>
      <c r="R283" s="408"/>
      <c r="S283" s="409"/>
      <c r="T283" s="7"/>
      <c r="U283" s="407"/>
      <c r="V283" s="408"/>
      <c r="W283" s="408"/>
      <c r="X283" s="409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407"/>
      <c r="G287" s="408"/>
      <c r="H287" s="408"/>
      <c r="I287" s="409"/>
      <c r="J287" s="7"/>
      <c r="K287" s="407"/>
      <c r="L287" s="408"/>
      <c r="M287" s="408"/>
      <c r="N287" s="409"/>
      <c r="O287" s="7"/>
      <c r="P287" s="407"/>
      <c r="Q287" s="408"/>
      <c r="R287" s="408"/>
      <c r="S287" s="409"/>
      <c r="T287" s="7"/>
      <c r="U287" s="407"/>
      <c r="V287" s="408"/>
      <c r="W287" s="408"/>
      <c r="X287" s="409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407"/>
      <c r="G289" s="408"/>
      <c r="H289" s="408"/>
      <c r="I289" s="409"/>
      <c r="J289" s="7"/>
      <c r="K289" s="407"/>
      <c r="L289" s="408"/>
      <c r="M289" s="408"/>
      <c r="N289" s="409"/>
      <c r="O289" s="7"/>
      <c r="P289" s="407"/>
      <c r="Q289" s="408"/>
      <c r="R289" s="408"/>
      <c r="S289" s="409"/>
      <c r="T289" s="7"/>
      <c r="U289" s="407"/>
      <c r="V289" s="408"/>
      <c r="W289" s="408"/>
      <c r="X289" s="409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407"/>
      <c r="G290" s="408"/>
      <c r="H290" s="408"/>
      <c r="I290" s="409"/>
      <c r="J290" s="7"/>
      <c r="K290" s="407"/>
      <c r="L290" s="408"/>
      <c r="M290" s="408"/>
      <c r="N290" s="409"/>
      <c r="O290" s="7"/>
      <c r="P290" s="407"/>
      <c r="Q290" s="408"/>
      <c r="R290" s="408"/>
      <c r="S290" s="409"/>
      <c r="T290" s="7"/>
      <c r="U290" s="407"/>
      <c r="V290" s="408"/>
      <c r="W290" s="408"/>
      <c r="X290" s="409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407"/>
      <c r="G291" s="408"/>
      <c r="H291" s="408"/>
      <c r="I291" s="409"/>
      <c r="J291" s="7"/>
      <c r="K291" s="407"/>
      <c r="L291" s="408"/>
      <c r="M291" s="408"/>
      <c r="N291" s="409"/>
      <c r="O291" s="7"/>
      <c r="P291" s="407"/>
      <c r="Q291" s="408"/>
      <c r="R291" s="408"/>
      <c r="S291" s="409"/>
      <c r="T291" s="7"/>
      <c r="U291" s="407"/>
      <c r="V291" s="408"/>
      <c r="W291" s="408"/>
      <c r="X291" s="409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407"/>
      <c r="G292" s="408"/>
      <c r="H292" s="408"/>
      <c r="I292" s="409"/>
      <c r="J292" s="7"/>
      <c r="K292" s="407"/>
      <c r="L292" s="408"/>
      <c r="M292" s="408"/>
      <c r="N292" s="409"/>
      <c r="O292" s="7"/>
      <c r="P292" s="407"/>
      <c r="Q292" s="408"/>
      <c r="R292" s="408"/>
      <c r="S292" s="409"/>
      <c r="T292" s="7"/>
      <c r="U292" s="407"/>
      <c r="V292" s="408"/>
      <c r="W292" s="408"/>
      <c r="X292" s="409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407"/>
      <c r="G293" s="408"/>
      <c r="H293" s="408"/>
      <c r="I293" s="409"/>
      <c r="J293" s="7"/>
      <c r="K293" s="407"/>
      <c r="L293" s="408"/>
      <c r="M293" s="408"/>
      <c r="N293" s="409"/>
      <c r="O293" s="7"/>
      <c r="P293" s="407"/>
      <c r="Q293" s="408"/>
      <c r="R293" s="408"/>
      <c r="S293" s="409"/>
      <c r="T293" s="7"/>
      <c r="U293" s="407"/>
      <c r="V293" s="408"/>
      <c r="W293" s="408"/>
      <c r="X293" s="409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407"/>
      <c r="G294" s="408"/>
      <c r="H294" s="408"/>
      <c r="I294" s="409"/>
      <c r="J294" s="7"/>
      <c r="K294" s="407"/>
      <c r="L294" s="408"/>
      <c r="M294" s="408"/>
      <c r="N294" s="409"/>
      <c r="O294" s="7"/>
      <c r="P294" s="407"/>
      <c r="Q294" s="408"/>
      <c r="R294" s="408"/>
      <c r="S294" s="409"/>
      <c r="T294" s="7"/>
      <c r="U294" s="407"/>
      <c r="V294" s="408"/>
      <c r="W294" s="408"/>
      <c r="X294" s="409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407"/>
      <c r="G295" s="408"/>
      <c r="H295" s="408"/>
      <c r="I295" s="409"/>
      <c r="J295" s="7"/>
      <c r="K295" s="407"/>
      <c r="L295" s="408"/>
      <c r="M295" s="408"/>
      <c r="N295" s="409"/>
      <c r="O295" s="7"/>
      <c r="P295" s="407"/>
      <c r="Q295" s="408"/>
      <c r="R295" s="408"/>
      <c r="S295" s="409"/>
      <c r="T295" s="7"/>
      <c r="U295" s="407"/>
      <c r="V295" s="408"/>
      <c r="W295" s="408"/>
      <c r="X295" s="409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407"/>
      <c r="G296" s="408"/>
      <c r="H296" s="408"/>
      <c r="I296" s="409"/>
      <c r="J296" s="7"/>
      <c r="K296" s="407"/>
      <c r="L296" s="408"/>
      <c r="M296" s="408"/>
      <c r="N296" s="409"/>
      <c r="O296" s="7"/>
      <c r="P296" s="407"/>
      <c r="Q296" s="408"/>
      <c r="R296" s="408"/>
      <c r="S296" s="409"/>
      <c r="T296" s="7"/>
      <c r="U296" s="407"/>
      <c r="V296" s="408"/>
      <c r="W296" s="408"/>
      <c r="X296" s="409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407"/>
      <c r="G297" s="408"/>
      <c r="H297" s="408"/>
      <c r="I297" s="409"/>
      <c r="J297" s="7"/>
      <c r="K297" s="407"/>
      <c r="L297" s="408"/>
      <c r="M297" s="408"/>
      <c r="N297" s="409"/>
      <c r="O297" s="7"/>
      <c r="P297" s="407"/>
      <c r="Q297" s="408"/>
      <c r="R297" s="408"/>
      <c r="S297" s="409"/>
      <c r="T297" s="7"/>
      <c r="U297" s="407"/>
      <c r="V297" s="408"/>
      <c r="W297" s="408"/>
      <c r="X297" s="409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407"/>
      <c r="G298" s="408"/>
      <c r="H298" s="408"/>
      <c r="I298" s="409"/>
      <c r="J298" s="7"/>
      <c r="K298" s="407"/>
      <c r="L298" s="408"/>
      <c r="M298" s="408"/>
      <c r="N298" s="409"/>
      <c r="O298" s="7"/>
      <c r="P298" s="407"/>
      <c r="Q298" s="408"/>
      <c r="R298" s="408"/>
      <c r="S298" s="409"/>
      <c r="T298" s="7"/>
      <c r="U298" s="407"/>
      <c r="V298" s="408"/>
      <c r="W298" s="408"/>
      <c r="X298" s="409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13"/>
      <c r="G300" s="408"/>
      <c r="H300" s="408"/>
      <c r="I300" s="409"/>
      <c r="J300" s="7"/>
      <c r="K300" s="413"/>
      <c r="L300" s="408"/>
      <c r="M300" s="408"/>
      <c r="N300" s="409"/>
      <c r="O300" s="7"/>
      <c r="P300" s="413"/>
      <c r="Q300" s="408"/>
      <c r="R300" s="408"/>
      <c r="S300" s="409"/>
      <c r="T300" s="7"/>
      <c r="U300" s="413"/>
      <c r="V300" s="408"/>
      <c r="W300" s="408"/>
      <c r="X300" s="409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407"/>
      <c r="G302" s="408"/>
      <c r="H302" s="408"/>
      <c r="I302" s="409"/>
      <c r="J302" s="7"/>
      <c r="K302" s="407"/>
      <c r="L302" s="408"/>
      <c r="M302" s="408"/>
      <c r="N302" s="409"/>
      <c r="O302" s="7"/>
      <c r="P302" s="407"/>
      <c r="Q302" s="408"/>
      <c r="R302" s="408"/>
      <c r="S302" s="409"/>
      <c r="T302" s="7"/>
      <c r="U302" s="407"/>
      <c r="V302" s="408"/>
      <c r="W302" s="408"/>
      <c r="X302" s="409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315"/>
      <c r="L304" s="39"/>
      <c r="M304" s="39"/>
      <c r="N304" s="321"/>
      <c r="O304" s="7"/>
      <c r="P304" s="315"/>
      <c r="Q304" s="39"/>
      <c r="R304" s="39"/>
      <c r="S304" s="321"/>
      <c r="T304" s="7"/>
      <c r="U304" s="315"/>
      <c r="V304" s="39"/>
      <c r="W304" s="39"/>
      <c r="X304" s="321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407"/>
      <c r="L305" s="408"/>
      <c r="M305" s="408"/>
      <c r="N305" s="409"/>
      <c r="O305" s="7"/>
      <c r="P305" s="407"/>
      <c r="Q305" s="408"/>
      <c r="R305" s="408"/>
      <c r="S305" s="409"/>
      <c r="T305" s="7"/>
      <c r="U305" s="407"/>
      <c r="V305" s="408"/>
      <c r="W305" s="408"/>
      <c r="X305" s="409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407"/>
      <c r="L306" s="408"/>
      <c r="M306" s="408"/>
      <c r="N306" s="409"/>
      <c r="O306" s="7"/>
      <c r="P306" s="407"/>
      <c r="Q306" s="408"/>
      <c r="R306" s="408"/>
      <c r="S306" s="409"/>
      <c r="T306" s="7"/>
      <c r="U306" s="407"/>
      <c r="V306" s="408"/>
      <c r="W306" s="408"/>
      <c r="X306" s="409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407"/>
      <c r="L307" s="408"/>
      <c r="M307" s="408"/>
      <c r="N307" s="409"/>
      <c r="O307" s="7"/>
      <c r="P307" s="407"/>
      <c r="Q307" s="408"/>
      <c r="R307" s="408"/>
      <c r="S307" s="409"/>
      <c r="T307" s="7"/>
      <c r="U307" s="407"/>
      <c r="V307" s="408"/>
      <c r="W307" s="408"/>
      <c r="X307" s="409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407"/>
      <c r="L308" s="408"/>
      <c r="M308" s="408"/>
      <c r="N308" s="409"/>
      <c r="O308" s="7"/>
      <c r="P308" s="407"/>
      <c r="Q308" s="408"/>
      <c r="R308" s="408"/>
      <c r="S308" s="409"/>
      <c r="T308" s="7"/>
      <c r="U308" s="407"/>
      <c r="V308" s="408"/>
      <c r="W308" s="408"/>
      <c r="X308" s="409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407"/>
      <c r="G312" s="408"/>
      <c r="H312" s="408"/>
      <c r="I312" s="409"/>
      <c r="J312" s="7"/>
      <c r="K312" s="407"/>
      <c r="L312" s="408"/>
      <c r="M312" s="408"/>
      <c r="N312" s="409"/>
      <c r="O312" s="7"/>
      <c r="P312" s="407"/>
      <c r="Q312" s="408"/>
      <c r="R312" s="408"/>
      <c r="S312" s="409"/>
      <c r="T312" s="7"/>
      <c r="U312" s="407"/>
      <c r="V312" s="408"/>
      <c r="W312" s="408"/>
      <c r="X312" s="409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407"/>
      <c r="G314" s="408"/>
      <c r="H314" s="408"/>
      <c r="I314" s="409"/>
      <c r="J314" s="7"/>
      <c r="K314" s="407"/>
      <c r="L314" s="408"/>
      <c r="M314" s="408"/>
      <c r="N314" s="409"/>
      <c r="O314" s="7"/>
      <c r="P314" s="407"/>
      <c r="Q314" s="408"/>
      <c r="R314" s="408"/>
      <c r="S314" s="409"/>
      <c r="T314" s="7"/>
      <c r="U314" s="407"/>
      <c r="V314" s="408"/>
      <c r="W314" s="408"/>
      <c r="X314" s="409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407"/>
      <c r="G315" s="408"/>
      <c r="H315" s="408"/>
      <c r="I315" s="409"/>
      <c r="J315" s="7"/>
      <c r="K315" s="407"/>
      <c r="L315" s="408"/>
      <c r="M315" s="408"/>
      <c r="N315" s="409"/>
      <c r="O315" s="7"/>
      <c r="P315" s="407"/>
      <c r="Q315" s="408"/>
      <c r="R315" s="408"/>
      <c r="S315" s="409"/>
      <c r="T315" s="7"/>
      <c r="U315" s="407"/>
      <c r="V315" s="408"/>
      <c r="W315" s="408"/>
      <c r="X315" s="409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407"/>
      <c r="G316" s="408"/>
      <c r="H316" s="408"/>
      <c r="I316" s="409"/>
      <c r="J316" s="7"/>
      <c r="K316" s="407"/>
      <c r="L316" s="408"/>
      <c r="M316" s="408"/>
      <c r="N316" s="409"/>
      <c r="O316" s="7"/>
      <c r="P316" s="407"/>
      <c r="Q316" s="408"/>
      <c r="R316" s="408"/>
      <c r="S316" s="409"/>
      <c r="T316" s="7"/>
      <c r="U316" s="407"/>
      <c r="V316" s="408"/>
      <c r="W316" s="408"/>
      <c r="X316" s="409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407"/>
      <c r="G317" s="408"/>
      <c r="H317" s="408"/>
      <c r="I317" s="409"/>
      <c r="J317" s="7"/>
      <c r="K317" s="407"/>
      <c r="L317" s="408"/>
      <c r="M317" s="408"/>
      <c r="N317" s="409"/>
      <c r="O317" s="7"/>
      <c r="P317" s="407"/>
      <c r="Q317" s="408"/>
      <c r="R317" s="408"/>
      <c r="S317" s="409"/>
      <c r="T317" s="7"/>
      <c r="U317" s="407"/>
      <c r="V317" s="408"/>
      <c r="W317" s="408"/>
      <c r="X317" s="409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407"/>
      <c r="G318" s="408"/>
      <c r="H318" s="408"/>
      <c r="I318" s="409"/>
      <c r="J318" s="7"/>
      <c r="K318" s="407"/>
      <c r="L318" s="408"/>
      <c r="M318" s="408"/>
      <c r="N318" s="409"/>
      <c r="O318" s="7"/>
      <c r="P318" s="407"/>
      <c r="Q318" s="408"/>
      <c r="R318" s="408"/>
      <c r="S318" s="409"/>
      <c r="T318" s="7"/>
      <c r="U318" s="407"/>
      <c r="V318" s="408"/>
      <c r="W318" s="408"/>
      <c r="X318" s="409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407"/>
      <c r="G319" s="408"/>
      <c r="H319" s="408"/>
      <c r="I319" s="409"/>
      <c r="J319" s="7"/>
      <c r="K319" s="407"/>
      <c r="L319" s="408"/>
      <c r="M319" s="408"/>
      <c r="N319" s="409"/>
      <c r="O319" s="7"/>
      <c r="P319" s="407"/>
      <c r="Q319" s="408"/>
      <c r="R319" s="408"/>
      <c r="S319" s="409"/>
      <c r="T319" s="7"/>
      <c r="U319" s="407"/>
      <c r="V319" s="408"/>
      <c r="W319" s="408"/>
      <c r="X319" s="409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407"/>
      <c r="G320" s="408"/>
      <c r="H320" s="408"/>
      <c r="I320" s="409"/>
      <c r="J320" s="7"/>
      <c r="K320" s="407"/>
      <c r="L320" s="408"/>
      <c r="M320" s="408"/>
      <c r="N320" s="409"/>
      <c r="O320" s="7"/>
      <c r="P320" s="407"/>
      <c r="Q320" s="408"/>
      <c r="R320" s="408"/>
      <c r="S320" s="409"/>
      <c r="T320" s="7"/>
      <c r="U320" s="407"/>
      <c r="V320" s="408"/>
      <c r="W320" s="408"/>
      <c r="X320" s="409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407"/>
      <c r="G321" s="408"/>
      <c r="H321" s="408"/>
      <c r="I321" s="409"/>
      <c r="J321" s="7"/>
      <c r="K321" s="407"/>
      <c r="L321" s="408"/>
      <c r="M321" s="408"/>
      <c r="N321" s="409"/>
      <c r="O321" s="7"/>
      <c r="P321" s="407"/>
      <c r="Q321" s="408"/>
      <c r="R321" s="408"/>
      <c r="S321" s="409"/>
      <c r="T321" s="7"/>
      <c r="U321" s="407"/>
      <c r="V321" s="408"/>
      <c r="W321" s="408"/>
      <c r="X321" s="409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407"/>
      <c r="G322" s="408"/>
      <c r="H322" s="408"/>
      <c r="I322" s="409"/>
      <c r="J322" s="7"/>
      <c r="K322" s="407"/>
      <c r="L322" s="408"/>
      <c r="M322" s="408"/>
      <c r="N322" s="409"/>
      <c r="O322" s="7"/>
      <c r="P322" s="407"/>
      <c r="Q322" s="408"/>
      <c r="R322" s="408"/>
      <c r="S322" s="409"/>
      <c r="T322" s="7"/>
      <c r="U322" s="407"/>
      <c r="V322" s="408"/>
      <c r="W322" s="408"/>
      <c r="X322" s="409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407"/>
      <c r="G323" s="408"/>
      <c r="H323" s="408"/>
      <c r="I323" s="409"/>
      <c r="J323" s="7"/>
      <c r="K323" s="407"/>
      <c r="L323" s="408"/>
      <c r="M323" s="408"/>
      <c r="N323" s="409"/>
      <c r="O323" s="7"/>
      <c r="P323" s="407"/>
      <c r="Q323" s="408"/>
      <c r="R323" s="408"/>
      <c r="S323" s="409"/>
      <c r="T323" s="7"/>
      <c r="U323" s="407"/>
      <c r="V323" s="408"/>
      <c r="W323" s="408"/>
      <c r="X323" s="409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13"/>
      <c r="G325" s="408"/>
      <c r="H325" s="408"/>
      <c r="I325" s="409"/>
      <c r="J325" s="7"/>
      <c r="K325" s="413"/>
      <c r="L325" s="408"/>
      <c r="M325" s="408"/>
      <c r="N325" s="409"/>
      <c r="O325" s="7"/>
      <c r="P325" s="413"/>
      <c r="Q325" s="408"/>
      <c r="R325" s="408"/>
      <c r="S325" s="409"/>
      <c r="T325" s="7"/>
      <c r="U325" s="413"/>
      <c r="V325" s="408"/>
      <c r="W325" s="408"/>
      <c r="X325" s="409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407"/>
      <c r="G327" s="408"/>
      <c r="H327" s="408"/>
      <c r="I327" s="409"/>
      <c r="J327" s="7"/>
      <c r="K327" s="407"/>
      <c r="L327" s="408"/>
      <c r="M327" s="408"/>
      <c r="N327" s="409"/>
      <c r="O327" s="7"/>
      <c r="P327" s="407"/>
      <c r="Q327" s="408"/>
      <c r="R327" s="408"/>
      <c r="S327" s="409"/>
      <c r="T327" s="7"/>
      <c r="U327" s="407"/>
      <c r="V327" s="408"/>
      <c r="W327" s="408"/>
      <c r="X327" s="409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315"/>
      <c r="L329" s="39"/>
      <c r="M329" s="39"/>
      <c r="N329" s="321"/>
      <c r="O329" s="7"/>
      <c r="P329" s="315"/>
      <c r="Q329" s="39"/>
      <c r="R329" s="39"/>
      <c r="S329" s="321"/>
      <c r="T329" s="7"/>
      <c r="U329" s="315"/>
      <c r="V329" s="39"/>
      <c r="W329" s="39"/>
      <c r="X329" s="321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407"/>
      <c r="L330" s="408"/>
      <c r="M330" s="408"/>
      <c r="N330" s="409"/>
      <c r="O330" s="7"/>
      <c r="P330" s="407"/>
      <c r="Q330" s="408"/>
      <c r="R330" s="408"/>
      <c r="S330" s="409"/>
      <c r="T330" s="7"/>
      <c r="U330" s="407"/>
      <c r="V330" s="408"/>
      <c r="W330" s="408"/>
      <c r="X330" s="409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407"/>
      <c r="L331" s="408"/>
      <c r="M331" s="408"/>
      <c r="N331" s="409"/>
      <c r="O331" s="7"/>
      <c r="P331" s="407"/>
      <c r="Q331" s="408"/>
      <c r="R331" s="408"/>
      <c r="S331" s="409"/>
      <c r="T331" s="7"/>
      <c r="U331" s="407"/>
      <c r="V331" s="408"/>
      <c r="W331" s="408"/>
      <c r="X331" s="409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407"/>
      <c r="L332" s="408"/>
      <c r="M332" s="408"/>
      <c r="N332" s="409"/>
      <c r="O332" s="7"/>
      <c r="P332" s="407"/>
      <c r="Q332" s="408"/>
      <c r="R332" s="408"/>
      <c r="S332" s="409"/>
      <c r="T332" s="7"/>
      <c r="U332" s="407"/>
      <c r="V332" s="408"/>
      <c r="W332" s="408"/>
      <c r="X332" s="409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407"/>
      <c r="L333" s="408"/>
      <c r="M333" s="408"/>
      <c r="N333" s="409"/>
      <c r="O333" s="7"/>
      <c r="P333" s="407"/>
      <c r="Q333" s="408"/>
      <c r="R333" s="408"/>
      <c r="S333" s="409"/>
      <c r="T333" s="7"/>
      <c r="U333" s="407"/>
      <c r="V333" s="408"/>
      <c r="W333" s="408"/>
      <c r="X333" s="409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407"/>
      <c r="G337" s="408"/>
      <c r="H337" s="408"/>
      <c r="I337" s="409"/>
      <c r="J337" s="7"/>
      <c r="K337" s="407"/>
      <c r="L337" s="408"/>
      <c r="M337" s="408"/>
      <c r="N337" s="409"/>
      <c r="O337" s="7"/>
      <c r="P337" s="407"/>
      <c r="Q337" s="408"/>
      <c r="R337" s="408"/>
      <c r="S337" s="409"/>
      <c r="T337" s="7"/>
      <c r="U337" s="407"/>
      <c r="V337" s="408"/>
      <c r="W337" s="408"/>
      <c r="X337" s="409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407"/>
      <c r="G339" s="408"/>
      <c r="H339" s="408"/>
      <c r="I339" s="409"/>
      <c r="J339" s="7"/>
      <c r="K339" s="407"/>
      <c r="L339" s="408"/>
      <c r="M339" s="408"/>
      <c r="N339" s="409"/>
      <c r="O339" s="7"/>
      <c r="P339" s="407"/>
      <c r="Q339" s="408"/>
      <c r="R339" s="408"/>
      <c r="S339" s="409"/>
      <c r="T339" s="7"/>
      <c r="U339" s="407"/>
      <c r="V339" s="408"/>
      <c r="W339" s="408"/>
      <c r="X339" s="409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407"/>
      <c r="G340" s="408"/>
      <c r="H340" s="408"/>
      <c r="I340" s="409"/>
      <c r="J340" s="7"/>
      <c r="K340" s="407"/>
      <c r="L340" s="408"/>
      <c r="M340" s="408"/>
      <c r="N340" s="409"/>
      <c r="O340" s="7"/>
      <c r="P340" s="407"/>
      <c r="Q340" s="408"/>
      <c r="R340" s="408"/>
      <c r="S340" s="409"/>
      <c r="T340" s="7"/>
      <c r="U340" s="407"/>
      <c r="V340" s="408"/>
      <c r="W340" s="408"/>
      <c r="X340" s="409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407"/>
      <c r="G341" s="408"/>
      <c r="H341" s="408"/>
      <c r="I341" s="409"/>
      <c r="J341" s="7"/>
      <c r="K341" s="407"/>
      <c r="L341" s="408"/>
      <c r="M341" s="408"/>
      <c r="N341" s="409"/>
      <c r="O341" s="7"/>
      <c r="P341" s="407"/>
      <c r="Q341" s="408"/>
      <c r="R341" s="408"/>
      <c r="S341" s="409"/>
      <c r="T341" s="7"/>
      <c r="U341" s="407"/>
      <c r="V341" s="408"/>
      <c r="W341" s="408"/>
      <c r="X341" s="409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407"/>
      <c r="G342" s="408"/>
      <c r="H342" s="408"/>
      <c r="I342" s="409"/>
      <c r="J342" s="7"/>
      <c r="K342" s="407"/>
      <c r="L342" s="408"/>
      <c r="M342" s="408"/>
      <c r="N342" s="409"/>
      <c r="O342" s="7"/>
      <c r="P342" s="407"/>
      <c r="Q342" s="408"/>
      <c r="R342" s="408"/>
      <c r="S342" s="409"/>
      <c r="T342" s="7"/>
      <c r="U342" s="407"/>
      <c r="V342" s="408"/>
      <c r="W342" s="408"/>
      <c r="X342" s="409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407"/>
      <c r="G343" s="408"/>
      <c r="H343" s="408"/>
      <c r="I343" s="409"/>
      <c r="J343" s="7"/>
      <c r="K343" s="407"/>
      <c r="L343" s="408"/>
      <c r="M343" s="408"/>
      <c r="N343" s="409"/>
      <c r="O343" s="7"/>
      <c r="P343" s="407"/>
      <c r="Q343" s="408"/>
      <c r="R343" s="408"/>
      <c r="S343" s="409"/>
      <c r="T343" s="7"/>
      <c r="U343" s="407"/>
      <c r="V343" s="408"/>
      <c r="W343" s="408"/>
      <c r="X343" s="409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407"/>
      <c r="G344" s="408"/>
      <c r="H344" s="408"/>
      <c r="I344" s="409"/>
      <c r="J344" s="7"/>
      <c r="K344" s="407"/>
      <c r="L344" s="408"/>
      <c r="M344" s="408"/>
      <c r="N344" s="409"/>
      <c r="O344" s="7"/>
      <c r="P344" s="407"/>
      <c r="Q344" s="408"/>
      <c r="R344" s="408"/>
      <c r="S344" s="409"/>
      <c r="T344" s="7"/>
      <c r="U344" s="407"/>
      <c r="V344" s="408"/>
      <c r="W344" s="408"/>
      <c r="X344" s="409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407"/>
      <c r="G345" s="408"/>
      <c r="H345" s="408"/>
      <c r="I345" s="409"/>
      <c r="J345" s="7"/>
      <c r="K345" s="407"/>
      <c r="L345" s="408"/>
      <c r="M345" s="408"/>
      <c r="N345" s="409"/>
      <c r="O345" s="7"/>
      <c r="P345" s="407"/>
      <c r="Q345" s="408"/>
      <c r="R345" s="408"/>
      <c r="S345" s="409"/>
      <c r="T345" s="7"/>
      <c r="U345" s="407"/>
      <c r="V345" s="408"/>
      <c r="W345" s="408"/>
      <c r="X345" s="409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407"/>
      <c r="G346" s="408"/>
      <c r="H346" s="408"/>
      <c r="I346" s="409"/>
      <c r="J346" s="7"/>
      <c r="K346" s="407"/>
      <c r="L346" s="408"/>
      <c r="M346" s="408"/>
      <c r="N346" s="409"/>
      <c r="O346" s="7"/>
      <c r="P346" s="407"/>
      <c r="Q346" s="408"/>
      <c r="R346" s="408"/>
      <c r="S346" s="409"/>
      <c r="T346" s="7"/>
      <c r="U346" s="407"/>
      <c r="V346" s="408"/>
      <c r="W346" s="408"/>
      <c r="X346" s="409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407"/>
      <c r="G347" s="408"/>
      <c r="H347" s="408"/>
      <c r="I347" s="409"/>
      <c r="J347" s="7"/>
      <c r="K347" s="407"/>
      <c r="L347" s="408"/>
      <c r="M347" s="408"/>
      <c r="N347" s="409"/>
      <c r="O347" s="7"/>
      <c r="P347" s="407"/>
      <c r="Q347" s="408"/>
      <c r="R347" s="408"/>
      <c r="S347" s="409"/>
      <c r="T347" s="7"/>
      <c r="U347" s="407"/>
      <c r="V347" s="408"/>
      <c r="W347" s="408"/>
      <c r="X347" s="409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407"/>
      <c r="G348" s="408"/>
      <c r="H348" s="408"/>
      <c r="I348" s="409"/>
      <c r="J348" s="7"/>
      <c r="K348" s="407"/>
      <c r="L348" s="408"/>
      <c r="M348" s="408"/>
      <c r="N348" s="409"/>
      <c r="O348" s="7"/>
      <c r="P348" s="407"/>
      <c r="Q348" s="408"/>
      <c r="R348" s="408"/>
      <c r="S348" s="409"/>
      <c r="T348" s="7"/>
      <c r="U348" s="407"/>
      <c r="V348" s="408"/>
      <c r="W348" s="408"/>
      <c r="X348" s="409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13"/>
      <c r="G350" s="408"/>
      <c r="H350" s="408"/>
      <c r="I350" s="409"/>
      <c r="J350" s="7"/>
      <c r="K350" s="413"/>
      <c r="L350" s="408"/>
      <c r="M350" s="408"/>
      <c r="N350" s="409"/>
      <c r="O350" s="7"/>
      <c r="P350" s="413"/>
      <c r="Q350" s="408"/>
      <c r="R350" s="408"/>
      <c r="S350" s="409"/>
      <c r="T350" s="7"/>
      <c r="U350" s="413"/>
      <c r="V350" s="408"/>
      <c r="W350" s="408"/>
      <c r="X350" s="409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407"/>
      <c r="G352" s="408"/>
      <c r="H352" s="408"/>
      <c r="I352" s="409"/>
      <c r="J352" s="7"/>
      <c r="K352" s="407"/>
      <c r="L352" s="408"/>
      <c r="M352" s="408"/>
      <c r="N352" s="409"/>
      <c r="O352" s="7"/>
      <c r="P352" s="407"/>
      <c r="Q352" s="408"/>
      <c r="R352" s="408"/>
      <c r="S352" s="409"/>
      <c r="T352" s="7"/>
      <c r="U352" s="407"/>
      <c r="V352" s="408"/>
      <c r="W352" s="408"/>
      <c r="X352" s="409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315"/>
      <c r="L354" s="39"/>
      <c r="M354" s="39"/>
      <c r="N354" s="321"/>
      <c r="O354" s="7"/>
      <c r="P354" s="315"/>
      <c r="Q354" s="39"/>
      <c r="R354" s="39"/>
      <c r="S354" s="321"/>
      <c r="T354" s="7"/>
      <c r="U354" s="315"/>
      <c r="V354" s="39"/>
      <c r="W354" s="39"/>
      <c r="X354" s="321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407"/>
      <c r="L355" s="408"/>
      <c r="M355" s="408"/>
      <c r="N355" s="409"/>
      <c r="O355" s="7"/>
      <c r="P355" s="407"/>
      <c r="Q355" s="408"/>
      <c r="R355" s="408"/>
      <c r="S355" s="409"/>
      <c r="T355" s="7"/>
      <c r="U355" s="407"/>
      <c r="V355" s="408"/>
      <c r="W355" s="408"/>
      <c r="X355" s="409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407"/>
      <c r="L356" s="408"/>
      <c r="M356" s="408"/>
      <c r="N356" s="409"/>
      <c r="O356" s="7"/>
      <c r="P356" s="407"/>
      <c r="Q356" s="408"/>
      <c r="R356" s="408"/>
      <c r="S356" s="409"/>
      <c r="T356" s="7"/>
      <c r="U356" s="407"/>
      <c r="V356" s="408"/>
      <c r="W356" s="408"/>
      <c r="X356" s="409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407"/>
      <c r="L357" s="408"/>
      <c r="M357" s="408"/>
      <c r="N357" s="409"/>
      <c r="O357" s="7"/>
      <c r="P357" s="407"/>
      <c r="Q357" s="408"/>
      <c r="R357" s="408"/>
      <c r="S357" s="409"/>
      <c r="T357" s="7"/>
      <c r="U357" s="407"/>
      <c r="V357" s="408"/>
      <c r="W357" s="408"/>
      <c r="X357" s="409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407"/>
      <c r="L358" s="408"/>
      <c r="M358" s="408"/>
      <c r="N358" s="409"/>
      <c r="O358" s="7"/>
      <c r="P358" s="407"/>
      <c r="Q358" s="408"/>
      <c r="R358" s="408"/>
      <c r="S358" s="409"/>
      <c r="T358" s="7"/>
      <c r="U358" s="407"/>
      <c r="V358" s="408"/>
      <c r="W358" s="408"/>
      <c r="X358" s="409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407"/>
      <c r="G360" s="408"/>
      <c r="H360" s="408"/>
      <c r="I360" s="409"/>
      <c r="K360" s="407"/>
      <c r="L360" s="408"/>
      <c r="M360" s="408"/>
      <c r="N360" s="409"/>
      <c r="O360" s="7"/>
      <c r="P360" s="407"/>
      <c r="Q360" s="408"/>
      <c r="R360" s="408"/>
      <c r="S360" s="409"/>
      <c r="T360" s="7"/>
      <c r="U360" s="407"/>
      <c r="V360" s="408"/>
      <c r="W360" s="408"/>
      <c r="X360" s="409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407"/>
      <c r="G361" s="408"/>
      <c r="H361" s="408"/>
      <c r="I361" s="409"/>
      <c r="K361" s="407"/>
      <c r="L361" s="408"/>
      <c r="M361" s="408"/>
      <c r="N361" s="409"/>
      <c r="P361" s="407"/>
      <c r="Q361" s="408"/>
      <c r="R361" s="408"/>
      <c r="S361" s="409"/>
      <c r="U361" s="407"/>
      <c r="V361" s="408"/>
      <c r="W361" s="408"/>
      <c r="X361" s="409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410"/>
      <c r="G362" s="411"/>
      <c r="H362" s="411"/>
      <c r="I362" s="412"/>
      <c r="K362" s="410"/>
      <c r="L362" s="411"/>
      <c r="M362" s="411"/>
      <c r="N362" s="412"/>
      <c r="P362" s="410"/>
      <c r="Q362" s="411"/>
      <c r="R362" s="411"/>
      <c r="S362" s="412"/>
      <c r="U362" s="410"/>
      <c r="V362" s="411"/>
      <c r="W362" s="411"/>
      <c r="X362" s="412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355D08ED-0529-46C9-82B0-F07BDE086471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52606-34AF-4274-A85E-88C92B401A52}">
  <sheetPr>
    <tabColor rgb="FFEBF1DE"/>
  </sheetPr>
  <dimension ref="A1:HQ382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ÁREAS!$F$20</f>
        <v>ECM - Equity Capital Markets.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407"/>
      <c r="G12" s="408"/>
      <c r="H12" s="408"/>
      <c r="I12" s="409"/>
      <c r="J12" s="7"/>
      <c r="K12" s="407"/>
      <c r="L12" s="408"/>
      <c r="M12" s="408"/>
      <c r="N12" s="409"/>
      <c r="O12" s="7"/>
      <c r="P12" s="407"/>
      <c r="Q12" s="408"/>
      <c r="R12" s="408"/>
      <c r="S12" s="409"/>
      <c r="T12" s="7"/>
      <c r="U12" s="407"/>
      <c r="V12" s="408"/>
      <c r="W12" s="408"/>
      <c r="X12" s="409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407"/>
      <c r="G14" s="408"/>
      <c r="H14" s="408"/>
      <c r="I14" s="409"/>
      <c r="J14" s="7"/>
      <c r="K14" s="407"/>
      <c r="L14" s="408"/>
      <c r="M14" s="408"/>
      <c r="N14" s="409"/>
      <c r="O14" s="7"/>
      <c r="P14" s="407"/>
      <c r="Q14" s="408"/>
      <c r="R14" s="408"/>
      <c r="S14" s="409"/>
      <c r="T14" s="7"/>
      <c r="U14" s="407"/>
      <c r="V14" s="408"/>
      <c r="W14" s="408"/>
      <c r="X14" s="409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407"/>
      <c r="G15" s="408"/>
      <c r="H15" s="408"/>
      <c r="I15" s="409"/>
      <c r="J15" s="7"/>
      <c r="K15" s="407"/>
      <c r="L15" s="408"/>
      <c r="M15" s="408"/>
      <c r="N15" s="409"/>
      <c r="O15" s="7"/>
      <c r="P15" s="407"/>
      <c r="Q15" s="408"/>
      <c r="R15" s="408"/>
      <c r="S15" s="409"/>
      <c r="T15" s="7"/>
      <c r="U15" s="407"/>
      <c r="V15" s="408"/>
      <c r="W15" s="408"/>
      <c r="X15" s="409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407"/>
      <c r="G16" s="408"/>
      <c r="H16" s="408"/>
      <c r="I16" s="409"/>
      <c r="J16" s="7"/>
      <c r="K16" s="407"/>
      <c r="L16" s="408"/>
      <c r="M16" s="408"/>
      <c r="N16" s="409"/>
      <c r="O16" s="7"/>
      <c r="P16" s="407"/>
      <c r="Q16" s="408"/>
      <c r="R16" s="408"/>
      <c r="S16" s="409"/>
      <c r="T16" s="7"/>
      <c r="U16" s="407"/>
      <c r="V16" s="408"/>
      <c r="W16" s="408"/>
      <c r="X16" s="409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407"/>
      <c r="G17" s="408"/>
      <c r="H17" s="408"/>
      <c r="I17" s="409"/>
      <c r="J17" s="7"/>
      <c r="K17" s="407"/>
      <c r="L17" s="408"/>
      <c r="M17" s="408"/>
      <c r="N17" s="409"/>
      <c r="O17" s="7"/>
      <c r="P17" s="407"/>
      <c r="Q17" s="408"/>
      <c r="R17" s="408"/>
      <c r="S17" s="409"/>
      <c r="T17" s="7"/>
      <c r="U17" s="407"/>
      <c r="V17" s="408"/>
      <c r="W17" s="408"/>
      <c r="X17" s="409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407"/>
      <c r="G18" s="408"/>
      <c r="H18" s="408"/>
      <c r="I18" s="409"/>
      <c r="J18" s="7"/>
      <c r="K18" s="407"/>
      <c r="L18" s="408"/>
      <c r="M18" s="408"/>
      <c r="N18" s="409"/>
      <c r="O18" s="7"/>
      <c r="P18" s="407"/>
      <c r="Q18" s="408"/>
      <c r="R18" s="408"/>
      <c r="S18" s="409"/>
      <c r="T18" s="7"/>
      <c r="U18" s="407"/>
      <c r="V18" s="408"/>
      <c r="W18" s="408"/>
      <c r="X18" s="409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407"/>
      <c r="G19" s="408"/>
      <c r="H19" s="408"/>
      <c r="I19" s="409"/>
      <c r="J19" s="7"/>
      <c r="K19" s="407"/>
      <c r="L19" s="408"/>
      <c r="M19" s="408"/>
      <c r="N19" s="409"/>
      <c r="O19" s="7"/>
      <c r="P19" s="407"/>
      <c r="Q19" s="408"/>
      <c r="R19" s="408"/>
      <c r="S19" s="409"/>
      <c r="T19" s="7"/>
      <c r="U19" s="407"/>
      <c r="V19" s="408"/>
      <c r="W19" s="408"/>
      <c r="X19" s="409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407"/>
      <c r="G20" s="408"/>
      <c r="H20" s="408"/>
      <c r="I20" s="409"/>
      <c r="J20" s="7"/>
      <c r="K20" s="407"/>
      <c r="L20" s="408"/>
      <c r="M20" s="408"/>
      <c r="N20" s="409"/>
      <c r="O20" s="7"/>
      <c r="P20" s="407"/>
      <c r="Q20" s="408"/>
      <c r="R20" s="408"/>
      <c r="S20" s="409"/>
      <c r="T20" s="7"/>
      <c r="U20" s="407"/>
      <c r="V20" s="408"/>
      <c r="W20" s="408"/>
      <c r="X20" s="409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407"/>
      <c r="G21" s="408"/>
      <c r="H21" s="408"/>
      <c r="I21" s="409"/>
      <c r="J21" s="7"/>
      <c r="K21" s="407"/>
      <c r="L21" s="408"/>
      <c r="M21" s="408"/>
      <c r="N21" s="409"/>
      <c r="O21" s="7"/>
      <c r="P21" s="407"/>
      <c r="Q21" s="408"/>
      <c r="R21" s="408"/>
      <c r="S21" s="409"/>
      <c r="T21" s="7"/>
      <c r="U21" s="407"/>
      <c r="V21" s="408"/>
      <c r="W21" s="408"/>
      <c r="X21" s="409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407"/>
      <c r="G22" s="408"/>
      <c r="H22" s="408"/>
      <c r="I22" s="409"/>
      <c r="J22" s="7"/>
      <c r="K22" s="407"/>
      <c r="L22" s="408"/>
      <c r="M22" s="408"/>
      <c r="N22" s="409"/>
      <c r="O22" s="7"/>
      <c r="P22" s="407"/>
      <c r="Q22" s="408"/>
      <c r="R22" s="408"/>
      <c r="S22" s="409"/>
      <c r="T22" s="7"/>
      <c r="U22" s="407"/>
      <c r="V22" s="408"/>
      <c r="W22" s="408"/>
      <c r="X22" s="409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407"/>
      <c r="G23" s="408"/>
      <c r="H23" s="408"/>
      <c r="I23" s="409"/>
      <c r="J23" s="7"/>
      <c r="K23" s="407"/>
      <c r="L23" s="408"/>
      <c r="M23" s="408"/>
      <c r="N23" s="409"/>
      <c r="O23" s="7"/>
      <c r="P23" s="407"/>
      <c r="Q23" s="408"/>
      <c r="R23" s="408"/>
      <c r="S23" s="409"/>
      <c r="T23" s="7"/>
      <c r="U23" s="407"/>
      <c r="V23" s="408"/>
      <c r="W23" s="408"/>
      <c r="X23" s="409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407"/>
      <c r="G25" s="408"/>
      <c r="H25" s="408"/>
      <c r="I25" s="409"/>
      <c r="J25" s="7"/>
      <c r="K25" s="407"/>
      <c r="L25" s="408"/>
      <c r="M25" s="408"/>
      <c r="N25" s="409"/>
      <c r="O25" s="7"/>
      <c r="P25" s="407"/>
      <c r="Q25" s="408"/>
      <c r="R25" s="408"/>
      <c r="S25" s="409"/>
      <c r="T25" s="7"/>
      <c r="U25" s="407"/>
      <c r="V25" s="408"/>
      <c r="W25" s="408"/>
      <c r="X25" s="409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407"/>
      <c r="G27" s="408"/>
      <c r="H27" s="408"/>
      <c r="I27" s="409"/>
      <c r="J27" s="7"/>
      <c r="K27" s="407"/>
      <c r="L27" s="408"/>
      <c r="M27" s="408"/>
      <c r="N27" s="409"/>
      <c r="O27" s="7"/>
      <c r="P27" s="407"/>
      <c r="Q27" s="408"/>
      <c r="R27" s="408"/>
      <c r="S27" s="409"/>
      <c r="T27" s="7"/>
      <c r="U27" s="407"/>
      <c r="V27" s="408"/>
      <c r="W27" s="408"/>
      <c r="X27" s="409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407"/>
      <c r="L29" s="408"/>
      <c r="M29" s="408"/>
      <c r="N29" s="409"/>
      <c r="O29" s="7"/>
      <c r="P29" s="407"/>
      <c r="Q29" s="408"/>
      <c r="R29" s="408"/>
      <c r="S29" s="409"/>
      <c r="T29" s="7"/>
      <c r="U29" s="407"/>
      <c r="V29" s="408"/>
      <c r="W29" s="408"/>
      <c r="X29" s="409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315"/>
      <c r="L30" s="39"/>
      <c r="M30" s="39"/>
      <c r="N30" s="321"/>
      <c r="O30" s="7"/>
      <c r="P30" s="315"/>
      <c r="Q30" s="39"/>
      <c r="R30" s="39"/>
      <c r="S30" s="321"/>
      <c r="T30" s="7"/>
      <c r="U30" s="315"/>
      <c r="V30" s="39"/>
      <c r="W30" s="39"/>
      <c r="X30" s="321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407"/>
      <c r="L31" s="408"/>
      <c r="M31" s="408"/>
      <c r="N31" s="409"/>
      <c r="O31" s="7"/>
      <c r="P31" s="407"/>
      <c r="Q31" s="408"/>
      <c r="R31" s="408"/>
      <c r="S31" s="409"/>
      <c r="T31" s="7"/>
      <c r="U31" s="407"/>
      <c r="V31" s="408"/>
      <c r="W31" s="408"/>
      <c r="X31" s="409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407"/>
      <c r="L32" s="408"/>
      <c r="M32" s="408"/>
      <c r="N32" s="409"/>
      <c r="O32" s="7"/>
      <c r="P32" s="407"/>
      <c r="Q32" s="408"/>
      <c r="R32" s="408"/>
      <c r="S32" s="409"/>
      <c r="T32" s="7"/>
      <c r="U32" s="407"/>
      <c r="V32" s="408"/>
      <c r="W32" s="408"/>
      <c r="X32" s="409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407"/>
      <c r="L33" s="408"/>
      <c r="M33" s="408"/>
      <c r="N33" s="409"/>
      <c r="O33" s="7"/>
      <c r="P33" s="407"/>
      <c r="Q33" s="408"/>
      <c r="R33" s="408"/>
      <c r="S33" s="409"/>
      <c r="T33" s="7"/>
      <c r="U33" s="407"/>
      <c r="V33" s="408"/>
      <c r="W33" s="408"/>
      <c r="X33" s="409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407"/>
      <c r="G37" s="408"/>
      <c r="H37" s="408"/>
      <c r="I37" s="409"/>
      <c r="J37" s="7"/>
      <c r="K37" s="407"/>
      <c r="L37" s="408"/>
      <c r="M37" s="408"/>
      <c r="N37" s="409"/>
      <c r="O37" s="7"/>
      <c r="P37" s="407"/>
      <c r="Q37" s="408"/>
      <c r="R37" s="408"/>
      <c r="S37" s="409"/>
      <c r="T37" s="7"/>
      <c r="U37" s="407"/>
      <c r="V37" s="408"/>
      <c r="W37" s="408"/>
      <c r="X37" s="409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407"/>
      <c r="G39" s="408"/>
      <c r="H39" s="408"/>
      <c r="I39" s="409"/>
      <c r="J39" s="7"/>
      <c r="K39" s="407"/>
      <c r="L39" s="408"/>
      <c r="M39" s="408"/>
      <c r="N39" s="409"/>
      <c r="O39" s="7"/>
      <c r="P39" s="407"/>
      <c r="Q39" s="408"/>
      <c r="R39" s="408"/>
      <c r="S39" s="409"/>
      <c r="T39" s="7"/>
      <c r="U39" s="407"/>
      <c r="V39" s="408"/>
      <c r="W39" s="408"/>
      <c r="X39" s="409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407"/>
      <c r="G40" s="408"/>
      <c r="H40" s="408"/>
      <c r="I40" s="409"/>
      <c r="J40" s="7"/>
      <c r="K40" s="407"/>
      <c r="L40" s="408"/>
      <c r="M40" s="408"/>
      <c r="N40" s="409"/>
      <c r="O40" s="7"/>
      <c r="P40" s="407"/>
      <c r="Q40" s="408"/>
      <c r="R40" s="408"/>
      <c r="S40" s="409"/>
      <c r="T40" s="7"/>
      <c r="U40" s="407"/>
      <c r="V40" s="408"/>
      <c r="W40" s="408"/>
      <c r="X40" s="409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407"/>
      <c r="G41" s="408"/>
      <c r="H41" s="408"/>
      <c r="I41" s="409"/>
      <c r="J41" s="7"/>
      <c r="K41" s="407"/>
      <c r="L41" s="408"/>
      <c r="M41" s="408"/>
      <c r="N41" s="409"/>
      <c r="O41" s="7"/>
      <c r="P41" s="407"/>
      <c r="Q41" s="408"/>
      <c r="R41" s="408"/>
      <c r="S41" s="409"/>
      <c r="T41" s="7"/>
      <c r="U41" s="407"/>
      <c r="V41" s="408"/>
      <c r="W41" s="408"/>
      <c r="X41" s="409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407"/>
      <c r="G42" s="408"/>
      <c r="H42" s="408"/>
      <c r="I42" s="409"/>
      <c r="J42" s="7"/>
      <c r="K42" s="407"/>
      <c r="L42" s="408"/>
      <c r="M42" s="408"/>
      <c r="N42" s="409"/>
      <c r="O42" s="7"/>
      <c r="P42" s="407"/>
      <c r="Q42" s="408"/>
      <c r="R42" s="408"/>
      <c r="S42" s="409"/>
      <c r="T42" s="7"/>
      <c r="U42" s="407"/>
      <c r="V42" s="408"/>
      <c r="W42" s="408"/>
      <c r="X42" s="409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407"/>
      <c r="G43" s="408"/>
      <c r="H43" s="408"/>
      <c r="I43" s="409"/>
      <c r="J43" s="7"/>
      <c r="K43" s="407"/>
      <c r="L43" s="408"/>
      <c r="M43" s="408"/>
      <c r="N43" s="409"/>
      <c r="O43" s="7"/>
      <c r="P43" s="407"/>
      <c r="Q43" s="408"/>
      <c r="R43" s="408"/>
      <c r="S43" s="409"/>
      <c r="T43" s="7"/>
      <c r="U43" s="407"/>
      <c r="V43" s="408"/>
      <c r="W43" s="408"/>
      <c r="X43" s="409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407"/>
      <c r="G44" s="408"/>
      <c r="H44" s="408"/>
      <c r="I44" s="409"/>
      <c r="J44" s="7"/>
      <c r="K44" s="407"/>
      <c r="L44" s="408"/>
      <c r="M44" s="408"/>
      <c r="N44" s="409"/>
      <c r="O44" s="7"/>
      <c r="P44" s="407"/>
      <c r="Q44" s="408"/>
      <c r="R44" s="408"/>
      <c r="S44" s="409"/>
      <c r="T44" s="7"/>
      <c r="U44" s="407"/>
      <c r="V44" s="408"/>
      <c r="W44" s="408"/>
      <c r="X44" s="409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407"/>
      <c r="G45" s="408"/>
      <c r="H45" s="408"/>
      <c r="I45" s="409"/>
      <c r="J45" s="7"/>
      <c r="K45" s="407"/>
      <c r="L45" s="408"/>
      <c r="M45" s="408"/>
      <c r="N45" s="409"/>
      <c r="O45" s="7"/>
      <c r="P45" s="407"/>
      <c r="Q45" s="408"/>
      <c r="R45" s="408"/>
      <c r="S45" s="409"/>
      <c r="T45" s="7"/>
      <c r="U45" s="407"/>
      <c r="V45" s="408"/>
      <c r="W45" s="408"/>
      <c r="X45" s="409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407"/>
      <c r="G46" s="408"/>
      <c r="H46" s="408"/>
      <c r="I46" s="409"/>
      <c r="J46" s="7"/>
      <c r="K46" s="407"/>
      <c r="L46" s="408"/>
      <c r="M46" s="408"/>
      <c r="N46" s="409"/>
      <c r="O46" s="7"/>
      <c r="P46" s="407"/>
      <c r="Q46" s="408"/>
      <c r="R46" s="408"/>
      <c r="S46" s="409"/>
      <c r="T46" s="7"/>
      <c r="U46" s="407"/>
      <c r="V46" s="408"/>
      <c r="W46" s="408"/>
      <c r="X46" s="409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407"/>
      <c r="G47" s="408"/>
      <c r="H47" s="408"/>
      <c r="I47" s="409"/>
      <c r="J47" s="7"/>
      <c r="K47" s="407"/>
      <c r="L47" s="408"/>
      <c r="M47" s="408"/>
      <c r="N47" s="409"/>
      <c r="O47" s="7"/>
      <c r="P47" s="407"/>
      <c r="Q47" s="408"/>
      <c r="R47" s="408"/>
      <c r="S47" s="409"/>
      <c r="T47" s="7"/>
      <c r="U47" s="407"/>
      <c r="V47" s="408"/>
      <c r="W47" s="408"/>
      <c r="X47" s="409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407"/>
      <c r="G48" s="408"/>
      <c r="H48" s="408"/>
      <c r="I48" s="409"/>
      <c r="J48" s="7"/>
      <c r="K48" s="407"/>
      <c r="L48" s="408"/>
      <c r="M48" s="408"/>
      <c r="N48" s="409"/>
      <c r="O48" s="7"/>
      <c r="P48" s="407"/>
      <c r="Q48" s="408"/>
      <c r="R48" s="408"/>
      <c r="S48" s="409"/>
      <c r="T48" s="7"/>
      <c r="U48" s="407"/>
      <c r="V48" s="408"/>
      <c r="W48" s="408"/>
      <c r="X48" s="409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13"/>
      <c r="G50" s="408"/>
      <c r="H50" s="408"/>
      <c r="I50" s="409"/>
      <c r="J50" s="7"/>
      <c r="K50" s="413"/>
      <c r="L50" s="408"/>
      <c r="M50" s="408"/>
      <c r="N50" s="409"/>
      <c r="O50" s="7"/>
      <c r="P50" s="413"/>
      <c r="Q50" s="408"/>
      <c r="R50" s="408"/>
      <c r="S50" s="409"/>
      <c r="T50" s="7"/>
      <c r="U50" s="413"/>
      <c r="V50" s="408"/>
      <c r="W50" s="408"/>
      <c r="X50" s="409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407"/>
      <c r="G52" s="408"/>
      <c r="H52" s="408"/>
      <c r="I52" s="409"/>
      <c r="J52" s="7"/>
      <c r="K52" s="407"/>
      <c r="L52" s="408"/>
      <c r="M52" s="408"/>
      <c r="N52" s="409"/>
      <c r="O52" s="7"/>
      <c r="P52" s="407"/>
      <c r="Q52" s="408"/>
      <c r="R52" s="408"/>
      <c r="S52" s="409"/>
      <c r="T52" s="7"/>
      <c r="U52" s="407"/>
      <c r="V52" s="408"/>
      <c r="W52" s="408"/>
      <c r="X52" s="409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407"/>
      <c r="L54" s="408"/>
      <c r="M54" s="408"/>
      <c r="N54" s="409"/>
      <c r="O54" s="7"/>
      <c r="P54" s="407"/>
      <c r="Q54" s="408"/>
      <c r="R54" s="408"/>
      <c r="S54" s="409"/>
      <c r="T54" s="7"/>
      <c r="U54" s="407"/>
      <c r="V54" s="408"/>
      <c r="W54" s="408"/>
      <c r="X54" s="409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315"/>
      <c r="L55" s="39"/>
      <c r="M55" s="39"/>
      <c r="N55" s="321"/>
      <c r="O55" s="7"/>
      <c r="P55" s="315"/>
      <c r="Q55" s="39"/>
      <c r="R55" s="39"/>
      <c r="S55" s="321"/>
      <c r="T55" s="7"/>
      <c r="U55" s="315"/>
      <c r="V55" s="39"/>
      <c r="W55" s="39"/>
      <c r="X55" s="321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407"/>
      <c r="L56" s="408"/>
      <c r="M56" s="408"/>
      <c r="N56" s="409"/>
      <c r="O56" s="7"/>
      <c r="P56" s="407"/>
      <c r="Q56" s="408"/>
      <c r="R56" s="408"/>
      <c r="S56" s="409"/>
      <c r="T56" s="7"/>
      <c r="U56" s="407"/>
      <c r="V56" s="408"/>
      <c r="W56" s="408"/>
      <c r="X56" s="409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407"/>
      <c r="L57" s="408"/>
      <c r="M57" s="408"/>
      <c r="N57" s="409"/>
      <c r="O57" s="7"/>
      <c r="P57" s="407"/>
      <c r="Q57" s="408"/>
      <c r="R57" s="408"/>
      <c r="S57" s="409"/>
      <c r="T57" s="7"/>
      <c r="U57" s="407"/>
      <c r="V57" s="408"/>
      <c r="W57" s="408"/>
      <c r="X57" s="409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407"/>
      <c r="L58" s="408"/>
      <c r="M58" s="408"/>
      <c r="N58" s="409"/>
      <c r="O58" s="7"/>
      <c r="P58" s="407"/>
      <c r="Q58" s="408"/>
      <c r="R58" s="408"/>
      <c r="S58" s="409"/>
      <c r="T58" s="7"/>
      <c r="U58" s="407"/>
      <c r="V58" s="408"/>
      <c r="W58" s="408"/>
      <c r="X58" s="409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407"/>
      <c r="G62" s="408"/>
      <c r="H62" s="408"/>
      <c r="I62" s="409"/>
      <c r="J62" s="7"/>
      <c r="K62" s="407"/>
      <c r="L62" s="408"/>
      <c r="M62" s="408"/>
      <c r="N62" s="409"/>
      <c r="O62" s="7"/>
      <c r="P62" s="407"/>
      <c r="Q62" s="408"/>
      <c r="R62" s="408"/>
      <c r="S62" s="409"/>
      <c r="T62" s="7"/>
      <c r="U62" s="407"/>
      <c r="V62" s="408"/>
      <c r="W62" s="408"/>
      <c r="X62" s="409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407"/>
      <c r="G64" s="408"/>
      <c r="H64" s="408"/>
      <c r="I64" s="409"/>
      <c r="J64" s="7"/>
      <c r="K64" s="407"/>
      <c r="L64" s="408"/>
      <c r="M64" s="408"/>
      <c r="N64" s="409"/>
      <c r="O64" s="7"/>
      <c r="P64" s="407"/>
      <c r="Q64" s="408"/>
      <c r="R64" s="408"/>
      <c r="S64" s="409"/>
      <c r="T64" s="7"/>
      <c r="U64" s="407"/>
      <c r="V64" s="408"/>
      <c r="W64" s="408"/>
      <c r="X64" s="409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407"/>
      <c r="G65" s="408"/>
      <c r="H65" s="408"/>
      <c r="I65" s="409"/>
      <c r="J65" s="7"/>
      <c r="K65" s="407"/>
      <c r="L65" s="408"/>
      <c r="M65" s="408"/>
      <c r="N65" s="409"/>
      <c r="O65" s="7"/>
      <c r="P65" s="407"/>
      <c r="Q65" s="408"/>
      <c r="R65" s="408"/>
      <c r="S65" s="409"/>
      <c r="T65" s="7"/>
      <c r="U65" s="407"/>
      <c r="V65" s="408"/>
      <c r="W65" s="408"/>
      <c r="X65" s="409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407"/>
      <c r="G66" s="408"/>
      <c r="H66" s="408"/>
      <c r="I66" s="409"/>
      <c r="J66" s="7"/>
      <c r="K66" s="407"/>
      <c r="L66" s="408"/>
      <c r="M66" s="408"/>
      <c r="N66" s="409"/>
      <c r="O66" s="7"/>
      <c r="P66" s="407"/>
      <c r="Q66" s="408"/>
      <c r="R66" s="408"/>
      <c r="S66" s="409"/>
      <c r="T66" s="7"/>
      <c r="U66" s="407"/>
      <c r="V66" s="408"/>
      <c r="W66" s="408"/>
      <c r="X66" s="409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407"/>
      <c r="G67" s="408"/>
      <c r="H67" s="408"/>
      <c r="I67" s="409"/>
      <c r="J67" s="7"/>
      <c r="K67" s="407"/>
      <c r="L67" s="408"/>
      <c r="M67" s="408"/>
      <c r="N67" s="409"/>
      <c r="O67" s="7"/>
      <c r="P67" s="407"/>
      <c r="Q67" s="408"/>
      <c r="R67" s="408"/>
      <c r="S67" s="409"/>
      <c r="T67" s="7"/>
      <c r="U67" s="407"/>
      <c r="V67" s="408"/>
      <c r="W67" s="408"/>
      <c r="X67" s="409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407"/>
      <c r="G68" s="408"/>
      <c r="H68" s="408"/>
      <c r="I68" s="409"/>
      <c r="J68" s="7"/>
      <c r="K68" s="407"/>
      <c r="L68" s="408"/>
      <c r="M68" s="408"/>
      <c r="N68" s="409"/>
      <c r="O68" s="7"/>
      <c r="P68" s="407"/>
      <c r="Q68" s="408"/>
      <c r="R68" s="408"/>
      <c r="S68" s="409"/>
      <c r="T68" s="7"/>
      <c r="U68" s="407"/>
      <c r="V68" s="408"/>
      <c r="W68" s="408"/>
      <c r="X68" s="409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407"/>
      <c r="G69" s="408"/>
      <c r="H69" s="408"/>
      <c r="I69" s="409"/>
      <c r="J69" s="7"/>
      <c r="K69" s="407"/>
      <c r="L69" s="408"/>
      <c r="M69" s="408"/>
      <c r="N69" s="409"/>
      <c r="O69" s="7"/>
      <c r="P69" s="407"/>
      <c r="Q69" s="408"/>
      <c r="R69" s="408"/>
      <c r="S69" s="409"/>
      <c r="T69" s="7"/>
      <c r="U69" s="407"/>
      <c r="V69" s="408"/>
      <c r="W69" s="408"/>
      <c r="X69" s="409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407"/>
      <c r="G70" s="408"/>
      <c r="H70" s="408"/>
      <c r="I70" s="409"/>
      <c r="J70" s="7"/>
      <c r="K70" s="407"/>
      <c r="L70" s="408"/>
      <c r="M70" s="408"/>
      <c r="N70" s="409"/>
      <c r="O70" s="7"/>
      <c r="P70" s="407"/>
      <c r="Q70" s="408"/>
      <c r="R70" s="408"/>
      <c r="S70" s="409"/>
      <c r="T70" s="7"/>
      <c r="U70" s="407"/>
      <c r="V70" s="408"/>
      <c r="W70" s="408"/>
      <c r="X70" s="409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407"/>
      <c r="G71" s="408"/>
      <c r="H71" s="408"/>
      <c r="I71" s="409"/>
      <c r="J71" s="7"/>
      <c r="K71" s="407"/>
      <c r="L71" s="408"/>
      <c r="M71" s="408"/>
      <c r="N71" s="409"/>
      <c r="O71" s="7"/>
      <c r="P71" s="407"/>
      <c r="Q71" s="408"/>
      <c r="R71" s="408"/>
      <c r="S71" s="409"/>
      <c r="T71" s="7"/>
      <c r="U71" s="407"/>
      <c r="V71" s="408"/>
      <c r="W71" s="408"/>
      <c r="X71" s="409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407"/>
      <c r="G72" s="408"/>
      <c r="H72" s="408"/>
      <c r="I72" s="409"/>
      <c r="J72" s="7"/>
      <c r="K72" s="407"/>
      <c r="L72" s="408"/>
      <c r="M72" s="408"/>
      <c r="N72" s="409"/>
      <c r="O72" s="7"/>
      <c r="P72" s="407"/>
      <c r="Q72" s="408"/>
      <c r="R72" s="408"/>
      <c r="S72" s="409"/>
      <c r="T72" s="7"/>
      <c r="U72" s="407"/>
      <c r="V72" s="408"/>
      <c r="W72" s="408"/>
      <c r="X72" s="409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407"/>
      <c r="G73" s="408"/>
      <c r="H73" s="408"/>
      <c r="I73" s="409"/>
      <c r="J73" s="7"/>
      <c r="K73" s="407"/>
      <c r="L73" s="408"/>
      <c r="M73" s="408"/>
      <c r="N73" s="409"/>
      <c r="O73" s="7"/>
      <c r="P73" s="407"/>
      <c r="Q73" s="408"/>
      <c r="R73" s="408"/>
      <c r="S73" s="409"/>
      <c r="T73" s="7"/>
      <c r="U73" s="407"/>
      <c r="V73" s="408"/>
      <c r="W73" s="408"/>
      <c r="X73" s="409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13"/>
      <c r="G75" s="408"/>
      <c r="H75" s="408"/>
      <c r="I75" s="409"/>
      <c r="J75" s="7"/>
      <c r="K75" s="413"/>
      <c r="L75" s="408"/>
      <c r="M75" s="408"/>
      <c r="N75" s="409"/>
      <c r="O75" s="7"/>
      <c r="P75" s="413"/>
      <c r="Q75" s="408"/>
      <c r="R75" s="408"/>
      <c r="S75" s="409"/>
      <c r="T75" s="7"/>
      <c r="U75" s="413"/>
      <c r="V75" s="408"/>
      <c r="W75" s="408"/>
      <c r="X75" s="409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407"/>
      <c r="G77" s="408"/>
      <c r="H77" s="408"/>
      <c r="I77" s="409"/>
      <c r="J77" s="7"/>
      <c r="K77" s="407"/>
      <c r="L77" s="408"/>
      <c r="M77" s="408"/>
      <c r="N77" s="409"/>
      <c r="O77" s="7"/>
      <c r="P77" s="407"/>
      <c r="Q77" s="408"/>
      <c r="R77" s="408"/>
      <c r="S77" s="409"/>
      <c r="T77" s="7"/>
      <c r="U77" s="407"/>
      <c r="V77" s="408"/>
      <c r="W77" s="408"/>
      <c r="X77" s="409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407"/>
      <c r="L79" s="408"/>
      <c r="M79" s="408"/>
      <c r="N79" s="409"/>
      <c r="O79" s="7"/>
      <c r="P79" s="407"/>
      <c r="Q79" s="408"/>
      <c r="R79" s="408"/>
      <c r="S79" s="409"/>
      <c r="T79" s="7"/>
      <c r="U79" s="407"/>
      <c r="V79" s="408"/>
      <c r="W79" s="408"/>
      <c r="X79" s="409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315"/>
      <c r="L80" s="39"/>
      <c r="M80" s="39"/>
      <c r="N80" s="321"/>
      <c r="O80" s="7"/>
      <c r="P80" s="315"/>
      <c r="Q80" s="39"/>
      <c r="R80" s="39"/>
      <c r="S80" s="321"/>
      <c r="T80" s="7"/>
      <c r="U80" s="315"/>
      <c r="V80" s="39"/>
      <c r="W80" s="39"/>
      <c r="X80" s="321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407"/>
      <c r="L81" s="408"/>
      <c r="M81" s="408"/>
      <c r="N81" s="409"/>
      <c r="O81" s="7"/>
      <c r="P81" s="407"/>
      <c r="Q81" s="408"/>
      <c r="R81" s="408"/>
      <c r="S81" s="409"/>
      <c r="T81" s="7"/>
      <c r="U81" s="407"/>
      <c r="V81" s="408"/>
      <c r="W81" s="408"/>
      <c r="X81" s="409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407"/>
      <c r="L82" s="408"/>
      <c r="M82" s="408"/>
      <c r="N82" s="409"/>
      <c r="O82" s="7"/>
      <c r="P82" s="407"/>
      <c r="Q82" s="408"/>
      <c r="R82" s="408"/>
      <c r="S82" s="409"/>
      <c r="T82" s="7"/>
      <c r="U82" s="407"/>
      <c r="V82" s="408"/>
      <c r="W82" s="408"/>
      <c r="X82" s="409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407"/>
      <c r="L83" s="408"/>
      <c r="M83" s="408"/>
      <c r="N83" s="409"/>
      <c r="O83" s="7"/>
      <c r="P83" s="407"/>
      <c r="Q83" s="408"/>
      <c r="R83" s="408"/>
      <c r="S83" s="409"/>
      <c r="T83" s="7"/>
      <c r="U83" s="407"/>
      <c r="V83" s="408"/>
      <c r="W83" s="408"/>
      <c r="X83" s="409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407"/>
      <c r="G87" s="408"/>
      <c r="H87" s="408"/>
      <c r="I87" s="409"/>
      <c r="J87" s="7"/>
      <c r="K87" s="407"/>
      <c r="L87" s="408"/>
      <c r="M87" s="408"/>
      <c r="N87" s="409"/>
      <c r="O87" s="7"/>
      <c r="P87" s="407"/>
      <c r="Q87" s="408"/>
      <c r="R87" s="408"/>
      <c r="S87" s="409"/>
      <c r="T87" s="7"/>
      <c r="U87" s="407"/>
      <c r="V87" s="408"/>
      <c r="W87" s="408"/>
      <c r="X87" s="409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407"/>
      <c r="G89" s="408"/>
      <c r="H89" s="408"/>
      <c r="I89" s="409"/>
      <c r="J89" s="7"/>
      <c r="K89" s="407"/>
      <c r="L89" s="408"/>
      <c r="M89" s="408"/>
      <c r="N89" s="409"/>
      <c r="O89" s="7"/>
      <c r="P89" s="407"/>
      <c r="Q89" s="408"/>
      <c r="R89" s="408"/>
      <c r="S89" s="409"/>
      <c r="T89" s="7"/>
      <c r="U89" s="407"/>
      <c r="V89" s="408"/>
      <c r="W89" s="408"/>
      <c r="X89" s="409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407"/>
      <c r="G90" s="408"/>
      <c r="H90" s="408"/>
      <c r="I90" s="409"/>
      <c r="J90" s="7"/>
      <c r="K90" s="407"/>
      <c r="L90" s="408"/>
      <c r="M90" s="408"/>
      <c r="N90" s="409"/>
      <c r="O90" s="7"/>
      <c r="P90" s="407"/>
      <c r="Q90" s="408"/>
      <c r="R90" s="408"/>
      <c r="S90" s="409"/>
      <c r="T90" s="7"/>
      <c r="U90" s="407"/>
      <c r="V90" s="408"/>
      <c r="W90" s="408"/>
      <c r="X90" s="409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407"/>
      <c r="G91" s="408"/>
      <c r="H91" s="408"/>
      <c r="I91" s="409"/>
      <c r="J91" s="7"/>
      <c r="K91" s="407"/>
      <c r="L91" s="408"/>
      <c r="M91" s="408"/>
      <c r="N91" s="409"/>
      <c r="O91" s="7"/>
      <c r="P91" s="407"/>
      <c r="Q91" s="408"/>
      <c r="R91" s="408"/>
      <c r="S91" s="409"/>
      <c r="T91" s="7"/>
      <c r="U91" s="407"/>
      <c r="V91" s="408"/>
      <c r="W91" s="408"/>
      <c r="X91" s="409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407"/>
      <c r="G92" s="408"/>
      <c r="H92" s="408"/>
      <c r="I92" s="409"/>
      <c r="J92" s="7"/>
      <c r="K92" s="407"/>
      <c r="L92" s="408"/>
      <c r="M92" s="408"/>
      <c r="N92" s="409"/>
      <c r="O92" s="7"/>
      <c r="P92" s="407"/>
      <c r="Q92" s="408"/>
      <c r="R92" s="408"/>
      <c r="S92" s="409"/>
      <c r="T92" s="7"/>
      <c r="U92" s="407"/>
      <c r="V92" s="408"/>
      <c r="W92" s="408"/>
      <c r="X92" s="409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407"/>
      <c r="G93" s="408"/>
      <c r="H93" s="408"/>
      <c r="I93" s="409"/>
      <c r="J93" s="7"/>
      <c r="K93" s="407"/>
      <c r="L93" s="408"/>
      <c r="M93" s="408"/>
      <c r="N93" s="409"/>
      <c r="O93" s="7"/>
      <c r="P93" s="407"/>
      <c r="Q93" s="408"/>
      <c r="R93" s="408"/>
      <c r="S93" s="409"/>
      <c r="T93" s="7"/>
      <c r="U93" s="407"/>
      <c r="V93" s="408"/>
      <c r="W93" s="408"/>
      <c r="X93" s="409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407"/>
      <c r="G94" s="408"/>
      <c r="H94" s="408"/>
      <c r="I94" s="409"/>
      <c r="J94" s="7"/>
      <c r="K94" s="407"/>
      <c r="L94" s="408"/>
      <c r="M94" s="408"/>
      <c r="N94" s="409"/>
      <c r="O94" s="7"/>
      <c r="P94" s="407"/>
      <c r="Q94" s="408"/>
      <c r="R94" s="408"/>
      <c r="S94" s="409"/>
      <c r="T94" s="7"/>
      <c r="U94" s="407"/>
      <c r="V94" s="408"/>
      <c r="W94" s="408"/>
      <c r="X94" s="409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407"/>
      <c r="G95" s="408"/>
      <c r="H95" s="408"/>
      <c r="I95" s="409"/>
      <c r="J95" s="7"/>
      <c r="K95" s="407"/>
      <c r="L95" s="408"/>
      <c r="M95" s="408"/>
      <c r="N95" s="409"/>
      <c r="O95" s="7"/>
      <c r="P95" s="407"/>
      <c r="Q95" s="408"/>
      <c r="R95" s="408"/>
      <c r="S95" s="409"/>
      <c r="T95" s="7"/>
      <c r="U95" s="407"/>
      <c r="V95" s="408"/>
      <c r="W95" s="408"/>
      <c r="X95" s="409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407"/>
      <c r="G96" s="408"/>
      <c r="H96" s="408"/>
      <c r="I96" s="409"/>
      <c r="J96" s="7"/>
      <c r="K96" s="407"/>
      <c r="L96" s="408"/>
      <c r="M96" s="408"/>
      <c r="N96" s="409"/>
      <c r="O96" s="7"/>
      <c r="P96" s="407"/>
      <c r="Q96" s="408"/>
      <c r="R96" s="408"/>
      <c r="S96" s="409"/>
      <c r="T96" s="7"/>
      <c r="U96" s="407"/>
      <c r="V96" s="408"/>
      <c r="W96" s="408"/>
      <c r="X96" s="409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407"/>
      <c r="G97" s="408"/>
      <c r="H97" s="408"/>
      <c r="I97" s="409"/>
      <c r="J97" s="7"/>
      <c r="K97" s="407"/>
      <c r="L97" s="408"/>
      <c r="M97" s="408"/>
      <c r="N97" s="409"/>
      <c r="O97" s="7"/>
      <c r="P97" s="407"/>
      <c r="Q97" s="408"/>
      <c r="R97" s="408"/>
      <c r="S97" s="409"/>
      <c r="T97" s="7"/>
      <c r="U97" s="407"/>
      <c r="V97" s="408"/>
      <c r="W97" s="408"/>
      <c r="X97" s="409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407"/>
      <c r="G98" s="408"/>
      <c r="H98" s="408"/>
      <c r="I98" s="409"/>
      <c r="J98" s="7"/>
      <c r="K98" s="407"/>
      <c r="L98" s="408"/>
      <c r="M98" s="408"/>
      <c r="N98" s="409"/>
      <c r="O98" s="7"/>
      <c r="P98" s="407"/>
      <c r="Q98" s="408"/>
      <c r="R98" s="408"/>
      <c r="S98" s="409"/>
      <c r="T98" s="7"/>
      <c r="U98" s="407"/>
      <c r="V98" s="408"/>
      <c r="W98" s="408"/>
      <c r="X98" s="409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13"/>
      <c r="G100" s="408"/>
      <c r="H100" s="408"/>
      <c r="I100" s="409"/>
      <c r="J100" s="7"/>
      <c r="K100" s="413"/>
      <c r="L100" s="408"/>
      <c r="M100" s="408"/>
      <c r="N100" s="409"/>
      <c r="O100" s="7"/>
      <c r="P100" s="413"/>
      <c r="Q100" s="408"/>
      <c r="R100" s="408"/>
      <c r="S100" s="409"/>
      <c r="T100" s="7"/>
      <c r="U100" s="413"/>
      <c r="V100" s="408"/>
      <c r="W100" s="408"/>
      <c r="X100" s="409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407"/>
      <c r="G102" s="408"/>
      <c r="H102" s="408"/>
      <c r="I102" s="409"/>
      <c r="J102" s="7"/>
      <c r="K102" s="407"/>
      <c r="L102" s="408"/>
      <c r="M102" s="408"/>
      <c r="N102" s="409"/>
      <c r="O102" s="7"/>
      <c r="P102" s="407"/>
      <c r="Q102" s="408"/>
      <c r="R102" s="408"/>
      <c r="S102" s="409"/>
      <c r="T102" s="7"/>
      <c r="U102" s="407"/>
      <c r="V102" s="408"/>
      <c r="W102" s="408"/>
      <c r="X102" s="409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407"/>
      <c r="L104" s="408"/>
      <c r="M104" s="408"/>
      <c r="N104" s="409"/>
      <c r="O104" s="7"/>
      <c r="P104" s="407"/>
      <c r="Q104" s="408"/>
      <c r="R104" s="408"/>
      <c r="S104" s="409"/>
      <c r="T104" s="7"/>
      <c r="U104" s="407"/>
      <c r="V104" s="408"/>
      <c r="W104" s="408"/>
      <c r="X104" s="409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315"/>
      <c r="L105" s="39"/>
      <c r="M105" s="39"/>
      <c r="N105" s="321"/>
      <c r="O105" s="7"/>
      <c r="P105" s="315"/>
      <c r="Q105" s="39"/>
      <c r="R105" s="39"/>
      <c r="S105" s="321"/>
      <c r="T105" s="7"/>
      <c r="U105" s="315"/>
      <c r="V105" s="39"/>
      <c r="W105" s="39"/>
      <c r="X105" s="321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407"/>
      <c r="L106" s="408"/>
      <c r="M106" s="408"/>
      <c r="N106" s="409"/>
      <c r="O106" s="7"/>
      <c r="P106" s="407"/>
      <c r="Q106" s="408"/>
      <c r="R106" s="408"/>
      <c r="S106" s="409"/>
      <c r="T106" s="7"/>
      <c r="U106" s="407"/>
      <c r="V106" s="408"/>
      <c r="W106" s="408"/>
      <c r="X106" s="409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407"/>
      <c r="L107" s="408"/>
      <c r="M107" s="408"/>
      <c r="N107" s="409"/>
      <c r="O107" s="7"/>
      <c r="P107" s="407"/>
      <c r="Q107" s="408"/>
      <c r="R107" s="408"/>
      <c r="S107" s="409"/>
      <c r="T107" s="7"/>
      <c r="U107" s="407"/>
      <c r="V107" s="408"/>
      <c r="W107" s="408"/>
      <c r="X107" s="409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407"/>
      <c r="L108" s="408"/>
      <c r="M108" s="408"/>
      <c r="N108" s="409"/>
      <c r="O108" s="7"/>
      <c r="P108" s="407"/>
      <c r="Q108" s="408"/>
      <c r="R108" s="408"/>
      <c r="S108" s="409"/>
      <c r="T108" s="7"/>
      <c r="U108" s="407"/>
      <c r="V108" s="408"/>
      <c r="W108" s="408"/>
      <c r="X108" s="409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407"/>
      <c r="G112" s="408"/>
      <c r="H112" s="408"/>
      <c r="I112" s="409"/>
      <c r="J112" s="7"/>
      <c r="K112" s="407"/>
      <c r="L112" s="408"/>
      <c r="M112" s="408"/>
      <c r="N112" s="409"/>
      <c r="O112" s="7"/>
      <c r="P112" s="407"/>
      <c r="Q112" s="408"/>
      <c r="R112" s="408"/>
      <c r="S112" s="409"/>
      <c r="T112" s="7"/>
      <c r="U112" s="407"/>
      <c r="V112" s="408"/>
      <c r="W112" s="408"/>
      <c r="X112" s="409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407"/>
      <c r="G114" s="408"/>
      <c r="H114" s="408"/>
      <c r="I114" s="409"/>
      <c r="J114" s="7"/>
      <c r="K114" s="407"/>
      <c r="L114" s="408"/>
      <c r="M114" s="408"/>
      <c r="N114" s="409"/>
      <c r="O114" s="7"/>
      <c r="P114" s="407"/>
      <c r="Q114" s="408"/>
      <c r="R114" s="408"/>
      <c r="S114" s="409"/>
      <c r="T114" s="7"/>
      <c r="U114" s="407"/>
      <c r="V114" s="408"/>
      <c r="W114" s="408"/>
      <c r="X114" s="409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407"/>
      <c r="G115" s="408"/>
      <c r="H115" s="408"/>
      <c r="I115" s="409"/>
      <c r="J115" s="7"/>
      <c r="K115" s="407"/>
      <c r="L115" s="408"/>
      <c r="M115" s="408"/>
      <c r="N115" s="409"/>
      <c r="O115" s="7"/>
      <c r="P115" s="407"/>
      <c r="Q115" s="408"/>
      <c r="R115" s="408"/>
      <c r="S115" s="409"/>
      <c r="T115" s="7"/>
      <c r="U115" s="407"/>
      <c r="V115" s="408"/>
      <c r="W115" s="408"/>
      <c r="X115" s="409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407"/>
      <c r="G116" s="408"/>
      <c r="H116" s="408"/>
      <c r="I116" s="409"/>
      <c r="J116" s="7"/>
      <c r="K116" s="407"/>
      <c r="L116" s="408"/>
      <c r="M116" s="408"/>
      <c r="N116" s="409"/>
      <c r="O116" s="7"/>
      <c r="P116" s="407"/>
      <c r="Q116" s="408"/>
      <c r="R116" s="408"/>
      <c r="S116" s="409"/>
      <c r="T116" s="7"/>
      <c r="U116" s="407"/>
      <c r="V116" s="408"/>
      <c r="W116" s="408"/>
      <c r="X116" s="409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407"/>
      <c r="G117" s="408"/>
      <c r="H117" s="408"/>
      <c r="I117" s="409"/>
      <c r="J117" s="7"/>
      <c r="K117" s="407"/>
      <c r="L117" s="408"/>
      <c r="M117" s="408"/>
      <c r="N117" s="409"/>
      <c r="O117" s="7"/>
      <c r="P117" s="407"/>
      <c r="Q117" s="408"/>
      <c r="R117" s="408"/>
      <c r="S117" s="409"/>
      <c r="T117" s="7"/>
      <c r="U117" s="407"/>
      <c r="V117" s="408"/>
      <c r="W117" s="408"/>
      <c r="X117" s="409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407"/>
      <c r="G118" s="408"/>
      <c r="H118" s="408"/>
      <c r="I118" s="409"/>
      <c r="J118" s="7"/>
      <c r="K118" s="407"/>
      <c r="L118" s="408"/>
      <c r="M118" s="408"/>
      <c r="N118" s="409"/>
      <c r="O118" s="7"/>
      <c r="P118" s="407"/>
      <c r="Q118" s="408"/>
      <c r="R118" s="408"/>
      <c r="S118" s="409"/>
      <c r="T118" s="7"/>
      <c r="U118" s="407"/>
      <c r="V118" s="408"/>
      <c r="W118" s="408"/>
      <c r="X118" s="409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407"/>
      <c r="G119" s="408"/>
      <c r="H119" s="408"/>
      <c r="I119" s="409"/>
      <c r="J119" s="7"/>
      <c r="K119" s="407"/>
      <c r="L119" s="408"/>
      <c r="M119" s="408"/>
      <c r="N119" s="409"/>
      <c r="O119" s="7"/>
      <c r="P119" s="407"/>
      <c r="Q119" s="408"/>
      <c r="R119" s="408"/>
      <c r="S119" s="409"/>
      <c r="T119" s="7"/>
      <c r="U119" s="407"/>
      <c r="V119" s="408"/>
      <c r="W119" s="408"/>
      <c r="X119" s="409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407"/>
      <c r="G120" s="408"/>
      <c r="H120" s="408"/>
      <c r="I120" s="409"/>
      <c r="J120" s="7"/>
      <c r="K120" s="407"/>
      <c r="L120" s="408"/>
      <c r="M120" s="408"/>
      <c r="N120" s="409"/>
      <c r="O120" s="7"/>
      <c r="P120" s="407"/>
      <c r="Q120" s="408"/>
      <c r="R120" s="408"/>
      <c r="S120" s="409"/>
      <c r="T120" s="7"/>
      <c r="U120" s="407"/>
      <c r="V120" s="408"/>
      <c r="W120" s="408"/>
      <c r="X120" s="409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407"/>
      <c r="G121" s="408"/>
      <c r="H121" s="408"/>
      <c r="I121" s="409"/>
      <c r="J121" s="7"/>
      <c r="K121" s="407"/>
      <c r="L121" s="408"/>
      <c r="M121" s="408"/>
      <c r="N121" s="409"/>
      <c r="O121" s="7"/>
      <c r="P121" s="407"/>
      <c r="Q121" s="408"/>
      <c r="R121" s="408"/>
      <c r="S121" s="409"/>
      <c r="T121" s="7"/>
      <c r="U121" s="407"/>
      <c r="V121" s="408"/>
      <c r="W121" s="408"/>
      <c r="X121" s="409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407"/>
      <c r="G122" s="408"/>
      <c r="H122" s="408"/>
      <c r="I122" s="409"/>
      <c r="J122" s="7"/>
      <c r="K122" s="407"/>
      <c r="L122" s="408"/>
      <c r="M122" s="408"/>
      <c r="N122" s="409"/>
      <c r="O122" s="7"/>
      <c r="P122" s="407"/>
      <c r="Q122" s="408"/>
      <c r="R122" s="408"/>
      <c r="S122" s="409"/>
      <c r="T122" s="7"/>
      <c r="U122" s="407"/>
      <c r="V122" s="408"/>
      <c r="W122" s="408"/>
      <c r="X122" s="409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407"/>
      <c r="G123" s="408"/>
      <c r="H123" s="408"/>
      <c r="I123" s="409"/>
      <c r="J123" s="7"/>
      <c r="K123" s="407"/>
      <c r="L123" s="408"/>
      <c r="M123" s="408"/>
      <c r="N123" s="409"/>
      <c r="O123" s="7"/>
      <c r="P123" s="407"/>
      <c r="Q123" s="408"/>
      <c r="R123" s="408"/>
      <c r="S123" s="409"/>
      <c r="T123" s="7"/>
      <c r="U123" s="407"/>
      <c r="V123" s="408"/>
      <c r="W123" s="408"/>
      <c r="X123" s="409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13"/>
      <c r="G125" s="408"/>
      <c r="H125" s="408"/>
      <c r="I125" s="409"/>
      <c r="J125" s="7"/>
      <c r="K125" s="413"/>
      <c r="L125" s="408"/>
      <c r="M125" s="408"/>
      <c r="N125" s="409"/>
      <c r="O125" s="7"/>
      <c r="P125" s="413"/>
      <c r="Q125" s="408"/>
      <c r="R125" s="408"/>
      <c r="S125" s="409"/>
      <c r="T125" s="7"/>
      <c r="U125" s="413"/>
      <c r="V125" s="408"/>
      <c r="W125" s="408"/>
      <c r="X125" s="409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407"/>
      <c r="G127" s="408"/>
      <c r="H127" s="408"/>
      <c r="I127" s="409"/>
      <c r="J127" s="7"/>
      <c r="K127" s="407"/>
      <c r="L127" s="408"/>
      <c r="M127" s="408"/>
      <c r="N127" s="409"/>
      <c r="O127" s="7"/>
      <c r="P127" s="407"/>
      <c r="Q127" s="408"/>
      <c r="R127" s="408"/>
      <c r="S127" s="409"/>
      <c r="T127" s="7"/>
      <c r="U127" s="407"/>
      <c r="V127" s="408"/>
      <c r="W127" s="408"/>
      <c r="X127" s="409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407"/>
      <c r="L129" s="408"/>
      <c r="M129" s="408"/>
      <c r="N129" s="409"/>
      <c r="O129" s="7"/>
      <c r="P129" s="407"/>
      <c r="Q129" s="408"/>
      <c r="R129" s="408"/>
      <c r="S129" s="409"/>
      <c r="T129" s="7"/>
      <c r="U129" s="407"/>
      <c r="V129" s="408"/>
      <c r="W129" s="408"/>
      <c r="X129" s="409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315"/>
      <c r="L130" s="39"/>
      <c r="M130" s="39"/>
      <c r="N130" s="321"/>
      <c r="O130" s="7"/>
      <c r="P130" s="315"/>
      <c r="Q130" s="39"/>
      <c r="R130" s="39"/>
      <c r="S130" s="321"/>
      <c r="T130" s="7"/>
      <c r="U130" s="315"/>
      <c r="V130" s="39"/>
      <c r="W130" s="39"/>
      <c r="X130" s="321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407"/>
      <c r="L131" s="408"/>
      <c r="M131" s="408"/>
      <c r="N131" s="409"/>
      <c r="O131" s="7"/>
      <c r="P131" s="407"/>
      <c r="Q131" s="408"/>
      <c r="R131" s="408"/>
      <c r="S131" s="409"/>
      <c r="T131" s="7"/>
      <c r="U131" s="407"/>
      <c r="V131" s="408"/>
      <c r="W131" s="408"/>
      <c r="X131" s="409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407"/>
      <c r="L132" s="408"/>
      <c r="M132" s="408"/>
      <c r="N132" s="409"/>
      <c r="O132" s="7"/>
      <c r="P132" s="407"/>
      <c r="Q132" s="408"/>
      <c r="R132" s="408"/>
      <c r="S132" s="409"/>
      <c r="T132" s="7"/>
      <c r="U132" s="407"/>
      <c r="V132" s="408"/>
      <c r="W132" s="408"/>
      <c r="X132" s="409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407"/>
      <c r="L133" s="408"/>
      <c r="M133" s="408"/>
      <c r="N133" s="409"/>
      <c r="O133" s="7"/>
      <c r="P133" s="407"/>
      <c r="Q133" s="408"/>
      <c r="R133" s="408"/>
      <c r="S133" s="409"/>
      <c r="T133" s="7"/>
      <c r="U133" s="407"/>
      <c r="V133" s="408"/>
      <c r="W133" s="408"/>
      <c r="X133" s="409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407"/>
      <c r="G137" s="408"/>
      <c r="H137" s="408"/>
      <c r="I137" s="409"/>
      <c r="J137" s="7"/>
      <c r="K137" s="407"/>
      <c r="L137" s="408"/>
      <c r="M137" s="408"/>
      <c r="N137" s="409"/>
      <c r="O137" s="7"/>
      <c r="P137" s="407"/>
      <c r="Q137" s="408"/>
      <c r="R137" s="408"/>
      <c r="S137" s="409"/>
      <c r="T137" s="7"/>
      <c r="U137" s="407"/>
      <c r="V137" s="408"/>
      <c r="W137" s="408"/>
      <c r="X137" s="409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407"/>
      <c r="G139" s="408"/>
      <c r="H139" s="408"/>
      <c r="I139" s="409"/>
      <c r="J139" s="7"/>
      <c r="K139" s="407"/>
      <c r="L139" s="408"/>
      <c r="M139" s="408"/>
      <c r="N139" s="409"/>
      <c r="O139" s="7"/>
      <c r="P139" s="407"/>
      <c r="Q139" s="408"/>
      <c r="R139" s="408"/>
      <c r="S139" s="409"/>
      <c r="T139" s="7"/>
      <c r="U139" s="407"/>
      <c r="V139" s="408"/>
      <c r="W139" s="408"/>
      <c r="X139" s="409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407"/>
      <c r="G140" s="408"/>
      <c r="H140" s="408"/>
      <c r="I140" s="409"/>
      <c r="J140" s="7"/>
      <c r="K140" s="407"/>
      <c r="L140" s="408"/>
      <c r="M140" s="408"/>
      <c r="N140" s="409"/>
      <c r="O140" s="7"/>
      <c r="P140" s="407"/>
      <c r="Q140" s="408"/>
      <c r="R140" s="408"/>
      <c r="S140" s="409"/>
      <c r="T140" s="7"/>
      <c r="U140" s="407"/>
      <c r="V140" s="408"/>
      <c r="W140" s="408"/>
      <c r="X140" s="409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407"/>
      <c r="G141" s="408"/>
      <c r="H141" s="408"/>
      <c r="I141" s="409"/>
      <c r="J141" s="7"/>
      <c r="K141" s="407"/>
      <c r="L141" s="408"/>
      <c r="M141" s="408"/>
      <c r="N141" s="409"/>
      <c r="O141" s="7"/>
      <c r="P141" s="407"/>
      <c r="Q141" s="408"/>
      <c r="R141" s="408"/>
      <c r="S141" s="409"/>
      <c r="T141" s="7"/>
      <c r="U141" s="407"/>
      <c r="V141" s="408"/>
      <c r="W141" s="408"/>
      <c r="X141" s="409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407"/>
      <c r="G142" s="408"/>
      <c r="H142" s="408"/>
      <c r="I142" s="409"/>
      <c r="J142" s="7"/>
      <c r="K142" s="407"/>
      <c r="L142" s="408"/>
      <c r="M142" s="408"/>
      <c r="N142" s="409"/>
      <c r="O142" s="7"/>
      <c r="P142" s="407"/>
      <c r="Q142" s="408"/>
      <c r="R142" s="408"/>
      <c r="S142" s="409"/>
      <c r="T142" s="7"/>
      <c r="U142" s="407"/>
      <c r="V142" s="408"/>
      <c r="W142" s="408"/>
      <c r="X142" s="409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407"/>
      <c r="G143" s="408"/>
      <c r="H143" s="408"/>
      <c r="I143" s="409"/>
      <c r="J143" s="7"/>
      <c r="K143" s="407"/>
      <c r="L143" s="408"/>
      <c r="M143" s="408"/>
      <c r="N143" s="409"/>
      <c r="O143" s="7"/>
      <c r="P143" s="407"/>
      <c r="Q143" s="408"/>
      <c r="R143" s="408"/>
      <c r="S143" s="409"/>
      <c r="T143" s="7"/>
      <c r="U143" s="407"/>
      <c r="V143" s="408"/>
      <c r="W143" s="408"/>
      <c r="X143" s="409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407"/>
      <c r="G144" s="408"/>
      <c r="H144" s="408"/>
      <c r="I144" s="409"/>
      <c r="J144" s="7"/>
      <c r="K144" s="407"/>
      <c r="L144" s="408"/>
      <c r="M144" s="408"/>
      <c r="N144" s="409"/>
      <c r="O144" s="7"/>
      <c r="P144" s="407"/>
      <c r="Q144" s="408"/>
      <c r="R144" s="408"/>
      <c r="S144" s="409"/>
      <c r="T144" s="7"/>
      <c r="U144" s="407"/>
      <c r="V144" s="408"/>
      <c r="W144" s="408"/>
      <c r="X144" s="409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407"/>
      <c r="G145" s="408"/>
      <c r="H145" s="408"/>
      <c r="I145" s="409"/>
      <c r="J145" s="7"/>
      <c r="K145" s="407"/>
      <c r="L145" s="408"/>
      <c r="M145" s="408"/>
      <c r="N145" s="409"/>
      <c r="O145" s="7"/>
      <c r="P145" s="407"/>
      <c r="Q145" s="408"/>
      <c r="R145" s="408"/>
      <c r="S145" s="409"/>
      <c r="T145" s="7"/>
      <c r="U145" s="407"/>
      <c r="V145" s="408"/>
      <c r="W145" s="408"/>
      <c r="X145" s="409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407"/>
      <c r="G146" s="408"/>
      <c r="H146" s="408"/>
      <c r="I146" s="409"/>
      <c r="J146" s="7"/>
      <c r="K146" s="407"/>
      <c r="L146" s="408"/>
      <c r="M146" s="408"/>
      <c r="N146" s="409"/>
      <c r="O146" s="7"/>
      <c r="P146" s="407"/>
      <c r="Q146" s="408"/>
      <c r="R146" s="408"/>
      <c r="S146" s="409"/>
      <c r="T146" s="7"/>
      <c r="U146" s="407"/>
      <c r="V146" s="408"/>
      <c r="W146" s="408"/>
      <c r="X146" s="409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407"/>
      <c r="G147" s="408"/>
      <c r="H147" s="408"/>
      <c r="I147" s="409"/>
      <c r="J147" s="7"/>
      <c r="K147" s="407"/>
      <c r="L147" s="408"/>
      <c r="M147" s="408"/>
      <c r="N147" s="409"/>
      <c r="O147" s="7"/>
      <c r="P147" s="407"/>
      <c r="Q147" s="408"/>
      <c r="R147" s="408"/>
      <c r="S147" s="409"/>
      <c r="T147" s="7"/>
      <c r="U147" s="407"/>
      <c r="V147" s="408"/>
      <c r="W147" s="408"/>
      <c r="X147" s="409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407"/>
      <c r="G148" s="408"/>
      <c r="H148" s="408"/>
      <c r="I148" s="409"/>
      <c r="J148" s="7"/>
      <c r="K148" s="407"/>
      <c r="L148" s="408"/>
      <c r="M148" s="408"/>
      <c r="N148" s="409"/>
      <c r="O148" s="7"/>
      <c r="P148" s="407"/>
      <c r="Q148" s="408"/>
      <c r="R148" s="408"/>
      <c r="S148" s="409"/>
      <c r="T148" s="7"/>
      <c r="U148" s="407"/>
      <c r="V148" s="408"/>
      <c r="W148" s="408"/>
      <c r="X148" s="409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13"/>
      <c r="G150" s="408"/>
      <c r="H150" s="408"/>
      <c r="I150" s="409"/>
      <c r="J150" s="7"/>
      <c r="K150" s="413"/>
      <c r="L150" s="408"/>
      <c r="M150" s="408"/>
      <c r="N150" s="409"/>
      <c r="O150" s="7"/>
      <c r="P150" s="413"/>
      <c r="Q150" s="408"/>
      <c r="R150" s="408"/>
      <c r="S150" s="409"/>
      <c r="T150" s="7"/>
      <c r="U150" s="413"/>
      <c r="V150" s="408"/>
      <c r="W150" s="408"/>
      <c r="X150" s="409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407"/>
      <c r="G152" s="408"/>
      <c r="H152" s="408"/>
      <c r="I152" s="409"/>
      <c r="J152" s="7"/>
      <c r="K152" s="407"/>
      <c r="L152" s="408"/>
      <c r="M152" s="408"/>
      <c r="N152" s="409"/>
      <c r="O152" s="7"/>
      <c r="P152" s="407"/>
      <c r="Q152" s="408"/>
      <c r="R152" s="408"/>
      <c r="S152" s="409"/>
      <c r="T152" s="7"/>
      <c r="U152" s="407"/>
      <c r="V152" s="408"/>
      <c r="W152" s="408"/>
      <c r="X152" s="409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407"/>
      <c r="L154" s="408"/>
      <c r="M154" s="408"/>
      <c r="N154" s="409"/>
      <c r="O154" s="7"/>
      <c r="P154" s="407"/>
      <c r="Q154" s="408"/>
      <c r="R154" s="408"/>
      <c r="S154" s="409"/>
      <c r="T154" s="7"/>
      <c r="U154" s="407"/>
      <c r="V154" s="408"/>
      <c r="W154" s="408"/>
      <c r="X154" s="409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315"/>
      <c r="L155" s="39"/>
      <c r="M155" s="39"/>
      <c r="N155" s="321"/>
      <c r="O155" s="7"/>
      <c r="P155" s="315"/>
      <c r="Q155" s="39"/>
      <c r="R155" s="39"/>
      <c r="S155" s="321"/>
      <c r="T155" s="7"/>
      <c r="U155" s="315"/>
      <c r="V155" s="39"/>
      <c r="W155" s="39"/>
      <c r="X155" s="321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407"/>
      <c r="L156" s="408"/>
      <c r="M156" s="408"/>
      <c r="N156" s="409"/>
      <c r="O156" s="7"/>
      <c r="P156" s="407"/>
      <c r="Q156" s="408"/>
      <c r="R156" s="408"/>
      <c r="S156" s="409"/>
      <c r="T156" s="7"/>
      <c r="U156" s="407"/>
      <c r="V156" s="408"/>
      <c r="W156" s="408"/>
      <c r="X156" s="409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407"/>
      <c r="L157" s="408"/>
      <c r="M157" s="408"/>
      <c r="N157" s="409"/>
      <c r="O157" s="7"/>
      <c r="P157" s="407"/>
      <c r="Q157" s="408"/>
      <c r="R157" s="408"/>
      <c r="S157" s="409"/>
      <c r="T157" s="7"/>
      <c r="U157" s="407"/>
      <c r="V157" s="408"/>
      <c r="W157" s="408"/>
      <c r="X157" s="409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407"/>
      <c r="L158" s="408"/>
      <c r="M158" s="408"/>
      <c r="N158" s="409"/>
      <c r="O158" s="7"/>
      <c r="P158" s="407"/>
      <c r="Q158" s="408"/>
      <c r="R158" s="408"/>
      <c r="S158" s="409"/>
      <c r="T158" s="7"/>
      <c r="U158" s="407"/>
      <c r="V158" s="408"/>
      <c r="W158" s="408"/>
      <c r="X158" s="409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407"/>
      <c r="G162" s="408"/>
      <c r="H162" s="408"/>
      <c r="I162" s="409"/>
      <c r="J162" s="7"/>
      <c r="K162" s="407"/>
      <c r="L162" s="408"/>
      <c r="M162" s="408"/>
      <c r="N162" s="409"/>
      <c r="O162" s="7"/>
      <c r="P162" s="407"/>
      <c r="Q162" s="408"/>
      <c r="R162" s="408"/>
      <c r="S162" s="409"/>
      <c r="T162" s="7"/>
      <c r="U162" s="407"/>
      <c r="V162" s="408"/>
      <c r="W162" s="408"/>
      <c r="X162" s="409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407"/>
      <c r="G164" s="408"/>
      <c r="H164" s="408"/>
      <c r="I164" s="409"/>
      <c r="J164" s="7"/>
      <c r="K164" s="407"/>
      <c r="L164" s="408"/>
      <c r="M164" s="408"/>
      <c r="N164" s="409"/>
      <c r="O164" s="7"/>
      <c r="P164" s="407"/>
      <c r="Q164" s="408"/>
      <c r="R164" s="408"/>
      <c r="S164" s="409"/>
      <c r="T164" s="7"/>
      <c r="U164" s="407"/>
      <c r="V164" s="408"/>
      <c r="W164" s="408"/>
      <c r="X164" s="409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407"/>
      <c r="G165" s="408"/>
      <c r="H165" s="408"/>
      <c r="I165" s="409"/>
      <c r="J165" s="7"/>
      <c r="K165" s="407"/>
      <c r="L165" s="408"/>
      <c r="M165" s="408"/>
      <c r="N165" s="409"/>
      <c r="O165" s="7"/>
      <c r="P165" s="407"/>
      <c r="Q165" s="408"/>
      <c r="R165" s="408"/>
      <c r="S165" s="409"/>
      <c r="T165" s="7"/>
      <c r="U165" s="407"/>
      <c r="V165" s="408"/>
      <c r="W165" s="408"/>
      <c r="X165" s="409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407"/>
      <c r="G166" s="408"/>
      <c r="H166" s="408"/>
      <c r="I166" s="409"/>
      <c r="J166" s="7"/>
      <c r="K166" s="407"/>
      <c r="L166" s="408"/>
      <c r="M166" s="408"/>
      <c r="N166" s="409"/>
      <c r="O166" s="7"/>
      <c r="P166" s="407"/>
      <c r="Q166" s="408"/>
      <c r="R166" s="408"/>
      <c r="S166" s="409"/>
      <c r="T166" s="7"/>
      <c r="U166" s="407"/>
      <c r="V166" s="408"/>
      <c r="W166" s="408"/>
      <c r="X166" s="409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407"/>
      <c r="G167" s="408"/>
      <c r="H167" s="408"/>
      <c r="I167" s="409"/>
      <c r="J167" s="7"/>
      <c r="K167" s="407"/>
      <c r="L167" s="408"/>
      <c r="M167" s="408"/>
      <c r="N167" s="409"/>
      <c r="O167" s="7"/>
      <c r="P167" s="407"/>
      <c r="Q167" s="408"/>
      <c r="R167" s="408"/>
      <c r="S167" s="409"/>
      <c r="T167" s="7"/>
      <c r="U167" s="407"/>
      <c r="V167" s="408"/>
      <c r="W167" s="408"/>
      <c r="X167" s="409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407"/>
      <c r="G168" s="408"/>
      <c r="H168" s="408"/>
      <c r="I168" s="409"/>
      <c r="J168" s="7"/>
      <c r="K168" s="407"/>
      <c r="L168" s="408"/>
      <c r="M168" s="408"/>
      <c r="N168" s="409"/>
      <c r="O168" s="7"/>
      <c r="P168" s="407"/>
      <c r="Q168" s="408"/>
      <c r="R168" s="408"/>
      <c r="S168" s="409"/>
      <c r="T168" s="7"/>
      <c r="U168" s="407"/>
      <c r="V168" s="408"/>
      <c r="W168" s="408"/>
      <c r="X168" s="409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407"/>
      <c r="G169" s="408"/>
      <c r="H169" s="408"/>
      <c r="I169" s="409"/>
      <c r="J169" s="7"/>
      <c r="K169" s="407"/>
      <c r="L169" s="408"/>
      <c r="M169" s="408"/>
      <c r="N169" s="409"/>
      <c r="O169" s="7"/>
      <c r="P169" s="407"/>
      <c r="Q169" s="408"/>
      <c r="R169" s="408"/>
      <c r="S169" s="409"/>
      <c r="T169" s="7"/>
      <c r="U169" s="407"/>
      <c r="V169" s="408"/>
      <c r="W169" s="408"/>
      <c r="X169" s="409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407"/>
      <c r="G170" s="408"/>
      <c r="H170" s="408"/>
      <c r="I170" s="409"/>
      <c r="J170" s="7"/>
      <c r="K170" s="407"/>
      <c r="L170" s="408"/>
      <c r="M170" s="408"/>
      <c r="N170" s="409"/>
      <c r="O170" s="7"/>
      <c r="P170" s="407"/>
      <c r="Q170" s="408"/>
      <c r="R170" s="408"/>
      <c r="S170" s="409"/>
      <c r="T170" s="7"/>
      <c r="U170" s="407"/>
      <c r="V170" s="408"/>
      <c r="W170" s="408"/>
      <c r="X170" s="409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407"/>
      <c r="G171" s="408"/>
      <c r="H171" s="408"/>
      <c r="I171" s="409"/>
      <c r="J171" s="7"/>
      <c r="K171" s="407"/>
      <c r="L171" s="408"/>
      <c r="M171" s="408"/>
      <c r="N171" s="409"/>
      <c r="O171" s="7"/>
      <c r="P171" s="407"/>
      <c r="Q171" s="408"/>
      <c r="R171" s="408"/>
      <c r="S171" s="409"/>
      <c r="T171" s="7"/>
      <c r="U171" s="407"/>
      <c r="V171" s="408"/>
      <c r="W171" s="408"/>
      <c r="X171" s="409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407"/>
      <c r="G172" s="408"/>
      <c r="H172" s="408"/>
      <c r="I172" s="409"/>
      <c r="J172" s="7"/>
      <c r="K172" s="407"/>
      <c r="L172" s="408"/>
      <c r="M172" s="408"/>
      <c r="N172" s="409"/>
      <c r="O172" s="7"/>
      <c r="P172" s="407"/>
      <c r="Q172" s="408"/>
      <c r="R172" s="408"/>
      <c r="S172" s="409"/>
      <c r="T172" s="7"/>
      <c r="U172" s="407"/>
      <c r="V172" s="408"/>
      <c r="W172" s="408"/>
      <c r="X172" s="409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407"/>
      <c r="G173" s="408"/>
      <c r="H173" s="408"/>
      <c r="I173" s="409"/>
      <c r="J173" s="7"/>
      <c r="K173" s="407"/>
      <c r="L173" s="408"/>
      <c r="M173" s="408"/>
      <c r="N173" s="409"/>
      <c r="O173" s="7"/>
      <c r="P173" s="407"/>
      <c r="Q173" s="408"/>
      <c r="R173" s="408"/>
      <c r="S173" s="409"/>
      <c r="T173" s="7"/>
      <c r="U173" s="407"/>
      <c r="V173" s="408"/>
      <c r="W173" s="408"/>
      <c r="X173" s="409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13"/>
      <c r="G175" s="408"/>
      <c r="H175" s="408"/>
      <c r="I175" s="409"/>
      <c r="J175" s="7"/>
      <c r="K175" s="413"/>
      <c r="L175" s="408"/>
      <c r="M175" s="408"/>
      <c r="N175" s="409"/>
      <c r="O175" s="7"/>
      <c r="P175" s="413"/>
      <c r="Q175" s="408"/>
      <c r="R175" s="408"/>
      <c r="S175" s="409"/>
      <c r="T175" s="7"/>
      <c r="U175" s="413"/>
      <c r="V175" s="408"/>
      <c r="W175" s="408"/>
      <c r="X175" s="409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407"/>
      <c r="G177" s="408"/>
      <c r="H177" s="408"/>
      <c r="I177" s="409"/>
      <c r="J177" s="7"/>
      <c r="K177" s="407"/>
      <c r="L177" s="408"/>
      <c r="M177" s="408"/>
      <c r="N177" s="409"/>
      <c r="O177" s="7"/>
      <c r="P177" s="407"/>
      <c r="Q177" s="408"/>
      <c r="R177" s="408"/>
      <c r="S177" s="409"/>
      <c r="T177" s="7"/>
      <c r="U177" s="407"/>
      <c r="V177" s="408"/>
      <c r="W177" s="408"/>
      <c r="X177" s="409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407"/>
      <c r="L179" s="408"/>
      <c r="M179" s="408"/>
      <c r="N179" s="409"/>
      <c r="O179" s="7"/>
      <c r="P179" s="407"/>
      <c r="Q179" s="408"/>
      <c r="R179" s="408"/>
      <c r="S179" s="409"/>
      <c r="T179" s="7"/>
      <c r="U179" s="407"/>
      <c r="V179" s="408"/>
      <c r="W179" s="408"/>
      <c r="X179" s="409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315"/>
      <c r="L180" s="39"/>
      <c r="M180" s="39"/>
      <c r="N180" s="321"/>
      <c r="O180" s="7"/>
      <c r="P180" s="315"/>
      <c r="Q180" s="39"/>
      <c r="R180" s="39"/>
      <c r="S180" s="321"/>
      <c r="T180" s="7"/>
      <c r="U180" s="315"/>
      <c r="V180" s="39"/>
      <c r="W180" s="39"/>
      <c r="X180" s="321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407"/>
      <c r="L181" s="408"/>
      <c r="M181" s="408"/>
      <c r="N181" s="409"/>
      <c r="O181" s="7"/>
      <c r="P181" s="407"/>
      <c r="Q181" s="408"/>
      <c r="R181" s="408"/>
      <c r="S181" s="409"/>
      <c r="T181" s="7"/>
      <c r="U181" s="407"/>
      <c r="V181" s="408"/>
      <c r="W181" s="408"/>
      <c r="X181" s="409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407"/>
      <c r="L182" s="408"/>
      <c r="M182" s="408"/>
      <c r="N182" s="409"/>
      <c r="O182" s="7"/>
      <c r="P182" s="407"/>
      <c r="Q182" s="408"/>
      <c r="R182" s="408"/>
      <c r="S182" s="409"/>
      <c r="T182" s="7"/>
      <c r="U182" s="407"/>
      <c r="V182" s="408"/>
      <c r="W182" s="408"/>
      <c r="X182" s="409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407"/>
      <c r="L183" s="408"/>
      <c r="M183" s="408"/>
      <c r="N183" s="409"/>
      <c r="O183" s="7"/>
      <c r="P183" s="407"/>
      <c r="Q183" s="408"/>
      <c r="R183" s="408"/>
      <c r="S183" s="409"/>
      <c r="T183" s="7"/>
      <c r="U183" s="407"/>
      <c r="V183" s="408"/>
      <c r="W183" s="408"/>
      <c r="X183" s="409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407"/>
      <c r="G187" s="408"/>
      <c r="H187" s="408"/>
      <c r="I187" s="409"/>
      <c r="J187" s="7"/>
      <c r="K187" s="407"/>
      <c r="L187" s="408"/>
      <c r="M187" s="408"/>
      <c r="N187" s="409"/>
      <c r="O187" s="7"/>
      <c r="P187" s="407"/>
      <c r="Q187" s="408"/>
      <c r="R187" s="408"/>
      <c r="S187" s="409"/>
      <c r="T187" s="7"/>
      <c r="U187" s="407"/>
      <c r="V187" s="408"/>
      <c r="W187" s="408"/>
      <c r="X187" s="409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407"/>
      <c r="G189" s="408"/>
      <c r="H189" s="408"/>
      <c r="I189" s="409"/>
      <c r="J189" s="7"/>
      <c r="K189" s="407"/>
      <c r="L189" s="408"/>
      <c r="M189" s="408"/>
      <c r="N189" s="409"/>
      <c r="O189" s="7"/>
      <c r="P189" s="407"/>
      <c r="Q189" s="408"/>
      <c r="R189" s="408"/>
      <c r="S189" s="409"/>
      <c r="T189" s="7"/>
      <c r="U189" s="407"/>
      <c r="V189" s="408"/>
      <c r="W189" s="408"/>
      <c r="X189" s="409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407"/>
      <c r="G190" s="408"/>
      <c r="H190" s="408"/>
      <c r="I190" s="409"/>
      <c r="J190" s="7"/>
      <c r="K190" s="407"/>
      <c r="L190" s="408"/>
      <c r="M190" s="408"/>
      <c r="N190" s="409"/>
      <c r="O190" s="7"/>
      <c r="P190" s="407"/>
      <c r="Q190" s="408"/>
      <c r="R190" s="408"/>
      <c r="S190" s="409"/>
      <c r="T190" s="7"/>
      <c r="U190" s="407"/>
      <c r="V190" s="408"/>
      <c r="W190" s="408"/>
      <c r="X190" s="409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407"/>
      <c r="G191" s="408"/>
      <c r="H191" s="408"/>
      <c r="I191" s="409"/>
      <c r="J191" s="7"/>
      <c r="K191" s="407"/>
      <c r="L191" s="408"/>
      <c r="M191" s="408"/>
      <c r="N191" s="409"/>
      <c r="O191" s="7"/>
      <c r="P191" s="407"/>
      <c r="Q191" s="408"/>
      <c r="R191" s="408"/>
      <c r="S191" s="409"/>
      <c r="T191" s="7"/>
      <c r="U191" s="407"/>
      <c r="V191" s="408"/>
      <c r="W191" s="408"/>
      <c r="X191" s="409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407"/>
      <c r="G192" s="408"/>
      <c r="H192" s="408"/>
      <c r="I192" s="409"/>
      <c r="J192" s="7"/>
      <c r="K192" s="407"/>
      <c r="L192" s="408"/>
      <c r="M192" s="408"/>
      <c r="N192" s="409"/>
      <c r="O192" s="7"/>
      <c r="P192" s="407"/>
      <c r="Q192" s="408"/>
      <c r="R192" s="408"/>
      <c r="S192" s="409"/>
      <c r="T192" s="7"/>
      <c r="U192" s="407"/>
      <c r="V192" s="408"/>
      <c r="W192" s="408"/>
      <c r="X192" s="409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407"/>
      <c r="G193" s="408"/>
      <c r="H193" s="408"/>
      <c r="I193" s="409"/>
      <c r="J193" s="7"/>
      <c r="K193" s="407"/>
      <c r="L193" s="408"/>
      <c r="M193" s="408"/>
      <c r="N193" s="409"/>
      <c r="O193" s="7"/>
      <c r="P193" s="407"/>
      <c r="Q193" s="408"/>
      <c r="R193" s="408"/>
      <c r="S193" s="409"/>
      <c r="T193" s="7"/>
      <c r="U193" s="407"/>
      <c r="V193" s="408"/>
      <c r="W193" s="408"/>
      <c r="X193" s="409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407"/>
      <c r="G194" s="408"/>
      <c r="H194" s="408"/>
      <c r="I194" s="409"/>
      <c r="J194" s="7"/>
      <c r="K194" s="407"/>
      <c r="L194" s="408"/>
      <c r="M194" s="408"/>
      <c r="N194" s="409"/>
      <c r="O194" s="7"/>
      <c r="P194" s="407"/>
      <c r="Q194" s="408"/>
      <c r="R194" s="408"/>
      <c r="S194" s="409"/>
      <c r="T194" s="7"/>
      <c r="U194" s="407"/>
      <c r="V194" s="408"/>
      <c r="W194" s="408"/>
      <c r="X194" s="409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407"/>
      <c r="G195" s="408"/>
      <c r="H195" s="408"/>
      <c r="I195" s="409"/>
      <c r="J195" s="7"/>
      <c r="K195" s="407"/>
      <c r="L195" s="408"/>
      <c r="M195" s="408"/>
      <c r="N195" s="409"/>
      <c r="O195" s="7"/>
      <c r="P195" s="407"/>
      <c r="Q195" s="408"/>
      <c r="R195" s="408"/>
      <c r="S195" s="409"/>
      <c r="T195" s="7"/>
      <c r="U195" s="407"/>
      <c r="V195" s="408"/>
      <c r="W195" s="408"/>
      <c r="X195" s="409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407"/>
      <c r="G196" s="408"/>
      <c r="H196" s="408"/>
      <c r="I196" s="409"/>
      <c r="J196" s="7"/>
      <c r="K196" s="407"/>
      <c r="L196" s="408"/>
      <c r="M196" s="408"/>
      <c r="N196" s="409"/>
      <c r="O196" s="7"/>
      <c r="P196" s="407"/>
      <c r="Q196" s="408"/>
      <c r="R196" s="408"/>
      <c r="S196" s="409"/>
      <c r="T196" s="7"/>
      <c r="U196" s="407"/>
      <c r="V196" s="408"/>
      <c r="W196" s="408"/>
      <c r="X196" s="409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407"/>
      <c r="G197" s="408"/>
      <c r="H197" s="408"/>
      <c r="I197" s="409"/>
      <c r="J197" s="7"/>
      <c r="K197" s="407"/>
      <c r="L197" s="408"/>
      <c r="M197" s="408"/>
      <c r="N197" s="409"/>
      <c r="O197" s="7"/>
      <c r="P197" s="407"/>
      <c r="Q197" s="408"/>
      <c r="R197" s="408"/>
      <c r="S197" s="409"/>
      <c r="T197" s="7"/>
      <c r="U197" s="407"/>
      <c r="V197" s="408"/>
      <c r="W197" s="408"/>
      <c r="X197" s="409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407"/>
      <c r="G198" s="408"/>
      <c r="H198" s="408"/>
      <c r="I198" s="409"/>
      <c r="J198" s="7"/>
      <c r="K198" s="407"/>
      <c r="L198" s="408"/>
      <c r="M198" s="408"/>
      <c r="N198" s="409"/>
      <c r="O198" s="7"/>
      <c r="P198" s="407"/>
      <c r="Q198" s="408"/>
      <c r="R198" s="408"/>
      <c r="S198" s="409"/>
      <c r="T198" s="7"/>
      <c r="U198" s="407"/>
      <c r="V198" s="408"/>
      <c r="W198" s="408"/>
      <c r="X198" s="409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13"/>
      <c r="G200" s="408"/>
      <c r="H200" s="408"/>
      <c r="I200" s="409"/>
      <c r="J200" s="7"/>
      <c r="K200" s="413"/>
      <c r="L200" s="408"/>
      <c r="M200" s="408"/>
      <c r="N200" s="409"/>
      <c r="O200" s="7"/>
      <c r="P200" s="413"/>
      <c r="Q200" s="408"/>
      <c r="R200" s="408"/>
      <c r="S200" s="409"/>
      <c r="T200" s="7"/>
      <c r="U200" s="413"/>
      <c r="V200" s="408"/>
      <c r="W200" s="408"/>
      <c r="X200" s="409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407"/>
      <c r="G202" s="408"/>
      <c r="H202" s="408"/>
      <c r="I202" s="409"/>
      <c r="J202" s="7"/>
      <c r="K202" s="407"/>
      <c r="L202" s="408"/>
      <c r="M202" s="408"/>
      <c r="N202" s="409"/>
      <c r="O202" s="7"/>
      <c r="P202" s="407"/>
      <c r="Q202" s="408"/>
      <c r="R202" s="408"/>
      <c r="S202" s="409"/>
      <c r="T202" s="7"/>
      <c r="U202" s="407"/>
      <c r="V202" s="408"/>
      <c r="W202" s="408"/>
      <c r="X202" s="409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407"/>
      <c r="L204" s="408"/>
      <c r="M204" s="408"/>
      <c r="N204" s="409"/>
      <c r="O204" s="7"/>
      <c r="P204" s="407"/>
      <c r="Q204" s="408"/>
      <c r="R204" s="408"/>
      <c r="S204" s="409"/>
      <c r="T204" s="7"/>
      <c r="U204" s="407"/>
      <c r="V204" s="408"/>
      <c r="W204" s="408"/>
      <c r="X204" s="409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315"/>
      <c r="L205" s="39"/>
      <c r="M205" s="39"/>
      <c r="N205" s="321"/>
      <c r="O205" s="7"/>
      <c r="P205" s="315"/>
      <c r="Q205" s="39"/>
      <c r="R205" s="39"/>
      <c r="S205" s="321"/>
      <c r="T205" s="7"/>
      <c r="U205" s="315"/>
      <c r="V205" s="39"/>
      <c r="W205" s="39"/>
      <c r="X205" s="321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407"/>
      <c r="L206" s="408"/>
      <c r="M206" s="408"/>
      <c r="N206" s="409"/>
      <c r="O206" s="7"/>
      <c r="P206" s="407"/>
      <c r="Q206" s="408"/>
      <c r="R206" s="408"/>
      <c r="S206" s="409"/>
      <c r="T206" s="7"/>
      <c r="U206" s="407"/>
      <c r="V206" s="408"/>
      <c r="W206" s="408"/>
      <c r="X206" s="409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407"/>
      <c r="L207" s="408"/>
      <c r="M207" s="408"/>
      <c r="N207" s="409"/>
      <c r="O207" s="7"/>
      <c r="P207" s="407"/>
      <c r="Q207" s="408"/>
      <c r="R207" s="408"/>
      <c r="S207" s="409"/>
      <c r="T207" s="7"/>
      <c r="U207" s="407"/>
      <c r="V207" s="408"/>
      <c r="W207" s="408"/>
      <c r="X207" s="409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407"/>
      <c r="L208" s="408"/>
      <c r="M208" s="408"/>
      <c r="N208" s="409"/>
      <c r="O208" s="7"/>
      <c r="P208" s="407"/>
      <c r="Q208" s="408"/>
      <c r="R208" s="408"/>
      <c r="S208" s="409"/>
      <c r="T208" s="7"/>
      <c r="U208" s="407"/>
      <c r="V208" s="408"/>
      <c r="W208" s="408"/>
      <c r="X208" s="409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407"/>
      <c r="G212" s="408"/>
      <c r="H212" s="408"/>
      <c r="I212" s="409"/>
      <c r="J212" s="7"/>
      <c r="K212" s="407"/>
      <c r="L212" s="408"/>
      <c r="M212" s="408"/>
      <c r="N212" s="409"/>
      <c r="O212" s="7"/>
      <c r="P212" s="407"/>
      <c r="Q212" s="408"/>
      <c r="R212" s="408"/>
      <c r="S212" s="409"/>
      <c r="T212" s="7"/>
      <c r="U212" s="407"/>
      <c r="V212" s="408"/>
      <c r="W212" s="408"/>
      <c r="X212" s="409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407"/>
      <c r="G214" s="408"/>
      <c r="H214" s="408"/>
      <c r="I214" s="409"/>
      <c r="J214" s="7"/>
      <c r="K214" s="407"/>
      <c r="L214" s="408"/>
      <c r="M214" s="408"/>
      <c r="N214" s="409"/>
      <c r="O214" s="7"/>
      <c r="P214" s="407"/>
      <c r="Q214" s="408"/>
      <c r="R214" s="408"/>
      <c r="S214" s="409"/>
      <c r="T214" s="7"/>
      <c r="U214" s="407"/>
      <c r="V214" s="408"/>
      <c r="W214" s="408"/>
      <c r="X214" s="409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407"/>
      <c r="G215" s="408"/>
      <c r="H215" s="408"/>
      <c r="I215" s="409"/>
      <c r="J215" s="7"/>
      <c r="K215" s="407"/>
      <c r="L215" s="408"/>
      <c r="M215" s="408"/>
      <c r="N215" s="409"/>
      <c r="O215" s="7"/>
      <c r="P215" s="407"/>
      <c r="Q215" s="408"/>
      <c r="R215" s="408"/>
      <c r="S215" s="409"/>
      <c r="T215" s="7"/>
      <c r="U215" s="407"/>
      <c r="V215" s="408"/>
      <c r="W215" s="408"/>
      <c r="X215" s="409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407"/>
      <c r="G216" s="408"/>
      <c r="H216" s="408"/>
      <c r="I216" s="409"/>
      <c r="J216" s="7"/>
      <c r="K216" s="407"/>
      <c r="L216" s="408"/>
      <c r="M216" s="408"/>
      <c r="N216" s="409"/>
      <c r="O216" s="7"/>
      <c r="P216" s="407"/>
      <c r="Q216" s="408"/>
      <c r="R216" s="408"/>
      <c r="S216" s="409"/>
      <c r="T216" s="7"/>
      <c r="U216" s="407"/>
      <c r="V216" s="408"/>
      <c r="W216" s="408"/>
      <c r="X216" s="409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407"/>
      <c r="G217" s="408"/>
      <c r="H217" s="408"/>
      <c r="I217" s="409"/>
      <c r="J217" s="7"/>
      <c r="K217" s="407"/>
      <c r="L217" s="408"/>
      <c r="M217" s="408"/>
      <c r="N217" s="409"/>
      <c r="O217" s="7"/>
      <c r="P217" s="407"/>
      <c r="Q217" s="408"/>
      <c r="R217" s="408"/>
      <c r="S217" s="409"/>
      <c r="T217" s="7"/>
      <c r="U217" s="407"/>
      <c r="V217" s="408"/>
      <c r="W217" s="408"/>
      <c r="X217" s="409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407"/>
      <c r="G218" s="408"/>
      <c r="H218" s="408"/>
      <c r="I218" s="409"/>
      <c r="J218" s="7"/>
      <c r="K218" s="407"/>
      <c r="L218" s="408"/>
      <c r="M218" s="408"/>
      <c r="N218" s="409"/>
      <c r="O218" s="7"/>
      <c r="P218" s="407"/>
      <c r="Q218" s="408"/>
      <c r="R218" s="408"/>
      <c r="S218" s="409"/>
      <c r="T218" s="7"/>
      <c r="U218" s="407"/>
      <c r="V218" s="408"/>
      <c r="W218" s="408"/>
      <c r="X218" s="409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407"/>
      <c r="G219" s="408"/>
      <c r="H219" s="408"/>
      <c r="I219" s="409"/>
      <c r="J219" s="7"/>
      <c r="K219" s="407"/>
      <c r="L219" s="408"/>
      <c r="M219" s="408"/>
      <c r="N219" s="409"/>
      <c r="O219" s="7"/>
      <c r="P219" s="407"/>
      <c r="Q219" s="408"/>
      <c r="R219" s="408"/>
      <c r="S219" s="409"/>
      <c r="T219" s="7"/>
      <c r="U219" s="407"/>
      <c r="V219" s="408"/>
      <c r="W219" s="408"/>
      <c r="X219" s="409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407"/>
      <c r="G220" s="408"/>
      <c r="H220" s="408"/>
      <c r="I220" s="409"/>
      <c r="J220" s="7"/>
      <c r="K220" s="407"/>
      <c r="L220" s="408"/>
      <c r="M220" s="408"/>
      <c r="N220" s="409"/>
      <c r="O220" s="7"/>
      <c r="P220" s="407"/>
      <c r="Q220" s="408"/>
      <c r="R220" s="408"/>
      <c r="S220" s="409"/>
      <c r="T220" s="7"/>
      <c r="U220" s="407"/>
      <c r="V220" s="408"/>
      <c r="W220" s="408"/>
      <c r="X220" s="409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407"/>
      <c r="G221" s="408"/>
      <c r="H221" s="408"/>
      <c r="I221" s="409"/>
      <c r="J221" s="7"/>
      <c r="K221" s="407"/>
      <c r="L221" s="408"/>
      <c r="M221" s="408"/>
      <c r="N221" s="409"/>
      <c r="O221" s="7"/>
      <c r="P221" s="407"/>
      <c r="Q221" s="408"/>
      <c r="R221" s="408"/>
      <c r="S221" s="409"/>
      <c r="T221" s="7"/>
      <c r="U221" s="407"/>
      <c r="V221" s="408"/>
      <c r="W221" s="408"/>
      <c r="X221" s="409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407"/>
      <c r="G222" s="408"/>
      <c r="H222" s="408"/>
      <c r="I222" s="409"/>
      <c r="J222" s="7"/>
      <c r="K222" s="407"/>
      <c r="L222" s="408"/>
      <c r="M222" s="408"/>
      <c r="N222" s="409"/>
      <c r="O222" s="7"/>
      <c r="P222" s="407"/>
      <c r="Q222" s="408"/>
      <c r="R222" s="408"/>
      <c r="S222" s="409"/>
      <c r="T222" s="7"/>
      <c r="U222" s="407"/>
      <c r="V222" s="408"/>
      <c r="W222" s="408"/>
      <c r="X222" s="409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407"/>
      <c r="G223" s="408"/>
      <c r="H223" s="408"/>
      <c r="I223" s="409"/>
      <c r="J223" s="7"/>
      <c r="K223" s="407"/>
      <c r="L223" s="408"/>
      <c r="M223" s="408"/>
      <c r="N223" s="409"/>
      <c r="O223" s="7"/>
      <c r="P223" s="407"/>
      <c r="Q223" s="408"/>
      <c r="R223" s="408"/>
      <c r="S223" s="409"/>
      <c r="T223" s="7"/>
      <c r="U223" s="407"/>
      <c r="V223" s="408"/>
      <c r="W223" s="408"/>
      <c r="X223" s="409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13"/>
      <c r="G225" s="408"/>
      <c r="H225" s="408"/>
      <c r="I225" s="409"/>
      <c r="J225" s="7"/>
      <c r="K225" s="413"/>
      <c r="L225" s="408"/>
      <c r="M225" s="408"/>
      <c r="N225" s="409"/>
      <c r="O225" s="7"/>
      <c r="P225" s="413"/>
      <c r="Q225" s="408"/>
      <c r="R225" s="408"/>
      <c r="S225" s="409"/>
      <c r="T225" s="7"/>
      <c r="U225" s="413"/>
      <c r="V225" s="408"/>
      <c r="W225" s="408"/>
      <c r="X225" s="409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407"/>
      <c r="G227" s="408"/>
      <c r="H227" s="408"/>
      <c r="I227" s="409"/>
      <c r="J227" s="7"/>
      <c r="K227" s="407"/>
      <c r="L227" s="408"/>
      <c r="M227" s="408"/>
      <c r="N227" s="409"/>
      <c r="O227" s="7"/>
      <c r="P227" s="407"/>
      <c r="Q227" s="408"/>
      <c r="R227" s="408"/>
      <c r="S227" s="409"/>
      <c r="T227" s="7"/>
      <c r="U227" s="407"/>
      <c r="V227" s="408"/>
      <c r="W227" s="408"/>
      <c r="X227" s="409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407"/>
      <c r="L229" s="408"/>
      <c r="M229" s="408"/>
      <c r="N229" s="409"/>
      <c r="O229" s="7"/>
      <c r="P229" s="407"/>
      <c r="Q229" s="408"/>
      <c r="R229" s="408"/>
      <c r="S229" s="409"/>
      <c r="T229" s="7"/>
      <c r="U229" s="407"/>
      <c r="V229" s="408"/>
      <c r="W229" s="408"/>
      <c r="X229" s="409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315"/>
      <c r="L230" s="39"/>
      <c r="M230" s="39"/>
      <c r="N230" s="321"/>
      <c r="O230" s="7"/>
      <c r="P230" s="315"/>
      <c r="Q230" s="39"/>
      <c r="R230" s="39"/>
      <c r="S230" s="321"/>
      <c r="T230" s="7"/>
      <c r="U230" s="315"/>
      <c r="V230" s="39"/>
      <c r="W230" s="39"/>
      <c r="X230" s="321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407"/>
      <c r="L231" s="408"/>
      <c r="M231" s="408"/>
      <c r="N231" s="409"/>
      <c r="O231" s="7"/>
      <c r="P231" s="407"/>
      <c r="Q231" s="408"/>
      <c r="R231" s="408"/>
      <c r="S231" s="409"/>
      <c r="T231" s="7"/>
      <c r="U231" s="407"/>
      <c r="V231" s="408"/>
      <c r="W231" s="408"/>
      <c r="X231" s="409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407"/>
      <c r="L232" s="408"/>
      <c r="M232" s="408"/>
      <c r="N232" s="409"/>
      <c r="O232" s="7"/>
      <c r="P232" s="407"/>
      <c r="Q232" s="408"/>
      <c r="R232" s="408"/>
      <c r="S232" s="409"/>
      <c r="T232" s="7"/>
      <c r="U232" s="407"/>
      <c r="V232" s="408"/>
      <c r="W232" s="408"/>
      <c r="X232" s="409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407"/>
      <c r="L233" s="408"/>
      <c r="M233" s="408"/>
      <c r="N233" s="409"/>
      <c r="O233" s="7"/>
      <c r="P233" s="407"/>
      <c r="Q233" s="408"/>
      <c r="R233" s="408"/>
      <c r="S233" s="409"/>
      <c r="T233" s="7"/>
      <c r="U233" s="407"/>
      <c r="V233" s="408"/>
      <c r="W233" s="408"/>
      <c r="X233" s="409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407"/>
      <c r="G237" s="408"/>
      <c r="H237" s="408"/>
      <c r="I237" s="409"/>
      <c r="J237" s="7"/>
      <c r="K237" s="407"/>
      <c r="L237" s="408"/>
      <c r="M237" s="408"/>
      <c r="N237" s="409"/>
      <c r="O237" s="7"/>
      <c r="P237" s="407"/>
      <c r="Q237" s="408"/>
      <c r="R237" s="408"/>
      <c r="S237" s="409"/>
      <c r="T237" s="7"/>
      <c r="U237" s="407"/>
      <c r="V237" s="408"/>
      <c r="W237" s="408"/>
      <c r="X237" s="409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407"/>
      <c r="G239" s="408"/>
      <c r="H239" s="408"/>
      <c r="I239" s="409"/>
      <c r="J239" s="7"/>
      <c r="K239" s="407"/>
      <c r="L239" s="408"/>
      <c r="M239" s="408"/>
      <c r="N239" s="409"/>
      <c r="O239" s="7"/>
      <c r="P239" s="407"/>
      <c r="Q239" s="408"/>
      <c r="R239" s="408"/>
      <c r="S239" s="409"/>
      <c r="T239" s="7"/>
      <c r="U239" s="407"/>
      <c r="V239" s="408"/>
      <c r="W239" s="408"/>
      <c r="X239" s="409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407"/>
      <c r="G240" s="408"/>
      <c r="H240" s="408"/>
      <c r="I240" s="409"/>
      <c r="J240" s="7"/>
      <c r="K240" s="407"/>
      <c r="L240" s="408"/>
      <c r="M240" s="408"/>
      <c r="N240" s="409"/>
      <c r="O240" s="7"/>
      <c r="P240" s="407"/>
      <c r="Q240" s="408"/>
      <c r="R240" s="408"/>
      <c r="S240" s="409"/>
      <c r="T240" s="7"/>
      <c r="U240" s="407"/>
      <c r="V240" s="408"/>
      <c r="W240" s="408"/>
      <c r="X240" s="409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407"/>
      <c r="G241" s="408"/>
      <c r="H241" s="408"/>
      <c r="I241" s="409"/>
      <c r="J241" s="7"/>
      <c r="K241" s="407"/>
      <c r="L241" s="408"/>
      <c r="M241" s="408"/>
      <c r="N241" s="409"/>
      <c r="O241" s="7"/>
      <c r="P241" s="407"/>
      <c r="Q241" s="408"/>
      <c r="R241" s="408"/>
      <c r="S241" s="409"/>
      <c r="T241" s="7"/>
      <c r="U241" s="407"/>
      <c r="V241" s="408"/>
      <c r="W241" s="408"/>
      <c r="X241" s="409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407"/>
      <c r="G242" s="408"/>
      <c r="H242" s="408"/>
      <c r="I242" s="409"/>
      <c r="J242" s="7"/>
      <c r="K242" s="407"/>
      <c r="L242" s="408"/>
      <c r="M242" s="408"/>
      <c r="N242" s="409"/>
      <c r="O242" s="7"/>
      <c r="P242" s="407"/>
      <c r="Q242" s="408"/>
      <c r="R242" s="408"/>
      <c r="S242" s="409"/>
      <c r="T242" s="7"/>
      <c r="U242" s="407"/>
      <c r="V242" s="408"/>
      <c r="W242" s="408"/>
      <c r="X242" s="409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407"/>
      <c r="G243" s="408"/>
      <c r="H243" s="408"/>
      <c r="I243" s="409"/>
      <c r="J243" s="7"/>
      <c r="K243" s="407"/>
      <c r="L243" s="408"/>
      <c r="M243" s="408"/>
      <c r="N243" s="409"/>
      <c r="O243" s="7"/>
      <c r="P243" s="407"/>
      <c r="Q243" s="408"/>
      <c r="R243" s="408"/>
      <c r="S243" s="409"/>
      <c r="T243" s="7"/>
      <c r="U243" s="407"/>
      <c r="V243" s="408"/>
      <c r="W243" s="408"/>
      <c r="X243" s="409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407"/>
      <c r="G244" s="408"/>
      <c r="H244" s="408"/>
      <c r="I244" s="409"/>
      <c r="J244" s="7"/>
      <c r="K244" s="407"/>
      <c r="L244" s="408"/>
      <c r="M244" s="408"/>
      <c r="N244" s="409"/>
      <c r="O244" s="7"/>
      <c r="P244" s="407"/>
      <c r="Q244" s="408"/>
      <c r="R244" s="408"/>
      <c r="S244" s="409"/>
      <c r="T244" s="7"/>
      <c r="U244" s="407"/>
      <c r="V244" s="408"/>
      <c r="W244" s="408"/>
      <c r="X244" s="409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407"/>
      <c r="G245" s="408"/>
      <c r="H245" s="408"/>
      <c r="I245" s="409"/>
      <c r="J245" s="7"/>
      <c r="K245" s="407"/>
      <c r="L245" s="408"/>
      <c r="M245" s="408"/>
      <c r="N245" s="409"/>
      <c r="O245" s="7"/>
      <c r="P245" s="407"/>
      <c r="Q245" s="408"/>
      <c r="R245" s="408"/>
      <c r="S245" s="409"/>
      <c r="T245" s="7"/>
      <c r="U245" s="407"/>
      <c r="V245" s="408"/>
      <c r="W245" s="408"/>
      <c r="X245" s="409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407"/>
      <c r="G246" s="408"/>
      <c r="H246" s="408"/>
      <c r="I246" s="409"/>
      <c r="J246" s="7"/>
      <c r="K246" s="407"/>
      <c r="L246" s="408"/>
      <c r="M246" s="408"/>
      <c r="N246" s="409"/>
      <c r="O246" s="7"/>
      <c r="P246" s="407"/>
      <c r="Q246" s="408"/>
      <c r="R246" s="408"/>
      <c r="S246" s="409"/>
      <c r="T246" s="7"/>
      <c r="U246" s="407"/>
      <c r="V246" s="408"/>
      <c r="W246" s="408"/>
      <c r="X246" s="409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407"/>
      <c r="G247" s="408"/>
      <c r="H247" s="408"/>
      <c r="I247" s="409"/>
      <c r="J247" s="7"/>
      <c r="K247" s="407"/>
      <c r="L247" s="408"/>
      <c r="M247" s="408"/>
      <c r="N247" s="409"/>
      <c r="O247" s="7"/>
      <c r="P247" s="407"/>
      <c r="Q247" s="408"/>
      <c r="R247" s="408"/>
      <c r="S247" s="409"/>
      <c r="T247" s="7"/>
      <c r="U247" s="407"/>
      <c r="V247" s="408"/>
      <c r="W247" s="408"/>
      <c r="X247" s="409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407"/>
      <c r="G248" s="408"/>
      <c r="H248" s="408"/>
      <c r="I248" s="409"/>
      <c r="J248" s="7"/>
      <c r="K248" s="407"/>
      <c r="L248" s="408"/>
      <c r="M248" s="408"/>
      <c r="N248" s="409"/>
      <c r="O248" s="7"/>
      <c r="P248" s="407"/>
      <c r="Q248" s="408"/>
      <c r="R248" s="408"/>
      <c r="S248" s="409"/>
      <c r="T248" s="7"/>
      <c r="U248" s="407"/>
      <c r="V248" s="408"/>
      <c r="W248" s="408"/>
      <c r="X248" s="409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13"/>
      <c r="G250" s="408"/>
      <c r="H250" s="408"/>
      <c r="I250" s="409"/>
      <c r="J250" s="7"/>
      <c r="K250" s="413"/>
      <c r="L250" s="408"/>
      <c r="M250" s="408"/>
      <c r="N250" s="409"/>
      <c r="O250" s="7"/>
      <c r="P250" s="413"/>
      <c r="Q250" s="408"/>
      <c r="R250" s="408"/>
      <c r="S250" s="409"/>
      <c r="T250" s="7"/>
      <c r="U250" s="413"/>
      <c r="V250" s="408"/>
      <c r="W250" s="408"/>
      <c r="X250" s="409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407"/>
      <c r="G252" s="408"/>
      <c r="H252" s="408"/>
      <c r="I252" s="409"/>
      <c r="J252" s="7"/>
      <c r="K252" s="407"/>
      <c r="L252" s="408"/>
      <c r="M252" s="408"/>
      <c r="N252" s="409"/>
      <c r="O252" s="7"/>
      <c r="P252" s="407"/>
      <c r="Q252" s="408"/>
      <c r="R252" s="408"/>
      <c r="S252" s="409"/>
      <c r="T252" s="7"/>
      <c r="U252" s="407"/>
      <c r="V252" s="408"/>
      <c r="W252" s="408"/>
      <c r="X252" s="409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407"/>
      <c r="L254" s="408"/>
      <c r="M254" s="408"/>
      <c r="N254" s="409"/>
      <c r="O254" s="7"/>
      <c r="P254" s="407"/>
      <c r="Q254" s="408"/>
      <c r="R254" s="408"/>
      <c r="S254" s="409"/>
      <c r="T254" s="7"/>
      <c r="U254" s="407"/>
      <c r="V254" s="408"/>
      <c r="W254" s="408"/>
      <c r="X254" s="409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315"/>
      <c r="L255" s="39"/>
      <c r="M255" s="39"/>
      <c r="N255" s="321"/>
      <c r="O255" s="7"/>
      <c r="P255" s="315"/>
      <c r="Q255" s="39"/>
      <c r="R255" s="39"/>
      <c r="S255" s="321"/>
      <c r="T255" s="7"/>
      <c r="U255" s="315"/>
      <c r="V255" s="39"/>
      <c r="W255" s="39"/>
      <c r="X255" s="321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407"/>
      <c r="L256" s="408"/>
      <c r="M256" s="408"/>
      <c r="N256" s="409"/>
      <c r="O256" s="7"/>
      <c r="P256" s="407"/>
      <c r="Q256" s="408"/>
      <c r="R256" s="408"/>
      <c r="S256" s="409"/>
      <c r="T256" s="7"/>
      <c r="U256" s="407"/>
      <c r="V256" s="408"/>
      <c r="W256" s="408"/>
      <c r="X256" s="409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407"/>
      <c r="L257" s="408"/>
      <c r="M257" s="408"/>
      <c r="N257" s="409"/>
      <c r="O257" s="7"/>
      <c r="P257" s="407"/>
      <c r="Q257" s="408"/>
      <c r="R257" s="408"/>
      <c r="S257" s="409"/>
      <c r="T257" s="7"/>
      <c r="U257" s="407"/>
      <c r="V257" s="408"/>
      <c r="W257" s="408"/>
      <c r="X257" s="409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407"/>
      <c r="L258" s="408"/>
      <c r="M258" s="408"/>
      <c r="N258" s="409"/>
      <c r="O258" s="7"/>
      <c r="P258" s="407"/>
      <c r="Q258" s="408"/>
      <c r="R258" s="408"/>
      <c r="S258" s="409"/>
      <c r="T258" s="7"/>
      <c r="U258" s="407"/>
      <c r="V258" s="408"/>
      <c r="W258" s="408"/>
      <c r="X258" s="409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407"/>
      <c r="G262" s="408"/>
      <c r="H262" s="408"/>
      <c r="I262" s="409"/>
      <c r="J262" s="7"/>
      <c r="K262" s="407"/>
      <c r="L262" s="408"/>
      <c r="M262" s="408"/>
      <c r="N262" s="409"/>
      <c r="O262" s="7"/>
      <c r="P262" s="407"/>
      <c r="Q262" s="408"/>
      <c r="R262" s="408"/>
      <c r="S262" s="409"/>
      <c r="T262" s="7"/>
      <c r="U262" s="407"/>
      <c r="V262" s="408"/>
      <c r="W262" s="408"/>
      <c r="X262" s="409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407"/>
      <c r="G264" s="408"/>
      <c r="H264" s="408"/>
      <c r="I264" s="409"/>
      <c r="J264" s="7"/>
      <c r="K264" s="407"/>
      <c r="L264" s="408"/>
      <c r="M264" s="408"/>
      <c r="N264" s="409"/>
      <c r="O264" s="7"/>
      <c r="P264" s="407"/>
      <c r="Q264" s="408"/>
      <c r="R264" s="408"/>
      <c r="S264" s="409"/>
      <c r="T264" s="7"/>
      <c r="U264" s="407"/>
      <c r="V264" s="408"/>
      <c r="W264" s="408"/>
      <c r="X264" s="409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407"/>
      <c r="G265" s="408"/>
      <c r="H265" s="408"/>
      <c r="I265" s="409"/>
      <c r="J265" s="7"/>
      <c r="K265" s="407"/>
      <c r="L265" s="408"/>
      <c r="M265" s="408"/>
      <c r="N265" s="409"/>
      <c r="O265" s="7"/>
      <c r="P265" s="407"/>
      <c r="Q265" s="408"/>
      <c r="R265" s="408"/>
      <c r="S265" s="409"/>
      <c r="T265" s="7"/>
      <c r="U265" s="407"/>
      <c r="V265" s="408"/>
      <c r="W265" s="408"/>
      <c r="X265" s="409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407"/>
      <c r="G266" s="408"/>
      <c r="H266" s="408"/>
      <c r="I266" s="409"/>
      <c r="J266" s="7"/>
      <c r="K266" s="407"/>
      <c r="L266" s="408"/>
      <c r="M266" s="408"/>
      <c r="N266" s="409"/>
      <c r="O266" s="7"/>
      <c r="P266" s="407"/>
      <c r="Q266" s="408"/>
      <c r="R266" s="408"/>
      <c r="S266" s="409"/>
      <c r="T266" s="7"/>
      <c r="U266" s="407"/>
      <c r="V266" s="408"/>
      <c r="W266" s="408"/>
      <c r="X266" s="409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407"/>
      <c r="G267" s="408"/>
      <c r="H267" s="408"/>
      <c r="I267" s="409"/>
      <c r="J267" s="7"/>
      <c r="K267" s="407"/>
      <c r="L267" s="408"/>
      <c r="M267" s="408"/>
      <c r="N267" s="409"/>
      <c r="O267" s="7"/>
      <c r="P267" s="407"/>
      <c r="Q267" s="408"/>
      <c r="R267" s="408"/>
      <c r="S267" s="409"/>
      <c r="T267" s="7"/>
      <c r="U267" s="407"/>
      <c r="V267" s="408"/>
      <c r="W267" s="408"/>
      <c r="X267" s="409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407"/>
      <c r="G268" s="408"/>
      <c r="H268" s="408"/>
      <c r="I268" s="409"/>
      <c r="J268" s="7"/>
      <c r="K268" s="407"/>
      <c r="L268" s="408"/>
      <c r="M268" s="408"/>
      <c r="N268" s="409"/>
      <c r="O268" s="7"/>
      <c r="P268" s="407"/>
      <c r="Q268" s="408"/>
      <c r="R268" s="408"/>
      <c r="S268" s="409"/>
      <c r="T268" s="7"/>
      <c r="U268" s="407"/>
      <c r="V268" s="408"/>
      <c r="W268" s="408"/>
      <c r="X268" s="409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407"/>
      <c r="G269" s="408"/>
      <c r="H269" s="408"/>
      <c r="I269" s="409"/>
      <c r="J269" s="7"/>
      <c r="K269" s="407"/>
      <c r="L269" s="408"/>
      <c r="M269" s="408"/>
      <c r="N269" s="409"/>
      <c r="O269" s="7"/>
      <c r="P269" s="407"/>
      <c r="Q269" s="408"/>
      <c r="R269" s="408"/>
      <c r="S269" s="409"/>
      <c r="T269" s="7"/>
      <c r="U269" s="407"/>
      <c r="V269" s="408"/>
      <c r="W269" s="408"/>
      <c r="X269" s="409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407"/>
      <c r="G270" s="408"/>
      <c r="H270" s="408"/>
      <c r="I270" s="409"/>
      <c r="J270" s="7"/>
      <c r="K270" s="407"/>
      <c r="L270" s="408"/>
      <c r="M270" s="408"/>
      <c r="N270" s="409"/>
      <c r="O270" s="7"/>
      <c r="P270" s="407"/>
      <c r="Q270" s="408"/>
      <c r="R270" s="408"/>
      <c r="S270" s="409"/>
      <c r="T270" s="7"/>
      <c r="U270" s="407"/>
      <c r="V270" s="408"/>
      <c r="W270" s="408"/>
      <c r="X270" s="409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407"/>
      <c r="G271" s="408"/>
      <c r="H271" s="408"/>
      <c r="I271" s="409"/>
      <c r="J271" s="7"/>
      <c r="K271" s="407"/>
      <c r="L271" s="408"/>
      <c r="M271" s="408"/>
      <c r="N271" s="409"/>
      <c r="O271" s="7"/>
      <c r="P271" s="407"/>
      <c r="Q271" s="408"/>
      <c r="R271" s="408"/>
      <c r="S271" s="409"/>
      <c r="T271" s="7"/>
      <c r="U271" s="407"/>
      <c r="V271" s="408"/>
      <c r="W271" s="408"/>
      <c r="X271" s="409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407"/>
      <c r="G272" s="408"/>
      <c r="H272" s="408"/>
      <c r="I272" s="409"/>
      <c r="J272" s="7"/>
      <c r="K272" s="407"/>
      <c r="L272" s="408"/>
      <c r="M272" s="408"/>
      <c r="N272" s="409"/>
      <c r="O272" s="7"/>
      <c r="P272" s="407"/>
      <c r="Q272" s="408"/>
      <c r="R272" s="408"/>
      <c r="S272" s="409"/>
      <c r="T272" s="7"/>
      <c r="U272" s="407"/>
      <c r="V272" s="408"/>
      <c r="W272" s="408"/>
      <c r="X272" s="409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407"/>
      <c r="G273" s="408"/>
      <c r="H273" s="408"/>
      <c r="I273" s="409"/>
      <c r="J273" s="7"/>
      <c r="K273" s="407"/>
      <c r="L273" s="408"/>
      <c r="M273" s="408"/>
      <c r="N273" s="409"/>
      <c r="O273" s="7"/>
      <c r="P273" s="407"/>
      <c r="Q273" s="408"/>
      <c r="R273" s="408"/>
      <c r="S273" s="409"/>
      <c r="T273" s="7"/>
      <c r="U273" s="407"/>
      <c r="V273" s="408"/>
      <c r="W273" s="408"/>
      <c r="X273" s="409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13"/>
      <c r="G275" s="408"/>
      <c r="H275" s="408"/>
      <c r="I275" s="409"/>
      <c r="J275" s="7"/>
      <c r="K275" s="413"/>
      <c r="L275" s="408"/>
      <c r="M275" s="408"/>
      <c r="N275" s="409"/>
      <c r="O275" s="7"/>
      <c r="P275" s="413"/>
      <c r="Q275" s="408"/>
      <c r="R275" s="408"/>
      <c r="S275" s="409"/>
      <c r="T275" s="7"/>
      <c r="U275" s="413"/>
      <c r="V275" s="408"/>
      <c r="W275" s="408"/>
      <c r="X275" s="409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407"/>
      <c r="G277" s="408"/>
      <c r="H277" s="408"/>
      <c r="I277" s="409"/>
      <c r="J277" s="7"/>
      <c r="K277" s="407"/>
      <c r="L277" s="408"/>
      <c r="M277" s="408"/>
      <c r="N277" s="409"/>
      <c r="O277" s="7"/>
      <c r="P277" s="407"/>
      <c r="Q277" s="408"/>
      <c r="R277" s="408"/>
      <c r="S277" s="409"/>
      <c r="T277" s="7"/>
      <c r="U277" s="407"/>
      <c r="V277" s="408"/>
      <c r="W277" s="408"/>
      <c r="X277" s="409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407"/>
      <c r="L279" s="408"/>
      <c r="M279" s="408"/>
      <c r="N279" s="409"/>
      <c r="O279" s="7"/>
      <c r="P279" s="407"/>
      <c r="Q279" s="408"/>
      <c r="R279" s="408"/>
      <c r="S279" s="409"/>
      <c r="T279" s="7"/>
      <c r="U279" s="407"/>
      <c r="V279" s="408"/>
      <c r="W279" s="408"/>
      <c r="X279" s="409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315"/>
      <c r="L280" s="39"/>
      <c r="M280" s="39"/>
      <c r="N280" s="321"/>
      <c r="O280" s="7"/>
      <c r="P280" s="315"/>
      <c r="Q280" s="39"/>
      <c r="R280" s="39"/>
      <c r="S280" s="321"/>
      <c r="T280" s="7"/>
      <c r="U280" s="315"/>
      <c r="V280" s="39"/>
      <c r="W280" s="39"/>
      <c r="X280" s="321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407"/>
      <c r="L281" s="408"/>
      <c r="M281" s="408"/>
      <c r="N281" s="409"/>
      <c r="O281" s="7"/>
      <c r="P281" s="407"/>
      <c r="Q281" s="408"/>
      <c r="R281" s="408"/>
      <c r="S281" s="409"/>
      <c r="T281" s="7"/>
      <c r="U281" s="407"/>
      <c r="V281" s="408"/>
      <c r="W281" s="408"/>
      <c r="X281" s="409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407"/>
      <c r="L282" s="408"/>
      <c r="M282" s="408"/>
      <c r="N282" s="409"/>
      <c r="O282" s="7"/>
      <c r="P282" s="407"/>
      <c r="Q282" s="408"/>
      <c r="R282" s="408"/>
      <c r="S282" s="409"/>
      <c r="T282" s="7"/>
      <c r="U282" s="407"/>
      <c r="V282" s="408"/>
      <c r="W282" s="408"/>
      <c r="X282" s="409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407"/>
      <c r="L283" s="408"/>
      <c r="M283" s="408"/>
      <c r="N283" s="409"/>
      <c r="O283" s="7"/>
      <c r="P283" s="407"/>
      <c r="Q283" s="408"/>
      <c r="R283" s="408"/>
      <c r="S283" s="409"/>
      <c r="T283" s="7"/>
      <c r="U283" s="407"/>
      <c r="V283" s="408"/>
      <c r="W283" s="408"/>
      <c r="X283" s="409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407"/>
      <c r="G287" s="408"/>
      <c r="H287" s="408"/>
      <c r="I287" s="409"/>
      <c r="J287" s="7"/>
      <c r="K287" s="407"/>
      <c r="L287" s="408"/>
      <c r="M287" s="408"/>
      <c r="N287" s="409"/>
      <c r="O287" s="7"/>
      <c r="P287" s="407"/>
      <c r="Q287" s="408"/>
      <c r="R287" s="408"/>
      <c r="S287" s="409"/>
      <c r="T287" s="7"/>
      <c r="U287" s="407"/>
      <c r="V287" s="408"/>
      <c r="W287" s="408"/>
      <c r="X287" s="409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407"/>
      <c r="G289" s="408"/>
      <c r="H289" s="408"/>
      <c r="I289" s="409"/>
      <c r="J289" s="7"/>
      <c r="K289" s="407"/>
      <c r="L289" s="408"/>
      <c r="M289" s="408"/>
      <c r="N289" s="409"/>
      <c r="O289" s="7"/>
      <c r="P289" s="407"/>
      <c r="Q289" s="408"/>
      <c r="R289" s="408"/>
      <c r="S289" s="409"/>
      <c r="T289" s="7"/>
      <c r="U289" s="407"/>
      <c r="V289" s="408"/>
      <c r="W289" s="408"/>
      <c r="X289" s="409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407"/>
      <c r="G290" s="408"/>
      <c r="H290" s="408"/>
      <c r="I290" s="409"/>
      <c r="J290" s="7"/>
      <c r="K290" s="407"/>
      <c r="L290" s="408"/>
      <c r="M290" s="408"/>
      <c r="N290" s="409"/>
      <c r="O290" s="7"/>
      <c r="P290" s="407"/>
      <c r="Q290" s="408"/>
      <c r="R290" s="408"/>
      <c r="S290" s="409"/>
      <c r="T290" s="7"/>
      <c r="U290" s="407"/>
      <c r="V290" s="408"/>
      <c r="W290" s="408"/>
      <c r="X290" s="409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407"/>
      <c r="G291" s="408"/>
      <c r="H291" s="408"/>
      <c r="I291" s="409"/>
      <c r="J291" s="7"/>
      <c r="K291" s="407"/>
      <c r="L291" s="408"/>
      <c r="M291" s="408"/>
      <c r="N291" s="409"/>
      <c r="O291" s="7"/>
      <c r="P291" s="407"/>
      <c r="Q291" s="408"/>
      <c r="R291" s="408"/>
      <c r="S291" s="409"/>
      <c r="T291" s="7"/>
      <c r="U291" s="407"/>
      <c r="V291" s="408"/>
      <c r="W291" s="408"/>
      <c r="X291" s="409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407"/>
      <c r="G292" s="408"/>
      <c r="H292" s="408"/>
      <c r="I292" s="409"/>
      <c r="J292" s="7"/>
      <c r="K292" s="407"/>
      <c r="L292" s="408"/>
      <c r="M292" s="408"/>
      <c r="N292" s="409"/>
      <c r="O292" s="7"/>
      <c r="P292" s="407"/>
      <c r="Q292" s="408"/>
      <c r="R292" s="408"/>
      <c r="S292" s="409"/>
      <c r="T292" s="7"/>
      <c r="U292" s="407"/>
      <c r="V292" s="408"/>
      <c r="W292" s="408"/>
      <c r="X292" s="409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407"/>
      <c r="G293" s="408"/>
      <c r="H293" s="408"/>
      <c r="I293" s="409"/>
      <c r="J293" s="7"/>
      <c r="K293" s="407"/>
      <c r="L293" s="408"/>
      <c r="M293" s="408"/>
      <c r="N293" s="409"/>
      <c r="O293" s="7"/>
      <c r="P293" s="407"/>
      <c r="Q293" s="408"/>
      <c r="R293" s="408"/>
      <c r="S293" s="409"/>
      <c r="T293" s="7"/>
      <c r="U293" s="407"/>
      <c r="V293" s="408"/>
      <c r="W293" s="408"/>
      <c r="X293" s="409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407"/>
      <c r="G294" s="408"/>
      <c r="H294" s="408"/>
      <c r="I294" s="409"/>
      <c r="J294" s="7"/>
      <c r="K294" s="407"/>
      <c r="L294" s="408"/>
      <c r="M294" s="408"/>
      <c r="N294" s="409"/>
      <c r="O294" s="7"/>
      <c r="P294" s="407"/>
      <c r="Q294" s="408"/>
      <c r="R294" s="408"/>
      <c r="S294" s="409"/>
      <c r="T294" s="7"/>
      <c r="U294" s="407"/>
      <c r="V294" s="408"/>
      <c r="W294" s="408"/>
      <c r="X294" s="409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407"/>
      <c r="G295" s="408"/>
      <c r="H295" s="408"/>
      <c r="I295" s="409"/>
      <c r="J295" s="7"/>
      <c r="K295" s="407"/>
      <c r="L295" s="408"/>
      <c r="M295" s="408"/>
      <c r="N295" s="409"/>
      <c r="O295" s="7"/>
      <c r="P295" s="407"/>
      <c r="Q295" s="408"/>
      <c r="R295" s="408"/>
      <c r="S295" s="409"/>
      <c r="T295" s="7"/>
      <c r="U295" s="407"/>
      <c r="V295" s="408"/>
      <c r="W295" s="408"/>
      <c r="X295" s="409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407"/>
      <c r="G296" s="408"/>
      <c r="H296" s="408"/>
      <c r="I296" s="409"/>
      <c r="J296" s="7"/>
      <c r="K296" s="407"/>
      <c r="L296" s="408"/>
      <c r="M296" s="408"/>
      <c r="N296" s="409"/>
      <c r="O296" s="7"/>
      <c r="P296" s="407"/>
      <c r="Q296" s="408"/>
      <c r="R296" s="408"/>
      <c r="S296" s="409"/>
      <c r="T296" s="7"/>
      <c r="U296" s="407"/>
      <c r="V296" s="408"/>
      <c r="W296" s="408"/>
      <c r="X296" s="409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407"/>
      <c r="G297" s="408"/>
      <c r="H297" s="408"/>
      <c r="I297" s="409"/>
      <c r="J297" s="7"/>
      <c r="K297" s="407"/>
      <c r="L297" s="408"/>
      <c r="M297" s="408"/>
      <c r="N297" s="409"/>
      <c r="O297" s="7"/>
      <c r="P297" s="407"/>
      <c r="Q297" s="408"/>
      <c r="R297" s="408"/>
      <c r="S297" s="409"/>
      <c r="T297" s="7"/>
      <c r="U297" s="407"/>
      <c r="V297" s="408"/>
      <c r="W297" s="408"/>
      <c r="X297" s="409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407"/>
      <c r="G298" s="408"/>
      <c r="H298" s="408"/>
      <c r="I298" s="409"/>
      <c r="J298" s="7"/>
      <c r="K298" s="407"/>
      <c r="L298" s="408"/>
      <c r="M298" s="408"/>
      <c r="N298" s="409"/>
      <c r="O298" s="7"/>
      <c r="P298" s="407"/>
      <c r="Q298" s="408"/>
      <c r="R298" s="408"/>
      <c r="S298" s="409"/>
      <c r="T298" s="7"/>
      <c r="U298" s="407"/>
      <c r="V298" s="408"/>
      <c r="W298" s="408"/>
      <c r="X298" s="409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13"/>
      <c r="G300" s="408"/>
      <c r="H300" s="408"/>
      <c r="I300" s="409"/>
      <c r="J300" s="7"/>
      <c r="K300" s="413"/>
      <c r="L300" s="408"/>
      <c r="M300" s="408"/>
      <c r="N300" s="409"/>
      <c r="O300" s="7"/>
      <c r="P300" s="413"/>
      <c r="Q300" s="408"/>
      <c r="R300" s="408"/>
      <c r="S300" s="409"/>
      <c r="T300" s="7"/>
      <c r="U300" s="413"/>
      <c r="V300" s="408"/>
      <c r="W300" s="408"/>
      <c r="X300" s="409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407"/>
      <c r="G302" s="408"/>
      <c r="H302" s="408"/>
      <c r="I302" s="409"/>
      <c r="J302" s="7"/>
      <c r="K302" s="407"/>
      <c r="L302" s="408"/>
      <c r="M302" s="408"/>
      <c r="N302" s="409"/>
      <c r="O302" s="7"/>
      <c r="P302" s="407"/>
      <c r="Q302" s="408"/>
      <c r="R302" s="408"/>
      <c r="S302" s="409"/>
      <c r="T302" s="7"/>
      <c r="U302" s="407"/>
      <c r="V302" s="408"/>
      <c r="W302" s="408"/>
      <c r="X302" s="409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407"/>
      <c r="L304" s="408"/>
      <c r="M304" s="408"/>
      <c r="N304" s="409"/>
      <c r="O304" s="7"/>
      <c r="P304" s="407"/>
      <c r="Q304" s="408"/>
      <c r="R304" s="408"/>
      <c r="S304" s="409"/>
      <c r="T304" s="7"/>
      <c r="U304" s="407"/>
      <c r="V304" s="408"/>
      <c r="W304" s="408"/>
      <c r="X304" s="409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315"/>
      <c r="L305" s="39"/>
      <c r="M305" s="39"/>
      <c r="N305" s="321"/>
      <c r="O305" s="7"/>
      <c r="P305" s="315"/>
      <c r="Q305" s="39"/>
      <c r="R305" s="39"/>
      <c r="S305" s="321"/>
      <c r="T305" s="7"/>
      <c r="U305" s="315"/>
      <c r="V305" s="39"/>
      <c r="W305" s="39"/>
      <c r="X305" s="321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407"/>
      <c r="L306" s="408"/>
      <c r="M306" s="408"/>
      <c r="N306" s="409"/>
      <c r="O306" s="7"/>
      <c r="P306" s="407"/>
      <c r="Q306" s="408"/>
      <c r="R306" s="408"/>
      <c r="S306" s="409"/>
      <c r="T306" s="7"/>
      <c r="U306" s="407"/>
      <c r="V306" s="408"/>
      <c r="W306" s="408"/>
      <c r="X306" s="409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407"/>
      <c r="L307" s="408"/>
      <c r="M307" s="408"/>
      <c r="N307" s="409"/>
      <c r="O307" s="7"/>
      <c r="P307" s="407"/>
      <c r="Q307" s="408"/>
      <c r="R307" s="408"/>
      <c r="S307" s="409"/>
      <c r="T307" s="7"/>
      <c r="U307" s="407"/>
      <c r="V307" s="408"/>
      <c r="W307" s="408"/>
      <c r="X307" s="409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407"/>
      <c r="L308" s="408"/>
      <c r="M308" s="408"/>
      <c r="N308" s="409"/>
      <c r="O308" s="7"/>
      <c r="P308" s="407"/>
      <c r="Q308" s="408"/>
      <c r="R308" s="408"/>
      <c r="S308" s="409"/>
      <c r="T308" s="7"/>
      <c r="U308" s="407"/>
      <c r="V308" s="408"/>
      <c r="W308" s="408"/>
      <c r="X308" s="409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407"/>
      <c r="G312" s="408"/>
      <c r="H312" s="408"/>
      <c r="I312" s="409"/>
      <c r="J312" s="7"/>
      <c r="K312" s="407"/>
      <c r="L312" s="408"/>
      <c r="M312" s="408"/>
      <c r="N312" s="409"/>
      <c r="O312" s="7"/>
      <c r="P312" s="407"/>
      <c r="Q312" s="408"/>
      <c r="R312" s="408"/>
      <c r="S312" s="409"/>
      <c r="T312" s="7"/>
      <c r="U312" s="407"/>
      <c r="V312" s="408"/>
      <c r="W312" s="408"/>
      <c r="X312" s="409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407"/>
      <c r="G314" s="408"/>
      <c r="H314" s="408"/>
      <c r="I314" s="409"/>
      <c r="J314" s="7"/>
      <c r="K314" s="407"/>
      <c r="L314" s="408"/>
      <c r="M314" s="408"/>
      <c r="N314" s="409"/>
      <c r="O314" s="7"/>
      <c r="P314" s="407"/>
      <c r="Q314" s="408"/>
      <c r="R314" s="408"/>
      <c r="S314" s="409"/>
      <c r="T314" s="7"/>
      <c r="U314" s="407"/>
      <c r="V314" s="408"/>
      <c r="W314" s="408"/>
      <c r="X314" s="409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407"/>
      <c r="G315" s="408"/>
      <c r="H315" s="408"/>
      <c r="I315" s="409"/>
      <c r="J315" s="7"/>
      <c r="K315" s="407"/>
      <c r="L315" s="408"/>
      <c r="M315" s="408"/>
      <c r="N315" s="409"/>
      <c r="O315" s="7"/>
      <c r="P315" s="407"/>
      <c r="Q315" s="408"/>
      <c r="R315" s="408"/>
      <c r="S315" s="409"/>
      <c r="T315" s="7"/>
      <c r="U315" s="407"/>
      <c r="V315" s="408"/>
      <c r="W315" s="408"/>
      <c r="X315" s="409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407"/>
      <c r="G316" s="408"/>
      <c r="H316" s="408"/>
      <c r="I316" s="409"/>
      <c r="J316" s="7"/>
      <c r="K316" s="407"/>
      <c r="L316" s="408"/>
      <c r="M316" s="408"/>
      <c r="N316" s="409"/>
      <c r="O316" s="7"/>
      <c r="P316" s="407"/>
      <c r="Q316" s="408"/>
      <c r="R316" s="408"/>
      <c r="S316" s="409"/>
      <c r="T316" s="7"/>
      <c r="U316" s="407"/>
      <c r="V316" s="408"/>
      <c r="W316" s="408"/>
      <c r="X316" s="409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407"/>
      <c r="G317" s="408"/>
      <c r="H317" s="408"/>
      <c r="I317" s="409"/>
      <c r="J317" s="7"/>
      <c r="K317" s="407"/>
      <c r="L317" s="408"/>
      <c r="M317" s="408"/>
      <c r="N317" s="409"/>
      <c r="O317" s="7"/>
      <c r="P317" s="407"/>
      <c r="Q317" s="408"/>
      <c r="R317" s="408"/>
      <c r="S317" s="409"/>
      <c r="T317" s="7"/>
      <c r="U317" s="407"/>
      <c r="V317" s="408"/>
      <c r="W317" s="408"/>
      <c r="X317" s="409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407"/>
      <c r="G318" s="408"/>
      <c r="H318" s="408"/>
      <c r="I318" s="409"/>
      <c r="J318" s="7"/>
      <c r="K318" s="407"/>
      <c r="L318" s="408"/>
      <c r="M318" s="408"/>
      <c r="N318" s="409"/>
      <c r="O318" s="7"/>
      <c r="P318" s="407"/>
      <c r="Q318" s="408"/>
      <c r="R318" s="408"/>
      <c r="S318" s="409"/>
      <c r="T318" s="7"/>
      <c r="U318" s="407"/>
      <c r="V318" s="408"/>
      <c r="W318" s="408"/>
      <c r="X318" s="409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407"/>
      <c r="G319" s="408"/>
      <c r="H319" s="408"/>
      <c r="I319" s="409"/>
      <c r="J319" s="7"/>
      <c r="K319" s="407"/>
      <c r="L319" s="408"/>
      <c r="M319" s="408"/>
      <c r="N319" s="409"/>
      <c r="O319" s="7"/>
      <c r="P319" s="407"/>
      <c r="Q319" s="408"/>
      <c r="R319" s="408"/>
      <c r="S319" s="409"/>
      <c r="T319" s="7"/>
      <c r="U319" s="407"/>
      <c r="V319" s="408"/>
      <c r="W319" s="408"/>
      <c r="X319" s="409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407"/>
      <c r="G320" s="408"/>
      <c r="H320" s="408"/>
      <c r="I320" s="409"/>
      <c r="J320" s="7"/>
      <c r="K320" s="407"/>
      <c r="L320" s="408"/>
      <c r="M320" s="408"/>
      <c r="N320" s="409"/>
      <c r="O320" s="7"/>
      <c r="P320" s="407"/>
      <c r="Q320" s="408"/>
      <c r="R320" s="408"/>
      <c r="S320" s="409"/>
      <c r="T320" s="7"/>
      <c r="U320" s="407"/>
      <c r="V320" s="408"/>
      <c r="W320" s="408"/>
      <c r="X320" s="409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407"/>
      <c r="G321" s="408"/>
      <c r="H321" s="408"/>
      <c r="I321" s="409"/>
      <c r="J321" s="7"/>
      <c r="K321" s="407"/>
      <c r="L321" s="408"/>
      <c r="M321" s="408"/>
      <c r="N321" s="409"/>
      <c r="O321" s="7"/>
      <c r="P321" s="407"/>
      <c r="Q321" s="408"/>
      <c r="R321" s="408"/>
      <c r="S321" s="409"/>
      <c r="T321" s="7"/>
      <c r="U321" s="407"/>
      <c r="V321" s="408"/>
      <c r="W321" s="408"/>
      <c r="X321" s="409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407"/>
      <c r="G322" s="408"/>
      <c r="H322" s="408"/>
      <c r="I322" s="409"/>
      <c r="J322" s="7"/>
      <c r="K322" s="407"/>
      <c r="L322" s="408"/>
      <c r="M322" s="408"/>
      <c r="N322" s="409"/>
      <c r="O322" s="7"/>
      <c r="P322" s="407"/>
      <c r="Q322" s="408"/>
      <c r="R322" s="408"/>
      <c r="S322" s="409"/>
      <c r="T322" s="7"/>
      <c r="U322" s="407"/>
      <c r="V322" s="408"/>
      <c r="W322" s="408"/>
      <c r="X322" s="409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407"/>
      <c r="G323" s="408"/>
      <c r="H323" s="408"/>
      <c r="I323" s="409"/>
      <c r="J323" s="7"/>
      <c r="K323" s="407"/>
      <c r="L323" s="408"/>
      <c r="M323" s="408"/>
      <c r="N323" s="409"/>
      <c r="O323" s="7"/>
      <c r="P323" s="407"/>
      <c r="Q323" s="408"/>
      <c r="R323" s="408"/>
      <c r="S323" s="409"/>
      <c r="T323" s="7"/>
      <c r="U323" s="407"/>
      <c r="V323" s="408"/>
      <c r="W323" s="408"/>
      <c r="X323" s="409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13"/>
      <c r="G325" s="408"/>
      <c r="H325" s="408"/>
      <c r="I325" s="409"/>
      <c r="J325" s="7"/>
      <c r="K325" s="413"/>
      <c r="L325" s="408"/>
      <c r="M325" s="408"/>
      <c r="N325" s="409"/>
      <c r="O325" s="7"/>
      <c r="P325" s="413"/>
      <c r="Q325" s="408"/>
      <c r="R325" s="408"/>
      <c r="S325" s="409"/>
      <c r="T325" s="7"/>
      <c r="U325" s="413"/>
      <c r="V325" s="408"/>
      <c r="W325" s="408"/>
      <c r="X325" s="409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407"/>
      <c r="G327" s="408"/>
      <c r="H327" s="408"/>
      <c r="I327" s="409"/>
      <c r="J327" s="7"/>
      <c r="K327" s="407"/>
      <c r="L327" s="408"/>
      <c r="M327" s="408"/>
      <c r="N327" s="409"/>
      <c r="O327" s="7"/>
      <c r="P327" s="407"/>
      <c r="Q327" s="408"/>
      <c r="R327" s="408"/>
      <c r="S327" s="409"/>
      <c r="T327" s="7"/>
      <c r="U327" s="407"/>
      <c r="V327" s="408"/>
      <c r="W327" s="408"/>
      <c r="X327" s="409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407"/>
      <c r="L329" s="408"/>
      <c r="M329" s="408"/>
      <c r="N329" s="409"/>
      <c r="O329" s="7"/>
      <c r="P329" s="407"/>
      <c r="Q329" s="408"/>
      <c r="R329" s="408"/>
      <c r="S329" s="409"/>
      <c r="T329" s="7"/>
      <c r="U329" s="407"/>
      <c r="V329" s="408"/>
      <c r="W329" s="408"/>
      <c r="X329" s="409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315"/>
      <c r="L330" s="39"/>
      <c r="M330" s="39"/>
      <c r="N330" s="321"/>
      <c r="O330" s="7"/>
      <c r="P330" s="315"/>
      <c r="Q330" s="39"/>
      <c r="R330" s="39"/>
      <c r="S330" s="321"/>
      <c r="T330" s="7"/>
      <c r="U330" s="315"/>
      <c r="V330" s="39"/>
      <c r="W330" s="39"/>
      <c r="X330" s="321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407"/>
      <c r="L331" s="408"/>
      <c r="M331" s="408"/>
      <c r="N331" s="409"/>
      <c r="O331" s="7"/>
      <c r="P331" s="407"/>
      <c r="Q331" s="408"/>
      <c r="R331" s="408"/>
      <c r="S331" s="409"/>
      <c r="T331" s="7"/>
      <c r="U331" s="407"/>
      <c r="V331" s="408"/>
      <c r="W331" s="408"/>
      <c r="X331" s="409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407"/>
      <c r="L332" s="408"/>
      <c r="M332" s="408"/>
      <c r="N332" s="409"/>
      <c r="O332" s="7"/>
      <c r="P332" s="407"/>
      <c r="Q332" s="408"/>
      <c r="R332" s="408"/>
      <c r="S332" s="409"/>
      <c r="T332" s="7"/>
      <c r="U332" s="407"/>
      <c r="V332" s="408"/>
      <c r="W332" s="408"/>
      <c r="X332" s="409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407"/>
      <c r="L333" s="408"/>
      <c r="M333" s="408"/>
      <c r="N333" s="409"/>
      <c r="O333" s="7"/>
      <c r="P333" s="407"/>
      <c r="Q333" s="408"/>
      <c r="R333" s="408"/>
      <c r="S333" s="409"/>
      <c r="T333" s="7"/>
      <c r="U333" s="407"/>
      <c r="V333" s="408"/>
      <c r="W333" s="408"/>
      <c r="X333" s="409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407"/>
      <c r="G337" s="408"/>
      <c r="H337" s="408"/>
      <c r="I337" s="409"/>
      <c r="J337" s="7"/>
      <c r="K337" s="407"/>
      <c r="L337" s="408"/>
      <c r="M337" s="408"/>
      <c r="N337" s="409"/>
      <c r="O337" s="7"/>
      <c r="P337" s="407"/>
      <c r="Q337" s="408"/>
      <c r="R337" s="408"/>
      <c r="S337" s="409"/>
      <c r="T337" s="7"/>
      <c r="U337" s="407"/>
      <c r="V337" s="408"/>
      <c r="W337" s="408"/>
      <c r="X337" s="409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407"/>
      <c r="G339" s="408"/>
      <c r="H339" s="408"/>
      <c r="I339" s="409"/>
      <c r="J339" s="7"/>
      <c r="K339" s="407"/>
      <c r="L339" s="408"/>
      <c r="M339" s="408"/>
      <c r="N339" s="409"/>
      <c r="O339" s="7"/>
      <c r="P339" s="407"/>
      <c r="Q339" s="408"/>
      <c r="R339" s="408"/>
      <c r="S339" s="409"/>
      <c r="T339" s="7"/>
      <c r="U339" s="407"/>
      <c r="V339" s="408"/>
      <c r="W339" s="408"/>
      <c r="X339" s="409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407"/>
      <c r="G340" s="408"/>
      <c r="H340" s="408"/>
      <c r="I340" s="409"/>
      <c r="J340" s="7"/>
      <c r="K340" s="407"/>
      <c r="L340" s="408"/>
      <c r="M340" s="408"/>
      <c r="N340" s="409"/>
      <c r="O340" s="7"/>
      <c r="P340" s="407"/>
      <c r="Q340" s="408"/>
      <c r="R340" s="408"/>
      <c r="S340" s="409"/>
      <c r="T340" s="7"/>
      <c r="U340" s="407"/>
      <c r="V340" s="408"/>
      <c r="W340" s="408"/>
      <c r="X340" s="409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407"/>
      <c r="G341" s="408"/>
      <c r="H341" s="408"/>
      <c r="I341" s="409"/>
      <c r="J341" s="7"/>
      <c r="K341" s="407"/>
      <c r="L341" s="408"/>
      <c r="M341" s="408"/>
      <c r="N341" s="409"/>
      <c r="O341" s="7"/>
      <c r="P341" s="407"/>
      <c r="Q341" s="408"/>
      <c r="R341" s="408"/>
      <c r="S341" s="409"/>
      <c r="T341" s="7"/>
      <c r="U341" s="407"/>
      <c r="V341" s="408"/>
      <c r="W341" s="408"/>
      <c r="X341" s="409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407"/>
      <c r="G342" s="408"/>
      <c r="H342" s="408"/>
      <c r="I342" s="409"/>
      <c r="J342" s="7"/>
      <c r="K342" s="407"/>
      <c r="L342" s="408"/>
      <c r="M342" s="408"/>
      <c r="N342" s="409"/>
      <c r="O342" s="7"/>
      <c r="P342" s="407"/>
      <c r="Q342" s="408"/>
      <c r="R342" s="408"/>
      <c r="S342" s="409"/>
      <c r="T342" s="7"/>
      <c r="U342" s="407"/>
      <c r="V342" s="408"/>
      <c r="W342" s="408"/>
      <c r="X342" s="409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407"/>
      <c r="G343" s="408"/>
      <c r="H343" s="408"/>
      <c r="I343" s="409"/>
      <c r="J343" s="7"/>
      <c r="K343" s="407"/>
      <c r="L343" s="408"/>
      <c r="M343" s="408"/>
      <c r="N343" s="409"/>
      <c r="O343" s="7"/>
      <c r="P343" s="407"/>
      <c r="Q343" s="408"/>
      <c r="R343" s="408"/>
      <c r="S343" s="409"/>
      <c r="T343" s="7"/>
      <c r="U343" s="407"/>
      <c r="V343" s="408"/>
      <c r="W343" s="408"/>
      <c r="X343" s="409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407"/>
      <c r="G344" s="408"/>
      <c r="H344" s="408"/>
      <c r="I344" s="409"/>
      <c r="J344" s="7"/>
      <c r="K344" s="407"/>
      <c r="L344" s="408"/>
      <c r="M344" s="408"/>
      <c r="N344" s="409"/>
      <c r="O344" s="7"/>
      <c r="P344" s="407"/>
      <c r="Q344" s="408"/>
      <c r="R344" s="408"/>
      <c r="S344" s="409"/>
      <c r="T344" s="7"/>
      <c r="U344" s="407"/>
      <c r="V344" s="408"/>
      <c r="W344" s="408"/>
      <c r="X344" s="409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407"/>
      <c r="G345" s="408"/>
      <c r="H345" s="408"/>
      <c r="I345" s="409"/>
      <c r="J345" s="7"/>
      <c r="K345" s="407"/>
      <c r="L345" s="408"/>
      <c r="M345" s="408"/>
      <c r="N345" s="409"/>
      <c r="O345" s="7"/>
      <c r="P345" s="407"/>
      <c r="Q345" s="408"/>
      <c r="R345" s="408"/>
      <c r="S345" s="409"/>
      <c r="T345" s="7"/>
      <c r="U345" s="407"/>
      <c r="V345" s="408"/>
      <c r="W345" s="408"/>
      <c r="X345" s="409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407"/>
      <c r="G346" s="408"/>
      <c r="H346" s="408"/>
      <c r="I346" s="409"/>
      <c r="J346" s="7"/>
      <c r="K346" s="407"/>
      <c r="L346" s="408"/>
      <c r="M346" s="408"/>
      <c r="N346" s="409"/>
      <c r="O346" s="7"/>
      <c r="P346" s="407"/>
      <c r="Q346" s="408"/>
      <c r="R346" s="408"/>
      <c r="S346" s="409"/>
      <c r="T346" s="7"/>
      <c r="U346" s="407"/>
      <c r="V346" s="408"/>
      <c r="W346" s="408"/>
      <c r="X346" s="409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407"/>
      <c r="G347" s="408"/>
      <c r="H347" s="408"/>
      <c r="I347" s="409"/>
      <c r="J347" s="7"/>
      <c r="K347" s="407"/>
      <c r="L347" s="408"/>
      <c r="M347" s="408"/>
      <c r="N347" s="409"/>
      <c r="O347" s="7"/>
      <c r="P347" s="407"/>
      <c r="Q347" s="408"/>
      <c r="R347" s="408"/>
      <c r="S347" s="409"/>
      <c r="T347" s="7"/>
      <c r="U347" s="407"/>
      <c r="V347" s="408"/>
      <c r="W347" s="408"/>
      <c r="X347" s="409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407"/>
      <c r="G348" s="408"/>
      <c r="H348" s="408"/>
      <c r="I348" s="409"/>
      <c r="J348" s="7"/>
      <c r="K348" s="407"/>
      <c r="L348" s="408"/>
      <c r="M348" s="408"/>
      <c r="N348" s="409"/>
      <c r="O348" s="7"/>
      <c r="P348" s="407"/>
      <c r="Q348" s="408"/>
      <c r="R348" s="408"/>
      <c r="S348" s="409"/>
      <c r="T348" s="7"/>
      <c r="U348" s="407"/>
      <c r="V348" s="408"/>
      <c r="W348" s="408"/>
      <c r="X348" s="409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13"/>
      <c r="G350" s="408"/>
      <c r="H350" s="408"/>
      <c r="I350" s="409"/>
      <c r="J350" s="7"/>
      <c r="K350" s="413"/>
      <c r="L350" s="408"/>
      <c r="M350" s="408"/>
      <c r="N350" s="409"/>
      <c r="O350" s="7"/>
      <c r="P350" s="413"/>
      <c r="Q350" s="408"/>
      <c r="R350" s="408"/>
      <c r="S350" s="409"/>
      <c r="T350" s="7"/>
      <c r="U350" s="413"/>
      <c r="V350" s="408"/>
      <c r="W350" s="408"/>
      <c r="X350" s="409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407"/>
      <c r="G352" s="408"/>
      <c r="H352" s="408"/>
      <c r="I352" s="409"/>
      <c r="J352" s="7"/>
      <c r="K352" s="407"/>
      <c r="L352" s="408"/>
      <c r="M352" s="408"/>
      <c r="N352" s="409"/>
      <c r="O352" s="7"/>
      <c r="P352" s="407"/>
      <c r="Q352" s="408"/>
      <c r="R352" s="408"/>
      <c r="S352" s="409"/>
      <c r="T352" s="7"/>
      <c r="U352" s="407"/>
      <c r="V352" s="408"/>
      <c r="W352" s="408"/>
      <c r="X352" s="409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407"/>
      <c r="L354" s="408"/>
      <c r="M354" s="408"/>
      <c r="N354" s="409"/>
      <c r="O354" s="7"/>
      <c r="P354" s="407"/>
      <c r="Q354" s="408"/>
      <c r="R354" s="408"/>
      <c r="S354" s="409"/>
      <c r="T354" s="7"/>
      <c r="U354" s="407"/>
      <c r="V354" s="408"/>
      <c r="W354" s="408"/>
      <c r="X354" s="409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315"/>
      <c r="L355" s="39"/>
      <c r="M355" s="39"/>
      <c r="N355" s="321"/>
      <c r="O355" s="7"/>
      <c r="P355" s="315"/>
      <c r="Q355" s="39"/>
      <c r="R355" s="39"/>
      <c r="S355" s="321"/>
      <c r="T355" s="7"/>
      <c r="U355" s="315"/>
      <c r="V355" s="39"/>
      <c r="W355" s="39"/>
      <c r="X355" s="321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407"/>
      <c r="L356" s="408"/>
      <c r="M356" s="408"/>
      <c r="N356" s="409"/>
      <c r="O356" s="7"/>
      <c r="P356" s="407"/>
      <c r="Q356" s="408"/>
      <c r="R356" s="408"/>
      <c r="S356" s="409"/>
      <c r="T356" s="7"/>
      <c r="U356" s="407"/>
      <c r="V356" s="408"/>
      <c r="W356" s="408"/>
      <c r="X356" s="409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407"/>
      <c r="L357" s="408"/>
      <c r="M357" s="408"/>
      <c r="N357" s="409"/>
      <c r="O357" s="7"/>
      <c r="P357" s="407"/>
      <c r="Q357" s="408"/>
      <c r="R357" s="408"/>
      <c r="S357" s="409"/>
      <c r="T357" s="7"/>
      <c r="U357" s="407"/>
      <c r="V357" s="408"/>
      <c r="W357" s="408"/>
      <c r="X357" s="409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407"/>
      <c r="L358" s="408"/>
      <c r="M358" s="408"/>
      <c r="N358" s="409"/>
      <c r="O358" s="7"/>
      <c r="P358" s="407"/>
      <c r="Q358" s="408"/>
      <c r="R358" s="408"/>
      <c r="S358" s="409"/>
      <c r="T358" s="7"/>
      <c r="U358" s="407"/>
      <c r="V358" s="408"/>
      <c r="W358" s="408"/>
      <c r="X358" s="409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407"/>
      <c r="G360" s="408"/>
      <c r="H360" s="408"/>
      <c r="I360" s="409"/>
      <c r="K360" s="407"/>
      <c r="L360" s="408"/>
      <c r="M360" s="408"/>
      <c r="N360" s="409"/>
      <c r="O360" s="7"/>
      <c r="P360" s="407"/>
      <c r="Q360" s="408"/>
      <c r="R360" s="408"/>
      <c r="S360" s="409"/>
      <c r="T360" s="7"/>
      <c r="U360" s="407"/>
      <c r="V360" s="408"/>
      <c r="W360" s="408"/>
      <c r="X360" s="409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407"/>
      <c r="G361" s="408"/>
      <c r="H361" s="408"/>
      <c r="I361" s="409"/>
      <c r="K361" s="407"/>
      <c r="L361" s="408"/>
      <c r="M361" s="408"/>
      <c r="N361" s="409"/>
      <c r="P361" s="407"/>
      <c r="Q361" s="408"/>
      <c r="R361" s="408"/>
      <c r="S361" s="409"/>
      <c r="U361" s="407"/>
      <c r="V361" s="408"/>
      <c r="W361" s="408"/>
      <c r="X361" s="409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410"/>
      <c r="G362" s="411"/>
      <c r="H362" s="411"/>
      <c r="I362" s="412"/>
      <c r="K362" s="410"/>
      <c r="L362" s="411"/>
      <c r="M362" s="411"/>
      <c r="N362" s="412"/>
      <c r="P362" s="410"/>
      <c r="Q362" s="411"/>
      <c r="R362" s="411"/>
      <c r="S362" s="412"/>
      <c r="U362" s="410"/>
      <c r="V362" s="411"/>
      <c r="W362" s="411"/>
      <c r="X362" s="412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88437AFC-49EE-4C1B-BC58-9DC2E9F1E007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2C12F-5DC3-425B-B8B3-D2275BC4A9D3}">
  <sheetPr>
    <tabColor rgb="FFEBF1DE"/>
  </sheetPr>
  <dimension ref="A1:HQ382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ÁREAS!$F$21</f>
        <v>Corporate Equity Derivatives.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407"/>
      <c r="G12" s="408"/>
      <c r="H12" s="408"/>
      <c r="I12" s="409"/>
      <c r="J12" s="7"/>
      <c r="K12" s="407"/>
      <c r="L12" s="408"/>
      <c r="M12" s="408"/>
      <c r="N12" s="409"/>
      <c r="O12" s="7"/>
      <c r="P12" s="407"/>
      <c r="Q12" s="408"/>
      <c r="R12" s="408"/>
      <c r="S12" s="409"/>
      <c r="T12" s="7"/>
      <c r="U12" s="407"/>
      <c r="V12" s="408"/>
      <c r="W12" s="408"/>
      <c r="X12" s="409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407"/>
      <c r="G14" s="408"/>
      <c r="H14" s="408"/>
      <c r="I14" s="409"/>
      <c r="J14" s="7"/>
      <c r="K14" s="407"/>
      <c r="L14" s="408"/>
      <c r="M14" s="408"/>
      <c r="N14" s="409"/>
      <c r="O14" s="7"/>
      <c r="P14" s="407"/>
      <c r="Q14" s="408"/>
      <c r="R14" s="408"/>
      <c r="S14" s="409"/>
      <c r="T14" s="7"/>
      <c r="U14" s="407"/>
      <c r="V14" s="408"/>
      <c r="W14" s="408"/>
      <c r="X14" s="409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407"/>
      <c r="G15" s="408"/>
      <c r="H15" s="408"/>
      <c r="I15" s="409"/>
      <c r="J15" s="7"/>
      <c r="K15" s="407"/>
      <c r="L15" s="408"/>
      <c r="M15" s="408"/>
      <c r="N15" s="409"/>
      <c r="O15" s="7"/>
      <c r="P15" s="407"/>
      <c r="Q15" s="408"/>
      <c r="R15" s="408"/>
      <c r="S15" s="409"/>
      <c r="T15" s="7"/>
      <c r="U15" s="407"/>
      <c r="V15" s="408"/>
      <c r="W15" s="408"/>
      <c r="X15" s="409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407"/>
      <c r="G16" s="408"/>
      <c r="H16" s="408"/>
      <c r="I16" s="409"/>
      <c r="J16" s="7"/>
      <c r="K16" s="407"/>
      <c r="L16" s="408"/>
      <c r="M16" s="408"/>
      <c r="N16" s="409"/>
      <c r="O16" s="7"/>
      <c r="P16" s="407"/>
      <c r="Q16" s="408"/>
      <c r="R16" s="408"/>
      <c r="S16" s="409"/>
      <c r="T16" s="7"/>
      <c r="U16" s="407"/>
      <c r="V16" s="408"/>
      <c r="W16" s="408"/>
      <c r="X16" s="409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407"/>
      <c r="G17" s="408"/>
      <c r="H17" s="408"/>
      <c r="I17" s="409"/>
      <c r="J17" s="7"/>
      <c r="K17" s="407"/>
      <c r="L17" s="408"/>
      <c r="M17" s="408"/>
      <c r="N17" s="409"/>
      <c r="O17" s="7"/>
      <c r="P17" s="407"/>
      <c r="Q17" s="408"/>
      <c r="R17" s="408"/>
      <c r="S17" s="409"/>
      <c r="T17" s="7"/>
      <c r="U17" s="407"/>
      <c r="V17" s="408"/>
      <c r="W17" s="408"/>
      <c r="X17" s="409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407"/>
      <c r="G18" s="408"/>
      <c r="H18" s="408"/>
      <c r="I18" s="409"/>
      <c r="J18" s="7"/>
      <c r="K18" s="407"/>
      <c r="L18" s="408"/>
      <c r="M18" s="408"/>
      <c r="N18" s="409"/>
      <c r="O18" s="7"/>
      <c r="P18" s="407"/>
      <c r="Q18" s="408"/>
      <c r="R18" s="408"/>
      <c r="S18" s="409"/>
      <c r="T18" s="7"/>
      <c r="U18" s="407"/>
      <c r="V18" s="408"/>
      <c r="W18" s="408"/>
      <c r="X18" s="409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407"/>
      <c r="G19" s="408"/>
      <c r="H19" s="408"/>
      <c r="I19" s="409"/>
      <c r="J19" s="7"/>
      <c r="K19" s="407"/>
      <c r="L19" s="408"/>
      <c r="M19" s="408"/>
      <c r="N19" s="409"/>
      <c r="O19" s="7"/>
      <c r="P19" s="407"/>
      <c r="Q19" s="408"/>
      <c r="R19" s="408"/>
      <c r="S19" s="409"/>
      <c r="T19" s="7"/>
      <c r="U19" s="407"/>
      <c r="V19" s="408"/>
      <c r="W19" s="408"/>
      <c r="X19" s="409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407"/>
      <c r="G20" s="408"/>
      <c r="H20" s="408"/>
      <c r="I20" s="409"/>
      <c r="J20" s="7"/>
      <c r="K20" s="407"/>
      <c r="L20" s="408"/>
      <c r="M20" s="408"/>
      <c r="N20" s="409"/>
      <c r="O20" s="7"/>
      <c r="P20" s="407"/>
      <c r="Q20" s="408"/>
      <c r="R20" s="408"/>
      <c r="S20" s="409"/>
      <c r="T20" s="7"/>
      <c r="U20" s="407"/>
      <c r="V20" s="408"/>
      <c r="W20" s="408"/>
      <c r="X20" s="409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407"/>
      <c r="G21" s="408"/>
      <c r="H21" s="408"/>
      <c r="I21" s="409"/>
      <c r="J21" s="7"/>
      <c r="K21" s="407"/>
      <c r="L21" s="408"/>
      <c r="M21" s="408"/>
      <c r="N21" s="409"/>
      <c r="O21" s="7"/>
      <c r="P21" s="407"/>
      <c r="Q21" s="408"/>
      <c r="R21" s="408"/>
      <c r="S21" s="409"/>
      <c r="T21" s="7"/>
      <c r="U21" s="407"/>
      <c r="V21" s="408"/>
      <c r="W21" s="408"/>
      <c r="X21" s="409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407"/>
      <c r="G22" s="408"/>
      <c r="H22" s="408"/>
      <c r="I22" s="409"/>
      <c r="J22" s="7"/>
      <c r="K22" s="407"/>
      <c r="L22" s="408"/>
      <c r="M22" s="408"/>
      <c r="N22" s="409"/>
      <c r="O22" s="7"/>
      <c r="P22" s="407"/>
      <c r="Q22" s="408"/>
      <c r="R22" s="408"/>
      <c r="S22" s="409"/>
      <c r="T22" s="7"/>
      <c r="U22" s="407"/>
      <c r="V22" s="408"/>
      <c r="W22" s="408"/>
      <c r="X22" s="409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407"/>
      <c r="G23" s="408"/>
      <c r="H23" s="408"/>
      <c r="I23" s="409"/>
      <c r="J23" s="7"/>
      <c r="K23" s="407"/>
      <c r="L23" s="408"/>
      <c r="M23" s="408"/>
      <c r="N23" s="409"/>
      <c r="O23" s="7"/>
      <c r="P23" s="407"/>
      <c r="Q23" s="408"/>
      <c r="R23" s="408"/>
      <c r="S23" s="409"/>
      <c r="T23" s="7"/>
      <c r="U23" s="407"/>
      <c r="V23" s="408"/>
      <c r="W23" s="408"/>
      <c r="X23" s="409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407"/>
      <c r="G25" s="408"/>
      <c r="H25" s="408"/>
      <c r="I25" s="409"/>
      <c r="J25" s="7"/>
      <c r="K25" s="407"/>
      <c r="L25" s="408"/>
      <c r="M25" s="408"/>
      <c r="N25" s="409"/>
      <c r="O25" s="7"/>
      <c r="P25" s="407"/>
      <c r="Q25" s="408"/>
      <c r="R25" s="408"/>
      <c r="S25" s="409"/>
      <c r="T25" s="7"/>
      <c r="U25" s="407"/>
      <c r="V25" s="408"/>
      <c r="W25" s="408"/>
      <c r="X25" s="409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315"/>
      <c r="G27" s="39"/>
      <c r="H27" s="39"/>
      <c r="I27" s="321"/>
      <c r="J27" s="7"/>
      <c r="K27" s="315"/>
      <c r="L27" s="39"/>
      <c r="M27" s="39"/>
      <c r="N27" s="321"/>
      <c r="O27" s="7"/>
      <c r="P27" s="315"/>
      <c r="Q27" s="39"/>
      <c r="R27" s="39"/>
      <c r="S27" s="321"/>
      <c r="T27" s="7"/>
      <c r="U27" s="315"/>
      <c r="V27" s="39"/>
      <c r="W27" s="39"/>
      <c r="X27" s="321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407"/>
      <c r="L29" s="408"/>
      <c r="M29" s="408"/>
      <c r="N29" s="409"/>
      <c r="O29" s="7"/>
      <c r="P29" s="407"/>
      <c r="Q29" s="408"/>
      <c r="R29" s="408"/>
      <c r="S29" s="409"/>
      <c r="T29" s="7"/>
      <c r="U29" s="407"/>
      <c r="V29" s="408"/>
      <c r="W29" s="408"/>
      <c r="X29" s="409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407"/>
      <c r="L30" s="408"/>
      <c r="M30" s="408"/>
      <c r="N30" s="409"/>
      <c r="O30" s="7"/>
      <c r="P30" s="407"/>
      <c r="Q30" s="408"/>
      <c r="R30" s="408"/>
      <c r="S30" s="409"/>
      <c r="T30" s="7"/>
      <c r="U30" s="407"/>
      <c r="V30" s="408"/>
      <c r="W30" s="408"/>
      <c r="X30" s="409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407"/>
      <c r="L31" s="408"/>
      <c r="M31" s="408"/>
      <c r="N31" s="409"/>
      <c r="O31" s="7"/>
      <c r="P31" s="407"/>
      <c r="Q31" s="408"/>
      <c r="R31" s="408"/>
      <c r="S31" s="409"/>
      <c r="T31" s="7"/>
      <c r="U31" s="407"/>
      <c r="V31" s="408"/>
      <c r="W31" s="408"/>
      <c r="X31" s="409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407"/>
      <c r="L32" s="408"/>
      <c r="M32" s="408"/>
      <c r="N32" s="409"/>
      <c r="O32" s="7"/>
      <c r="P32" s="407"/>
      <c r="Q32" s="408"/>
      <c r="R32" s="408"/>
      <c r="S32" s="409"/>
      <c r="T32" s="7"/>
      <c r="U32" s="407"/>
      <c r="V32" s="408"/>
      <c r="W32" s="408"/>
      <c r="X32" s="409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407"/>
      <c r="L33" s="408"/>
      <c r="M33" s="408"/>
      <c r="N33" s="409"/>
      <c r="O33" s="7"/>
      <c r="P33" s="407"/>
      <c r="Q33" s="408"/>
      <c r="R33" s="408"/>
      <c r="S33" s="409"/>
      <c r="T33" s="7"/>
      <c r="U33" s="407"/>
      <c r="V33" s="408"/>
      <c r="W33" s="408"/>
      <c r="X33" s="409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407"/>
      <c r="G37" s="408"/>
      <c r="H37" s="408"/>
      <c r="I37" s="409"/>
      <c r="J37" s="7"/>
      <c r="K37" s="407"/>
      <c r="L37" s="408"/>
      <c r="M37" s="408"/>
      <c r="N37" s="409"/>
      <c r="O37" s="7"/>
      <c r="P37" s="407"/>
      <c r="Q37" s="408"/>
      <c r="R37" s="408"/>
      <c r="S37" s="409"/>
      <c r="T37" s="7"/>
      <c r="U37" s="407"/>
      <c r="V37" s="408"/>
      <c r="W37" s="408"/>
      <c r="X37" s="409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407"/>
      <c r="G39" s="408"/>
      <c r="H39" s="408"/>
      <c r="I39" s="409"/>
      <c r="J39" s="7"/>
      <c r="K39" s="407"/>
      <c r="L39" s="408"/>
      <c r="M39" s="408"/>
      <c r="N39" s="409"/>
      <c r="O39" s="7"/>
      <c r="P39" s="407"/>
      <c r="Q39" s="408"/>
      <c r="R39" s="408"/>
      <c r="S39" s="409"/>
      <c r="T39" s="7"/>
      <c r="U39" s="407"/>
      <c r="V39" s="408"/>
      <c r="W39" s="408"/>
      <c r="X39" s="409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407"/>
      <c r="G40" s="408"/>
      <c r="H40" s="408"/>
      <c r="I40" s="409"/>
      <c r="J40" s="7"/>
      <c r="K40" s="407"/>
      <c r="L40" s="408"/>
      <c r="M40" s="408"/>
      <c r="N40" s="409"/>
      <c r="O40" s="7"/>
      <c r="P40" s="407"/>
      <c r="Q40" s="408"/>
      <c r="R40" s="408"/>
      <c r="S40" s="409"/>
      <c r="T40" s="7"/>
      <c r="U40" s="407"/>
      <c r="V40" s="408"/>
      <c r="W40" s="408"/>
      <c r="X40" s="409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407"/>
      <c r="G41" s="408"/>
      <c r="H41" s="408"/>
      <c r="I41" s="409"/>
      <c r="J41" s="7"/>
      <c r="K41" s="407"/>
      <c r="L41" s="408"/>
      <c r="M41" s="408"/>
      <c r="N41" s="409"/>
      <c r="O41" s="7"/>
      <c r="P41" s="407"/>
      <c r="Q41" s="408"/>
      <c r="R41" s="408"/>
      <c r="S41" s="409"/>
      <c r="T41" s="7"/>
      <c r="U41" s="407"/>
      <c r="V41" s="408"/>
      <c r="W41" s="408"/>
      <c r="X41" s="409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407"/>
      <c r="G42" s="408"/>
      <c r="H42" s="408"/>
      <c r="I42" s="409"/>
      <c r="J42" s="7"/>
      <c r="K42" s="407"/>
      <c r="L42" s="408"/>
      <c r="M42" s="408"/>
      <c r="N42" s="409"/>
      <c r="O42" s="7"/>
      <c r="P42" s="407"/>
      <c r="Q42" s="408"/>
      <c r="R42" s="408"/>
      <c r="S42" s="409"/>
      <c r="T42" s="7"/>
      <c r="U42" s="407"/>
      <c r="V42" s="408"/>
      <c r="W42" s="408"/>
      <c r="X42" s="409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407"/>
      <c r="G43" s="408"/>
      <c r="H43" s="408"/>
      <c r="I43" s="409"/>
      <c r="J43" s="7"/>
      <c r="K43" s="407"/>
      <c r="L43" s="408"/>
      <c r="M43" s="408"/>
      <c r="N43" s="409"/>
      <c r="O43" s="7"/>
      <c r="P43" s="407"/>
      <c r="Q43" s="408"/>
      <c r="R43" s="408"/>
      <c r="S43" s="409"/>
      <c r="T43" s="7"/>
      <c r="U43" s="407"/>
      <c r="V43" s="408"/>
      <c r="W43" s="408"/>
      <c r="X43" s="409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407"/>
      <c r="G44" s="408"/>
      <c r="H44" s="408"/>
      <c r="I44" s="409"/>
      <c r="J44" s="7"/>
      <c r="K44" s="407"/>
      <c r="L44" s="408"/>
      <c r="M44" s="408"/>
      <c r="N44" s="409"/>
      <c r="O44" s="7"/>
      <c r="P44" s="407"/>
      <c r="Q44" s="408"/>
      <c r="R44" s="408"/>
      <c r="S44" s="409"/>
      <c r="T44" s="7"/>
      <c r="U44" s="407"/>
      <c r="V44" s="408"/>
      <c r="W44" s="408"/>
      <c r="X44" s="409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407"/>
      <c r="G45" s="408"/>
      <c r="H45" s="408"/>
      <c r="I45" s="409"/>
      <c r="J45" s="7"/>
      <c r="K45" s="407"/>
      <c r="L45" s="408"/>
      <c r="M45" s="408"/>
      <c r="N45" s="409"/>
      <c r="O45" s="7"/>
      <c r="P45" s="407"/>
      <c r="Q45" s="408"/>
      <c r="R45" s="408"/>
      <c r="S45" s="409"/>
      <c r="T45" s="7"/>
      <c r="U45" s="407"/>
      <c r="V45" s="408"/>
      <c r="W45" s="408"/>
      <c r="X45" s="409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407"/>
      <c r="G46" s="408"/>
      <c r="H46" s="408"/>
      <c r="I46" s="409"/>
      <c r="J46" s="7"/>
      <c r="K46" s="407"/>
      <c r="L46" s="408"/>
      <c r="M46" s="408"/>
      <c r="N46" s="409"/>
      <c r="O46" s="7"/>
      <c r="P46" s="407"/>
      <c r="Q46" s="408"/>
      <c r="R46" s="408"/>
      <c r="S46" s="409"/>
      <c r="T46" s="7"/>
      <c r="U46" s="407"/>
      <c r="V46" s="408"/>
      <c r="W46" s="408"/>
      <c r="X46" s="409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407"/>
      <c r="G47" s="408"/>
      <c r="H47" s="408"/>
      <c r="I47" s="409"/>
      <c r="J47" s="7"/>
      <c r="K47" s="407"/>
      <c r="L47" s="408"/>
      <c r="M47" s="408"/>
      <c r="N47" s="409"/>
      <c r="O47" s="7"/>
      <c r="P47" s="407"/>
      <c r="Q47" s="408"/>
      <c r="R47" s="408"/>
      <c r="S47" s="409"/>
      <c r="T47" s="7"/>
      <c r="U47" s="407"/>
      <c r="V47" s="408"/>
      <c r="W47" s="408"/>
      <c r="X47" s="409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407"/>
      <c r="G48" s="408"/>
      <c r="H48" s="408"/>
      <c r="I48" s="409"/>
      <c r="J48" s="7"/>
      <c r="K48" s="407"/>
      <c r="L48" s="408"/>
      <c r="M48" s="408"/>
      <c r="N48" s="409"/>
      <c r="O48" s="7"/>
      <c r="P48" s="407"/>
      <c r="Q48" s="408"/>
      <c r="R48" s="408"/>
      <c r="S48" s="409"/>
      <c r="T48" s="7"/>
      <c r="U48" s="407"/>
      <c r="V48" s="408"/>
      <c r="W48" s="408"/>
      <c r="X48" s="409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13"/>
      <c r="G50" s="408"/>
      <c r="H50" s="408"/>
      <c r="I50" s="409"/>
      <c r="J50" s="7"/>
      <c r="K50" s="413"/>
      <c r="L50" s="408"/>
      <c r="M50" s="408"/>
      <c r="N50" s="409"/>
      <c r="O50" s="7"/>
      <c r="P50" s="413"/>
      <c r="Q50" s="408"/>
      <c r="R50" s="408"/>
      <c r="S50" s="409"/>
      <c r="T50" s="7"/>
      <c r="U50" s="413"/>
      <c r="V50" s="408"/>
      <c r="W50" s="408"/>
      <c r="X50" s="409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315"/>
      <c r="G52" s="39"/>
      <c r="H52" s="39"/>
      <c r="I52" s="321"/>
      <c r="J52" s="7"/>
      <c r="K52" s="315"/>
      <c r="L52" s="39"/>
      <c r="M52" s="39"/>
      <c r="N52" s="321"/>
      <c r="O52" s="7"/>
      <c r="P52" s="315"/>
      <c r="Q52" s="39"/>
      <c r="R52" s="39"/>
      <c r="S52" s="321"/>
      <c r="T52" s="7"/>
      <c r="U52" s="315"/>
      <c r="V52" s="39"/>
      <c r="W52" s="39"/>
      <c r="X52" s="321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407"/>
      <c r="L54" s="408"/>
      <c r="M54" s="408"/>
      <c r="N54" s="409"/>
      <c r="O54" s="7"/>
      <c r="P54" s="407"/>
      <c r="Q54" s="408"/>
      <c r="R54" s="408"/>
      <c r="S54" s="409"/>
      <c r="T54" s="7"/>
      <c r="U54" s="407"/>
      <c r="V54" s="408"/>
      <c r="W54" s="408"/>
      <c r="X54" s="409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407"/>
      <c r="L55" s="408"/>
      <c r="M55" s="408"/>
      <c r="N55" s="409"/>
      <c r="O55" s="7"/>
      <c r="P55" s="407"/>
      <c r="Q55" s="408"/>
      <c r="R55" s="408"/>
      <c r="S55" s="409"/>
      <c r="T55" s="7"/>
      <c r="U55" s="407"/>
      <c r="V55" s="408"/>
      <c r="W55" s="408"/>
      <c r="X55" s="409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407"/>
      <c r="L56" s="408"/>
      <c r="M56" s="408"/>
      <c r="N56" s="409"/>
      <c r="O56" s="7"/>
      <c r="P56" s="407"/>
      <c r="Q56" s="408"/>
      <c r="R56" s="408"/>
      <c r="S56" s="409"/>
      <c r="T56" s="7"/>
      <c r="U56" s="407"/>
      <c r="V56" s="408"/>
      <c r="W56" s="408"/>
      <c r="X56" s="409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407"/>
      <c r="L57" s="408"/>
      <c r="M57" s="408"/>
      <c r="N57" s="409"/>
      <c r="O57" s="7"/>
      <c r="P57" s="407"/>
      <c r="Q57" s="408"/>
      <c r="R57" s="408"/>
      <c r="S57" s="409"/>
      <c r="T57" s="7"/>
      <c r="U57" s="407"/>
      <c r="V57" s="408"/>
      <c r="W57" s="408"/>
      <c r="X57" s="409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407"/>
      <c r="L58" s="408"/>
      <c r="M58" s="408"/>
      <c r="N58" s="409"/>
      <c r="O58" s="7"/>
      <c r="P58" s="407"/>
      <c r="Q58" s="408"/>
      <c r="R58" s="408"/>
      <c r="S58" s="409"/>
      <c r="T58" s="7"/>
      <c r="U58" s="407"/>
      <c r="V58" s="408"/>
      <c r="W58" s="408"/>
      <c r="X58" s="409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407"/>
      <c r="G62" s="408"/>
      <c r="H62" s="408"/>
      <c r="I62" s="409"/>
      <c r="J62" s="7"/>
      <c r="K62" s="407"/>
      <c r="L62" s="408"/>
      <c r="M62" s="408"/>
      <c r="N62" s="409"/>
      <c r="O62" s="7"/>
      <c r="P62" s="407"/>
      <c r="Q62" s="408"/>
      <c r="R62" s="408"/>
      <c r="S62" s="409"/>
      <c r="T62" s="7"/>
      <c r="U62" s="407"/>
      <c r="V62" s="408"/>
      <c r="W62" s="408"/>
      <c r="X62" s="409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407"/>
      <c r="G64" s="408"/>
      <c r="H64" s="408"/>
      <c r="I64" s="409"/>
      <c r="J64" s="7"/>
      <c r="K64" s="407"/>
      <c r="L64" s="408"/>
      <c r="M64" s="408"/>
      <c r="N64" s="409"/>
      <c r="O64" s="7"/>
      <c r="P64" s="407"/>
      <c r="Q64" s="408"/>
      <c r="R64" s="408"/>
      <c r="S64" s="409"/>
      <c r="T64" s="7"/>
      <c r="U64" s="407"/>
      <c r="V64" s="408"/>
      <c r="W64" s="408"/>
      <c r="X64" s="409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407"/>
      <c r="G65" s="408"/>
      <c r="H65" s="408"/>
      <c r="I65" s="409"/>
      <c r="J65" s="7"/>
      <c r="K65" s="407"/>
      <c r="L65" s="408"/>
      <c r="M65" s="408"/>
      <c r="N65" s="409"/>
      <c r="O65" s="7"/>
      <c r="P65" s="407"/>
      <c r="Q65" s="408"/>
      <c r="R65" s="408"/>
      <c r="S65" s="409"/>
      <c r="T65" s="7"/>
      <c r="U65" s="407"/>
      <c r="V65" s="408"/>
      <c r="W65" s="408"/>
      <c r="X65" s="409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407"/>
      <c r="G66" s="408"/>
      <c r="H66" s="408"/>
      <c r="I66" s="409"/>
      <c r="J66" s="7"/>
      <c r="K66" s="407"/>
      <c r="L66" s="408"/>
      <c r="M66" s="408"/>
      <c r="N66" s="409"/>
      <c r="O66" s="7"/>
      <c r="P66" s="407"/>
      <c r="Q66" s="408"/>
      <c r="R66" s="408"/>
      <c r="S66" s="409"/>
      <c r="T66" s="7"/>
      <c r="U66" s="407"/>
      <c r="V66" s="408"/>
      <c r="W66" s="408"/>
      <c r="X66" s="409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407"/>
      <c r="G67" s="408"/>
      <c r="H67" s="408"/>
      <c r="I67" s="409"/>
      <c r="J67" s="7"/>
      <c r="K67" s="407"/>
      <c r="L67" s="408"/>
      <c r="M67" s="408"/>
      <c r="N67" s="409"/>
      <c r="O67" s="7"/>
      <c r="P67" s="407"/>
      <c r="Q67" s="408"/>
      <c r="R67" s="408"/>
      <c r="S67" s="409"/>
      <c r="T67" s="7"/>
      <c r="U67" s="407"/>
      <c r="V67" s="408"/>
      <c r="W67" s="408"/>
      <c r="X67" s="409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407"/>
      <c r="G68" s="408"/>
      <c r="H68" s="408"/>
      <c r="I68" s="409"/>
      <c r="J68" s="7"/>
      <c r="K68" s="407"/>
      <c r="L68" s="408"/>
      <c r="M68" s="408"/>
      <c r="N68" s="409"/>
      <c r="O68" s="7"/>
      <c r="P68" s="407"/>
      <c r="Q68" s="408"/>
      <c r="R68" s="408"/>
      <c r="S68" s="409"/>
      <c r="T68" s="7"/>
      <c r="U68" s="407"/>
      <c r="V68" s="408"/>
      <c r="W68" s="408"/>
      <c r="X68" s="409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407"/>
      <c r="G69" s="408"/>
      <c r="H69" s="408"/>
      <c r="I69" s="409"/>
      <c r="J69" s="7"/>
      <c r="K69" s="407"/>
      <c r="L69" s="408"/>
      <c r="M69" s="408"/>
      <c r="N69" s="409"/>
      <c r="O69" s="7"/>
      <c r="P69" s="407"/>
      <c r="Q69" s="408"/>
      <c r="R69" s="408"/>
      <c r="S69" s="409"/>
      <c r="T69" s="7"/>
      <c r="U69" s="407"/>
      <c r="V69" s="408"/>
      <c r="W69" s="408"/>
      <c r="X69" s="409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407"/>
      <c r="G70" s="408"/>
      <c r="H70" s="408"/>
      <c r="I70" s="409"/>
      <c r="J70" s="7"/>
      <c r="K70" s="407"/>
      <c r="L70" s="408"/>
      <c r="M70" s="408"/>
      <c r="N70" s="409"/>
      <c r="O70" s="7"/>
      <c r="P70" s="407"/>
      <c r="Q70" s="408"/>
      <c r="R70" s="408"/>
      <c r="S70" s="409"/>
      <c r="T70" s="7"/>
      <c r="U70" s="407"/>
      <c r="V70" s="408"/>
      <c r="W70" s="408"/>
      <c r="X70" s="409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407"/>
      <c r="G71" s="408"/>
      <c r="H71" s="408"/>
      <c r="I71" s="409"/>
      <c r="J71" s="7"/>
      <c r="K71" s="407"/>
      <c r="L71" s="408"/>
      <c r="M71" s="408"/>
      <c r="N71" s="409"/>
      <c r="O71" s="7"/>
      <c r="P71" s="407"/>
      <c r="Q71" s="408"/>
      <c r="R71" s="408"/>
      <c r="S71" s="409"/>
      <c r="T71" s="7"/>
      <c r="U71" s="407"/>
      <c r="V71" s="408"/>
      <c r="W71" s="408"/>
      <c r="X71" s="409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407"/>
      <c r="G72" s="408"/>
      <c r="H72" s="408"/>
      <c r="I72" s="409"/>
      <c r="J72" s="7"/>
      <c r="K72" s="407"/>
      <c r="L72" s="408"/>
      <c r="M72" s="408"/>
      <c r="N72" s="409"/>
      <c r="O72" s="7"/>
      <c r="P72" s="407"/>
      <c r="Q72" s="408"/>
      <c r="R72" s="408"/>
      <c r="S72" s="409"/>
      <c r="T72" s="7"/>
      <c r="U72" s="407"/>
      <c r="V72" s="408"/>
      <c r="W72" s="408"/>
      <c r="X72" s="409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407"/>
      <c r="G73" s="408"/>
      <c r="H73" s="408"/>
      <c r="I73" s="409"/>
      <c r="J73" s="7"/>
      <c r="K73" s="407"/>
      <c r="L73" s="408"/>
      <c r="M73" s="408"/>
      <c r="N73" s="409"/>
      <c r="O73" s="7"/>
      <c r="P73" s="407"/>
      <c r="Q73" s="408"/>
      <c r="R73" s="408"/>
      <c r="S73" s="409"/>
      <c r="T73" s="7"/>
      <c r="U73" s="407"/>
      <c r="V73" s="408"/>
      <c r="W73" s="408"/>
      <c r="X73" s="409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13"/>
      <c r="G75" s="408"/>
      <c r="H75" s="408"/>
      <c r="I75" s="409"/>
      <c r="J75" s="7"/>
      <c r="K75" s="413"/>
      <c r="L75" s="408"/>
      <c r="M75" s="408"/>
      <c r="N75" s="409"/>
      <c r="O75" s="7"/>
      <c r="P75" s="413"/>
      <c r="Q75" s="408"/>
      <c r="R75" s="408"/>
      <c r="S75" s="409"/>
      <c r="T75" s="7"/>
      <c r="U75" s="413"/>
      <c r="V75" s="408"/>
      <c r="W75" s="408"/>
      <c r="X75" s="409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315"/>
      <c r="G77" s="39"/>
      <c r="H77" s="39"/>
      <c r="I77" s="321"/>
      <c r="J77" s="7"/>
      <c r="K77" s="315"/>
      <c r="L77" s="39"/>
      <c r="M77" s="39"/>
      <c r="N77" s="321"/>
      <c r="O77" s="7"/>
      <c r="P77" s="315"/>
      <c r="Q77" s="39"/>
      <c r="R77" s="39"/>
      <c r="S77" s="321"/>
      <c r="T77" s="7"/>
      <c r="U77" s="315"/>
      <c r="V77" s="39"/>
      <c r="W77" s="39"/>
      <c r="X77" s="321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407"/>
      <c r="L79" s="408"/>
      <c r="M79" s="408"/>
      <c r="N79" s="409"/>
      <c r="O79" s="7"/>
      <c r="P79" s="407"/>
      <c r="Q79" s="408"/>
      <c r="R79" s="408"/>
      <c r="S79" s="409"/>
      <c r="T79" s="7"/>
      <c r="U79" s="407"/>
      <c r="V79" s="408"/>
      <c r="W79" s="408"/>
      <c r="X79" s="409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407"/>
      <c r="L80" s="408"/>
      <c r="M80" s="408"/>
      <c r="N80" s="409"/>
      <c r="O80" s="7"/>
      <c r="P80" s="407"/>
      <c r="Q80" s="408"/>
      <c r="R80" s="408"/>
      <c r="S80" s="409"/>
      <c r="T80" s="7"/>
      <c r="U80" s="407"/>
      <c r="V80" s="408"/>
      <c r="W80" s="408"/>
      <c r="X80" s="409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407"/>
      <c r="L81" s="408"/>
      <c r="M81" s="408"/>
      <c r="N81" s="409"/>
      <c r="O81" s="7"/>
      <c r="P81" s="407"/>
      <c r="Q81" s="408"/>
      <c r="R81" s="408"/>
      <c r="S81" s="409"/>
      <c r="T81" s="7"/>
      <c r="U81" s="407"/>
      <c r="V81" s="408"/>
      <c r="W81" s="408"/>
      <c r="X81" s="409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407"/>
      <c r="L82" s="408"/>
      <c r="M82" s="408"/>
      <c r="N82" s="409"/>
      <c r="O82" s="7"/>
      <c r="P82" s="407"/>
      <c r="Q82" s="408"/>
      <c r="R82" s="408"/>
      <c r="S82" s="409"/>
      <c r="T82" s="7"/>
      <c r="U82" s="407"/>
      <c r="V82" s="408"/>
      <c r="W82" s="408"/>
      <c r="X82" s="409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407"/>
      <c r="L83" s="408"/>
      <c r="M83" s="408"/>
      <c r="N83" s="409"/>
      <c r="O83" s="7"/>
      <c r="P83" s="407"/>
      <c r="Q83" s="408"/>
      <c r="R83" s="408"/>
      <c r="S83" s="409"/>
      <c r="T83" s="7"/>
      <c r="U83" s="407"/>
      <c r="V83" s="408"/>
      <c r="W83" s="408"/>
      <c r="X83" s="409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407"/>
      <c r="G87" s="408"/>
      <c r="H87" s="408"/>
      <c r="I87" s="409"/>
      <c r="J87" s="7"/>
      <c r="K87" s="407"/>
      <c r="L87" s="408"/>
      <c r="M87" s="408"/>
      <c r="N87" s="409"/>
      <c r="O87" s="7"/>
      <c r="P87" s="407"/>
      <c r="Q87" s="408"/>
      <c r="R87" s="408"/>
      <c r="S87" s="409"/>
      <c r="T87" s="7"/>
      <c r="U87" s="407"/>
      <c r="V87" s="408"/>
      <c r="W87" s="408"/>
      <c r="X87" s="409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407"/>
      <c r="G89" s="408"/>
      <c r="H89" s="408"/>
      <c r="I89" s="409"/>
      <c r="J89" s="7"/>
      <c r="K89" s="407"/>
      <c r="L89" s="408"/>
      <c r="M89" s="408"/>
      <c r="N89" s="409"/>
      <c r="O89" s="7"/>
      <c r="P89" s="407"/>
      <c r="Q89" s="408"/>
      <c r="R89" s="408"/>
      <c r="S89" s="409"/>
      <c r="T89" s="7"/>
      <c r="U89" s="407"/>
      <c r="V89" s="408"/>
      <c r="W89" s="408"/>
      <c r="X89" s="409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407"/>
      <c r="G90" s="408"/>
      <c r="H90" s="408"/>
      <c r="I90" s="409"/>
      <c r="J90" s="7"/>
      <c r="K90" s="407"/>
      <c r="L90" s="408"/>
      <c r="M90" s="408"/>
      <c r="N90" s="409"/>
      <c r="O90" s="7"/>
      <c r="P90" s="407"/>
      <c r="Q90" s="408"/>
      <c r="R90" s="408"/>
      <c r="S90" s="409"/>
      <c r="T90" s="7"/>
      <c r="U90" s="407"/>
      <c r="V90" s="408"/>
      <c r="W90" s="408"/>
      <c r="X90" s="409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407"/>
      <c r="G91" s="408"/>
      <c r="H91" s="408"/>
      <c r="I91" s="409"/>
      <c r="J91" s="7"/>
      <c r="K91" s="407"/>
      <c r="L91" s="408"/>
      <c r="M91" s="408"/>
      <c r="N91" s="409"/>
      <c r="O91" s="7"/>
      <c r="P91" s="407"/>
      <c r="Q91" s="408"/>
      <c r="R91" s="408"/>
      <c r="S91" s="409"/>
      <c r="T91" s="7"/>
      <c r="U91" s="407"/>
      <c r="V91" s="408"/>
      <c r="W91" s="408"/>
      <c r="X91" s="409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407"/>
      <c r="G92" s="408"/>
      <c r="H92" s="408"/>
      <c r="I92" s="409"/>
      <c r="J92" s="7"/>
      <c r="K92" s="407"/>
      <c r="L92" s="408"/>
      <c r="M92" s="408"/>
      <c r="N92" s="409"/>
      <c r="O92" s="7"/>
      <c r="P92" s="407"/>
      <c r="Q92" s="408"/>
      <c r="R92" s="408"/>
      <c r="S92" s="409"/>
      <c r="T92" s="7"/>
      <c r="U92" s="407"/>
      <c r="V92" s="408"/>
      <c r="W92" s="408"/>
      <c r="X92" s="409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407"/>
      <c r="G93" s="408"/>
      <c r="H93" s="408"/>
      <c r="I93" s="409"/>
      <c r="J93" s="7"/>
      <c r="K93" s="407"/>
      <c r="L93" s="408"/>
      <c r="M93" s="408"/>
      <c r="N93" s="409"/>
      <c r="O93" s="7"/>
      <c r="P93" s="407"/>
      <c r="Q93" s="408"/>
      <c r="R93" s="408"/>
      <c r="S93" s="409"/>
      <c r="T93" s="7"/>
      <c r="U93" s="407"/>
      <c r="V93" s="408"/>
      <c r="W93" s="408"/>
      <c r="X93" s="409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407"/>
      <c r="G94" s="408"/>
      <c r="H94" s="408"/>
      <c r="I94" s="409"/>
      <c r="J94" s="7"/>
      <c r="K94" s="407"/>
      <c r="L94" s="408"/>
      <c r="M94" s="408"/>
      <c r="N94" s="409"/>
      <c r="O94" s="7"/>
      <c r="P94" s="407"/>
      <c r="Q94" s="408"/>
      <c r="R94" s="408"/>
      <c r="S94" s="409"/>
      <c r="T94" s="7"/>
      <c r="U94" s="407"/>
      <c r="V94" s="408"/>
      <c r="W94" s="408"/>
      <c r="X94" s="409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407"/>
      <c r="G95" s="408"/>
      <c r="H95" s="408"/>
      <c r="I95" s="409"/>
      <c r="J95" s="7"/>
      <c r="K95" s="407"/>
      <c r="L95" s="408"/>
      <c r="M95" s="408"/>
      <c r="N95" s="409"/>
      <c r="O95" s="7"/>
      <c r="P95" s="407"/>
      <c r="Q95" s="408"/>
      <c r="R95" s="408"/>
      <c r="S95" s="409"/>
      <c r="T95" s="7"/>
      <c r="U95" s="407"/>
      <c r="V95" s="408"/>
      <c r="W95" s="408"/>
      <c r="X95" s="409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407"/>
      <c r="G96" s="408"/>
      <c r="H96" s="408"/>
      <c r="I96" s="409"/>
      <c r="J96" s="7"/>
      <c r="K96" s="407"/>
      <c r="L96" s="408"/>
      <c r="M96" s="408"/>
      <c r="N96" s="409"/>
      <c r="O96" s="7"/>
      <c r="P96" s="407"/>
      <c r="Q96" s="408"/>
      <c r="R96" s="408"/>
      <c r="S96" s="409"/>
      <c r="T96" s="7"/>
      <c r="U96" s="407"/>
      <c r="V96" s="408"/>
      <c r="W96" s="408"/>
      <c r="X96" s="409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407"/>
      <c r="G97" s="408"/>
      <c r="H97" s="408"/>
      <c r="I97" s="409"/>
      <c r="J97" s="7"/>
      <c r="K97" s="407"/>
      <c r="L97" s="408"/>
      <c r="M97" s="408"/>
      <c r="N97" s="409"/>
      <c r="O97" s="7"/>
      <c r="P97" s="407"/>
      <c r="Q97" s="408"/>
      <c r="R97" s="408"/>
      <c r="S97" s="409"/>
      <c r="T97" s="7"/>
      <c r="U97" s="407"/>
      <c r="V97" s="408"/>
      <c r="W97" s="408"/>
      <c r="X97" s="409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407"/>
      <c r="G98" s="408"/>
      <c r="H98" s="408"/>
      <c r="I98" s="409"/>
      <c r="J98" s="7"/>
      <c r="K98" s="407"/>
      <c r="L98" s="408"/>
      <c r="M98" s="408"/>
      <c r="N98" s="409"/>
      <c r="O98" s="7"/>
      <c r="P98" s="407"/>
      <c r="Q98" s="408"/>
      <c r="R98" s="408"/>
      <c r="S98" s="409"/>
      <c r="T98" s="7"/>
      <c r="U98" s="407"/>
      <c r="V98" s="408"/>
      <c r="W98" s="408"/>
      <c r="X98" s="409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13"/>
      <c r="G100" s="408"/>
      <c r="H100" s="408"/>
      <c r="I100" s="409"/>
      <c r="J100" s="7"/>
      <c r="K100" s="413"/>
      <c r="L100" s="408"/>
      <c r="M100" s="408"/>
      <c r="N100" s="409"/>
      <c r="O100" s="7"/>
      <c r="P100" s="413"/>
      <c r="Q100" s="408"/>
      <c r="R100" s="408"/>
      <c r="S100" s="409"/>
      <c r="T100" s="7"/>
      <c r="U100" s="413"/>
      <c r="V100" s="408"/>
      <c r="W100" s="408"/>
      <c r="X100" s="409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315"/>
      <c r="G102" s="39"/>
      <c r="H102" s="39"/>
      <c r="I102" s="321"/>
      <c r="J102" s="7"/>
      <c r="K102" s="315"/>
      <c r="L102" s="39"/>
      <c r="M102" s="39"/>
      <c r="N102" s="321"/>
      <c r="O102" s="7"/>
      <c r="P102" s="315"/>
      <c r="Q102" s="39"/>
      <c r="R102" s="39"/>
      <c r="S102" s="321"/>
      <c r="T102" s="7"/>
      <c r="U102" s="315"/>
      <c r="V102" s="39"/>
      <c r="W102" s="39"/>
      <c r="X102" s="321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407"/>
      <c r="L104" s="408"/>
      <c r="M104" s="408"/>
      <c r="N104" s="409"/>
      <c r="O104" s="7"/>
      <c r="P104" s="407"/>
      <c r="Q104" s="408"/>
      <c r="R104" s="408"/>
      <c r="S104" s="409"/>
      <c r="T104" s="7"/>
      <c r="U104" s="407"/>
      <c r="V104" s="408"/>
      <c r="W104" s="408"/>
      <c r="X104" s="409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407"/>
      <c r="L105" s="408"/>
      <c r="M105" s="408"/>
      <c r="N105" s="409"/>
      <c r="O105" s="7"/>
      <c r="P105" s="407"/>
      <c r="Q105" s="408"/>
      <c r="R105" s="408"/>
      <c r="S105" s="409"/>
      <c r="T105" s="7"/>
      <c r="U105" s="407"/>
      <c r="V105" s="408"/>
      <c r="W105" s="408"/>
      <c r="X105" s="409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407"/>
      <c r="L106" s="408"/>
      <c r="M106" s="408"/>
      <c r="N106" s="409"/>
      <c r="O106" s="7"/>
      <c r="P106" s="407"/>
      <c r="Q106" s="408"/>
      <c r="R106" s="408"/>
      <c r="S106" s="409"/>
      <c r="T106" s="7"/>
      <c r="U106" s="407"/>
      <c r="V106" s="408"/>
      <c r="W106" s="408"/>
      <c r="X106" s="409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407"/>
      <c r="L107" s="408"/>
      <c r="M107" s="408"/>
      <c r="N107" s="409"/>
      <c r="O107" s="7"/>
      <c r="P107" s="407"/>
      <c r="Q107" s="408"/>
      <c r="R107" s="408"/>
      <c r="S107" s="409"/>
      <c r="T107" s="7"/>
      <c r="U107" s="407"/>
      <c r="V107" s="408"/>
      <c r="W107" s="408"/>
      <c r="X107" s="409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407"/>
      <c r="L108" s="408"/>
      <c r="M108" s="408"/>
      <c r="N108" s="409"/>
      <c r="O108" s="7"/>
      <c r="P108" s="407"/>
      <c r="Q108" s="408"/>
      <c r="R108" s="408"/>
      <c r="S108" s="409"/>
      <c r="T108" s="7"/>
      <c r="U108" s="407"/>
      <c r="V108" s="408"/>
      <c r="W108" s="408"/>
      <c r="X108" s="409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407"/>
      <c r="G112" s="408"/>
      <c r="H112" s="408"/>
      <c r="I112" s="409"/>
      <c r="J112" s="7"/>
      <c r="K112" s="407"/>
      <c r="L112" s="408"/>
      <c r="M112" s="408"/>
      <c r="N112" s="409"/>
      <c r="O112" s="7"/>
      <c r="P112" s="407"/>
      <c r="Q112" s="408"/>
      <c r="R112" s="408"/>
      <c r="S112" s="409"/>
      <c r="T112" s="7"/>
      <c r="U112" s="407"/>
      <c r="V112" s="408"/>
      <c r="W112" s="408"/>
      <c r="X112" s="409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407"/>
      <c r="G114" s="408"/>
      <c r="H114" s="408"/>
      <c r="I114" s="409"/>
      <c r="J114" s="7"/>
      <c r="K114" s="407"/>
      <c r="L114" s="408"/>
      <c r="M114" s="408"/>
      <c r="N114" s="409"/>
      <c r="O114" s="7"/>
      <c r="P114" s="407"/>
      <c r="Q114" s="408"/>
      <c r="R114" s="408"/>
      <c r="S114" s="409"/>
      <c r="T114" s="7"/>
      <c r="U114" s="407"/>
      <c r="V114" s="408"/>
      <c r="W114" s="408"/>
      <c r="X114" s="409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407"/>
      <c r="G115" s="408"/>
      <c r="H115" s="408"/>
      <c r="I115" s="409"/>
      <c r="J115" s="7"/>
      <c r="K115" s="407"/>
      <c r="L115" s="408"/>
      <c r="M115" s="408"/>
      <c r="N115" s="409"/>
      <c r="O115" s="7"/>
      <c r="P115" s="407"/>
      <c r="Q115" s="408"/>
      <c r="R115" s="408"/>
      <c r="S115" s="409"/>
      <c r="T115" s="7"/>
      <c r="U115" s="407"/>
      <c r="V115" s="408"/>
      <c r="W115" s="408"/>
      <c r="X115" s="409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407"/>
      <c r="G116" s="408"/>
      <c r="H116" s="408"/>
      <c r="I116" s="409"/>
      <c r="J116" s="7"/>
      <c r="K116" s="407"/>
      <c r="L116" s="408"/>
      <c r="M116" s="408"/>
      <c r="N116" s="409"/>
      <c r="O116" s="7"/>
      <c r="P116" s="407"/>
      <c r="Q116" s="408"/>
      <c r="R116" s="408"/>
      <c r="S116" s="409"/>
      <c r="T116" s="7"/>
      <c r="U116" s="407"/>
      <c r="V116" s="408"/>
      <c r="W116" s="408"/>
      <c r="X116" s="409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407"/>
      <c r="G117" s="408"/>
      <c r="H117" s="408"/>
      <c r="I117" s="409"/>
      <c r="J117" s="7"/>
      <c r="K117" s="407"/>
      <c r="L117" s="408"/>
      <c r="M117" s="408"/>
      <c r="N117" s="409"/>
      <c r="O117" s="7"/>
      <c r="P117" s="407"/>
      <c r="Q117" s="408"/>
      <c r="R117" s="408"/>
      <c r="S117" s="409"/>
      <c r="T117" s="7"/>
      <c r="U117" s="407"/>
      <c r="V117" s="408"/>
      <c r="W117" s="408"/>
      <c r="X117" s="409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407"/>
      <c r="G118" s="408"/>
      <c r="H118" s="408"/>
      <c r="I118" s="409"/>
      <c r="J118" s="7"/>
      <c r="K118" s="407"/>
      <c r="L118" s="408"/>
      <c r="M118" s="408"/>
      <c r="N118" s="409"/>
      <c r="O118" s="7"/>
      <c r="P118" s="407"/>
      <c r="Q118" s="408"/>
      <c r="R118" s="408"/>
      <c r="S118" s="409"/>
      <c r="T118" s="7"/>
      <c r="U118" s="407"/>
      <c r="V118" s="408"/>
      <c r="W118" s="408"/>
      <c r="X118" s="409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407"/>
      <c r="G119" s="408"/>
      <c r="H119" s="408"/>
      <c r="I119" s="409"/>
      <c r="J119" s="7"/>
      <c r="K119" s="407"/>
      <c r="L119" s="408"/>
      <c r="M119" s="408"/>
      <c r="N119" s="409"/>
      <c r="O119" s="7"/>
      <c r="P119" s="407"/>
      <c r="Q119" s="408"/>
      <c r="R119" s="408"/>
      <c r="S119" s="409"/>
      <c r="T119" s="7"/>
      <c r="U119" s="407"/>
      <c r="V119" s="408"/>
      <c r="W119" s="408"/>
      <c r="X119" s="409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407"/>
      <c r="G120" s="408"/>
      <c r="H120" s="408"/>
      <c r="I120" s="409"/>
      <c r="J120" s="7"/>
      <c r="K120" s="407"/>
      <c r="L120" s="408"/>
      <c r="M120" s="408"/>
      <c r="N120" s="409"/>
      <c r="O120" s="7"/>
      <c r="P120" s="407"/>
      <c r="Q120" s="408"/>
      <c r="R120" s="408"/>
      <c r="S120" s="409"/>
      <c r="T120" s="7"/>
      <c r="U120" s="407"/>
      <c r="V120" s="408"/>
      <c r="W120" s="408"/>
      <c r="X120" s="409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407"/>
      <c r="G121" s="408"/>
      <c r="H121" s="408"/>
      <c r="I121" s="409"/>
      <c r="J121" s="7"/>
      <c r="K121" s="407"/>
      <c r="L121" s="408"/>
      <c r="M121" s="408"/>
      <c r="N121" s="409"/>
      <c r="O121" s="7"/>
      <c r="P121" s="407"/>
      <c r="Q121" s="408"/>
      <c r="R121" s="408"/>
      <c r="S121" s="409"/>
      <c r="T121" s="7"/>
      <c r="U121" s="407"/>
      <c r="V121" s="408"/>
      <c r="W121" s="408"/>
      <c r="X121" s="409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407"/>
      <c r="G122" s="408"/>
      <c r="H122" s="408"/>
      <c r="I122" s="409"/>
      <c r="J122" s="7"/>
      <c r="K122" s="407"/>
      <c r="L122" s="408"/>
      <c r="M122" s="408"/>
      <c r="N122" s="409"/>
      <c r="O122" s="7"/>
      <c r="P122" s="407"/>
      <c r="Q122" s="408"/>
      <c r="R122" s="408"/>
      <c r="S122" s="409"/>
      <c r="T122" s="7"/>
      <c r="U122" s="407"/>
      <c r="V122" s="408"/>
      <c r="W122" s="408"/>
      <c r="X122" s="409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407"/>
      <c r="G123" s="408"/>
      <c r="H123" s="408"/>
      <c r="I123" s="409"/>
      <c r="J123" s="7"/>
      <c r="K123" s="407"/>
      <c r="L123" s="408"/>
      <c r="M123" s="408"/>
      <c r="N123" s="409"/>
      <c r="O123" s="7"/>
      <c r="P123" s="407"/>
      <c r="Q123" s="408"/>
      <c r="R123" s="408"/>
      <c r="S123" s="409"/>
      <c r="T123" s="7"/>
      <c r="U123" s="407"/>
      <c r="V123" s="408"/>
      <c r="W123" s="408"/>
      <c r="X123" s="409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13"/>
      <c r="G125" s="408"/>
      <c r="H125" s="408"/>
      <c r="I125" s="409"/>
      <c r="J125" s="7"/>
      <c r="K125" s="413"/>
      <c r="L125" s="408"/>
      <c r="M125" s="408"/>
      <c r="N125" s="409"/>
      <c r="O125" s="7"/>
      <c r="P125" s="413"/>
      <c r="Q125" s="408"/>
      <c r="R125" s="408"/>
      <c r="S125" s="409"/>
      <c r="T125" s="7"/>
      <c r="U125" s="413"/>
      <c r="V125" s="408"/>
      <c r="W125" s="408"/>
      <c r="X125" s="409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315"/>
      <c r="G127" s="39"/>
      <c r="H127" s="39"/>
      <c r="I127" s="321"/>
      <c r="J127" s="7"/>
      <c r="K127" s="315"/>
      <c r="L127" s="39"/>
      <c r="M127" s="39"/>
      <c r="N127" s="321"/>
      <c r="O127" s="7"/>
      <c r="P127" s="315"/>
      <c r="Q127" s="39"/>
      <c r="R127" s="39"/>
      <c r="S127" s="321"/>
      <c r="T127" s="7"/>
      <c r="U127" s="315"/>
      <c r="V127" s="39"/>
      <c r="W127" s="39"/>
      <c r="X127" s="321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407"/>
      <c r="L129" s="408"/>
      <c r="M129" s="408"/>
      <c r="N129" s="409"/>
      <c r="O129" s="7"/>
      <c r="P129" s="407"/>
      <c r="Q129" s="408"/>
      <c r="R129" s="408"/>
      <c r="S129" s="409"/>
      <c r="T129" s="7"/>
      <c r="U129" s="407"/>
      <c r="V129" s="408"/>
      <c r="W129" s="408"/>
      <c r="X129" s="409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407"/>
      <c r="L130" s="408"/>
      <c r="M130" s="408"/>
      <c r="N130" s="409"/>
      <c r="O130" s="7"/>
      <c r="P130" s="407"/>
      <c r="Q130" s="408"/>
      <c r="R130" s="408"/>
      <c r="S130" s="409"/>
      <c r="T130" s="7"/>
      <c r="U130" s="407"/>
      <c r="V130" s="408"/>
      <c r="W130" s="408"/>
      <c r="X130" s="409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407"/>
      <c r="L131" s="408"/>
      <c r="M131" s="408"/>
      <c r="N131" s="409"/>
      <c r="O131" s="7"/>
      <c r="P131" s="407"/>
      <c r="Q131" s="408"/>
      <c r="R131" s="408"/>
      <c r="S131" s="409"/>
      <c r="T131" s="7"/>
      <c r="U131" s="407"/>
      <c r="V131" s="408"/>
      <c r="W131" s="408"/>
      <c r="X131" s="409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407"/>
      <c r="L132" s="408"/>
      <c r="M132" s="408"/>
      <c r="N132" s="409"/>
      <c r="O132" s="7"/>
      <c r="P132" s="407"/>
      <c r="Q132" s="408"/>
      <c r="R132" s="408"/>
      <c r="S132" s="409"/>
      <c r="T132" s="7"/>
      <c r="U132" s="407"/>
      <c r="V132" s="408"/>
      <c r="W132" s="408"/>
      <c r="X132" s="409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407"/>
      <c r="L133" s="408"/>
      <c r="M133" s="408"/>
      <c r="N133" s="409"/>
      <c r="O133" s="7"/>
      <c r="P133" s="407"/>
      <c r="Q133" s="408"/>
      <c r="R133" s="408"/>
      <c r="S133" s="409"/>
      <c r="T133" s="7"/>
      <c r="U133" s="407"/>
      <c r="V133" s="408"/>
      <c r="W133" s="408"/>
      <c r="X133" s="409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407"/>
      <c r="G137" s="408"/>
      <c r="H137" s="408"/>
      <c r="I137" s="409"/>
      <c r="J137" s="7"/>
      <c r="K137" s="407"/>
      <c r="L137" s="408"/>
      <c r="M137" s="408"/>
      <c r="N137" s="409"/>
      <c r="O137" s="7"/>
      <c r="P137" s="407"/>
      <c r="Q137" s="408"/>
      <c r="R137" s="408"/>
      <c r="S137" s="409"/>
      <c r="T137" s="7"/>
      <c r="U137" s="407"/>
      <c r="V137" s="408"/>
      <c r="W137" s="408"/>
      <c r="X137" s="409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407"/>
      <c r="G139" s="408"/>
      <c r="H139" s="408"/>
      <c r="I139" s="409"/>
      <c r="J139" s="7"/>
      <c r="K139" s="407"/>
      <c r="L139" s="408"/>
      <c r="M139" s="408"/>
      <c r="N139" s="409"/>
      <c r="O139" s="7"/>
      <c r="P139" s="407"/>
      <c r="Q139" s="408"/>
      <c r="R139" s="408"/>
      <c r="S139" s="409"/>
      <c r="T139" s="7"/>
      <c r="U139" s="407"/>
      <c r="V139" s="408"/>
      <c r="W139" s="408"/>
      <c r="X139" s="409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407"/>
      <c r="G140" s="408"/>
      <c r="H140" s="408"/>
      <c r="I140" s="409"/>
      <c r="J140" s="7"/>
      <c r="K140" s="407"/>
      <c r="L140" s="408"/>
      <c r="M140" s="408"/>
      <c r="N140" s="409"/>
      <c r="O140" s="7"/>
      <c r="P140" s="407"/>
      <c r="Q140" s="408"/>
      <c r="R140" s="408"/>
      <c r="S140" s="409"/>
      <c r="T140" s="7"/>
      <c r="U140" s="407"/>
      <c r="V140" s="408"/>
      <c r="W140" s="408"/>
      <c r="X140" s="409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407"/>
      <c r="G141" s="408"/>
      <c r="H141" s="408"/>
      <c r="I141" s="409"/>
      <c r="J141" s="7"/>
      <c r="K141" s="407"/>
      <c r="L141" s="408"/>
      <c r="M141" s="408"/>
      <c r="N141" s="409"/>
      <c r="O141" s="7"/>
      <c r="P141" s="407"/>
      <c r="Q141" s="408"/>
      <c r="R141" s="408"/>
      <c r="S141" s="409"/>
      <c r="T141" s="7"/>
      <c r="U141" s="407"/>
      <c r="V141" s="408"/>
      <c r="W141" s="408"/>
      <c r="X141" s="409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407"/>
      <c r="G142" s="408"/>
      <c r="H142" s="408"/>
      <c r="I142" s="409"/>
      <c r="J142" s="7"/>
      <c r="K142" s="407"/>
      <c r="L142" s="408"/>
      <c r="M142" s="408"/>
      <c r="N142" s="409"/>
      <c r="O142" s="7"/>
      <c r="P142" s="407"/>
      <c r="Q142" s="408"/>
      <c r="R142" s="408"/>
      <c r="S142" s="409"/>
      <c r="T142" s="7"/>
      <c r="U142" s="407"/>
      <c r="V142" s="408"/>
      <c r="W142" s="408"/>
      <c r="X142" s="409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407"/>
      <c r="G143" s="408"/>
      <c r="H143" s="408"/>
      <c r="I143" s="409"/>
      <c r="J143" s="7"/>
      <c r="K143" s="407"/>
      <c r="L143" s="408"/>
      <c r="M143" s="408"/>
      <c r="N143" s="409"/>
      <c r="O143" s="7"/>
      <c r="P143" s="407"/>
      <c r="Q143" s="408"/>
      <c r="R143" s="408"/>
      <c r="S143" s="409"/>
      <c r="T143" s="7"/>
      <c r="U143" s="407"/>
      <c r="V143" s="408"/>
      <c r="W143" s="408"/>
      <c r="X143" s="409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407"/>
      <c r="G144" s="408"/>
      <c r="H144" s="408"/>
      <c r="I144" s="409"/>
      <c r="J144" s="7"/>
      <c r="K144" s="407"/>
      <c r="L144" s="408"/>
      <c r="M144" s="408"/>
      <c r="N144" s="409"/>
      <c r="O144" s="7"/>
      <c r="P144" s="407"/>
      <c r="Q144" s="408"/>
      <c r="R144" s="408"/>
      <c r="S144" s="409"/>
      <c r="T144" s="7"/>
      <c r="U144" s="407"/>
      <c r="V144" s="408"/>
      <c r="W144" s="408"/>
      <c r="X144" s="409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407"/>
      <c r="G145" s="408"/>
      <c r="H145" s="408"/>
      <c r="I145" s="409"/>
      <c r="J145" s="7"/>
      <c r="K145" s="407"/>
      <c r="L145" s="408"/>
      <c r="M145" s="408"/>
      <c r="N145" s="409"/>
      <c r="O145" s="7"/>
      <c r="P145" s="407"/>
      <c r="Q145" s="408"/>
      <c r="R145" s="408"/>
      <c r="S145" s="409"/>
      <c r="T145" s="7"/>
      <c r="U145" s="407"/>
      <c r="V145" s="408"/>
      <c r="W145" s="408"/>
      <c r="X145" s="409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407"/>
      <c r="G146" s="408"/>
      <c r="H146" s="408"/>
      <c r="I146" s="409"/>
      <c r="J146" s="7"/>
      <c r="K146" s="407"/>
      <c r="L146" s="408"/>
      <c r="M146" s="408"/>
      <c r="N146" s="409"/>
      <c r="O146" s="7"/>
      <c r="P146" s="407"/>
      <c r="Q146" s="408"/>
      <c r="R146" s="408"/>
      <c r="S146" s="409"/>
      <c r="T146" s="7"/>
      <c r="U146" s="407"/>
      <c r="V146" s="408"/>
      <c r="W146" s="408"/>
      <c r="X146" s="409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407"/>
      <c r="G147" s="408"/>
      <c r="H147" s="408"/>
      <c r="I147" s="409"/>
      <c r="J147" s="7"/>
      <c r="K147" s="407"/>
      <c r="L147" s="408"/>
      <c r="M147" s="408"/>
      <c r="N147" s="409"/>
      <c r="O147" s="7"/>
      <c r="P147" s="407"/>
      <c r="Q147" s="408"/>
      <c r="R147" s="408"/>
      <c r="S147" s="409"/>
      <c r="T147" s="7"/>
      <c r="U147" s="407"/>
      <c r="V147" s="408"/>
      <c r="W147" s="408"/>
      <c r="X147" s="409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407"/>
      <c r="G148" s="408"/>
      <c r="H148" s="408"/>
      <c r="I148" s="409"/>
      <c r="J148" s="7"/>
      <c r="K148" s="407"/>
      <c r="L148" s="408"/>
      <c r="M148" s="408"/>
      <c r="N148" s="409"/>
      <c r="O148" s="7"/>
      <c r="P148" s="407"/>
      <c r="Q148" s="408"/>
      <c r="R148" s="408"/>
      <c r="S148" s="409"/>
      <c r="T148" s="7"/>
      <c r="U148" s="407"/>
      <c r="V148" s="408"/>
      <c r="W148" s="408"/>
      <c r="X148" s="409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13"/>
      <c r="G150" s="408"/>
      <c r="H150" s="408"/>
      <c r="I150" s="409"/>
      <c r="J150" s="7"/>
      <c r="K150" s="413"/>
      <c r="L150" s="408"/>
      <c r="M150" s="408"/>
      <c r="N150" s="409"/>
      <c r="O150" s="7"/>
      <c r="P150" s="413"/>
      <c r="Q150" s="408"/>
      <c r="R150" s="408"/>
      <c r="S150" s="409"/>
      <c r="T150" s="7"/>
      <c r="U150" s="413"/>
      <c r="V150" s="408"/>
      <c r="W150" s="408"/>
      <c r="X150" s="409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315"/>
      <c r="G152" s="39"/>
      <c r="H152" s="39"/>
      <c r="I152" s="321"/>
      <c r="J152" s="7"/>
      <c r="K152" s="315"/>
      <c r="L152" s="39"/>
      <c r="M152" s="39"/>
      <c r="N152" s="321"/>
      <c r="O152" s="7"/>
      <c r="P152" s="315"/>
      <c r="Q152" s="39"/>
      <c r="R152" s="39"/>
      <c r="S152" s="321"/>
      <c r="T152" s="7"/>
      <c r="U152" s="315"/>
      <c r="V152" s="39"/>
      <c r="W152" s="39"/>
      <c r="X152" s="321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407"/>
      <c r="L154" s="408"/>
      <c r="M154" s="408"/>
      <c r="N154" s="409"/>
      <c r="O154" s="7"/>
      <c r="P154" s="407"/>
      <c r="Q154" s="408"/>
      <c r="R154" s="408"/>
      <c r="S154" s="409"/>
      <c r="T154" s="7"/>
      <c r="U154" s="407"/>
      <c r="V154" s="408"/>
      <c r="W154" s="408"/>
      <c r="X154" s="409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407"/>
      <c r="L155" s="408"/>
      <c r="M155" s="408"/>
      <c r="N155" s="409"/>
      <c r="O155" s="7"/>
      <c r="P155" s="407"/>
      <c r="Q155" s="408"/>
      <c r="R155" s="408"/>
      <c r="S155" s="409"/>
      <c r="T155" s="7"/>
      <c r="U155" s="407"/>
      <c r="V155" s="408"/>
      <c r="W155" s="408"/>
      <c r="X155" s="409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407"/>
      <c r="L156" s="408"/>
      <c r="M156" s="408"/>
      <c r="N156" s="409"/>
      <c r="O156" s="7"/>
      <c r="P156" s="407"/>
      <c r="Q156" s="408"/>
      <c r="R156" s="408"/>
      <c r="S156" s="409"/>
      <c r="T156" s="7"/>
      <c r="U156" s="407"/>
      <c r="V156" s="408"/>
      <c r="W156" s="408"/>
      <c r="X156" s="409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407"/>
      <c r="L157" s="408"/>
      <c r="M157" s="408"/>
      <c r="N157" s="409"/>
      <c r="O157" s="7"/>
      <c r="P157" s="407"/>
      <c r="Q157" s="408"/>
      <c r="R157" s="408"/>
      <c r="S157" s="409"/>
      <c r="T157" s="7"/>
      <c r="U157" s="407"/>
      <c r="V157" s="408"/>
      <c r="W157" s="408"/>
      <c r="X157" s="409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407"/>
      <c r="L158" s="408"/>
      <c r="M158" s="408"/>
      <c r="N158" s="409"/>
      <c r="O158" s="7"/>
      <c r="P158" s="407"/>
      <c r="Q158" s="408"/>
      <c r="R158" s="408"/>
      <c r="S158" s="409"/>
      <c r="T158" s="7"/>
      <c r="U158" s="407"/>
      <c r="V158" s="408"/>
      <c r="W158" s="408"/>
      <c r="X158" s="409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407"/>
      <c r="G162" s="408"/>
      <c r="H162" s="408"/>
      <c r="I162" s="409"/>
      <c r="J162" s="7"/>
      <c r="K162" s="407"/>
      <c r="L162" s="408"/>
      <c r="M162" s="408"/>
      <c r="N162" s="409"/>
      <c r="O162" s="7"/>
      <c r="P162" s="407"/>
      <c r="Q162" s="408"/>
      <c r="R162" s="408"/>
      <c r="S162" s="409"/>
      <c r="T162" s="7"/>
      <c r="U162" s="407"/>
      <c r="V162" s="408"/>
      <c r="W162" s="408"/>
      <c r="X162" s="409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407"/>
      <c r="G164" s="408"/>
      <c r="H164" s="408"/>
      <c r="I164" s="409"/>
      <c r="J164" s="7"/>
      <c r="K164" s="407"/>
      <c r="L164" s="408"/>
      <c r="M164" s="408"/>
      <c r="N164" s="409"/>
      <c r="O164" s="7"/>
      <c r="P164" s="407"/>
      <c r="Q164" s="408"/>
      <c r="R164" s="408"/>
      <c r="S164" s="409"/>
      <c r="T164" s="7"/>
      <c r="U164" s="407"/>
      <c r="V164" s="408"/>
      <c r="W164" s="408"/>
      <c r="X164" s="409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407"/>
      <c r="G165" s="408"/>
      <c r="H165" s="408"/>
      <c r="I165" s="409"/>
      <c r="J165" s="7"/>
      <c r="K165" s="407"/>
      <c r="L165" s="408"/>
      <c r="M165" s="408"/>
      <c r="N165" s="409"/>
      <c r="O165" s="7"/>
      <c r="P165" s="407"/>
      <c r="Q165" s="408"/>
      <c r="R165" s="408"/>
      <c r="S165" s="409"/>
      <c r="T165" s="7"/>
      <c r="U165" s="407"/>
      <c r="V165" s="408"/>
      <c r="W165" s="408"/>
      <c r="X165" s="409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407"/>
      <c r="G166" s="408"/>
      <c r="H166" s="408"/>
      <c r="I166" s="409"/>
      <c r="J166" s="7"/>
      <c r="K166" s="407"/>
      <c r="L166" s="408"/>
      <c r="M166" s="408"/>
      <c r="N166" s="409"/>
      <c r="O166" s="7"/>
      <c r="P166" s="407"/>
      <c r="Q166" s="408"/>
      <c r="R166" s="408"/>
      <c r="S166" s="409"/>
      <c r="T166" s="7"/>
      <c r="U166" s="407"/>
      <c r="V166" s="408"/>
      <c r="W166" s="408"/>
      <c r="X166" s="409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407"/>
      <c r="G167" s="408"/>
      <c r="H167" s="408"/>
      <c r="I167" s="409"/>
      <c r="J167" s="7"/>
      <c r="K167" s="407"/>
      <c r="L167" s="408"/>
      <c r="M167" s="408"/>
      <c r="N167" s="409"/>
      <c r="O167" s="7"/>
      <c r="P167" s="407"/>
      <c r="Q167" s="408"/>
      <c r="R167" s="408"/>
      <c r="S167" s="409"/>
      <c r="T167" s="7"/>
      <c r="U167" s="407"/>
      <c r="V167" s="408"/>
      <c r="W167" s="408"/>
      <c r="X167" s="409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407"/>
      <c r="G168" s="408"/>
      <c r="H168" s="408"/>
      <c r="I168" s="409"/>
      <c r="J168" s="7"/>
      <c r="K168" s="407"/>
      <c r="L168" s="408"/>
      <c r="M168" s="408"/>
      <c r="N168" s="409"/>
      <c r="O168" s="7"/>
      <c r="P168" s="407"/>
      <c r="Q168" s="408"/>
      <c r="R168" s="408"/>
      <c r="S168" s="409"/>
      <c r="T168" s="7"/>
      <c r="U168" s="407"/>
      <c r="V168" s="408"/>
      <c r="W168" s="408"/>
      <c r="X168" s="409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407"/>
      <c r="G169" s="408"/>
      <c r="H169" s="408"/>
      <c r="I169" s="409"/>
      <c r="J169" s="7"/>
      <c r="K169" s="407"/>
      <c r="L169" s="408"/>
      <c r="M169" s="408"/>
      <c r="N169" s="409"/>
      <c r="O169" s="7"/>
      <c r="P169" s="407"/>
      <c r="Q169" s="408"/>
      <c r="R169" s="408"/>
      <c r="S169" s="409"/>
      <c r="T169" s="7"/>
      <c r="U169" s="407"/>
      <c r="V169" s="408"/>
      <c r="W169" s="408"/>
      <c r="X169" s="409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407"/>
      <c r="G170" s="408"/>
      <c r="H170" s="408"/>
      <c r="I170" s="409"/>
      <c r="J170" s="7"/>
      <c r="K170" s="407"/>
      <c r="L170" s="408"/>
      <c r="M170" s="408"/>
      <c r="N170" s="409"/>
      <c r="O170" s="7"/>
      <c r="P170" s="407"/>
      <c r="Q170" s="408"/>
      <c r="R170" s="408"/>
      <c r="S170" s="409"/>
      <c r="T170" s="7"/>
      <c r="U170" s="407"/>
      <c r="V170" s="408"/>
      <c r="W170" s="408"/>
      <c r="X170" s="409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407"/>
      <c r="G171" s="408"/>
      <c r="H171" s="408"/>
      <c r="I171" s="409"/>
      <c r="J171" s="7"/>
      <c r="K171" s="407"/>
      <c r="L171" s="408"/>
      <c r="M171" s="408"/>
      <c r="N171" s="409"/>
      <c r="O171" s="7"/>
      <c r="P171" s="407"/>
      <c r="Q171" s="408"/>
      <c r="R171" s="408"/>
      <c r="S171" s="409"/>
      <c r="T171" s="7"/>
      <c r="U171" s="407"/>
      <c r="V171" s="408"/>
      <c r="W171" s="408"/>
      <c r="X171" s="409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407"/>
      <c r="G172" s="408"/>
      <c r="H172" s="408"/>
      <c r="I172" s="409"/>
      <c r="J172" s="7"/>
      <c r="K172" s="407"/>
      <c r="L172" s="408"/>
      <c r="M172" s="408"/>
      <c r="N172" s="409"/>
      <c r="O172" s="7"/>
      <c r="P172" s="407"/>
      <c r="Q172" s="408"/>
      <c r="R172" s="408"/>
      <c r="S172" s="409"/>
      <c r="T172" s="7"/>
      <c r="U172" s="407"/>
      <c r="V172" s="408"/>
      <c r="W172" s="408"/>
      <c r="X172" s="409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407"/>
      <c r="G173" s="408"/>
      <c r="H173" s="408"/>
      <c r="I173" s="409"/>
      <c r="J173" s="7"/>
      <c r="K173" s="407"/>
      <c r="L173" s="408"/>
      <c r="M173" s="408"/>
      <c r="N173" s="409"/>
      <c r="O173" s="7"/>
      <c r="P173" s="407"/>
      <c r="Q173" s="408"/>
      <c r="R173" s="408"/>
      <c r="S173" s="409"/>
      <c r="T173" s="7"/>
      <c r="U173" s="407"/>
      <c r="V173" s="408"/>
      <c r="W173" s="408"/>
      <c r="X173" s="409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13"/>
      <c r="G175" s="408"/>
      <c r="H175" s="408"/>
      <c r="I175" s="409"/>
      <c r="J175" s="7"/>
      <c r="K175" s="413"/>
      <c r="L175" s="408"/>
      <c r="M175" s="408"/>
      <c r="N175" s="409"/>
      <c r="O175" s="7"/>
      <c r="P175" s="413"/>
      <c r="Q175" s="408"/>
      <c r="R175" s="408"/>
      <c r="S175" s="409"/>
      <c r="T175" s="7"/>
      <c r="U175" s="413"/>
      <c r="V175" s="408"/>
      <c r="W175" s="408"/>
      <c r="X175" s="409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315"/>
      <c r="G177" s="39"/>
      <c r="H177" s="39"/>
      <c r="I177" s="321"/>
      <c r="J177" s="7"/>
      <c r="K177" s="315"/>
      <c r="L177" s="39"/>
      <c r="M177" s="39"/>
      <c r="N177" s="321"/>
      <c r="O177" s="7"/>
      <c r="P177" s="315"/>
      <c r="Q177" s="39"/>
      <c r="R177" s="39"/>
      <c r="S177" s="321"/>
      <c r="T177" s="7"/>
      <c r="U177" s="315"/>
      <c r="V177" s="39"/>
      <c r="W177" s="39"/>
      <c r="X177" s="321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407"/>
      <c r="L179" s="408"/>
      <c r="M179" s="408"/>
      <c r="N179" s="409"/>
      <c r="O179" s="7"/>
      <c r="P179" s="407"/>
      <c r="Q179" s="408"/>
      <c r="R179" s="408"/>
      <c r="S179" s="409"/>
      <c r="T179" s="7"/>
      <c r="U179" s="407"/>
      <c r="V179" s="408"/>
      <c r="W179" s="408"/>
      <c r="X179" s="409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407"/>
      <c r="L180" s="408"/>
      <c r="M180" s="408"/>
      <c r="N180" s="409"/>
      <c r="O180" s="7"/>
      <c r="P180" s="407"/>
      <c r="Q180" s="408"/>
      <c r="R180" s="408"/>
      <c r="S180" s="409"/>
      <c r="T180" s="7"/>
      <c r="U180" s="407"/>
      <c r="V180" s="408"/>
      <c r="W180" s="408"/>
      <c r="X180" s="409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407"/>
      <c r="L181" s="408"/>
      <c r="M181" s="408"/>
      <c r="N181" s="409"/>
      <c r="O181" s="7"/>
      <c r="P181" s="407"/>
      <c r="Q181" s="408"/>
      <c r="R181" s="408"/>
      <c r="S181" s="409"/>
      <c r="T181" s="7"/>
      <c r="U181" s="407"/>
      <c r="V181" s="408"/>
      <c r="W181" s="408"/>
      <c r="X181" s="409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407"/>
      <c r="L182" s="408"/>
      <c r="M182" s="408"/>
      <c r="N182" s="409"/>
      <c r="O182" s="7"/>
      <c r="P182" s="407"/>
      <c r="Q182" s="408"/>
      <c r="R182" s="408"/>
      <c r="S182" s="409"/>
      <c r="T182" s="7"/>
      <c r="U182" s="407"/>
      <c r="V182" s="408"/>
      <c r="W182" s="408"/>
      <c r="X182" s="409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407"/>
      <c r="L183" s="408"/>
      <c r="M183" s="408"/>
      <c r="N183" s="409"/>
      <c r="O183" s="7"/>
      <c r="P183" s="407"/>
      <c r="Q183" s="408"/>
      <c r="R183" s="408"/>
      <c r="S183" s="409"/>
      <c r="T183" s="7"/>
      <c r="U183" s="407"/>
      <c r="V183" s="408"/>
      <c r="W183" s="408"/>
      <c r="X183" s="409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407"/>
      <c r="G187" s="408"/>
      <c r="H187" s="408"/>
      <c r="I187" s="409"/>
      <c r="J187" s="7"/>
      <c r="K187" s="407"/>
      <c r="L187" s="408"/>
      <c r="M187" s="408"/>
      <c r="N187" s="409"/>
      <c r="O187" s="7"/>
      <c r="P187" s="407"/>
      <c r="Q187" s="408"/>
      <c r="R187" s="408"/>
      <c r="S187" s="409"/>
      <c r="T187" s="7"/>
      <c r="U187" s="407"/>
      <c r="V187" s="408"/>
      <c r="W187" s="408"/>
      <c r="X187" s="409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407"/>
      <c r="G189" s="408"/>
      <c r="H189" s="408"/>
      <c r="I189" s="409"/>
      <c r="J189" s="7"/>
      <c r="K189" s="407"/>
      <c r="L189" s="408"/>
      <c r="M189" s="408"/>
      <c r="N189" s="409"/>
      <c r="O189" s="7"/>
      <c r="P189" s="407"/>
      <c r="Q189" s="408"/>
      <c r="R189" s="408"/>
      <c r="S189" s="409"/>
      <c r="T189" s="7"/>
      <c r="U189" s="407"/>
      <c r="V189" s="408"/>
      <c r="W189" s="408"/>
      <c r="X189" s="409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407"/>
      <c r="G190" s="408"/>
      <c r="H190" s="408"/>
      <c r="I190" s="409"/>
      <c r="J190" s="7"/>
      <c r="K190" s="407"/>
      <c r="L190" s="408"/>
      <c r="M190" s="408"/>
      <c r="N190" s="409"/>
      <c r="O190" s="7"/>
      <c r="P190" s="407"/>
      <c r="Q190" s="408"/>
      <c r="R190" s="408"/>
      <c r="S190" s="409"/>
      <c r="T190" s="7"/>
      <c r="U190" s="407"/>
      <c r="V190" s="408"/>
      <c r="W190" s="408"/>
      <c r="X190" s="409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407"/>
      <c r="G191" s="408"/>
      <c r="H191" s="408"/>
      <c r="I191" s="409"/>
      <c r="J191" s="7"/>
      <c r="K191" s="407"/>
      <c r="L191" s="408"/>
      <c r="M191" s="408"/>
      <c r="N191" s="409"/>
      <c r="O191" s="7"/>
      <c r="P191" s="407"/>
      <c r="Q191" s="408"/>
      <c r="R191" s="408"/>
      <c r="S191" s="409"/>
      <c r="T191" s="7"/>
      <c r="U191" s="407"/>
      <c r="V191" s="408"/>
      <c r="W191" s="408"/>
      <c r="X191" s="409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407"/>
      <c r="G192" s="408"/>
      <c r="H192" s="408"/>
      <c r="I192" s="409"/>
      <c r="J192" s="7"/>
      <c r="K192" s="407"/>
      <c r="L192" s="408"/>
      <c r="M192" s="408"/>
      <c r="N192" s="409"/>
      <c r="O192" s="7"/>
      <c r="P192" s="407"/>
      <c r="Q192" s="408"/>
      <c r="R192" s="408"/>
      <c r="S192" s="409"/>
      <c r="T192" s="7"/>
      <c r="U192" s="407"/>
      <c r="V192" s="408"/>
      <c r="W192" s="408"/>
      <c r="X192" s="409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407"/>
      <c r="G193" s="408"/>
      <c r="H193" s="408"/>
      <c r="I193" s="409"/>
      <c r="J193" s="7"/>
      <c r="K193" s="407"/>
      <c r="L193" s="408"/>
      <c r="M193" s="408"/>
      <c r="N193" s="409"/>
      <c r="O193" s="7"/>
      <c r="P193" s="407"/>
      <c r="Q193" s="408"/>
      <c r="R193" s="408"/>
      <c r="S193" s="409"/>
      <c r="T193" s="7"/>
      <c r="U193" s="407"/>
      <c r="V193" s="408"/>
      <c r="W193" s="408"/>
      <c r="X193" s="409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407"/>
      <c r="G194" s="408"/>
      <c r="H194" s="408"/>
      <c r="I194" s="409"/>
      <c r="J194" s="7"/>
      <c r="K194" s="407"/>
      <c r="L194" s="408"/>
      <c r="M194" s="408"/>
      <c r="N194" s="409"/>
      <c r="O194" s="7"/>
      <c r="P194" s="407"/>
      <c r="Q194" s="408"/>
      <c r="R194" s="408"/>
      <c r="S194" s="409"/>
      <c r="T194" s="7"/>
      <c r="U194" s="407"/>
      <c r="V194" s="408"/>
      <c r="W194" s="408"/>
      <c r="X194" s="409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407"/>
      <c r="G195" s="408"/>
      <c r="H195" s="408"/>
      <c r="I195" s="409"/>
      <c r="J195" s="7"/>
      <c r="K195" s="407"/>
      <c r="L195" s="408"/>
      <c r="M195" s="408"/>
      <c r="N195" s="409"/>
      <c r="O195" s="7"/>
      <c r="P195" s="407"/>
      <c r="Q195" s="408"/>
      <c r="R195" s="408"/>
      <c r="S195" s="409"/>
      <c r="T195" s="7"/>
      <c r="U195" s="407"/>
      <c r="V195" s="408"/>
      <c r="W195" s="408"/>
      <c r="X195" s="409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407"/>
      <c r="G196" s="408"/>
      <c r="H196" s="408"/>
      <c r="I196" s="409"/>
      <c r="J196" s="7"/>
      <c r="K196" s="407"/>
      <c r="L196" s="408"/>
      <c r="M196" s="408"/>
      <c r="N196" s="409"/>
      <c r="O196" s="7"/>
      <c r="P196" s="407"/>
      <c r="Q196" s="408"/>
      <c r="R196" s="408"/>
      <c r="S196" s="409"/>
      <c r="T196" s="7"/>
      <c r="U196" s="407"/>
      <c r="V196" s="408"/>
      <c r="W196" s="408"/>
      <c r="X196" s="409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407"/>
      <c r="G197" s="408"/>
      <c r="H197" s="408"/>
      <c r="I197" s="409"/>
      <c r="J197" s="7"/>
      <c r="K197" s="407"/>
      <c r="L197" s="408"/>
      <c r="M197" s="408"/>
      <c r="N197" s="409"/>
      <c r="O197" s="7"/>
      <c r="P197" s="407"/>
      <c r="Q197" s="408"/>
      <c r="R197" s="408"/>
      <c r="S197" s="409"/>
      <c r="T197" s="7"/>
      <c r="U197" s="407"/>
      <c r="V197" s="408"/>
      <c r="W197" s="408"/>
      <c r="X197" s="409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407"/>
      <c r="G198" s="408"/>
      <c r="H198" s="408"/>
      <c r="I198" s="409"/>
      <c r="J198" s="7"/>
      <c r="K198" s="407"/>
      <c r="L198" s="408"/>
      <c r="M198" s="408"/>
      <c r="N198" s="409"/>
      <c r="O198" s="7"/>
      <c r="P198" s="407"/>
      <c r="Q198" s="408"/>
      <c r="R198" s="408"/>
      <c r="S198" s="409"/>
      <c r="T198" s="7"/>
      <c r="U198" s="407"/>
      <c r="V198" s="408"/>
      <c r="W198" s="408"/>
      <c r="X198" s="409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13"/>
      <c r="G200" s="408"/>
      <c r="H200" s="408"/>
      <c r="I200" s="409"/>
      <c r="J200" s="7"/>
      <c r="K200" s="413"/>
      <c r="L200" s="408"/>
      <c r="M200" s="408"/>
      <c r="N200" s="409"/>
      <c r="O200" s="7"/>
      <c r="P200" s="413"/>
      <c r="Q200" s="408"/>
      <c r="R200" s="408"/>
      <c r="S200" s="409"/>
      <c r="T200" s="7"/>
      <c r="U200" s="413"/>
      <c r="V200" s="408"/>
      <c r="W200" s="408"/>
      <c r="X200" s="409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315"/>
      <c r="G202" s="39"/>
      <c r="H202" s="39"/>
      <c r="I202" s="321"/>
      <c r="J202" s="7"/>
      <c r="K202" s="315"/>
      <c r="L202" s="39"/>
      <c r="M202" s="39"/>
      <c r="N202" s="321"/>
      <c r="O202" s="7"/>
      <c r="P202" s="315"/>
      <c r="Q202" s="39"/>
      <c r="R202" s="39"/>
      <c r="S202" s="321"/>
      <c r="T202" s="7"/>
      <c r="U202" s="315"/>
      <c r="V202" s="39"/>
      <c r="W202" s="39"/>
      <c r="X202" s="321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407"/>
      <c r="L204" s="408"/>
      <c r="M204" s="408"/>
      <c r="N204" s="409"/>
      <c r="O204" s="7"/>
      <c r="P204" s="407"/>
      <c r="Q204" s="408"/>
      <c r="R204" s="408"/>
      <c r="S204" s="409"/>
      <c r="T204" s="7"/>
      <c r="U204" s="407"/>
      <c r="V204" s="408"/>
      <c r="W204" s="408"/>
      <c r="X204" s="409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407"/>
      <c r="L205" s="408"/>
      <c r="M205" s="408"/>
      <c r="N205" s="409"/>
      <c r="O205" s="7"/>
      <c r="P205" s="407"/>
      <c r="Q205" s="408"/>
      <c r="R205" s="408"/>
      <c r="S205" s="409"/>
      <c r="T205" s="7"/>
      <c r="U205" s="407"/>
      <c r="V205" s="408"/>
      <c r="W205" s="408"/>
      <c r="X205" s="409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407"/>
      <c r="L206" s="408"/>
      <c r="M206" s="408"/>
      <c r="N206" s="409"/>
      <c r="O206" s="7"/>
      <c r="P206" s="407"/>
      <c r="Q206" s="408"/>
      <c r="R206" s="408"/>
      <c r="S206" s="409"/>
      <c r="T206" s="7"/>
      <c r="U206" s="407"/>
      <c r="V206" s="408"/>
      <c r="W206" s="408"/>
      <c r="X206" s="409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407"/>
      <c r="L207" s="408"/>
      <c r="M207" s="408"/>
      <c r="N207" s="409"/>
      <c r="O207" s="7"/>
      <c r="P207" s="407"/>
      <c r="Q207" s="408"/>
      <c r="R207" s="408"/>
      <c r="S207" s="409"/>
      <c r="T207" s="7"/>
      <c r="U207" s="407"/>
      <c r="V207" s="408"/>
      <c r="W207" s="408"/>
      <c r="X207" s="409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407"/>
      <c r="L208" s="408"/>
      <c r="M208" s="408"/>
      <c r="N208" s="409"/>
      <c r="O208" s="7"/>
      <c r="P208" s="407"/>
      <c r="Q208" s="408"/>
      <c r="R208" s="408"/>
      <c r="S208" s="409"/>
      <c r="T208" s="7"/>
      <c r="U208" s="407"/>
      <c r="V208" s="408"/>
      <c r="W208" s="408"/>
      <c r="X208" s="409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407"/>
      <c r="G212" s="408"/>
      <c r="H212" s="408"/>
      <c r="I212" s="409"/>
      <c r="J212" s="7"/>
      <c r="K212" s="407"/>
      <c r="L212" s="408"/>
      <c r="M212" s="408"/>
      <c r="N212" s="409"/>
      <c r="O212" s="7"/>
      <c r="P212" s="407"/>
      <c r="Q212" s="408"/>
      <c r="R212" s="408"/>
      <c r="S212" s="409"/>
      <c r="T212" s="7"/>
      <c r="U212" s="407"/>
      <c r="V212" s="408"/>
      <c r="W212" s="408"/>
      <c r="X212" s="409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407"/>
      <c r="G214" s="408"/>
      <c r="H214" s="408"/>
      <c r="I214" s="409"/>
      <c r="J214" s="7"/>
      <c r="K214" s="407"/>
      <c r="L214" s="408"/>
      <c r="M214" s="408"/>
      <c r="N214" s="409"/>
      <c r="O214" s="7"/>
      <c r="P214" s="407"/>
      <c r="Q214" s="408"/>
      <c r="R214" s="408"/>
      <c r="S214" s="409"/>
      <c r="T214" s="7"/>
      <c r="U214" s="407"/>
      <c r="V214" s="408"/>
      <c r="W214" s="408"/>
      <c r="X214" s="409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407"/>
      <c r="G215" s="408"/>
      <c r="H215" s="408"/>
      <c r="I215" s="409"/>
      <c r="J215" s="7"/>
      <c r="K215" s="407"/>
      <c r="L215" s="408"/>
      <c r="M215" s="408"/>
      <c r="N215" s="409"/>
      <c r="O215" s="7"/>
      <c r="P215" s="407"/>
      <c r="Q215" s="408"/>
      <c r="R215" s="408"/>
      <c r="S215" s="409"/>
      <c r="T215" s="7"/>
      <c r="U215" s="407"/>
      <c r="V215" s="408"/>
      <c r="W215" s="408"/>
      <c r="X215" s="409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407"/>
      <c r="G216" s="408"/>
      <c r="H216" s="408"/>
      <c r="I216" s="409"/>
      <c r="J216" s="7"/>
      <c r="K216" s="407"/>
      <c r="L216" s="408"/>
      <c r="M216" s="408"/>
      <c r="N216" s="409"/>
      <c r="O216" s="7"/>
      <c r="P216" s="407"/>
      <c r="Q216" s="408"/>
      <c r="R216" s="408"/>
      <c r="S216" s="409"/>
      <c r="T216" s="7"/>
      <c r="U216" s="407"/>
      <c r="V216" s="408"/>
      <c r="W216" s="408"/>
      <c r="X216" s="409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407"/>
      <c r="G217" s="408"/>
      <c r="H217" s="408"/>
      <c r="I217" s="409"/>
      <c r="J217" s="7"/>
      <c r="K217" s="407"/>
      <c r="L217" s="408"/>
      <c r="M217" s="408"/>
      <c r="N217" s="409"/>
      <c r="O217" s="7"/>
      <c r="P217" s="407"/>
      <c r="Q217" s="408"/>
      <c r="R217" s="408"/>
      <c r="S217" s="409"/>
      <c r="T217" s="7"/>
      <c r="U217" s="407"/>
      <c r="V217" s="408"/>
      <c r="W217" s="408"/>
      <c r="X217" s="409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407"/>
      <c r="G218" s="408"/>
      <c r="H218" s="408"/>
      <c r="I218" s="409"/>
      <c r="J218" s="7"/>
      <c r="K218" s="407"/>
      <c r="L218" s="408"/>
      <c r="M218" s="408"/>
      <c r="N218" s="409"/>
      <c r="O218" s="7"/>
      <c r="P218" s="407"/>
      <c r="Q218" s="408"/>
      <c r="R218" s="408"/>
      <c r="S218" s="409"/>
      <c r="T218" s="7"/>
      <c r="U218" s="407"/>
      <c r="V218" s="408"/>
      <c r="W218" s="408"/>
      <c r="X218" s="409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407"/>
      <c r="G219" s="408"/>
      <c r="H219" s="408"/>
      <c r="I219" s="409"/>
      <c r="J219" s="7"/>
      <c r="K219" s="407"/>
      <c r="L219" s="408"/>
      <c r="M219" s="408"/>
      <c r="N219" s="409"/>
      <c r="O219" s="7"/>
      <c r="P219" s="407"/>
      <c r="Q219" s="408"/>
      <c r="R219" s="408"/>
      <c r="S219" s="409"/>
      <c r="T219" s="7"/>
      <c r="U219" s="407"/>
      <c r="V219" s="408"/>
      <c r="W219" s="408"/>
      <c r="X219" s="409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407"/>
      <c r="G220" s="408"/>
      <c r="H220" s="408"/>
      <c r="I220" s="409"/>
      <c r="J220" s="7"/>
      <c r="K220" s="407"/>
      <c r="L220" s="408"/>
      <c r="M220" s="408"/>
      <c r="N220" s="409"/>
      <c r="O220" s="7"/>
      <c r="P220" s="407"/>
      <c r="Q220" s="408"/>
      <c r="R220" s="408"/>
      <c r="S220" s="409"/>
      <c r="T220" s="7"/>
      <c r="U220" s="407"/>
      <c r="V220" s="408"/>
      <c r="W220" s="408"/>
      <c r="X220" s="409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407"/>
      <c r="G221" s="408"/>
      <c r="H221" s="408"/>
      <c r="I221" s="409"/>
      <c r="J221" s="7"/>
      <c r="K221" s="407"/>
      <c r="L221" s="408"/>
      <c r="M221" s="408"/>
      <c r="N221" s="409"/>
      <c r="O221" s="7"/>
      <c r="P221" s="407"/>
      <c r="Q221" s="408"/>
      <c r="R221" s="408"/>
      <c r="S221" s="409"/>
      <c r="T221" s="7"/>
      <c r="U221" s="407"/>
      <c r="V221" s="408"/>
      <c r="W221" s="408"/>
      <c r="X221" s="409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407"/>
      <c r="G222" s="408"/>
      <c r="H222" s="408"/>
      <c r="I222" s="409"/>
      <c r="J222" s="7"/>
      <c r="K222" s="407"/>
      <c r="L222" s="408"/>
      <c r="M222" s="408"/>
      <c r="N222" s="409"/>
      <c r="O222" s="7"/>
      <c r="P222" s="407"/>
      <c r="Q222" s="408"/>
      <c r="R222" s="408"/>
      <c r="S222" s="409"/>
      <c r="T222" s="7"/>
      <c r="U222" s="407"/>
      <c r="V222" s="408"/>
      <c r="W222" s="408"/>
      <c r="X222" s="409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407"/>
      <c r="G223" s="408"/>
      <c r="H223" s="408"/>
      <c r="I223" s="409"/>
      <c r="J223" s="7"/>
      <c r="K223" s="407"/>
      <c r="L223" s="408"/>
      <c r="M223" s="408"/>
      <c r="N223" s="409"/>
      <c r="O223" s="7"/>
      <c r="P223" s="407"/>
      <c r="Q223" s="408"/>
      <c r="R223" s="408"/>
      <c r="S223" s="409"/>
      <c r="T223" s="7"/>
      <c r="U223" s="407"/>
      <c r="V223" s="408"/>
      <c r="W223" s="408"/>
      <c r="X223" s="409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13"/>
      <c r="G225" s="408"/>
      <c r="H225" s="408"/>
      <c r="I225" s="409"/>
      <c r="J225" s="7"/>
      <c r="K225" s="413"/>
      <c r="L225" s="408"/>
      <c r="M225" s="408"/>
      <c r="N225" s="409"/>
      <c r="O225" s="7"/>
      <c r="P225" s="413"/>
      <c r="Q225" s="408"/>
      <c r="R225" s="408"/>
      <c r="S225" s="409"/>
      <c r="T225" s="7"/>
      <c r="U225" s="413"/>
      <c r="V225" s="408"/>
      <c r="W225" s="408"/>
      <c r="X225" s="409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315"/>
      <c r="G227" s="39"/>
      <c r="H227" s="39"/>
      <c r="I227" s="321"/>
      <c r="J227" s="7"/>
      <c r="K227" s="315"/>
      <c r="L227" s="39"/>
      <c r="M227" s="39"/>
      <c r="N227" s="321"/>
      <c r="O227" s="7"/>
      <c r="P227" s="315"/>
      <c r="Q227" s="39"/>
      <c r="R227" s="39"/>
      <c r="S227" s="321"/>
      <c r="T227" s="7"/>
      <c r="U227" s="315"/>
      <c r="V227" s="39"/>
      <c r="W227" s="39"/>
      <c r="X227" s="321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407"/>
      <c r="L229" s="408"/>
      <c r="M229" s="408"/>
      <c r="N229" s="409"/>
      <c r="O229" s="7"/>
      <c r="P229" s="407"/>
      <c r="Q229" s="408"/>
      <c r="R229" s="408"/>
      <c r="S229" s="409"/>
      <c r="T229" s="7"/>
      <c r="U229" s="407"/>
      <c r="V229" s="408"/>
      <c r="W229" s="408"/>
      <c r="X229" s="409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407"/>
      <c r="L230" s="408"/>
      <c r="M230" s="408"/>
      <c r="N230" s="409"/>
      <c r="O230" s="7"/>
      <c r="P230" s="407"/>
      <c r="Q230" s="408"/>
      <c r="R230" s="408"/>
      <c r="S230" s="409"/>
      <c r="T230" s="7"/>
      <c r="U230" s="407"/>
      <c r="V230" s="408"/>
      <c r="W230" s="408"/>
      <c r="X230" s="409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407"/>
      <c r="L231" s="408"/>
      <c r="M231" s="408"/>
      <c r="N231" s="409"/>
      <c r="O231" s="7"/>
      <c r="P231" s="407"/>
      <c r="Q231" s="408"/>
      <c r="R231" s="408"/>
      <c r="S231" s="409"/>
      <c r="T231" s="7"/>
      <c r="U231" s="407"/>
      <c r="V231" s="408"/>
      <c r="W231" s="408"/>
      <c r="X231" s="409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407"/>
      <c r="L232" s="408"/>
      <c r="M232" s="408"/>
      <c r="N232" s="409"/>
      <c r="O232" s="7"/>
      <c r="P232" s="407"/>
      <c r="Q232" s="408"/>
      <c r="R232" s="408"/>
      <c r="S232" s="409"/>
      <c r="T232" s="7"/>
      <c r="U232" s="407"/>
      <c r="V232" s="408"/>
      <c r="W232" s="408"/>
      <c r="X232" s="409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407"/>
      <c r="L233" s="408"/>
      <c r="M233" s="408"/>
      <c r="N233" s="409"/>
      <c r="O233" s="7"/>
      <c r="P233" s="407"/>
      <c r="Q233" s="408"/>
      <c r="R233" s="408"/>
      <c r="S233" s="409"/>
      <c r="T233" s="7"/>
      <c r="U233" s="407"/>
      <c r="V233" s="408"/>
      <c r="W233" s="408"/>
      <c r="X233" s="409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407"/>
      <c r="G237" s="408"/>
      <c r="H237" s="408"/>
      <c r="I237" s="409"/>
      <c r="J237" s="7"/>
      <c r="K237" s="407"/>
      <c r="L237" s="408"/>
      <c r="M237" s="408"/>
      <c r="N237" s="409"/>
      <c r="O237" s="7"/>
      <c r="P237" s="407"/>
      <c r="Q237" s="408"/>
      <c r="R237" s="408"/>
      <c r="S237" s="409"/>
      <c r="T237" s="7"/>
      <c r="U237" s="407"/>
      <c r="V237" s="408"/>
      <c r="W237" s="408"/>
      <c r="X237" s="409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407"/>
      <c r="G239" s="408"/>
      <c r="H239" s="408"/>
      <c r="I239" s="409"/>
      <c r="J239" s="7"/>
      <c r="K239" s="407"/>
      <c r="L239" s="408"/>
      <c r="M239" s="408"/>
      <c r="N239" s="409"/>
      <c r="O239" s="7"/>
      <c r="P239" s="407"/>
      <c r="Q239" s="408"/>
      <c r="R239" s="408"/>
      <c r="S239" s="409"/>
      <c r="T239" s="7"/>
      <c r="U239" s="407"/>
      <c r="V239" s="408"/>
      <c r="W239" s="408"/>
      <c r="X239" s="409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407"/>
      <c r="G240" s="408"/>
      <c r="H240" s="408"/>
      <c r="I240" s="409"/>
      <c r="J240" s="7"/>
      <c r="K240" s="407"/>
      <c r="L240" s="408"/>
      <c r="M240" s="408"/>
      <c r="N240" s="409"/>
      <c r="O240" s="7"/>
      <c r="P240" s="407"/>
      <c r="Q240" s="408"/>
      <c r="R240" s="408"/>
      <c r="S240" s="409"/>
      <c r="T240" s="7"/>
      <c r="U240" s="407"/>
      <c r="V240" s="408"/>
      <c r="W240" s="408"/>
      <c r="X240" s="409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407"/>
      <c r="G241" s="408"/>
      <c r="H241" s="408"/>
      <c r="I241" s="409"/>
      <c r="J241" s="7"/>
      <c r="K241" s="407"/>
      <c r="L241" s="408"/>
      <c r="M241" s="408"/>
      <c r="N241" s="409"/>
      <c r="O241" s="7"/>
      <c r="P241" s="407"/>
      <c r="Q241" s="408"/>
      <c r="R241" s="408"/>
      <c r="S241" s="409"/>
      <c r="T241" s="7"/>
      <c r="U241" s="407"/>
      <c r="V241" s="408"/>
      <c r="W241" s="408"/>
      <c r="X241" s="409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407"/>
      <c r="G242" s="408"/>
      <c r="H242" s="408"/>
      <c r="I242" s="409"/>
      <c r="J242" s="7"/>
      <c r="K242" s="407"/>
      <c r="L242" s="408"/>
      <c r="M242" s="408"/>
      <c r="N242" s="409"/>
      <c r="O242" s="7"/>
      <c r="P242" s="407"/>
      <c r="Q242" s="408"/>
      <c r="R242" s="408"/>
      <c r="S242" s="409"/>
      <c r="T242" s="7"/>
      <c r="U242" s="407"/>
      <c r="V242" s="408"/>
      <c r="W242" s="408"/>
      <c r="X242" s="409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407"/>
      <c r="G243" s="408"/>
      <c r="H243" s="408"/>
      <c r="I243" s="409"/>
      <c r="J243" s="7"/>
      <c r="K243" s="407"/>
      <c r="L243" s="408"/>
      <c r="M243" s="408"/>
      <c r="N243" s="409"/>
      <c r="O243" s="7"/>
      <c r="P243" s="407"/>
      <c r="Q243" s="408"/>
      <c r="R243" s="408"/>
      <c r="S243" s="409"/>
      <c r="T243" s="7"/>
      <c r="U243" s="407"/>
      <c r="V243" s="408"/>
      <c r="W243" s="408"/>
      <c r="X243" s="409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407"/>
      <c r="G244" s="408"/>
      <c r="H244" s="408"/>
      <c r="I244" s="409"/>
      <c r="J244" s="7"/>
      <c r="K244" s="407"/>
      <c r="L244" s="408"/>
      <c r="M244" s="408"/>
      <c r="N244" s="409"/>
      <c r="O244" s="7"/>
      <c r="P244" s="407"/>
      <c r="Q244" s="408"/>
      <c r="R244" s="408"/>
      <c r="S244" s="409"/>
      <c r="T244" s="7"/>
      <c r="U244" s="407"/>
      <c r="V244" s="408"/>
      <c r="W244" s="408"/>
      <c r="X244" s="409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407"/>
      <c r="G245" s="408"/>
      <c r="H245" s="408"/>
      <c r="I245" s="409"/>
      <c r="J245" s="7"/>
      <c r="K245" s="407"/>
      <c r="L245" s="408"/>
      <c r="M245" s="408"/>
      <c r="N245" s="409"/>
      <c r="O245" s="7"/>
      <c r="P245" s="407"/>
      <c r="Q245" s="408"/>
      <c r="R245" s="408"/>
      <c r="S245" s="409"/>
      <c r="T245" s="7"/>
      <c r="U245" s="407"/>
      <c r="V245" s="408"/>
      <c r="W245" s="408"/>
      <c r="X245" s="409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407"/>
      <c r="G246" s="408"/>
      <c r="H246" s="408"/>
      <c r="I246" s="409"/>
      <c r="J246" s="7"/>
      <c r="K246" s="407"/>
      <c r="L246" s="408"/>
      <c r="M246" s="408"/>
      <c r="N246" s="409"/>
      <c r="O246" s="7"/>
      <c r="P246" s="407"/>
      <c r="Q246" s="408"/>
      <c r="R246" s="408"/>
      <c r="S246" s="409"/>
      <c r="T246" s="7"/>
      <c r="U246" s="407"/>
      <c r="V246" s="408"/>
      <c r="W246" s="408"/>
      <c r="X246" s="409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407"/>
      <c r="G247" s="408"/>
      <c r="H247" s="408"/>
      <c r="I247" s="409"/>
      <c r="J247" s="7"/>
      <c r="K247" s="407"/>
      <c r="L247" s="408"/>
      <c r="M247" s="408"/>
      <c r="N247" s="409"/>
      <c r="O247" s="7"/>
      <c r="P247" s="407"/>
      <c r="Q247" s="408"/>
      <c r="R247" s="408"/>
      <c r="S247" s="409"/>
      <c r="T247" s="7"/>
      <c r="U247" s="407"/>
      <c r="V247" s="408"/>
      <c r="W247" s="408"/>
      <c r="X247" s="409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407"/>
      <c r="G248" s="408"/>
      <c r="H248" s="408"/>
      <c r="I248" s="409"/>
      <c r="J248" s="7"/>
      <c r="K248" s="407"/>
      <c r="L248" s="408"/>
      <c r="M248" s="408"/>
      <c r="N248" s="409"/>
      <c r="O248" s="7"/>
      <c r="P248" s="407"/>
      <c r="Q248" s="408"/>
      <c r="R248" s="408"/>
      <c r="S248" s="409"/>
      <c r="T248" s="7"/>
      <c r="U248" s="407"/>
      <c r="V248" s="408"/>
      <c r="W248" s="408"/>
      <c r="X248" s="409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13"/>
      <c r="G250" s="408"/>
      <c r="H250" s="408"/>
      <c r="I250" s="409"/>
      <c r="J250" s="7"/>
      <c r="K250" s="413"/>
      <c r="L250" s="408"/>
      <c r="M250" s="408"/>
      <c r="N250" s="409"/>
      <c r="O250" s="7"/>
      <c r="P250" s="413"/>
      <c r="Q250" s="408"/>
      <c r="R250" s="408"/>
      <c r="S250" s="409"/>
      <c r="T250" s="7"/>
      <c r="U250" s="413"/>
      <c r="V250" s="408"/>
      <c r="W250" s="408"/>
      <c r="X250" s="409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315"/>
      <c r="G252" s="39"/>
      <c r="H252" s="39"/>
      <c r="I252" s="321"/>
      <c r="J252" s="7"/>
      <c r="K252" s="315"/>
      <c r="L252" s="39"/>
      <c r="M252" s="39"/>
      <c r="N252" s="321"/>
      <c r="O252" s="7"/>
      <c r="P252" s="315"/>
      <c r="Q252" s="39"/>
      <c r="R252" s="39"/>
      <c r="S252" s="321"/>
      <c r="T252" s="7"/>
      <c r="U252" s="315"/>
      <c r="V252" s="39"/>
      <c r="W252" s="39"/>
      <c r="X252" s="321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407"/>
      <c r="L254" s="408"/>
      <c r="M254" s="408"/>
      <c r="N254" s="409"/>
      <c r="O254" s="7"/>
      <c r="P254" s="407"/>
      <c r="Q254" s="408"/>
      <c r="R254" s="408"/>
      <c r="S254" s="409"/>
      <c r="T254" s="7"/>
      <c r="U254" s="407"/>
      <c r="V254" s="408"/>
      <c r="W254" s="408"/>
      <c r="X254" s="409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407"/>
      <c r="L255" s="408"/>
      <c r="M255" s="408"/>
      <c r="N255" s="409"/>
      <c r="O255" s="7"/>
      <c r="P255" s="407"/>
      <c r="Q255" s="408"/>
      <c r="R255" s="408"/>
      <c r="S255" s="409"/>
      <c r="T255" s="7"/>
      <c r="U255" s="407"/>
      <c r="V255" s="408"/>
      <c r="W255" s="408"/>
      <c r="X255" s="409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407"/>
      <c r="L256" s="408"/>
      <c r="M256" s="408"/>
      <c r="N256" s="409"/>
      <c r="O256" s="7"/>
      <c r="P256" s="407"/>
      <c r="Q256" s="408"/>
      <c r="R256" s="408"/>
      <c r="S256" s="409"/>
      <c r="T256" s="7"/>
      <c r="U256" s="407"/>
      <c r="V256" s="408"/>
      <c r="W256" s="408"/>
      <c r="X256" s="409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407"/>
      <c r="L257" s="408"/>
      <c r="M257" s="408"/>
      <c r="N257" s="409"/>
      <c r="O257" s="7"/>
      <c r="P257" s="407"/>
      <c r="Q257" s="408"/>
      <c r="R257" s="408"/>
      <c r="S257" s="409"/>
      <c r="T257" s="7"/>
      <c r="U257" s="407"/>
      <c r="V257" s="408"/>
      <c r="W257" s="408"/>
      <c r="X257" s="409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407"/>
      <c r="L258" s="408"/>
      <c r="M258" s="408"/>
      <c r="N258" s="409"/>
      <c r="O258" s="7"/>
      <c r="P258" s="407"/>
      <c r="Q258" s="408"/>
      <c r="R258" s="408"/>
      <c r="S258" s="409"/>
      <c r="T258" s="7"/>
      <c r="U258" s="407"/>
      <c r="V258" s="408"/>
      <c r="W258" s="408"/>
      <c r="X258" s="409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407"/>
      <c r="G262" s="408"/>
      <c r="H262" s="408"/>
      <c r="I262" s="409"/>
      <c r="J262" s="7"/>
      <c r="K262" s="407"/>
      <c r="L262" s="408"/>
      <c r="M262" s="408"/>
      <c r="N262" s="409"/>
      <c r="O262" s="7"/>
      <c r="P262" s="407"/>
      <c r="Q262" s="408"/>
      <c r="R262" s="408"/>
      <c r="S262" s="409"/>
      <c r="T262" s="7"/>
      <c r="U262" s="407"/>
      <c r="V262" s="408"/>
      <c r="W262" s="408"/>
      <c r="X262" s="409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407"/>
      <c r="G264" s="408"/>
      <c r="H264" s="408"/>
      <c r="I264" s="409"/>
      <c r="J264" s="7"/>
      <c r="K264" s="407"/>
      <c r="L264" s="408"/>
      <c r="M264" s="408"/>
      <c r="N264" s="409"/>
      <c r="O264" s="7"/>
      <c r="P264" s="407"/>
      <c r="Q264" s="408"/>
      <c r="R264" s="408"/>
      <c r="S264" s="409"/>
      <c r="T264" s="7"/>
      <c r="U264" s="407"/>
      <c r="V264" s="408"/>
      <c r="W264" s="408"/>
      <c r="X264" s="409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407"/>
      <c r="G265" s="408"/>
      <c r="H265" s="408"/>
      <c r="I265" s="409"/>
      <c r="J265" s="7"/>
      <c r="K265" s="407"/>
      <c r="L265" s="408"/>
      <c r="M265" s="408"/>
      <c r="N265" s="409"/>
      <c r="O265" s="7"/>
      <c r="P265" s="407"/>
      <c r="Q265" s="408"/>
      <c r="R265" s="408"/>
      <c r="S265" s="409"/>
      <c r="T265" s="7"/>
      <c r="U265" s="407"/>
      <c r="V265" s="408"/>
      <c r="W265" s="408"/>
      <c r="X265" s="409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407"/>
      <c r="G266" s="408"/>
      <c r="H266" s="408"/>
      <c r="I266" s="409"/>
      <c r="J266" s="7"/>
      <c r="K266" s="407"/>
      <c r="L266" s="408"/>
      <c r="M266" s="408"/>
      <c r="N266" s="409"/>
      <c r="O266" s="7"/>
      <c r="P266" s="407"/>
      <c r="Q266" s="408"/>
      <c r="R266" s="408"/>
      <c r="S266" s="409"/>
      <c r="T266" s="7"/>
      <c r="U266" s="407"/>
      <c r="V266" s="408"/>
      <c r="W266" s="408"/>
      <c r="X266" s="409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407"/>
      <c r="G267" s="408"/>
      <c r="H267" s="408"/>
      <c r="I267" s="409"/>
      <c r="J267" s="7"/>
      <c r="K267" s="407"/>
      <c r="L267" s="408"/>
      <c r="M267" s="408"/>
      <c r="N267" s="409"/>
      <c r="O267" s="7"/>
      <c r="P267" s="407"/>
      <c r="Q267" s="408"/>
      <c r="R267" s="408"/>
      <c r="S267" s="409"/>
      <c r="T267" s="7"/>
      <c r="U267" s="407"/>
      <c r="V267" s="408"/>
      <c r="W267" s="408"/>
      <c r="X267" s="409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407"/>
      <c r="G268" s="408"/>
      <c r="H268" s="408"/>
      <c r="I268" s="409"/>
      <c r="J268" s="7"/>
      <c r="K268" s="407"/>
      <c r="L268" s="408"/>
      <c r="M268" s="408"/>
      <c r="N268" s="409"/>
      <c r="O268" s="7"/>
      <c r="P268" s="407"/>
      <c r="Q268" s="408"/>
      <c r="R268" s="408"/>
      <c r="S268" s="409"/>
      <c r="T268" s="7"/>
      <c r="U268" s="407"/>
      <c r="V268" s="408"/>
      <c r="W268" s="408"/>
      <c r="X268" s="409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407"/>
      <c r="G269" s="408"/>
      <c r="H269" s="408"/>
      <c r="I269" s="409"/>
      <c r="J269" s="7"/>
      <c r="K269" s="407"/>
      <c r="L269" s="408"/>
      <c r="M269" s="408"/>
      <c r="N269" s="409"/>
      <c r="O269" s="7"/>
      <c r="P269" s="407"/>
      <c r="Q269" s="408"/>
      <c r="R269" s="408"/>
      <c r="S269" s="409"/>
      <c r="T269" s="7"/>
      <c r="U269" s="407"/>
      <c r="V269" s="408"/>
      <c r="W269" s="408"/>
      <c r="X269" s="409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407"/>
      <c r="G270" s="408"/>
      <c r="H270" s="408"/>
      <c r="I270" s="409"/>
      <c r="J270" s="7"/>
      <c r="K270" s="407"/>
      <c r="L270" s="408"/>
      <c r="M270" s="408"/>
      <c r="N270" s="409"/>
      <c r="O270" s="7"/>
      <c r="P270" s="407"/>
      <c r="Q270" s="408"/>
      <c r="R270" s="408"/>
      <c r="S270" s="409"/>
      <c r="T270" s="7"/>
      <c r="U270" s="407"/>
      <c r="V270" s="408"/>
      <c r="W270" s="408"/>
      <c r="X270" s="409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407"/>
      <c r="G271" s="408"/>
      <c r="H271" s="408"/>
      <c r="I271" s="409"/>
      <c r="J271" s="7"/>
      <c r="K271" s="407"/>
      <c r="L271" s="408"/>
      <c r="M271" s="408"/>
      <c r="N271" s="409"/>
      <c r="O271" s="7"/>
      <c r="P271" s="407"/>
      <c r="Q271" s="408"/>
      <c r="R271" s="408"/>
      <c r="S271" s="409"/>
      <c r="T271" s="7"/>
      <c r="U271" s="407"/>
      <c r="V271" s="408"/>
      <c r="W271" s="408"/>
      <c r="X271" s="409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407"/>
      <c r="G272" s="408"/>
      <c r="H272" s="408"/>
      <c r="I272" s="409"/>
      <c r="J272" s="7"/>
      <c r="K272" s="407"/>
      <c r="L272" s="408"/>
      <c r="M272" s="408"/>
      <c r="N272" s="409"/>
      <c r="O272" s="7"/>
      <c r="P272" s="407"/>
      <c r="Q272" s="408"/>
      <c r="R272" s="408"/>
      <c r="S272" s="409"/>
      <c r="T272" s="7"/>
      <c r="U272" s="407"/>
      <c r="V272" s="408"/>
      <c r="W272" s="408"/>
      <c r="X272" s="409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407"/>
      <c r="G273" s="408"/>
      <c r="H273" s="408"/>
      <c r="I273" s="409"/>
      <c r="J273" s="7"/>
      <c r="K273" s="407"/>
      <c r="L273" s="408"/>
      <c r="M273" s="408"/>
      <c r="N273" s="409"/>
      <c r="O273" s="7"/>
      <c r="P273" s="407"/>
      <c r="Q273" s="408"/>
      <c r="R273" s="408"/>
      <c r="S273" s="409"/>
      <c r="T273" s="7"/>
      <c r="U273" s="407"/>
      <c r="V273" s="408"/>
      <c r="W273" s="408"/>
      <c r="X273" s="409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13"/>
      <c r="G275" s="408"/>
      <c r="H275" s="408"/>
      <c r="I275" s="409"/>
      <c r="J275" s="7"/>
      <c r="K275" s="413"/>
      <c r="L275" s="408"/>
      <c r="M275" s="408"/>
      <c r="N275" s="409"/>
      <c r="O275" s="7"/>
      <c r="P275" s="413"/>
      <c r="Q275" s="408"/>
      <c r="R275" s="408"/>
      <c r="S275" s="409"/>
      <c r="T275" s="7"/>
      <c r="U275" s="413"/>
      <c r="V275" s="408"/>
      <c r="W275" s="408"/>
      <c r="X275" s="409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315"/>
      <c r="G277" s="39"/>
      <c r="H277" s="39"/>
      <c r="I277" s="321"/>
      <c r="J277" s="7"/>
      <c r="K277" s="315"/>
      <c r="L277" s="39"/>
      <c r="M277" s="39"/>
      <c r="N277" s="321"/>
      <c r="O277" s="7"/>
      <c r="P277" s="315"/>
      <c r="Q277" s="39"/>
      <c r="R277" s="39"/>
      <c r="S277" s="321"/>
      <c r="T277" s="7"/>
      <c r="U277" s="315"/>
      <c r="V277" s="39"/>
      <c r="W277" s="39"/>
      <c r="X277" s="321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407"/>
      <c r="L279" s="408"/>
      <c r="M279" s="408"/>
      <c r="N279" s="409"/>
      <c r="O279" s="7"/>
      <c r="P279" s="407"/>
      <c r="Q279" s="408"/>
      <c r="R279" s="408"/>
      <c r="S279" s="409"/>
      <c r="T279" s="7"/>
      <c r="U279" s="407"/>
      <c r="V279" s="408"/>
      <c r="W279" s="408"/>
      <c r="X279" s="409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407"/>
      <c r="L280" s="408"/>
      <c r="M280" s="408"/>
      <c r="N280" s="409"/>
      <c r="O280" s="7"/>
      <c r="P280" s="407"/>
      <c r="Q280" s="408"/>
      <c r="R280" s="408"/>
      <c r="S280" s="409"/>
      <c r="T280" s="7"/>
      <c r="U280" s="407"/>
      <c r="V280" s="408"/>
      <c r="W280" s="408"/>
      <c r="X280" s="409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407"/>
      <c r="L281" s="408"/>
      <c r="M281" s="408"/>
      <c r="N281" s="409"/>
      <c r="O281" s="7"/>
      <c r="P281" s="407"/>
      <c r="Q281" s="408"/>
      <c r="R281" s="408"/>
      <c r="S281" s="409"/>
      <c r="T281" s="7"/>
      <c r="U281" s="407"/>
      <c r="V281" s="408"/>
      <c r="W281" s="408"/>
      <c r="X281" s="409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407"/>
      <c r="L282" s="408"/>
      <c r="M282" s="408"/>
      <c r="N282" s="409"/>
      <c r="O282" s="7"/>
      <c r="P282" s="407"/>
      <c r="Q282" s="408"/>
      <c r="R282" s="408"/>
      <c r="S282" s="409"/>
      <c r="T282" s="7"/>
      <c r="U282" s="407"/>
      <c r="V282" s="408"/>
      <c r="W282" s="408"/>
      <c r="X282" s="409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407"/>
      <c r="L283" s="408"/>
      <c r="M283" s="408"/>
      <c r="N283" s="409"/>
      <c r="O283" s="7"/>
      <c r="P283" s="407"/>
      <c r="Q283" s="408"/>
      <c r="R283" s="408"/>
      <c r="S283" s="409"/>
      <c r="T283" s="7"/>
      <c r="U283" s="407"/>
      <c r="V283" s="408"/>
      <c r="W283" s="408"/>
      <c r="X283" s="409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407"/>
      <c r="G287" s="408"/>
      <c r="H287" s="408"/>
      <c r="I287" s="409"/>
      <c r="J287" s="7"/>
      <c r="K287" s="407"/>
      <c r="L287" s="408"/>
      <c r="M287" s="408"/>
      <c r="N287" s="409"/>
      <c r="O287" s="7"/>
      <c r="P287" s="407"/>
      <c r="Q287" s="408"/>
      <c r="R287" s="408"/>
      <c r="S287" s="409"/>
      <c r="T287" s="7"/>
      <c r="U287" s="407"/>
      <c r="V287" s="408"/>
      <c r="W287" s="408"/>
      <c r="X287" s="409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407"/>
      <c r="G289" s="408"/>
      <c r="H289" s="408"/>
      <c r="I289" s="409"/>
      <c r="J289" s="7"/>
      <c r="K289" s="407"/>
      <c r="L289" s="408"/>
      <c r="M289" s="408"/>
      <c r="N289" s="409"/>
      <c r="O289" s="7"/>
      <c r="P289" s="407"/>
      <c r="Q289" s="408"/>
      <c r="R289" s="408"/>
      <c r="S289" s="409"/>
      <c r="T289" s="7"/>
      <c r="U289" s="407"/>
      <c r="V289" s="408"/>
      <c r="W289" s="408"/>
      <c r="X289" s="409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407"/>
      <c r="G290" s="408"/>
      <c r="H290" s="408"/>
      <c r="I290" s="409"/>
      <c r="J290" s="7"/>
      <c r="K290" s="407"/>
      <c r="L290" s="408"/>
      <c r="M290" s="408"/>
      <c r="N290" s="409"/>
      <c r="O290" s="7"/>
      <c r="P290" s="407"/>
      <c r="Q290" s="408"/>
      <c r="R290" s="408"/>
      <c r="S290" s="409"/>
      <c r="T290" s="7"/>
      <c r="U290" s="407"/>
      <c r="V290" s="408"/>
      <c r="W290" s="408"/>
      <c r="X290" s="409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407"/>
      <c r="G291" s="408"/>
      <c r="H291" s="408"/>
      <c r="I291" s="409"/>
      <c r="J291" s="7"/>
      <c r="K291" s="407"/>
      <c r="L291" s="408"/>
      <c r="M291" s="408"/>
      <c r="N291" s="409"/>
      <c r="O291" s="7"/>
      <c r="P291" s="407"/>
      <c r="Q291" s="408"/>
      <c r="R291" s="408"/>
      <c r="S291" s="409"/>
      <c r="T291" s="7"/>
      <c r="U291" s="407"/>
      <c r="V291" s="408"/>
      <c r="W291" s="408"/>
      <c r="X291" s="409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407"/>
      <c r="G292" s="408"/>
      <c r="H292" s="408"/>
      <c r="I292" s="409"/>
      <c r="J292" s="7"/>
      <c r="K292" s="407"/>
      <c r="L292" s="408"/>
      <c r="M292" s="408"/>
      <c r="N292" s="409"/>
      <c r="O292" s="7"/>
      <c r="P292" s="407"/>
      <c r="Q292" s="408"/>
      <c r="R292" s="408"/>
      <c r="S292" s="409"/>
      <c r="T292" s="7"/>
      <c r="U292" s="407"/>
      <c r="V292" s="408"/>
      <c r="W292" s="408"/>
      <c r="X292" s="409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407"/>
      <c r="G293" s="408"/>
      <c r="H293" s="408"/>
      <c r="I293" s="409"/>
      <c r="J293" s="7"/>
      <c r="K293" s="407"/>
      <c r="L293" s="408"/>
      <c r="M293" s="408"/>
      <c r="N293" s="409"/>
      <c r="O293" s="7"/>
      <c r="P293" s="407"/>
      <c r="Q293" s="408"/>
      <c r="R293" s="408"/>
      <c r="S293" s="409"/>
      <c r="T293" s="7"/>
      <c r="U293" s="407"/>
      <c r="V293" s="408"/>
      <c r="W293" s="408"/>
      <c r="X293" s="409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407"/>
      <c r="G294" s="408"/>
      <c r="H294" s="408"/>
      <c r="I294" s="409"/>
      <c r="J294" s="7"/>
      <c r="K294" s="407"/>
      <c r="L294" s="408"/>
      <c r="M294" s="408"/>
      <c r="N294" s="409"/>
      <c r="O294" s="7"/>
      <c r="P294" s="407"/>
      <c r="Q294" s="408"/>
      <c r="R294" s="408"/>
      <c r="S294" s="409"/>
      <c r="T294" s="7"/>
      <c r="U294" s="407"/>
      <c r="V294" s="408"/>
      <c r="W294" s="408"/>
      <c r="X294" s="409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407"/>
      <c r="G295" s="408"/>
      <c r="H295" s="408"/>
      <c r="I295" s="409"/>
      <c r="J295" s="7"/>
      <c r="K295" s="407"/>
      <c r="L295" s="408"/>
      <c r="M295" s="408"/>
      <c r="N295" s="409"/>
      <c r="O295" s="7"/>
      <c r="P295" s="407"/>
      <c r="Q295" s="408"/>
      <c r="R295" s="408"/>
      <c r="S295" s="409"/>
      <c r="T295" s="7"/>
      <c r="U295" s="407"/>
      <c r="V295" s="408"/>
      <c r="W295" s="408"/>
      <c r="X295" s="409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407"/>
      <c r="G296" s="408"/>
      <c r="H296" s="408"/>
      <c r="I296" s="409"/>
      <c r="J296" s="7"/>
      <c r="K296" s="407"/>
      <c r="L296" s="408"/>
      <c r="M296" s="408"/>
      <c r="N296" s="409"/>
      <c r="O296" s="7"/>
      <c r="P296" s="407"/>
      <c r="Q296" s="408"/>
      <c r="R296" s="408"/>
      <c r="S296" s="409"/>
      <c r="T296" s="7"/>
      <c r="U296" s="407"/>
      <c r="V296" s="408"/>
      <c r="W296" s="408"/>
      <c r="X296" s="409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407"/>
      <c r="G297" s="408"/>
      <c r="H297" s="408"/>
      <c r="I297" s="409"/>
      <c r="J297" s="7"/>
      <c r="K297" s="407"/>
      <c r="L297" s="408"/>
      <c r="M297" s="408"/>
      <c r="N297" s="409"/>
      <c r="O297" s="7"/>
      <c r="P297" s="407"/>
      <c r="Q297" s="408"/>
      <c r="R297" s="408"/>
      <c r="S297" s="409"/>
      <c r="T297" s="7"/>
      <c r="U297" s="407"/>
      <c r="V297" s="408"/>
      <c r="W297" s="408"/>
      <c r="X297" s="409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407"/>
      <c r="G298" s="408"/>
      <c r="H298" s="408"/>
      <c r="I298" s="409"/>
      <c r="J298" s="7"/>
      <c r="K298" s="407"/>
      <c r="L298" s="408"/>
      <c r="M298" s="408"/>
      <c r="N298" s="409"/>
      <c r="O298" s="7"/>
      <c r="P298" s="407"/>
      <c r="Q298" s="408"/>
      <c r="R298" s="408"/>
      <c r="S298" s="409"/>
      <c r="T298" s="7"/>
      <c r="U298" s="407"/>
      <c r="V298" s="408"/>
      <c r="W298" s="408"/>
      <c r="X298" s="409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13"/>
      <c r="G300" s="408"/>
      <c r="H300" s="408"/>
      <c r="I300" s="409"/>
      <c r="J300" s="7"/>
      <c r="K300" s="413"/>
      <c r="L300" s="408"/>
      <c r="M300" s="408"/>
      <c r="N300" s="409"/>
      <c r="O300" s="7"/>
      <c r="P300" s="413"/>
      <c r="Q300" s="408"/>
      <c r="R300" s="408"/>
      <c r="S300" s="409"/>
      <c r="T300" s="7"/>
      <c r="U300" s="413"/>
      <c r="V300" s="408"/>
      <c r="W300" s="408"/>
      <c r="X300" s="409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315"/>
      <c r="G302" s="39"/>
      <c r="H302" s="39"/>
      <c r="I302" s="321"/>
      <c r="J302" s="7"/>
      <c r="K302" s="315"/>
      <c r="L302" s="39"/>
      <c r="M302" s="39"/>
      <c r="N302" s="321"/>
      <c r="O302" s="7"/>
      <c r="P302" s="315"/>
      <c r="Q302" s="39"/>
      <c r="R302" s="39"/>
      <c r="S302" s="321"/>
      <c r="T302" s="7"/>
      <c r="U302" s="315"/>
      <c r="V302" s="39"/>
      <c r="W302" s="39"/>
      <c r="X302" s="321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407"/>
      <c r="L304" s="408"/>
      <c r="M304" s="408"/>
      <c r="N304" s="409"/>
      <c r="O304" s="7"/>
      <c r="P304" s="407"/>
      <c r="Q304" s="408"/>
      <c r="R304" s="408"/>
      <c r="S304" s="409"/>
      <c r="T304" s="7"/>
      <c r="U304" s="407"/>
      <c r="V304" s="408"/>
      <c r="W304" s="408"/>
      <c r="X304" s="409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407"/>
      <c r="L305" s="408"/>
      <c r="M305" s="408"/>
      <c r="N305" s="409"/>
      <c r="O305" s="7"/>
      <c r="P305" s="407"/>
      <c r="Q305" s="408"/>
      <c r="R305" s="408"/>
      <c r="S305" s="409"/>
      <c r="T305" s="7"/>
      <c r="U305" s="407"/>
      <c r="V305" s="408"/>
      <c r="W305" s="408"/>
      <c r="X305" s="409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407"/>
      <c r="L306" s="408"/>
      <c r="M306" s="408"/>
      <c r="N306" s="409"/>
      <c r="O306" s="7"/>
      <c r="P306" s="407"/>
      <c r="Q306" s="408"/>
      <c r="R306" s="408"/>
      <c r="S306" s="409"/>
      <c r="T306" s="7"/>
      <c r="U306" s="407"/>
      <c r="V306" s="408"/>
      <c r="W306" s="408"/>
      <c r="X306" s="409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407"/>
      <c r="L307" s="408"/>
      <c r="M307" s="408"/>
      <c r="N307" s="409"/>
      <c r="O307" s="7"/>
      <c r="P307" s="407"/>
      <c r="Q307" s="408"/>
      <c r="R307" s="408"/>
      <c r="S307" s="409"/>
      <c r="T307" s="7"/>
      <c r="U307" s="407"/>
      <c r="V307" s="408"/>
      <c r="W307" s="408"/>
      <c r="X307" s="409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407"/>
      <c r="L308" s="408"/>
      <c r="M308" s="408"/>
      <c r="N308" s="409"/>
      <c r="O308" s="7"/>
      <c r="P308" s="407"/>
      <c r="Q308" s="408"/>
      <c r="R308" s="408"/>
      <c r="S308" s="409"/>
      <c r="T308" s="7"/>
      <c r="U308" s="407"/>
      <c r="V308" s="408"/>
      <c r="W308" s="408"/>
      <c r="X308" s="409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407"/>
      <c r="G312" s="408"/>
      <c r="H312" s="408"/>
      <c r="I312" s="409"/>
      <c r="J312" s="7"/>
      <c r="K312" s="407"/>
      <c r="L312" s="408"/>
      <c r="M312" s="408"/>
      <c r="N312" s="409"/>
      <c r="O312" s="7"/>
      <c r="P312" s="407"/>
      <c r="Q312" s="408"/>
      <c r="R312" s="408"/>
      <c r="S312" s="409"/>
      <c r="T312" s="7"/>
      <c r="U312" s="407"/>
      <c r="V312" s="408"/>
      <c r="W312" s="408"/>
      <c r="X312" s="409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407"/>
      <c r="G314" s="408"/>
      <c r="H314" s="408"/>
      <c r="I314" s="409"/>
      <c r="J314" s="7"/>
      <c r="K314" s="407"/>
      <c r="L314" s="408"/>
      <c r="M314" s="408"/>
      <c r="N314" s="409"/>
      <c r="O314" s="7"/>
      <c r="P314" s="407"/>
      <c r="Q314" s="408"/>
      <c r="R314" s="408"/>
      <c r="S314" s="409"/>
      <c r="T314" s="7"/>
      <c r="U314" s="407"/>
      <c r="V314" s="408"/>
      <c r="W314" s="408"/>
      <c r="X314" s="409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407"/>
      <c r="G315" s="408"/>
      <c r="H315" s="408"/>
      <c r="I315" s="409"/>
      <c r="J315" s="7"/>
      <c r="K315" s="407"/>
      <c r="L315" s="408"/>
      <c r="M315" s="408"/>
      <c r="N315" s="409"/>
      <c r="O315" s="7"/>
      <c r="P315" s="407"/>
      <c r="Q315" s="408"/>
      <c r="R315" s="408"/>
      <c r="S315" s="409"/>
      <c r="T315" s="7"/>
      <c r="U315" s="407"/>
      <c r="V315" s="408"/>
      <c r="W315" s="408"/>
      <c r="X315" s="409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407"/>
      <c r="G316" s="408"/>
      <c r="H316" s="408"/>
      <c r="I316" s="409"/>
      <c r="J316" s="7"/>
      <c r="K316" s="407"/>
      <c r="L316" s="408"/>
      <c r="M316" s="408"/>
      <c r="N316" s="409"/>
      <c r="O316" s="7"/>
      <c r="P316" s="407"/>
      <c r="Q316" s="408"/>
      <c r="R316" s="408"/>
      <c r="S316" s="409"/>
      <c r="T316" s="7"/>
      <c r="U316" s="407"/>
      <c r="V316" s="408"/>
      <c r="W316" s="408"/>
      <c r="X316" s="409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407"/>
      <c r="G317" s="408"/>
      <c r="H317" s="408"/>
      <c r="I317" s="409"/>
      <c r="J317" s="7"/>
      <c r="K317" s="407"/>
      <c r="L317" s="408"/>
      <c r="M317" s="408"/>
      <c r="N317" s="409"/>
      <c r="O317" s="7"/>
      <c r="P317" s="407"/>
      <c r="Q317" s="408"/>
      <c r="R317" s="408"/>
      <c r="S317" s="409"/>
      <c r="T317" s="7"/>
      <c r="U317" s="407"/>
      <c r="V317" s="408"/>
      <c r="W317" s="408"/>
      <c r="X317" s="409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407"/>
      <c r="G318" s="408"/>
      <c r="H318" s="408"/>
      <c r="I318" s="409"/>
      <c r="J318" s="7"/>
      <c r="K318" s="407"/>
      <c r="L318" s="408"/>
      <c r="M318" s="408"/>
      <c r="N318" s="409"/>
      <c r="O318" s="7"/>
      <c r="P318" s="407"/>
      <c r="Q318" s="408"/>
      <c r="R318" s="408"/>
      <c r="S318" s="409"/>
      <c r="T318" s="7"/>
      <c r="U318" s="407"/>
      <c r="V318" s="408"/>
      <c r="W318" s="408"/>
      <c r="X318" s="409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407"/>
      <c r="G319" s="408"/>
      <c r="H319" s="408"/>
      <c r="I319" s="409"/>
      <c r="J319" s="7"/>
      <c r="K319" s="407"/>
      <c r="L319" s="408"/>
      <c r="M319" s="408"/>
      <c r="N319" s="409"/>
      <c r="O319" s="7"/>
      <c r="P319" s="407"/>
      <c r="Q319" s="408"/>
      <c r="R319" s="408"/>
      <c r="S319" s="409"/>
      <c r="T319" s="7"/>
      <c r="U319" s="407"/>
      <c r="V319" s="408"/>
      <c r="W319" s="408"/>
      <c r="X319" s="409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407"/>
      <c r="G320" s="408"/>
      <c r="H320" s="408"/>
      <c r="I320" s="409"/>
      <c r="J320" s="7"/>
      <c r="K320" s="407"/>
      <c r="L320" s="408"/>
      <c r="M320" s="408"/>
      <c r="N320" s="409"/>
      <c r="O320" s="7"/>
      <c r="P320" s="407"/>
      <c r="Q320" s="408"/>
      <c r="R320" s="408"/>
      <c r="S320" s="409"/>
      <c r="T320" s="7"/>
      <c r="U320" s="407"/>
      <c r="V320" s="408"/>
      <c r="W320" s="408"/>
      <c r="X320" s="409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407"/>
      <c r="G321" s="408"/>
      <c r="H321" s="408"/>
      <c r="I321" s="409"/>
      <c r="J321" s="7"/>
      <c r="K321" s="407"/>
      <c r="L321" s="408"/>
      <c r="M321" s="408"/>
      <c r="N321" s="409"/>
      <c r="O321" s="7"/>
      <c r="P321" s="407"/>
      <c r="Q321" s="408"/>
      <c r="R321" s="408"/>
      <c r="S321" s="409"/>
      <c r="T321" s="7"/>
      <c r="U321" s="407"/>
      <c r="V321" s="408"/>
      <c r="W321" s="408"/>
      <c r="X321" s="409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407"/>
      <c r="G322" s="408"/>
      <c r="H322" s="408"/>
      <c r="I322" s="409"/>
      <c r="J322" s="7"/>
      <c r="K322" s="407"/>
      <c r="L322" s="408"/>
      <c r="M322" s="408"/>
      <c r="N322" s="409"/>
      <c r="O322" s="7"/>
      <c r="P322" s="407"/>
      <c r="Q322" s="408"/>
      <c r="R322" s="408"/>
      <c r="S322" s="409"/>
      <c r="T322" s="7"/>
      <c r="U322" s="407"/>
      <c r="V322" s="408"/>
      <c r="W322" s="408"/>
      <c r="X322" s="409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407"/>
      <c r="G323" s="408"/>
      <c r="H323" s="408"/>
      <c r="I323" s="409"/>
      <c r="J323" s="7"/>
      <c r="K323" s="407"/>
      <c r="L323" s="408"/>
      <c r="M323" s="408"/>
      <c r="N323" s="409"/>
      <c r="O323" s="7"/>
      <c r="P323" s="407"/>
      <c r="Q323" s="408"/>
      <c r="R323" s="408"/>
      <c r="S323" s="409"/>
      <c r="T323" s="7"/>
      <c r="U323" s="407"/>
      <c r="V323" s="408"/>
      <c r="W323" s="408"/>
      <c r="X323" s="409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13"/>
      <c r="G325" s="408"/>
      <c r="H325" s="408"/>
      <c r="I325" s="409"/>
      <c r="J325" s="7"/>
      <c r="K325" s="413"/>
      <c r="L325" s="408"/>
      <c r="M325" s="408"/>
      <c r="N325" s="409"/>
      <c r="O325" s="7"/>
      <c r="P325" s="413"/>
      <c r="Q325" s="408"/>
      <c r="R325" s="408"/>
      <c r="S325" s="409"/>
      <c r="T325" s="7"/>
      <c r="U325" s="413"/>
      <c r="V325" s="408"/>
      <c r="W325" s="408"/>
      <c r="X325" s="409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315"/>
      <c r="G327" s="39"/>
      <c r="H327" s="39"/>
      <c r="I327" s="321"/>
      <c r="J327" s="7"/>
      <c r="K327" s="315"/>
      <c r="L327" s="39"/>
      <c r="M327" s="39"/>
      <c r="N327" s="321"/>
      <c r="O327" s="7"/>
      <c r="P327" s="315"/>
      <c r="Q327" s="39"/>
      <c r="R327" s="39"/>
      <c r="S327" s="321"/>
      <c r="T327" s="7"/>
      <c r="U327" s="315"/>
      <c r="V327" s="39"/>
      <c r="W327" s="39"/>
      <c r="X327" s="321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407"/>
      <c r="L329" s="408"/>
      <c r="M329" s="408"/>
      <c r="N329" s="409"/>
      <c r="O329" s="7"/>
      <c r="P329" s="407"/>
      <c r="Q329" s="408"/>
      <c r="R329" s="408"/>
      <c r="S329" s="409"/>
      <c r="T329" s="7"/>
      <c r="U329" s="407"/>
      <c r="V329" s="408"/>
      <c r="W329" s="408"/>
      <c r="X329" s="409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407"/>
      <c r="L330" s="408"/>
      <c r="M330" s="408"/>
      <c r="N330" s="409"/>
      <c r="O330" s="7"/>
      <c r="P330" s="407"/>
      <c r="Q330" s="408"/>
      <c r="R330" s="408"/>
      <c r="S330" s="409"/>
      <c r="T330" s="7"/>
      <c r="U330" s="407"/>
      <c r="V330" s="408"/>
      <c r="W330" s="408"/>
      <c r="X330" s="409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407"/>
      <c r="L331" s="408"/>
      <c r="M331" s="408"/>
      <c r="N331" s="409"/>
      <c r="O331" s="7"/>
      <c r="P331" s="407"/>
      <c r="Q331" s="408"/>
      <c r="R331" s="408"/>
      <c r="S331" s="409"/>
      <c r="T331" s="7"/>
      <c r="U331" s="407"/>
      <c r="V331" s="408"/>
      <c r="W331" s="408"/>
      <c r="X331" s="409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407"/>
      <c r="L332" s="408"/>
      <c r="M332" s="408"/>
      <c r="N332" s="409"/>
      <c r="O332" s="7"/>
      <c r="P332" s="407"/>
      <c r="Q332" s="408"/>
      <c r="R332" s="408"/>
      <c r="S332" s="409"/>
      <c r="T332" s="7"/>
      <c r="U332" s="407"/>
      <c r="V332" s="408"/>
      <c r="W332" s="408"/>
      <c r="X332" s="409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407"/>
      <c r="L333" s="408"/>
      <c r="M333" s="408"/>
      <c r="N333" s="409"/>
      <c r="O333" s="7"/>
      <c r="P333" s="407"/>
      <c r="Q333" s="408"/>
      <c r="R333" s="408"/>
      <c r="S333" s="409"/>
      <c r="T333" s="7"/>
      <c r="U333" s="407"/>
      <c r="V333" s="408"/>
      <c r="W333" s="408"/>
      <c r="X333" s="409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407"/>
      <c r="G337" s="408"/>
      <c r="H337" s="408"/>
      <c r="I337" s="409"/>
      <c r="J337" s="7"/>
      <c r="K337" s="407"/>
      <c r="L337" s="408"/>
      <c r="M337" s="408"/>
      <c r="N337" s="409"/>
      <c r="O337" s="7"/>
      <c r="P337" s="407"/>
      <c r="Q337" s="408"/>
      <c r="R337" s="408"/>
      <c r="S337" s="409"/>
      <c r="T337" s="7"/>
      <c r="U337" s="407"/>
      <c r="V337" s="408"/>
      <c r="W337" s="408"/>
      <c r="X337" s="409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407"/>
      <c r="G339" s="408"/>
      <c r="H339" s="408"/>
      <c r="I339" s="409"/>
      <c r="J339" s="7"/>
      <c r="K339" s="407"/>
      <c r="L339" s="408"/>
      <c r="M339" s="408"/>
      <c r="N339" s="409"/>
      <c r="O339" s="7"/>
      <c r="P339" s="407"/>
      <c r="Q339" s="408"/>
      <c r="R339" s="408"/>
      <c r="S339" s="409"/>
      <c r="T339" s="7"/>
      <c r="U339" s="407"/>
      <c r="V339" s="408"/>
      <c r="W339" s="408"/>
      <c r="X339" s="409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407"/>
      <c r="G340" s="408"/>
      <c r="H340" s="408"/>
      <c r="I340" s="409"/>
      <c r="J340" s="7"/>
      <c r="K340" s="407"/>
      <c r="L340" s="408"/>
      <c r="M340" s="408"/>
      <c r="N340" s="409"/>
      <c r="O340" s="7"/>
      <c r="P340" s="407"/>
      <c r="Q340" s="408"/>
      <c r="R340" s="408"/>
      <c r="S340" s="409"/>
      <c r="T340" s="7"/>
      <c r="U340" s="407"/>
      <c r="V340" s="408"/>
      <c r="W340" s="408"/>
      <c r="X340" s="409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407"/>
      <c r="G341" s="408"/>
      <c r="H341" s="408"/>
      <c r="I341" s="409"/>
      <c r="J341" s="7"/>
      <c r="K341" s="407"/>
      <c r="L341" s="408"/>
      <c r="M341" s="408"/>
      <c r="N341" s="409"/>
      <c r="O341" s="7"/>
      <c r="P341" s="407"/>
      <c r="Q341" s="408"/>
      <c r="R341" s="408"/>
      <c r="S341" s="409"/>
      <c r="T341" s="7"/>
      <c r="U341" s="407"/>
      <c r="V341" s="408"/>
      <c r="W341" s="408"/>
      <c r="X341" s="409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407"/>
      <c r="G342" s="408"/>
      <c r="H342" s="408"/>
      <c r="I342" s="409"/>
      <c r="J342" s="7"/>
      <c r="K342" s="407"/>
      <c r="L342" s="408"/>
      <c r="M342" s="408"/>
      <c r="N342" s="409"/>
      <c r="O342" s="7"/>
      <c r="P342" s="407"/>
      <c r="Q342" s="408"/>
      <c r="R342" s="408"/>
      <c r="S342" s="409"/>
      <c r="T342" s="7"/>
      <c r="U342" s="407"/>
      <c r="V342" s="408"/>
      <c r="W342" s="408"/>
      <c r="X342" s="409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407"/>
      <c r="G343" s="408"/>
      <c r="H343" s="408"/>
      <c r="I343" s="409"/>
      <c r="J343" s="7"/>
      <c r="K343" s="407"/>
      <c r="L343" s="408"/>
      <c r="M343" s="408"/>
      <c r="N343" s="409"/>
      <c r="O343" s="7"/>
      <c r="P343" s="407"/>
      <c r="Q343" s="408"/>
      <c r="R343" s="408"/>
      <c r="S343" s="409"/>
      <c r="T343" s="7"/>
      <c r="U343" s="407"/>
      <c r="V343" s="408"/>
      <c r="W343" s="408"/>
      <c r="X343" s="409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407"/>
      <c r="G344" s="408"/>
      <c r="H344" s="408"/>
      <c r="I344" s="409"/>
      <c r="J344" s="7"/>
      <c r="K344" s="407"/>
      <c r="L344" s="408"/>
      <c r="M344" s="408"/>
      <c r="N344" s="409"/>
      <c r="O344" s="7"/>
      <c r="P344" s="407"/>
      <c r="Q344" s="408"/>
      <c r="R344" s="408"/>
      <c r="S344" s="409"/>
      <c r="T344" s="7"/>
      <c r="U344" s="407"/>
      <c r="V344" s="408"/>
      <c r="W344" s="408"/>
      <c r="X344" s="409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407"/>
      <c r="G345" s="408"/>
      <c r="H345" s="408"/>
      <c r="I345" s="409"/>
      <c r="J345" s="7"/>
      <c r="K345" s="407"/>
      <c r="L345" s="408"/>
      <c r="M345" s="408"/>
      <c r="N345" s="409"/>
      <c r="O345" s="7"/>
      <c r="P345" s="407"/>
      <c r="Q345" s="408"/>
      <c r="R345" s="408"/>
      <c r="S345" s="409"/>
      <c r="T345" s="7"/>
      <c r="U345" s="407"/>
      <c r="V345" s="408"/>
      <c r="W345" s="408"/>
      <c r="X345" s="409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407"/>
      <c r="G346" s="408"/>
      <c r="H346" s="408"/>
      <c r="I346" s="409"/>
      <c r="J346" s="7"/>
      <c r="K346" s="407"/>
      <c r="L346" s="408"/>
      <c r="M346" s="408"/>
      <c r="N346" s="409"/>
      <c r="O346" s="7"/>
      <c r="P346" s="407"/>
      <c r="Q346" s="408"/>
      <c r="R346" s="408"/>
      <c r="S346" s="409"/>
      <c r="T346" s="7"/>
      <c r="U346" s="407"/>
      <c r="V346" s="408"/>
      <c r="W346" s="408"/>
      <c r="X346" s="409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407"/>
      <c r="G347" s="408"/>
      <c r="H347" s="408"/>
      <c r="I347" s="409"/>
      <c r="J347" s="7"/>
      <c r="K347" s="407"/>
      <c r="L347" s="408"/>
      <c r="M347" s="408"/>
      <c r="N347" s="409"/>
      <c r="O347" s="7"/>
      <c r="P347" s="407"/>
      <c r="Q347" s="408"/>
      <c r="R347" s="408"/>
      <c r="S347" s="409"/>
      <c r="T347" s="7"/>
      <c r="U347" s="407"/>
      <c r="V347" s="408"/>
      <c r="W347" s="408"/>
      <c r="X347" s="409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407"/>
      <c r="G348" s="408"/>
      <c r="H348" s="408"/>
      <c r="I348" s="409"/>
      <c r="J348" s="7"/>
      <c r="K348" s="407"/>
      <c r="L348" s="408"/>
      <c r="M348" s="408"/>
      <c r="N348" s="409"/>
      <c r="O348" s="7"/>
      <c r="P348" s="407"/>
      <c r="Q348" s="408"/>
      <c r="R348" s="408"/>
      <c r="S348" s="409"/>
      <c r="T348" s="7"/>
      <c r="U348" s="407"/>
      <c r="V348" s="408"/>
      <c r="W348" s="408"/>
      <c r="X348" s="409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13"/>
      <c r="G350" s="408"/>
      <c r="H350" s="408"/>
      <c r="I350" s="409"/>
      <c r="J350" s="7"/>
      <c r="K350" s="413"/>
      <c r="L350" s="408"/>
      <c r="M350" s="408"/>
      <c r="N350" s="409"/>
      <c r="O350" s="7"/>
      <c r="P350" s="413"/>
      <c r="Q350" s="408"/>
      <c r="R350" s="408"/>
      <c r="S350" s="409"/>
      <c r="T350" s="7"/>
      <c r="U350" s="413"/>
      <c r="V350" s="408"/>
      <c r="W350" s="408"/>
      <c r="X350" s="409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315"/>
      <c r="G352" s="39"/>
      <c r="H352" s="39"/>
      <c r="I352" s="321"/>
      <c r="J352" s="7"/>
      <c r="K352" s="315"/>
      <c r="L352" s="39"/>
      <c r="M352" s="39"/>
      <c r="N352" s="321"/>
      <c r="O352" s="7"/>
      <c r="P352" s="315"/>
      <c r="Q352" s="39"/>
      <c r="R352" s="39"/>
      <c r="S352" s="321"/>
      <c r="T352" s="7"/>
      <c r="U352" s="315"/>
      <c r="V352" s="39"/>
      <c r="W352" s="39"/>
      <c r="X352" s="321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407"/>
      <c r="L354" s="408"/>
      <c r="M354" s="408"/>
      <c r="N354" s="409"/>
      <c r="O354" s="7"/>
      <c r="P354" s="407"/>
      <c r="Q354" s="408"/>
      <c r="R354" s="408"/>
      <c r="S354" s="409"/>
      <c r="T354" s="7"/>
      <c r="U354" s="407"/>
      <c r="V354" s="408"/>
      <c r="W354" s="408"/>
      <c r="X354" s="409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407"/>
      <c r="L355" s="408"/>
      <c r="M355" s="408"/>
      <c r="N355" s="409"/>
      <c r="O355" s="7"/>
      <c r="P355" s="407"/>
      <c r="Q355" s="408"/>
      <c r="R355" s="408"/>
      <c r="S355" s="409"/>
      <c r="T355" s="7"/>
      <c r="U355" s="407"/>
      <c r="V355" s="408"/>
      <c r="W355" s="408"/>
      <c r="X355" s="409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407"/>
      <c r="L356" s="408"/>
      <c r="M356" s="408"/>
      <c r="N356" s="409"/>
      <c r="O356" s="7"/>
      <c r="P356" s="407"/>
      <c r="Q356" s="408"/>
      <c r="R356" s="408"/>
      <c r="S356" s="409"/>
      <c r="T356" s="7"/>
      <c r="U356" s="407"/>
      <c r="V356" s="408"/>
      <c r="W356" s="408"/>
      <c r="X356" s="409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407"/>
      <c r="L357" s="408"/>
      <c r="M357" s="408"/>
      <c r="N357" s="409"/>
      <c r="O357" s="7"/>
      <c r="P357" s="407"/>
      <c r="Q357" s="408"/>
      <c r="R357" s="408"/>
      <c r="S357" s="409"/>
      <c r="T357" s="7"/>
      <c r="U357" s="407"/>
      <c r="V357" s="408"/>
      <c r="W357" s="408"/>
      <c r="X357" s="409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407"/>
      <c r="L358" s="408"/>
      <c r="M358" s="408"/>
      <c r="N358" s="409"/>
      <c r="O358" s="7"/>
      <c r="P358" s="407"/>
      <c r="Q358" s="408"/>
      <c r="R358" s="408"/>
      <c r="S358" s="409"/>
      <c r="T358" s="7"/>
      <c r="U358" s="407"/>
      <c r="V358" s="408"/>
      <c r="W358" s="408"/>
      <c r="X358" s="409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407"/>
      <c r="G360" s="408"/>
      <c r="H360" s="408"/>
      <c r="I360" s="409"/>
      <c r="K360" s="407"/>
      <c r="L360" s="408"/>
      <c r="M360" s="408"/>
      <c r="N360" s="409"/>
      <c r="O360" s="7"/>
      <c r="P360" s="407"/>
      <c r="Q360" s="408"/>
      <c r="R360" s="408"/>
      <c r="S360" s="409"/>
      <c r="T360" s="7"/>
      <c r="U360" s="407"/>
      <c r="V360" s="408"/>
      <c r="W360" s="408"/>
      <c r="X360" s="409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407"/>
      <c r="G361" s="408"/>
      <c r="H361" s="408"/>
      <c r="I361" s="409"/>
      <c r="K361" s="407"/>
      <c r="L361" s="408"/>
      <c r="M361" s="408"/>
      <c r="N361" s="409"/>
      <c r="P361" s="407"/>
      <c r="Q361" s="408"/>
      <c r="R361" s="408"/>
      <c r="S361" s="409"/>
      <c r="U361" s="407"/>
      <c r="V361" s="408"/>
      <c r="W361" s="408"/>
      <c r="X361" s="409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410"/>
      <c r="G362" s="411"/>
      <c r="H362" s="411"/>
      <c r="I362" s="412"/>
      <c r="K362" s="410"/>
      <c r="L362" s="411"/>
      <c r="M362" s="411"/>
      <c r="N362" s="412"/>
      <c r="P362" s="410"/>
      <c r="Q362" s="411"/>
      <c r="R362" s="411"/>
      <c r="S362" s="412"/>
      <c r="U362" s="410"/>
      <c r="V362" s="411"/>
      <c r="W362" s="411"/>
      <c r="X362" s="412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2F38E2F5-EBD4-44E4-A6CA-07491DF0B0AC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A2C8E-6B6B-4D34-975E-EDFFD4C350C0}">
  <sheetPr>
    <tabColor rgb="FFEBF1DE"/>
  </sheetPr>
  <dimension ref="A1:HQ382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ÁREAS!$F$22</f>
        <v>Leveraged Finance.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407"/>
      <c r="G12" s="408"/>
      <c r="H12" s="408"/>
      <c r="I12" s="409"/>
      <c r="J12" s="7"/>
      <c r="K12" s="407"/>
      <c r="L12" s="408"/>
      <c r="M12" s="408"/>
      <c r="N12" s="409"/>
      <c r="O12" s="7"/>
      <c r="P12" s="407"/>
      <c r="Q12" s="408"/>
      <c r="R12" s="408"/>
      <c r="S12" s="409"/>
      <c r="T12" s="7"/>
      <c r="U12" s="407"/>
      <c r="V12" s="408"/>
      <c r="W12" s="408"/>
      <c r="X12" s="409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407"/>
      <c r="G14" s="408"/>
      <c r="H14" s="408"/>
      <c r="I14" s="409"/>
      <c r="J14" s="7"/>
      <c r="K14" s="407"/>
      <c r="L14" s="408"/>
      <c r="M14" s="408"/>
      <c r="N14" s="409"/>
      <c r="O14" s="7"/>
      <c r="P14" s="407"/>
      <c r="Q14" s="408"/>
      <c r="R14" s="408"/>
      <c r="S14" s="409"/>
      <c r="T14" s="7"/>
      <c r="U14" s="407"/>
      <c r="V14" s="408"/>
      <c r="W14" s="408"/>
      <c r="X14" s="409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407"/>
      <c r="G15" s="408"/>
      <c r="H15" s="408"/>
      <c r="I15" s="409"/>
      <c r="J15" s="7"/>
      <c r="K15" s="407"/>
      <c r="L15" s="408"/>
      <c r="M15" s="408"/>
      <c r="N15" s="409"/>
      <c r="O15" s="7"/>
      <c r="P15" s="407"/>
      <c r="Q15" s="408"/>
      <c r="R15" s="408"/>
      <c r="S15" s="409"/>
      <c r="T15" s="7"/>
      <c r="U15" s="407"/>
      <c r="V15" s="408"/>
      <c r="W15" s="408"/>
      <c r="X15" s="409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407"/>
      <c r="G16" s="408"/>
      <c r="H16" s="408"/>
      <c r="I16" s="409"/>
      <c r="J16" s="7"/>
      <c r="K16" s="407"/>
      <c r="L16" s="408"/>
      <c r="M16" s="408"/>
      <c r="N16" s="409"/>
      <c r="O16" s="7"/>
      <c r="P16" s="407"/>
      <c r="Q16" s="408"/>
      <c r="R16" s="408"/>
      <c r="S16" s="409"/>
      <c r="T16" s="7"/>
      <c r="U16" s="407"/>
      <c r="V16" s="408"/>
      <c r="W16" s="408"/>
      <c r="X16" s="409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407"/>
      <c r="G17" s="408"/>
      <c r="H17" s="408"/>
      <c r="I17" s="409"/>
      <c r="J17" s="7"/>
      <c r="K17" s="407"/>
      <c r="L17" s="408"/>
      <c r="M17" s="408"/>
      <c r="N17" s="409"/>
      <c r="O17" s="7"/>
      <c r="P17" s="407"/>
      <c r="Q17" s="408"/>
      <c r="R17" s="408"/>
      <c r="S17" s="409"/>
      <c r="T17" s="7"/>
      <c r="U17" s="407"/>
      <c r="V17" s="408"/>
      <c r="W17" s="408"/>
      <c r="X17" s="409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315"/>
      <c r="G18" s="39"/>
      <c r="H18" s="39"/>
      <c r="I18" s="321"/>
      <c r="J18" s="7"/>
      <c r="K18" s="315"/>
      <c r="L18" s="39"/>
      <c r="M18" s="39"/>
      <c r="N18" s="321"/>
      <c r="O18" s="7"/>
      <c r="P18" s="315"/>
      <c r="Q18" s="39"/>
      <c r="R18" s="39"/>
      <c r="S18" s="321"/>
      <c r="T18" s="7"/>
      <c r="U18" s="315"/>
      <c r="V18" s="39"/>
      <c r="W18" s="39"/>
      <c r="X18" s="321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407"/>
      <c r="G19" s="408"/>
      <c r="H19" s="408"/>
      <c r="I19" s="409"/>
      <c r="J19" s="7"/>
      <c r="K19" s="407"/>
      <c r="L19" s="408"/>
      <c r="M19" s="408"/>
      <c r="N19" s="409"/>
      <c r="O19" s="7"/>
      <c r="P19" s="407"/>
      <c r="Q19" s="408"/>
      <c r="R19" s="408"/>
      <c r="S19" s="409"/>
      <c r="T19" s="7"/>
      <c r="U19" s="407"/>
      <c r="V19" s="408"/>
      <c r="W19" s="408"/>
      <c r="X19" s="409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407"/>
      <c r="G20" s="408"/>
      <c r="H20" s="408"/>
      <c r="I20" s="409"/>
      <c r="J20" s="7"/>
      <c r="K20" s="407"/>
      <c r="L20" s="408"/>
      <c r="M20" s="408"/>
      <c r="N20" s="409"/>
      <c r="O20" s="7"/>
      <c r="P20" s="407"/>
      <c r="Q20" s="408"/>
      <c r="R20" s="408"/>
      <c r="S20" s="409"/>
      <c r="T20" s="7"/>
      <c r="U20" s="407"/>
      <c r="V20" s="408"/>
      <c r="W20" s="408"/>
      <c r="X20" s="409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407"/>
      <c r="G21" s="408"/>
      <c r="H21" s="408"/>
      <c r="I21" s="409"/>
      <c r="J21" s="7"/>
      <c r="K21" s="407"/>
      <c r="L21" s="408"/>
      <c r="M21" s="408"/>
      <c r="N21" s="409"/>
      <c r="O21" s="7"/>
      <c r="P21" s="407"/>
      <c r="Q21" s="408"/>
      <c r="R21" s="408"/>
      <c r="S21" s="409"/>
      <c r="T21" s="7"/>
      <c r="U21" s="407"/>
      <c r="V21" s="408"/>
      <c r="W21" s="408"/>
      <c r="X21" s="409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407"/>
      <c r="G22" s="408"/>
      <c r="H22" s="408"/>
      <c r="I22" s="409"/>
      <c r="J22" s="7"/>
      <c r="K22" s="407"/>
      <c r="L22" s="408"/>
      <c r="M22" s="408"/>
      <c r="N22" s="409"/>
      <c r="O22" s="7"/>
      <c r="P22" s="407"/>
      <c r="Q22" s="408"/>
      <c r="R22" s="408"/>
      <c r="S22" s="409"/>
      <c r="T22" s="7"/>
      <c r="U22" s="407"/>
      <c r="V22" s="408"/>
      <c r="W22" s="408"/>
      <c r="X22" s="409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315"/>
      <c r="G23" s="39"/>
      <c r="H23" s="39"/>
      <c r="I23" s="321"/>
      <c r="J23" s="7"/>
      <c r="K23" s="315"/>
      <c r="L23" s="39"/>
      <c r="M23" s="39"/>
      <c r="N23" s="321"/>
      <c r="O23" s="7"/>
      <c r="P23" s="315"/>
      <c r="Q23" s="39"/>
      <c r="R23" s="39"/>
      <c r="S23" s="321"/>
      <c r="T23" s="7"/>
      <c r="U23" s="315"/>
      <c r="V23" s="39"/>
      <c r="W23" s="39"/>
      <c r="X23" s="321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407"/>
      <c r="G25" s="408"/>
      <c r="H25" s="408"/>
      <c r="I25" s="409"/>
      <c r="J25" s="7"/>
      <c r="K25" s="407"/>
      <c r="L25" s="408"/>
      <c r="M25" s="408"/>
      <c r="N25" s="409"/>
      <c r="O25" s="7"/>
      <c r="P25" s="407"/>
      <c r="Q25" s="408"/>
      <c r="R25" s="408"/>
      <c r="S25" s="409"/>
      <c r="T25" s="7"/>
      <c r="U25" s="407"/>
      <c r="V25" s="408"/>
      <c r="W25" s="408"/>
      <c r="X25" s="409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407"/>
      <c r="G27" s="408"/>
      <c r="H27" s="408"/>
      <c r="I27" s="409"/>
      <c r="J27" s="7"/>
      <c r="K27" s="407"/>
      <c r="L27" s="408"/>
      <c r="M27" s="408"/>
      <c r="N27" s="409"/>
      <c r="O27" s="7"/>
      <c r="P27" s="407"/>
      <c r="Q27" s="408"/>
      <c r="R27" s="408"/>
      <c r="S27" s="409"/>
      <c r="T27" s="7"/>
      <c r="U27" s="407"/>
      <c r="V27" s="408"/>
      <c r="W27" s="408"/>
      <c r="X27" s="409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407"/>
      <c r="L29" s="408"/>
      <c r="M29" s="408"/>
      <c r="N29" s="409"/>
      <c r="O29" s="7"/>
      <c r="P29" s="407"/>
      <c r="Q29" s="408"/>
      <c r="R29" s="408"/>
      <c r="S29" s="409"/>
      <c r="T29" s="7"/>
      <c r="U29" s="407"/>
      <c r="V29" s="408"/>
      <c r="W29" s="408"/>
      <c r="X29" s="409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407"/>
      <c r="L30" s="408"/>
      <c r="M30" s="408"/>
      <c r="N30" s="409"/>
      <c r="O30" s="7"/>
      <c r="P30" s="407"/>
      <c r="Q30" s="408"/>
      <c r="R30" s="408"/>
      <c r="S30" s="409"/>
      <c r="T30" s="7"/>
      <c r="U30" s="407"/>
      <c r="V30" s="408"/>
      <c r="W30" s="408"/>
      <c r="X30" s="409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407"/>
      <c r="L31" s="408"/>
      <c r="M31" s="408"/>
      <c r="N31" s="409"/>
      <c r="O31" s="7"/>
      <c r="P31" s="407"/>
      <c r="Q31" s="408"/>
      <c r="R31" s="408"/>
      <c r="S31" s="409"/>
      <c r="T31" s="7"/>
      <c r="U31" s="407"/>
      <c r="V31" s="408"/>
      <c r="W31" s="408"/>
      <c r="X31" s="409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407"/>
      <c r="L32" s="408"/>
      <c r="M32" s="408"/>
      <c r="N32" s="409"/>
      <c r="O32" s="7"/>
      <c r="P32" s="407"/>
      <c r="Q32" s="408"/>
      <c r="R32" s="408"/>
      <c r="S32" s="409"/>
      <c r="T32" s="7"/>
      <c r="U32" s="407"/>
      <c r="V32" s="408"/>
      <c r="W32" s="408"/>
      <c r="X32" s="409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407"/>
      <c r="L33" s="408"/>
      <c r="M33" s="408"/>
      <c r="N33" s="409"/>
      <c r="O33" s="7"/>
      <c r="P33" s="407"/>
      <c r="Q33" s="408"/>
      <c r="R33" s="408"/>
      <c r="S33" s="409"/>
      <c r="T33" s="7"/>
      <c r="U33" s="407"/>
      <c r="V33" s="408"/>
      <c r="W33" s="408"/>
      <c r="X33" s="409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407"/>
      <c r="G37" s="408"/>
      <c r="H37" s="408"/>
      <c r="I37" s="409"/>
      <c r="J37" s="7"/>
      <c r="K37" s="407"/>
      <c r="L37" s="408"/>
      <c r="M37" s="408"/>
      <c r="N37" s="409"/>
      <c r="O37" s="7"/>
      <c r="P37" s="407"/>
      <c r="Q37" s="408"/>
      <c r="R37" s="408"/>
      <c r="S37" s="409"/>
      <c r="T37" s="7"/>
      <c r="U37" s="407"/>
      <c r="V37" s="408"/>
      <c r="W37" s="408"/>
      <c r="X37" s="409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407"/>
      <c r="G39" s="408"/>
      <c r="H39" s="408"/>
      <c r="I39" s="409"/>
      <c r="J39" s="7"/>
      <c r="K39" s="407"/>
      <c r="L39" s="408"/>
      <c r="M39" s="408"/>
      <c r="N39" s="409"/>
      <c r="O39" s="7"/>
      <c r="P39" s="407"/>
      <c r="Q39" s="408"/>
      <c r="R39" s="408"/>
      <c r="S39" s="409"/>
      <c r="T39" s="7"/>
      <c r="U39" s="407"/>
      <c r="V39" s="408"/>
      <c r="W39" s="408"/>
      <c r="X39" s="409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407"/>
      <c r="G40" s="408"/>
      <c r="H40" s="408"/>
      <c r="I40" s="409"/>
      <c r="J40" s="7"/>
      <c r="K40" s="407"/>
      <c r="L40" s="408"/>
      <c r="M40" s="408"/>
      <c r="N40" s="409"/>
      <c r="O40" s="7"/>
      <c r="P40" s="407"/>
      <c r="Q40" s="408"/>
      <c r="R40" s="408"/>
      <c r="S40" s="409"/>
      <c r="T40" s="7"/>
      <c r="U40" s="407"/>
      <c r="V40" s="408"/>
      <c r="W40" s="408"/>
      <c r="X40" s="409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407"/>
      <c r="G41" s="408"/>
      <c r="H41" s="408"/>
      <c r="I41" s="409"/>
      <c r="J41" s="7"/>
      <c r="K41" s="407"/>
      <c r="L41" s="408"/>
      <c r="M41" s="408"/>
      <c r="N41" s="409"/>
      <c r="O41" s="7"/>
      <c r="P41" s="407"/>
      <c r="Q41" s="408"/>
      <c r="R41" s="408"/>
      <c r="S41" s="409"/>
      <c r="T41" s="7"/>
      <c r="U41" s="407"/>
      <c r="V41" s="408"/>
      <c r="W41" s="408"/>
      <c r="X41" s="409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407"/>
      <c r="G42" s="408"/>
      <c r="H42" s="408"/>
      <c r="I42" s="409"/>
      <c r="J42" s="7"/>
      <c r="K42" s="407"/>
      <c r="L42" s="408"/>
      <c r="M42" s="408"/>
      <c r="N42" s="409"/>
      <c r="O42" s="7"/>
      <c r="P42" s="407"/>
      <c r="Q42" s="408"/>
      <c r="R42" s="408"/>
      <c r="S42" s="409"/>
      <c r="T42" s="7"/>
      <c r="U42" s="407"/>
      <c r="V42" s="408"/>
      <c r="W42" s="408"/>
      <c r="X42" s="409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315"/>
      <c r="G43" s="39"/>
      <c r="H43" s="39"/>
      <c r="I43" s="321"/>
      <c r="J43" s="7"/>
      <c r="K43" s="315"/>
      <c r="L43" s="39"/>
      <c r="M43" s="39"/>
      <c r="N43" s="321"/>
      <c r="O43" s="7"/>
      <c r="P43" s="315"/>
      <c r="Q43" s="39"/>
      <c r="R43" s="39"/>
      <c r="S43" s="321"/>
      <c r="T43" s="7"/>
      <c r="U43" s="315"/>
      <c r="V43" s="39"/>
      <c r="W43" s="39"/>
      <c r="X43" s="321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407"/>
      <c r="G44" s="408"/>
      <c r="H44" s="408"/>
      <c r="I44" s="409"/>
      <c r="J44" s="7"/>
      <c r="K44" s="407"/>
      <c r="L44" s="408"/>
      <c r="M44" s="408"/>
      <c r="N44" s="409"/>
      <c r="O44" s="7"/>
      <c r="P44" s="407"/>
      <c r="Q44" s="408"/>
      <c r="R44" s="408"/>
      <c r="S44" s="409"/>
      <c r="T44" s="7"/>
      <c r="U44" s="407"/>
      <c r="V44" s="408"/>
      <c r="W44" s="408"/>
      <c r="X44" s="409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407"/>
      <c r="G45" s="408"/>
      <c r="H45" s="408"/>
      <c r="I45" s="409"/>
      <c r="J45" s="7"/>
      <c r="K45" s="407"/>
      <c r="L45" s="408"/>
      <c r="M45" s="408"/>
      <c r="N45" s="409"/>
      <c r="O45" s="7"/>
      <c r="P45" s="407"/>
      <c r="Q45" s="408"/>
      <c r="R45" s="408"/>
      <c r="S45" s="409"/>
      <c r="T45" s="7"/>
      <c r="U45" s="407"/>
      <c r="V45" s="408"/>
      <c r="W45" s="408"/>
      <c r="X45" s="409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407"/>
      <c r="G46" s="408"/>
      <c r="H46" s="408"/>
      <c r="I46" s="409"/>
      <c r="J46" s="7"/>
      <c r="K46" s="407"/>
      <c r="L46" s="408"/>
      <c r="M46" s="408"/>
      <c r="N46" s="409"/>
      <c r="O46" s="7"/>
      <c r="P46" s="407"/>
      <c r="Q46" s="408"/>
      <c r="R46" s="408"/>
      <c r="S46" s="409"/>
      <c r="T46" s="7"/>
      <c r="U46" s="407"/>
      <c r="V46" s="408"/>
      <c r="W46" s="408"/>
      <c r="X46" s="409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407"/>
      <c r="G47" s="408"/>
      <c r="H47" s="408"/>
      <c r="I47" s="409"/>
      <c r="J47" s="7"/>
      <c r="K47" s="407"/>
      <c r="L47" s="408"/>
      <c r="M47" s="408"/>
      <c r="N47" s="409"/>
      <c r="O47" s="7"/>
      <c r="P47" s="407"/>
      <c r="Q47" s="408"/>
      <c r="R47" s="408"/>
      <c r="S47" s="409"/>
      <c r="T47" s="7"/>
      <c r="U47" s="407"/>
      <c r="V47" s="408"/>
      <c r="W47" s="408"/>
      <c r="X47" s="409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315"/>
      <c r="G48" s="39"/>
      <c r="H48" s="39"/>
      <c r="I48" s="321"/>
      <c r="J48" s="7"/>
      <c r="K48" s="315"/>
      <c r="L48" s="39"/>
      <c r="M48" s="39"/>
      <c r="N48" s="321"/>
      <c r="O48" s="7"/>
      <c r="P48" s="315"/>
      <c r="Q48" s="39"/>
      <c r="R48" s="39"/>
      <c r="S48" s="321"/>
      <c r="T48" s="7"/>
      <c r="U48" s="315"/>
      <c r="V48" s="39"/>
      <c r="W48" s="39"/>
      <c r="X48" s="321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13"/>
      <c r="G50" s="408"/>
      <c r="H50" s="408"/>
      <c r="I50" s="409"/>
      <c r="J50" s="7"/>
      <c r="K50" s="413"/>
      <c r="L50" s="408"/>
      <c r="M50" s="408"/>
      <c r="N50" s="409"/>
      <c r="O50" s="7"/>
      <c r="P50" s="413"/>
      <c r="Q50" s="408"/>
      <c r="R50" s="408"/>
      <c r="S50" s="409"/>
      <c r="T50" s="7"/>
      <c r="U50" s="413"/>
      <c r="V50" s="408"/>
      <c r="W50" s="408"/>
      <c r="X50" s="409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407"/>
      <c r="G52" s="408"/>
      <c r="H52" s="408"/>
      <c r="I52" s="409"/>
      <c r="J52" s="7"/>
      <c r="K52" s="407"/>
      <c r="L52" s="408"/>
      <c r="M52" s="408"/>
      <c r="N52" s="409"/>
      <c r="O52" s="7"/>
      <c r="P52" s="407"/>
      <c r="Q52" s="408"/>
      <c r="R52" s="408"/>
      <c r="S52" s="409"/>
      <c r="T52" s="7"/>
      <c r="U52" s="407"/>
      <c r="V52" s="408"/>
      <c r="W52" s="408"/>
      <c r="X52" s="409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407"/>
      <c r="L54" s="408"/>
      <c r="M54" s="408"/>
      <c r="N54" s="409"/>
      <c r="O54" s="7"/>
      <c r="P54" s="407"/>
      <c r="Q54" s="408"/>
      <c r="R54" s="408"/>
      <c r="S54" s="409"/>
      <c r="T54" s="7"/>
      <c r="U54" s="407"/>
      <c r="V54" s="408"/>
      <c r="W54" s="408"/>
      <c r="X54" s="409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407"/>
      <c r="L55" s="408"/>
      <c r="M55" s="408"/>
      <c r="N55" s="409"/>
      <c r="O55" s="7"/>
      <c r="P55" s="407"/>
      <c r="Q55" s="408"/>
      <c r="R55" s="408"/>
      <c r="S55" s="409"/>
      <c r="T55" s="7"/>
      <c r="U55" s="407"/>
      <c r="V55" s="408"/>
      <c r="W55" s="408"/>
      <c r="X55" s="409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407"/>
      <c r="L56" s="408"/>
      <c r="M56" s="408"/>
      <c r="N56" s="409"/>
      <c r="O56" s="7"/>
      <c r="P56" s="407"/>
      <c r="Q56" s="408"/>
      <c r="R56" s="408"/>
      <c r="S56" s="409"/>
      <c r="T56" s="7"/>
      <c r="U56" s="407"/>
      <c r="V56" s="408"/>
      <c r="W56" s="408"/>
      <c r="X56" s="409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407"/>
      <c r="L57" s="408"/>
      <c r="M57" s="408"/>
      <c r="N57" s="409"/>
      <c r="O57" s="7"/>
      <c r="P57" s="407"/>
      <c r="Q57" s="408"/>
      <c r="R57" s="408"/>
      <c r="S57" s="409"/>
      <c r="T57" s="7"/>
      <c r="U57" s="407"/>
      <c r="V57" s="408"/>
      <c r="W57" s="408"/>
      <c r="X57" s="409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407"/>
      <c r="L58" s="408"/>
      <c r="M58" s="408"/>
      <c r="N58" s="409"/>
      <c r="O58" s="7"/>
      <c r="P58" s="407"/>
      <c r="Q58" s="408"/>
      <c r="R58" s="408"/>
      <c r="S58" s="409"/>
      <c r="T58" s="7"/>
      <c r="U58" s="407"/>
      <c r="V58" s="408"/>
      <c r="W58" s="408"/>
      <c r="X58" s="409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407"/>
      <c r="G62" s="408"/>
      <c r="H62" s="408"/>
      <c r="I62" s="409"/>
      <c r="J62" s="7"/>
      <c r="K62" s="407"/>
      <c r="L62" s="408"/>
      <c r="M62" s="408"/>
      <c r="N62" s="409"/>
      <c r="O62" s="7"/>
      <c r="P62" s="407"/>
      <c r="Q62" s="408"/>
      <c r="R62" s="408"/>
      <c r="S62" s="409"/>
      <c r="T62" s="7"/>
      <c r="U62" s="407"/>
      <c r="V62" s="408"/>
      <c r="W62" s="408"/>
      <c r="X62" s="409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407"/>
      <c r="G64" s="408"/>
      <c r="H64" s="408"/>
      <c r="I64" s="409"/>
      <c r="J64" s="7"/>
      <c r="K64" s="407"/>
      <c r="L64" s="408"/>
      <c r="M64" s="408"/>
      <c r="N64" s="409"/>
      <c r="O64" s="7"/>
      <c r="P64" s="407"/>
      <c r="Q64" s="408"/>
      <c r="R64" s="408"/>
      <c r="S64" s="409"/>
      <c r="T64" s="7"/>
      <c r="U64" s="407"/>
      <c r="V64" s="408"/>
      <c r="W64" s="408"/>
      <c r="X64" s="409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407"/>
      <c r="G65" s="408"/>
      <c r="H65" s="408"/>
      <c r="I65" s="409"/>
      <c r="J65" s="7"/>
      <c r="K65" s="407"/>
      <c r="L65" s="408"/>
      <c r="M65" s="408"/>
      <c r="N65" s="409"/>
      <c r="O65" s="7"/>
      <c r="P65" s="407"/>
      <c r="Q65" s="408"/>
      <c r="R65" s="408"/>
      <c r="S65" s="409"/>
      <c r="T65" s="7"/>
      <c r="U65" s="407"/>
      <c r="V65" s="408"/>
      <c r="W65" s="408"/>
      <c r="X65" s="409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407"/>
      <c r="G66" s="408"/>
      <c r="H66" s="408"/>
      <c r="I66" s="409"/>
      <c r="J66" s="7"/>
      <c r="K66" s="407"/>
      <c r="L66" s="408"/>
      <c r="M66" s="408"/>
      <c r="N66" s="409"/>
      <c r="O66" s="7"/>
      <c r="P66" s="407"/>
      <c r="Q66" s="408"/>
      <c r="R66" s="408"/>
      <c r="S66" s="409"/>
      <c r="T66" s="7"/>
      <c r="U66" s="407"/>
      <c r="V66" s="408"/>
      <c r="W66" s="408"/>
      <c r="X66" s="409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407"/>
      <c r="G67" s="408"/>
      <c r="H67" s="408"/>
      <c r="I67" s="409"/>
      <c r="J67" s="7"/>
      <c r="K67" s="407"/>
      <c r="L67" s="408"/>
      <c r="M67" s="408"/>
      <c r="N67" s="409"/>
      <c r="O67" s="7"/>
      <c r="P67" s="407"/>
      <c r="Q67" s="408"/>
      <c r="R67" s="408"/>
      <c r="S67" s="409"/>
      <c r="T67" s="7"/>
      <c r="U67" s="407"/>
      <c r="V67" s="408"/>
      <c r="W67" s="408"/>
      <c r="X67" s="409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315"/>
      <c r="G68" s="39"/>
      <c r="H68" s="39"/>
      <c r="I68" s="321"/>
      <c r="J68" s="7"/>
      <c r="K68" s="315"/>
      <c r="L68" s="39"/>
      <c r="M68" s="39"/>
      <c r="N68" s="321"/>
      <c r="O68" s="7"/>
      <c r="P68" s="315"/>
      <c r="Q68" s="39"/>
      <c r="R68" s="39"/>
      <c r="S68" s="321"/>
      <c r="T68" s="7"/>
      <c r="U68" s="315"/>
      <c r="V68" s="39"/>
      <c r="W68" s="39"/>
      <c r="X68" s="321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407"/>
      <c r="G69" s="408"/>
      <c r="H69" s="408"/>
      <c r="I69" s="409"/>
      <c r="J69" s="7"/>
      <c r="K69" s="407"/>
      <c r="L69" s="408"/>
      <c r="M69" s="408"/>
      <c r="N69" s="409"/>
      <c r="O69" s="7"/>
      <c r="P69" s="407"/>
      <c r="Q69" s="408"/>
      <c r="R69" s="408"/>
      <c r="S69" s="409"/>
      <c r="T69" s="7"/>
      <c r="U69" s="407"/>
      <c r="V69" s="408"/>
      <c r="W69" s="408"/>
      <c r="X69" s="409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407"/>
      <c r="G70" s="408"/>
      <c r="H70" s="408"/>
      <c r="I70" s="409"/>
      <c r="J70" s="7"/>
      <c r="K70" s="407"/>
      <c r="L70" s="408"/>
      <c r="M70" s="408"/>
      <c r="N70" s="409"/>
      <c r="O70" s="7"/>
      <c r="P70" s="407"/>
      <c r="Q70" s="408"/>
      <c r="R70" s="408"/>
      <c r="S70" s="409"/>
      <c r="T70" s="7"/>
      <c r="U70" s="407"/>
      <c r="V70" s="408"/>
      <c r="W70" s="408"/>
      <c r="X70" s="409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407"/>
      <c r="G71" s="408"/>
      <c r="H71" s="408"/>
      <c r="I71" s="409"/>
      <c r="J71" s="7"/>
      <c r="K71" s="407"/>
      <c r="L71" s="408"/>
      <c r="M71" s="408"/>
      <c r="N71" s="409"/>
      <c r="O71" s="7"/>
      <c r="P71" s="407"/>
      <c r="Q71" s="408"/>
      <c r="R71" s="408"/>
      <c r="S71" s="409"/>
      <c r="T71" s="7"/>
      <c r="U71" s="407"/>
      <c r="V71" s="408"/>
      <c r="W71" s="408"/>
      <c r="X71" s="409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407"/>
      <c r="G72" s="408"/>
      <c r="H72" s="408"/>
      <c r="I72" s="409"/>
      <c r="J72" s="7"/>
      <c r="K72" s="407"/>
      <c r="L72" s="408"/>
      <c r="M72" s="408"/>
      <c r="N72" s="409"/>
      <c r="O72" s="7"/>
      <c r="P72" s="407"/>
      <c r="Q72" s="408"/>
      <c r="R72" s="408"/>
      <c r="S72" s="409"/>
      <c r="T72" s="7"/>
      <c r="U72" s="407"/>
      <c r="V72" s="408"/>
      <c r="W72" s="408"/>
      <c r="X72" s="409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315"/>
      <c r="G73" s="39"/>
      <c r="H73" s="39"/>
      <c r="I73" s="321"/>
      <c r="J73" s="7"/>
      <c r="K73" s="315"/>
      <c r="L73" s="39"/>
      <c r="M73" s="39"/>
      <c r="N73" s="321"/>
      <c r="O73" s="7"/>
      <c r="P73" s="315"/>
      <c r="Q73" s="39"/>
      <c r="R73" s="39"/>
      <c r="S73" s="321"/>
      <c r="T73" s="7"/>
      <c r="U73" s="315"/>
      <c r="V73" s="39"/>
      <c r="W73" s="39"/>
      <c r="X73" s="321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13"/>
      <c r="G75" s="408"/>
      <c r="H75" s="408"/>
      <c r="I75" s="409"/>
      <c r="J75" s="7"/>
      <c r="K75" s="413"/>
      <c r="L75" s="408"/>
      <c r="M75" s="408"/>
      <c r="N75" s="409"/>
      <c r="O75" s="7"/>
      <c r="P75" s="413"/>
      <c r="Q75" s="408"/>
      <c r="R75" s="408"/>
      <c r="S75" s="409"/>
      <c r="T75" s="7"/>
      <c r="U75" s="413"/>
      <c r="V75" s="408"/>
      <c r="W75" s="408"/>
      <c r="X75" s="409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407"/>
      <c r="G77" s="408"/>
      <c r="H77" s="408"/>
      <c r="I77" s="409"/>
      <c r="J77" s="7"/>
      <c r="K77" s="407"/>
      <c r="L77" s="408"/>
      <c r="M77" s="408"/>
      <c r="N77" s="409"/>
      <c r="O77" s="7"/>
      <c r="P77" s="407"/>
      <c r="Q77" s="408"/>
      <c r="R77" s="408"/>
      <c r="S77" s="409"/>
      <c r="T77" s="7"/>
      <c r="U77" s="407"/>
      <c r="V77" s="408"/>
      <c r="W77" s="408"/>
      <c r="X77" s="409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407"/>
      <c r="L79" s="408"/>
      <c r="M79" s="408"/>
      <c r="N79" s="409"/>
      <c r="O79" s="7"/>
      <c r="P79" s="407"/>
      <c r="Q79" s="408"/>
      <c r="R79" s="408"/>
      <c r="S79" s="409"/>
      <c r="T79" s="7"/>
      <c r="U79" s="407"/>
      <c r="V79" s="408"/>
      <c r="W79" s="408"/>
      <c r="X79" s="409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407"/>
      <c r="L80" s="408"/>
      <c r="M80" s="408"/>
      <c r="N80" s="409"/>
      <c r="O80" s="7"/>
      <c r="P80" s="407"/>
      <c r="Q80" s="408"/>
      <c r="R80" s="408"/>
      <c r="S80" s="409"/>
      <c r="T80" s="7"/>
      <c r="U80" s="407"/>
      <c r="V80" s="408"/>
      <c r="W80" s="408"/>
      <c r="X80" s="409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407"/>
      <c r="L81" s="408"/>
      <c r="M81" s="408"/>
      <c r="N81" s="409"/>
      <c r="O81" s="7"/>
      <c r="P81" s="407"/>
      <c r="Q81" s="408"/>
      <c r="R81" s="408"/>
      <c r="S81" s="409"/>
      <c r="T81" s="7"/>
      <c r="U81" s="407"/>
      <c r="V81" s="408"/>
      <c r="W81" s="408"/>
      <c r="X81" s="409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407"/>
      <c r="L82" s="408"/>
      <c r="M82" s="408"/>
      <c r="N82" s="409"/>
      <c r="O82" s="7"/>
      <c r="P82" s="407"/>
      <c r="Q82" s="408"/>
      <c r="R82" s="408"/>
      <c r="S82" s="409"/>
      <c r="T82" s="7"/>
      <c r="U82" s="407"/>
      <c r="V82" s="408"/>
      <c r="W82" s="408"/>
      <c r="X82" s="409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407"/>
      <c r="L83" s="408"/>
      <c r="M83" s="408"/>
      <c r="N83" s="409"/>
      <c r="O83" s="7"/>
      <c r="P83" s="407"/>
      <c r="Q83" s="408"/>
      <c r="R83" s="408"/>
      <c r="S83" s="409"/>
      <c r="T83" s="7"/>
      <c r="U83" s="407"/>
      <c r="V83" s="408"/>
      <c r="W83" s="408"/>
      <c r="X83" s="409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407"/>
      <c r="G87" s="408"/>
      <c r="H87" s="408"/>
      <c r="I87" s="409"/>
      <c r="J87" s="7"/>
      <c r="K87" s="407"/>
      <c r="L87" s="408"/>
      <c r="M87" s="408"/>
      <c r="N87" s="409"/>
      <c r="O87" s="7"/>
      <c r="P87" s="407"/>
      <c r="Q87" s="408"/>
      <c r="R87" s="408"/>
      <c r="S87" s="409"/>
      <c r="T87" s="7"/>
      <c r="U87" s="407"/>
      <c r="V87" s="408"/>
      <c r="W87" s="408"/>
      <c r="X87" s="409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407"/>
      <c r="G89" s="408"/>
      <c r="H89" s="408"/>
      <c r="I89" s="409"/>
      <c r="J89" s="7"/>
      <c r="K89" s="407"/>
      <c r="L89" s="408"/>
      <c r="M89" s="408"/>
      <c r="N89" s="409"/>
      <c r="O89" s="7"/>
      <c r="P89" s="407"/>
      <c r="Q89" s="408"/>
      <c r="R89" s="408"/>
      <c r="S89" s="409"/>
      <c r="T89" s="7"/>
      <c r="U89" s="407"/>
      <c r="V89" s="408"/>
      <c r="W89" s="408"/>
      <c r="X89" s="409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407"/>
      <c r="G90" s="408"/>
      <c r="H90" s="408"/>
      <c r="I90" s="409"/>
      <c r="J90" s="7"/>
      <c r="K90" s="407"/>
      <c r="L90" s="408"/>
      <c r="M90" s="408"/>
      <c r="N90" s="409"/>
      <c r="O90" s="7"/>
      <c r="P90" s="407"/>
      <c r="Q90" s="408"/>
      <c r="R90" s="408"/>
      <c r="S90" s="409"/>
      <c r="T90" s="7"/>
      <c r="U90" s="407"/>
      <c r="V90" s="408"/>
      <c r="W90" s="408"/>
      <c r="X90" s="409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407"/>
      <c r="G91" s="408"/>
      <c r="H91" s="408"/>
      <c r="I91" s="409"/>
      <c r="J91" s="7"/>
      <c r="K91" s="407"/>
      <c r="L91" s="408"/>
      <c r="M91" s="408"/>
      <c r="N91" s="409"/>
      <c r="O91" s="7"/>
      <c r="P91" s="407"/>
      <c r="Q91" s="408"/>
      <c r="R91" s="408"/>
      <c r="S91" s="409"/>
      <c r="T91" s="7"/>
      <c r="U91" s="407"/>
      <c r="V91" s="408"/>
      <c r="W91" s="408"/>
      <c r="X91" s="409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407"/>
      <c r="G92" s="408"/>
      <c r="H92" s="408"/>
      <c r="I92" s="409"/>
      <c r="J92" s="7"/>
      <c r="K92" s="407"/>
      <c r="L92" s="408"/>
      <c r="M92" s="408"/>
      <c r="N92" s="409"/>
      <c r="O92" s="7"/>
      <c r="P92" s="407"/>
      <c r="Q92" s="408"/>
      <c r="R92" s="408"/>
      <c r="S92" s="409"/>
      <c r="T92" s="7"/>
      <c r="U92" s="407"/>
      <c r="V92" s="408"/>
      <c r="W92" s="408"/>
      <c r="X92" s="409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315"/>
      <c r="G93" s="39"/>
      <c r="H93" s="39"/>
      <c r="I93" s="321"/>
      <c r="J93" s="7"/>
      <c r="K93" s="315"/>
      <c r="L93" s="39"/>
      <c r="M93" s="39"/>
      <c r="N93" s="321"/>
      <c r="O93" s="7"/>
      <c r="P93" s="315"/>
      <c r="Q93" s="39"/>
      <c r="R93" s="39"/>
      <c r="S93" s="321"/>
      <c r="T93" s="7"/>
      <c r="U93" s="315"/>
      <c r="V93" s="39"/>
      <c r="W93" s="39"/>
      <c r="X93" s="321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407"/>
      <c r="G94" s="408"/>
      <c r="H94" s="408"/>
      <c r="I94" s="409"/>
      <c r="J94" s="7"/>
      <c r="K94" s="407"/>
      <c r="L94" s="408"/>
      <c r="M94" s="408"/>
      <c r="N94" s="409"/>
      <c r="O94" s="7"/>
      <c r="P94" s="407"/>
      <c r="Q94" s="408"/>
      <c r="R94" s="408"/>
      <c r="S94" s="409"/>
      <c r="T94" s="7"/>
      <c r="U94" s="407"/>
      <c r="V94" s="408"/>
      <c r="W94" s="408"/>
      <c r="X94" s="409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407"/>
      <c r="G95" s="408"/>
      <c r="H95" s="408"/>
      <c r="I95" s="409"/>
      <c r="J95" s="7"/>
      <c r="K95" s="407"/>
      <c r="L95" s="408"/>
      <c r="M95" s="408"/>
      <c r="N95" s="409"/>
      <c r="O95" s="7"/>
      <c r="P95" s="407"/>
      <c r="Q95" s="408"/>
      <c r="R95" s="408"/>
      <c r="S95" s="409"/>
      <c r="T95" s="7"/>
      <c r="U95" s="407"/>
      <c r="V95" s="408"/>
      <c r="W95" s="408"/>
      <c r="X95" s="409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407"/>
      <c r="G96" s="408"/>
      <c r="H96" s="408"/>
      <c r="I96" s="409"/>
      <c r="J96" s="7"/>
      <c r="K96" s="407"/>
      <c r="L96" s="408"/>
      <c r="M96" s="408"/>
      <c r="N96" s="409"/>
      <c r="O96" s="7"/>
      <c r="P96" s="407"/>
      <c r="Q96" s="408"/>
      <c r="R96" s="408"/>
      <c r="S96" s="409"/>
      <c r="T96" s="7"/>
      <c r="U96" s="407"/>
      <c r="V96" s="408"/>
      <c r="W96" s="408"/>
      <c r="X96" s="409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407"/>
      <c r="G97" s="408"/>
      <c r="H97" s="408"/>
      <c r="I97" s="409"/>
      <c r="J97" s="7"/>
      <c r="K97" s="407"/>
      <c r="L97" s="408"/>
      <c r="M97" s="408"/>
      <c r="N97" s="409"/>
      <c r="O97" s="7"/>
      <c r="P97" s="407"/>
      <c r="Q97" s="408"/>
      <c r="R97" s="408"/>
      <c r="S97" s="409"/>
      <c r="T97" s="7"/>
      <c r="U97" s="407"/>
      <c r="V97" s="408"/>
      <c r="W97" s="408"/>
      <c r="X97" s="409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315"/>
      <c r="G98" s="39"/>
      <c r="H98" s="39"/>
      <c r="I98" s="321"/>
      <c r="J98" s="7"/>
      <c r="K98" s="315"/>
      <c r="L98" s="39"/>
      <c r="M98" s="39"/>
      <c r="N98" s="321"/>
      <c r="O98" s="7"/>
      <c r="P98" s="315"/>
      <c r="Q98" s="39"/>
      <c r="R98" s="39"/>
      <c r="S98" s="321"/>
      <c r="T98" s="7"/>
      <c r="U98" s="315"/>
      <c r="V98" s="39"/>
      <c r="W98" s="39"/>
      <c r="X98" s="321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13"/>
      <c r="G100" s="408"/>
      <c r="H100" s="408"/>
      <c r="I100" s="409"/>
      <c r="J100" s="7"/>
      <c r="K100" s="413"/>
      <c r="L100" s="408"/>
      <c r="M100" s="408"/>
      <c r="N100" s="409"/>
      <c r="O100" s="7"/>
      <c r="P100" s="413"/>
      <c r="Q100" s="408"/>
      <c r="R100" s="408"/>
      <c r="S100" s="409"/>
      <c r="T100" s="7"/>
      <c r="U100" s="413"/>
      <c r="V100" s="408"/>
      <c r="W100" s="408"/>
      <c r="X100" s="409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407"/>
      <c r="G102" s="408"/>
      <c r="H102" s="408"/>
      <c r="I102" s="409"/>
      <c r="J102" s="7"/>
      <c r="K102" s="407"/>
      <c r="L102" s="408"/>
      <c r="M102" s="408"/>
      <c r="N102" s="409"/>
      <c r="O102" s="7"/>
      <c r="P102" s="407"/>
      <c r="Q102" s="408"/>
      <c r="R102" s="408"/>
      <c r="S102" s="409"/>
      <c r="T102" s="7"/>
      <c r="U102" s="407"/>
      <c r="V102" s="408"/>
      <c r="W102" s="408"/>
      <c r="X102" s="409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407"/>
      <c r="L104" s="408"/>
      <c r="M104" s="408"/>
      <c r="N104" s="409"/>
      <c r="O104" s="7"/>
      <c r="P104" s="407"/>
      <c r="Q104" s="408"/>
      <c r="R104" s="408"/>
      <c r="S104" s="409"/>
      <c r="T104" s="7"/>
      <c r="U104" s="407"/>
      <c r="V104" s="408"/>
      <c r="W104" s="408"/>
      <c r="X104" s="409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407"/>
      <c r="L105" s="408"/>
      <c r="M105" s="408"/>
      <c r="N105" s="409"/>
      <c r="O105" s="7"/>
      <c r="P105" s="407"/>
      <c r="Q105" s="408"/>
      <c r="R105" s="408"/>
      <c r="S105" s="409"/>
      <c r="T105" s="7"/>
      <c r="U105" s="407"/>
      <c r="V105" s="408"/>
      <c r="W105" s="408"/>
      <c r="X105" s="409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407"/>
      <c r="L106" s="408"/>
      <c r="M106" s="408"/>
      <c r="N106" s="409"/>
      <c r="O106" s="7"/>
      <c r="P106" s="407"/>
      <c r="Q106" s="408"/>
      <c r="R106" s="408"/>
      <c r="S106" s="409"/>
      <c r="T106" s="7"/>
      <c r="U106" s="407"/>
      <c r="V106" s="408"/>
      <c r="W106" s="408"/>
      <c r="X106" s="409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407"/>
      <c r="L107" s="408"/>
      <c r="M107" s="408"/>
      <c r="N107" s="409"/>
      <c r="O107" s="7"/>
      <c r="P107" s="407"/>
      <c r="Q107" s="408"/>
      <c r="R107" s="408"/>
      <c r="S107" s="409"/>
      <c r="T107" s="7"/>
      <c r="U107" s="407"/>
      <c r="V107" s="408"/>
      <c r="W107" s="408"/>
      <c r="X107" s="409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407"/>
      <c r="L108" s="408"/>
      <c r="M108" s="408"/>
      <c r="N108" s="409"/>
      <c r="O108" s="7"/>
      <c r="P108" s="407"/>
      <c r="Q108" s="408"/>
      <c r="R108" s="408"/>
      <c r="S108" s="409"/>
      <c r="T108" s="7"/>
      <c r="U108" s="407"/>
      <c r="V108" s="408"/>
      <c r="W108" s="408"/>
      <c r="X108" s="409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407"/>
      <c r="G112" s="408"/>
      <c r="H112" s="408"/>
      <c r="I112" s="409"/>
      <c r="J112" s="7"/>
      <c r="K112" s="407"/>
      <c r="L112" s="408"/>
      <c r="M112" s="408"/>
      <c r="N112" s="409"/>
      <c r="O112" s="7"/>
      <c r="P112" s="407"/>
      <c r="Q112" s="408"/>
      <c r="R112" s="408"/>
      <c r="S112" s="409"/>
      <c r="T112" s="7"/>
      <c r="U112" s="407"/>
      <c r="V112" s="408"/>
      <c r="W112" s="408"/>
      <c r="X112" s="409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407"/>
      <c r="G114" s="408"/>
      <c r="H114" s="408"/>
      <c r="I114" s="409"/>
      <c r="J114" s="7"/>
      <c r="K114" s="407"/>
      <c r="L114" s="408"/>
      <c r="M114" s="408"/>
      <c r="N114" s="409"/>
      <c r="O114" s="7"/>
      <c r="P114" s="407"/>
      <c r="Q114" s="408"/>
      <c r="R114" s="408"/>
      <c r="S114" s="409"/>
      <c r="T114" s="7"/>
      <c r="U114" s="407"/>
      <c r="V114" s="408"/>
      <c r="W114" s="408"/>
      <c r="X114" s="409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407"/>
      <c r="G115" s="408"/>
      <c r="H115" s="408"/>
      <c r="I115" s="409"/>
      <c r="J115" s="7"/>
      <c r="K115" s="407"/>
      <c r="L115" s="408"/>
      <c r="M115" s="408"/>
      <c r="N115" s="409"/>
      <c r="O115" s="7"/>
      <c r="P115" s="407"/>
      <c r="Q115" s="408"/>
      <c r="R115" s="408"/>
      <c r="S115" s="409"/>
      <c r="T115" s="7"/>
      <c r="U115" s="407"/>
      <c r="V115" s="408"/>
      <c r="W115" s="408"/>
      <c r="X115" s="409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407"/>
      <c r="G116" s="408"/>
      <c r="H116" s="408"/>
      <c r="I116" s="409"/>
      <c r="J116" s="7"/>
      <c r="K116" s="407"/>
      <c r="L116" s="408"/>
      <c r="M116" s="408"/>
      <c r="N116" s="409"/>
      <c r="O116" s="7"/>
      <c r="P116" s="407"/>
      <c r="Q116" s="408"/>
      <c r="R116" s="408"/>
      <c r="S116" s="409"/>
      <c r="T116" s="7"/>
      <c r="U116" s="407"/>
      <c r="V116" s="408"/>
      <c r="W116" s="408"/>
      <c r="X116" s="409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407"/>
      <c r="G117" s="408"/>
      <c r="H117" s="408"/>
      <c r="I117" s="409"/>
      <c r="J117" s="7"/>
      <c r="K117" s="407"/>
      <c r="L117" s="408"/>
      <c r="M117" s="408"/>
      <c r="N117" s="409"/>
      <c r="O117" s="7"/>
      <c r="P117" s="407"/>
      <c r="Q117" s="408"/>
      <c r="R117" s="408"/>
      <c r="S117" s="409"/>
      <c r="T117" s="7"/>
      <c r="U117" s="407"/>
      <c r="V117" s="408"/>
      <c r="W117" s="408"/>
      <c r="X117" s="409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315"/>
      <c r="G118" s="39"/>
      <c r="H118" s="39"/>
      <c r="I118" s="321"/>
      <c r="J118" s="7"/>
      <c r="K118" s="315"/>
      <c r="L118" s="39"/>
      <c r="M118" s="39"/>
      <c r="N118" s="321"/>
      <c r="O118" s="7"/>
      <c r="P118" s="315"/>
      <c r="Q118" s="39"/>
      <c r="R118" s="39"/>
      <c r="S118" s="321"/>
      <c r="T118" s="7"/>
      <c r="U118" s="315"/>
      <c r="V118" s="39"/>
      <c r="W118" s="39"/>
      <c r="X118" s="321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407"/>
      <c r="G119" s="408"/>
      <c r="H119" s="408"/>
      <c r="I119" s="409"/>
      <c r="J119" s="7"/>
      <c r="K119" s="407"/>
      <c r="L119" s="408"/>
      <c r="M119" s="408"/>
      <c r="N119" s="409"/>
      <c r="O119" s="7"/>
      <c r="P119" s="407"/>
      <c r="Q119" s="408"/>
      <c r="R119" s="408"/>
      <c r="S119" s="409"/>
      <c r="T119" s="7"/>
      <c r="U119" s="407"/>
      <c r="V119" s="408"/>
      <c r="W119" s="408"/>
      <c r="X119" s="409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407"/>
      <c r="G120" s="408"/>
      <c r="H120" s="408"/>
      <c r="I120" s="409"/>
      <c r="J120" s="7"/>
      <c r="K120" s="407"/>
      <c r="L120" s="408"/>
      <c r="M120" s="408"/>
      <c r="N120" s="409"/>
      <c r="O120" s="7"/>
      <c r="P120" s="407"/>
      <c r="Q120" s="408"/>
      <c r="R120" s="408"/>
      <c r="S120" s="409"/>
      <c r="T120" s="7"/>
      <c r="U120" s="407"/>
      <c r="V120" s="408"/>
      <c r="W120" s="408"/>
      <c r="X120" s="409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407"/>
      <c r="G121" s="408"/>
      <c r="H121" s="408"/>
      <c r="I121" s="409"/>
      <c r="J121" s="7"/>
      <c r="K121" s="407"/>
      <c r="L121" s="408"/>
      <c r="M121" s="408"/>
      <c r="N121" s="409"/>
      <c r="O121" s="7"/>
      <c r="P121" s="407"/>
      <c r="Q121" s="408"/>
      <c r="R121" s="408"/>
      <c r="S121" s="409"/>
      <c r="T121" s="7"/>
      <c r="U121" s="407"/>
      <c r="V121" s="408"/>
      <c r="W121" s="408"/>
      <c r="X121" s="409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407"/>
      <c r="G122" s="408"/>
      <c r="H122" s="408"/>
      <c r="I122" s="409"/>
      <c r="J122" s="7"/>
      <c r="K122" s="407"/>
      <c r="L122" s="408"/>
      <c r="M122" s="408"/>
      <c r="N122" s="409"/>
      <c r="O122" s="7"/>
      <c r="P122" s="407"/>
      <c r="Q122" s="408"/>
      <c r="R122" s="408"/>
      <c r="S122" s="409"/>
      <c r="T122" s="7"/>
      <c r="U122" s="407"/>
      <c r="V122" s="408"/>
      <c r="W122" s="408"/>
      <c r="X122" s="409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315"/>
      <c r="G123" s="39"/>
      <c r="H123" s="39"/>
      <c r="I123" s="321"/>
      <c r="J123" s="7"/>
      <c r="K123" s="315"/>
      <c r="L123" s="39"/>
      <c r="M123" s="39"/>
      <c r="N123" s="321"/>
      <c r="O123" s="7"/>
      <c r="P123" s="315"/>
      <c r="Q123" s="39"/>
      <c r="R123" s="39"/>
      <c r="S123" s="321"/>
      <c r="T123" s="7"/>
      <c r="U123" s="315"/>
      <c r="V123" s="39"/>
      <c r="W123" s="39"/>
      <c r="X123" s="321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13"/>
      <c r="G125" s="408"/>
      <c r="H125" s="408"/>
      <c r="I125" s="409"/>
      <c r="J125" s="7"/>
      <c r="K125" s="413"/>
      <c r="L125" s="408"/>
      <c r="M125" s="408"/>
      <c r="N125" s="409"/>
      <c r="O125" s="7"/>
      <c r="P125" s="413"/>
      <c r="Q125" s="408"/>
      <c r="R125" s="408"/>
      <c r="S125" s="409"/>
      <c r="T125" s="7"/>
      <c r="U125" s="413"/>
      <c r="V125" s="408"/>
      <c r="W125" s="408"/>
      <c r="X125" s="409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407"/>
      <c r="G127" s="408"/>
      <c r="H127" s="408"/>
      <c r="I127" s="409"/>
      <c r="J127" s="7"/>
      <c r="K127" s="407"/>
      <c r="L127" s="408"/>
      <c r="M127" s="408"/>
      <c r="N127" s="409"/>
      <c r="O127" s="7"/>
      <c r="P127" s="407"/>
      <c r="Q127" s="408"/>
      <c r="R127" s="408"/>
      <c r="S127" s="409"/>
      <c r="T127" s="7"/>
      <c r="U127" s="407"/>
      <c r="V127" s="408"/>
      <c r="W127" s="408"/>
      <c r="X127" s="409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407"/>
      <c r="L129" s="408"/>
      <c r="M129" s="408"/>
      <c r="N129" s="409"/>
      <c r="O129" s="7"/>
      <c r="P129" s="407"/>
      <c r="Q129" s="408"/>
      <c r="R129" s="408"/>
      <c r="S129" s="409"/>
      <c r="T129" s="7"/>
      <c r="U129" s="407"/>
      <c r="V129" s="408"/>
      <c r="W129" s="408"/>
      <c r="X129" s="409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407"/>
      <c r="L130" s="408"/>
      <c r="M130" s="408"/>
      <c r="N130" s="409"/>
      <c r="O130" s="7"/>
      <c r="P130" s="407"/>
      <c r="Q130" s="408"/>
      <c r="R130" s="408"/>
      <c r="S130" s="409"/>
      <c r="T130" s="7"/>
      <c r="U130" s="407"/>
      <c r="V130" s="408"/>
      <c r="W130" s="408"/>
      <c r="X130" s="409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407"/>
      <c r="L131" s="408"/>
      <c r="M131" s="408"/>
      <c r="N131" s="409"/>
      <c r="O131" s="7"/>
      <c r="P131" s="407"/>
      <c r="Q131" s="408"/>
      <c r="R131" s="408"/>
      <c r="S131" s="409"/>
      <c r="T131" s="7"/>
      <c r="U131" s="407"/>
      <c r="V131" s="408"/>
      <c r="W131" s="408"/>
      <c r="X131" s="409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407"/>
      <c r="L132" s="408"/>
      <c r="M132" s="408"/>
      <c r="N132" s="409"/>
      <c r="O132" s="7"/>
      <c r="P132" s="407"/>
      <c r="Q132" s="408"/>
      <c r="R132" s="408"/>
      <c r="S132" s="409"/>
      <c r="T132" s="7"/>
      <c r="U132" s="407"/>
      <c r="V132" s="408"/>
      <c r="W132" s="408"/>
      <c r="X132" s="409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407"/>
      <c r="L133" s="408"/>
      <c r="M133" s="408"/>
      <c r="N133" s="409"/>
      <c r="O133" s="7"/>
      <c r="P133" s="407"/>
      <c r="Q133" s="408"/>
      <c r="R133" s="408"/>
      <c r="S133" s="409"/>
      <c r="T133" s="7"/>
      <c r="U133" s="407"/>
      <c r="V133" s="408"/>
      <c r="W133" s="408"/>
      <c r="X133" s="409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407"/>
      <c r="G137" s="408"/>
      <c r="H137" s="408"/>
      <c r="I137" s="409"/>
      <c r="J137" s="7"/>
      <c r="K137" s="407"/>
      <c r="L137" s="408"/>
      <c r="M137" s="408"/>
      <c r="N137" s="409"/>
      <c r="O137" s="7"/>
      <c r="P137" s="407"/>
      <c r="Q137" s="408"/>
      <c r="R137" s="408"/>
      <c r="S137" s="409"/>
      <c r="T137" s="7"/>
      <c r="U137" s="407"/>
      <c r="V137" s="408"/>
      <c r="W137" s="408"/>
      <c r="X137" s="409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407"/>
      <c r="G139" s="408"/>
      <c r="H139" s="408"/>
      <c r="I139" s="409"/>
      <c r="J139" s="7"/>
      <c r="K139" s="407"/>
      <c r="L139" s="408"/>
      <c r="M139" s="408"/>
      <c r="N139" s="409"/>
      <c r="O139" s="7"/>
      <c r="P139" s="407"/>
      <c r="Q139" s="408"/>
      <c r="R139" s="408"/>
      <c r="S139" s="409"/>
      <c r="T139" s="7"/>
      <c r="U139" s="407"/>
      <c r="V139" s="408"/>
      <c r="W139" s="408"/>
      <c r="X139" s="409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407"/>
      <c r="G140" s="408"/>
      <c r="H140" s="408"/>
      <c r="I140" s="409"/>
      <c r="J140" s="7"/>
      <c r="K140" s="407"/>
      <c r="L140" s="408"/>
      <c r="M140" s="408"/>
      <c r="N140" s="409"/>
      <c r="O140" s="7"/>
      <c r="P140" s="407"/>
      <c r="Q140" s="408"/>
      <c r="R140" s="408"/>
      <c r="S140" s="409"/>
      <c r="T140" s="7"/>
      <c r="U140" s="407"/>
      <c r="V140" s="408"/>
      <c r="W140" s="408"/>
      <c r="X140" s="409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407"/>
      <c r="G141" s="408"/>
      <c r="H141" s="408"/>
      <c r="I141" s="409"/>
      <c r="J141" s="7"/>
      <c r="K141" s="407"/>
      <c r="L141" s="408"/>
      <c r="M141" s="408"/>
      <c r="N141" s="409"/>
      <c r="O141" s="7"/>
      <c r="P141" s="407"/>
      <c r="Q141" s="408"/>
      <c r="R141" s="408"/>
      <c r="S141" s="409"/>
      <c r="T141" s="7"/>
      <c r="U141" s="407"/>
      <c r="V141" s="408"/>
      <c r="W141" s="408"/>
      <c r="X141" s="409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407"/>
      <c r="G142" s="408"/>
      <c r="H142" s="408"/>
      <c r="I142" s="409"/>
      <c r="J142" s="7"/>
      <c r="K142" s="407"/>
      <c r="L142" s="408"/>
      <c r="M142" s="408"/>
      <c r="N142" s="409"/>
      <c r="O142" s="7"/>
      <c r="P142" s="407"/>
      <c r="Q142" s="408"/>
      <c r="R142" s="408"/>
      <c r="S142" s="409"/>
      <c r="T142" s="7"/>
      <c r="U142" s="407"/>
      <c r="V142" s="408"/>
      <c r="W142" s="408"/>
      <c r="X142" s="409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315"/>
      <c r="G143" s="39"/>
      <c r="H143" s="39"/>
      <c r="I143" s="321"/>
      <c r="J143" s="7"/>
      <c r="K143" s="315"/>
      <c r="L143" s="39"/>
      <c r="M143" s="39"/>
      <c r="N143" s="321"/>
      <c r="O143" s="7"/>
      <c r="P143" s="315"/>
      <c r="Q143" s="39"/>
      <c r="R143" s="39"/>
      <c r="S143" s="321"/>
      <c r="T143" s="7"/>
      <c r="U143" s="315"/>
      <c r="V143" s="39"/>
      <c r="W143" s="39"/>
      <c r="X143" s="321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407"/>
      <c r="G144" s="408"/>
      <c r="H144" s="408"/>
      <c r="I144" s="409"/>
      <c r="J144" s="7"/>
      <c r="K144" s="407"/>
      <c r="L144" s="408"/>
      <c r="M144" s="408"/>
      <c r="N144" s="409"/>
      <c r="O144" s="7"/>
      <c r="P144" s="407"/>
      <c r="Q144" s="408"/>
      <c r="R144" s="408"/>
      <c r="S144" s="409"/>
      <c r="T144" s="7"/>
      <c r="U144" s="407"/>
      <c r="V144" s="408"/>
      <c r="W144" s="408"/>
      <c r="X144" s="409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407"/>
      <c r="G145" s="408"/>
      <c r="H145" s="408"/>
      <c r="I145" s="409"/>
      <c r="J145" s="7"/>
      <c r="K145" s="407"/>
      <c r="L145" s="408"/>
      <c r="M145" s="408"/>
      <c r="N145" s="409"/>
      <c r="O145" s="7"/>
      <c r="P145" s="407"/>
      <c r="Q145" s="408"/>
      <c r="R145" s="408"/>
      <c r="S145" s="409"/>
      <c r="T145" s="7"/>
      <c r="U145" s="407"/>
      <c r="V145" s="408"/>
      <c r="W145" s="408"/>
      <c r="X145" s="409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407"/>
      <c r="G146" s="408"/>
      <c r="H146" s="408"/>
      <c r="I146" s="409"/>
      <c r="J146" s="7"/>
      <c r="K146" s="407"/>
      <c r="L146" s="408"/>
      <c r="M146" s="408"/>
      <c r="N146" s="409"/>
      <c r="O146" s="7"/>
      <c r="P146" s="407"/>
      <c r="Q146" s="408"/>
      <c r="R146" s="408"/>
      <c r="S146" s="409"/>
      <c r="T146" s="7"/>
      <c r="U146" s="407"/>
      <c r="V146" s="408"/>
      <c r="W146" s="408"/>
      <c r="X146" s="409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407"/>
      <c r="G147" s="408"/>
      <c r="H147" s="408"/>
      <c r="I147" s="409"/>
      <c r="J147" s="7"/>
      <c r="K147" s="407"/>
      <c r="L147" s="408"/>
      <c r="M147" s="408"/>
      <c r="N147" s="409"/>
      <c r="O147" s="7"/>
      <c r="P147" s="407"/>
      <c r="Q147" s="408"/>
      <c r="R147" s="408"/>
      <c r="S147" s="409"/>
      <c r="T147" s="7"/>
      <c r="U147" s="407"/>
      <c r="V147" s="408"/>
      <c r="W147" s="408"/>
      <c r="X147" s="409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315"/>
      <c r="G148" s="39"/>
      <c r="H148" s="39"/>
      <c r="I148" s="321"/>
      <c r="J148" s="7"/>
      <c r="K148" s="315"/>
      <c r="L148" s="39"/>
      <c r="M148" s="39"/>
      <c r="N148" s="321"/>
      <c r="O148" s="7"/>
      <c r="P148" s="315"/>
      <c r="Q148" s="39"/>
      <c r="R148" s="39"/>
      <c r="S148" s="321"/>
      <c r="T148" s="7"/>
      <c r="U148" s="315"/>
      <c r="V148" s="39"/>
      <c r="W148" s="39"/>
      <c r="X148" s="321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13"/>
      <c r="G150" s="408"/>
      <c r="H150" s="408"/>
      <c r="I150" s="409"/>
      <c r="J150" s="7"/>
      <c r="K150" s="413"/>
      <c r="L150" s="408"/>
      <c r="M150" s="408"/>
      <c r="N150" s="409"/>
      <c r="O150" s="7"/>
      <c r="P150" s="413"/>
      <c r="Q150" s="408"/>
      <c r="R150" s="408"/>
      <c r="S150" s="409"/>
      <c r="T150" s="7"/>
      <c r="U150" s="413"/>
      <c r="V150" s="408"/>
      <c r="W150" s="408"/>
      <c r="X150" s="409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407"/>
      <c r="G152" s="408"/>
      <c r="H152" s="408"/>
      <c r="I152" s="409"/>
      <c r="J152" s="7"/>
      <c r="K152" s="407"/>
      <c r="L152" s="408"/>
      <c r="M152" s="408"/>
      <c r="N152" s="409"/>
      <c r="O152" s="7"/>
      <c r="P152" s="407"/>
      <c r="Q152" s="408"/>
      <c r="R152" s="408"/>
      <c r="S152" s="409"/>
      <c r="T152" s="7"/>
      <c r="U152" s="407"/>
      <c r="V152" s="408"/>
      <c r="W152" s="408"/>
      <c r="X152" s="409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407"/>
      <c r="L154" s="408"/>
      <c r="M154" s="408"/>
      <c r="N154" s="409"/>
      <c r="O154" s="7"/>
      <c r="P154" s="407"/>
      <c r="Q154" s="408"/>
      <c r="R154" s="408"/>
      <c r="S154" s="409"/>
      <c r="T154" s="7"/>
      <c r="U154" s="407"/>
      <c r="V154" s="408"/>
      <c r="W154" s="408"/>
      <c r="X154" s="409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407"/>
      <c r="L155" s="408"/>
      <c r="M155" s="408"/>
      <c r="N155" s="409"/>
      <c r="O155" s="7"/>
      <c r="P155" s="407"/>
      <c r="Q155" s="408"/>
      <c r="R155" s="408"/>
      <c r="S155" s="409"/>
      <c r="T155" s="7"/>
      <c r="U155" s="407"/>
      <c r="V155" s="408"/>
      <c r="W155" s="408"/>
      <c r="X155" s="409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407"/>
      <c r="L156" s="408"/>
      <c r="M156" s="408"/>
      <c r="N156" s="409"/>
      <c r="O156" s="7"/>
      <c r="P156" s="407"/>
      <c r="Q156" s="408"/>
      <c r="R156" s="408"/>
      <c r="S156" s="409"/>
      <c r="T156" s="7"/>
      <c r="U156" s="407"/>
      <c r="V156" s="408"/>
      <c r="W156" s="408"/>
      <c r="X156" s="409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407"/>
      <c r="L157" s="408"/>
      <c r="M157" s="408"/>
      <c r="N157" s="409"/>
      <c r="O157" s="7"/>
      <c r="P157" s="407"/>
      <c r="Q157" s="408"/>
      <c r="R157" s="408"/>
      <c r="S157" s="409"/>
      <c r="T157" s="7"/>
      <c r="U157" s="407"/>
      <c r="V157" s="408"/>
      <c r="W157" s="408"/>
      <c r="X157" s="409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407"/>
      <c r="L158" s="408"/>
      <c r="M158" s="408"/>
      <c r="N158" s="409"/>
      <c r="O158" s="7"/>
      <c r="P158" s="407"/>
      <c r="Q158" s="408"/>
      <c r="R158" s="408"/>
      <c r="S158" s="409"/>
      <c r="T158" s="7"/>
      <c r="U158" s="407"/>
      <c r="V158" s="408"/>
      <c r="W158" s="408"/>
      <c r="X158" s="409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407"/>
      <c r="G162" s="408"/>
      <c r="H162" s="408"/>
      <c r="I162" s="409"/>
      <c r="J162" s="7"/>
      <c r="K162" s="407"/>
      <c r="L162" s="408"/>
      <c r="M162" s="408"/>
      <c r="N162" s="409"/>
      <c r="O162" s="7"/>
      <c r="P162" s="407"/>
      <c r="Q162" s="408"/>
      <c r="R162" s="408"/>
      <c r="S162" s="409"/>
      <c r="T162" s="7"/>
      <c r="U162" s="407"/>
      <c r="V162" s="408"/>
      <c r="W162" s="408"/>
      <c r="X162" s="409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407"/>
      <c r="G164" s="408"/>
      <c r="H164" s="408"/>
      <c r="I164" s="409"/>
      <c r="J164" s="7"/>
      <c r="K164" s="407"/>
      <c r="L164" s="408"/>
      <c r="M164" s="408"/>
      <c r="N164" s="409"/>
      <c r="O164" s="7"/>
      <c r="P164" s="407"/>
      <c r="Q164" s="408"/>
      <c r="R164" s="408"/>
      <c r="S164" s="409"/>
      <c r="T164" s="7"/>
      <c r="U164" s="407"/>
      <c r="V164" s="408"/>
      <c r="W164" s="408"/>
      <c r="X164" s="409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407"/>
      <c r="G165" s="408"/>
      <c r="H165" s="408"/>
      <c r="I165" s="409"/>
      <c r="J165" s="7"/>
      <c r="K165" s="407"/>
      <c r="L165" s="408"/>
      <c r="M165" s="408"/>
      <c r="N165" s="409"/>
      <c r="O165" s="7"/>
      <c r="P165" s="407"/>
      <c r="Q165" s="408"/>
      <c r="R165" s="408"/>
      <c r="S165" s="409"/>
      <c r="T165" s="7"/>
      <c r="U165" s="407"/>
      <c r="V165" s="408"/>
      <c r="W165" s="408"/>
      <c r="X165" s="409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407"/>
      <c r="G166" s="408"/>
      <c r="H166" s="408"/>
      <c r="I166" s="409"/>
      <c r="J166" s="7"/>
      <c r="K166" s="407"/>
      <c r="L166" s="408"/>
      <c r="M166" s="408"/>
      <c r="N166" s="409"/>
      <c r="O166" s="7"/>
      <c r="P166" s="407"/>
      <c r="Q166" s="408"/>
      <c r="R166" s="408"/>
      <c r="S166" s="409"/>
      <c r="T166" s="7"/>
      <c r="U166" s="407"/>
      <c r="V166" s="408"/>
      <c r="W166" s="408"/>
      <c r="X166" s="409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407"/>
      <c r="G167" s="408"/>
      <c r="H167" s="408"/>
      <c r="I167" s="409"/>
      <c r="J167" s="7"/>
      <c r="K167" s="407"/>
      <c r="L167" s="408"/>
      <c r="M167" s="408"/>
      <c r="N167" s="409"/>
      <c r="O167" s="7"/>
      <c r="P167" s="407"/>
      <c r="Q167" s="408"/>
      <c r="R167" s="408"/>
      <c r="S167" s="409"/>
      <c r="T167" s="7"/>
      <c r="U167" s="407"/>
      <c r="V167" s="408"/>
      <c r="W167" s="408"/>
      <c r="X167" s="409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315"/>
      <c r="G168" s="39"/>
      <c r="H168" s="39"/>
      <c r="I168" s="321"/>
      <c r="J168" s="7"/>
      <c r="K168" s="315"/>
      <c r="L168" s="39"/>
      <c r="M168" s="39"/>
      <c r="N168" s="321"/>
      <c r="O168" s="7"/>
      <c r="P168" s="315"/>
      <c r="Q168" s="39"/>
      <c r="R168" s="39"/>
      <c r="S168" s="321"/>
      <c r="T168" s="7"/>
      <c r="U168" s="315"/>
      <c r="V168" s="39"/>
      <c r="W168" s="39"/>
      <c r="X168" s="321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407"/>
      <c r="G169" s="408"/>
      <c r="H169" s="408"/>
      <c r="I169" s="409"/>
      <c r="J169" s="7"/>
      <c r="K169" s="407"/>
      <c r="L169" s="408"/>
      <c r="M169" s="408"/>
      <c r="N169" s="409"/>
      <c r="O169" s="7"/>
      <c r="P169" s="407"/>
      <c r="Q169" s="408"/>
      <c r="R169" s="408"/>
      <c r="S169" s="409"/>
      <c r="T169" s="7"/>
      <c r="U169" s="407"/>
      <c r="V169" s="408"/>
      <c r="W169" s="408"/>
      <c r="X169" s="409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407"/>
      <c r="G170" s="408"/>
      <c r="H170" s="408"/>
      <c r="I170" s="409"/>
      <c r="J170" s="7"/>
      <c r="K170" s="407"/>
      <c r="L170" s="408"/>
      <c r="M170" s="408"/>
      <c r="N170" s="409"/>
      <c r="O170" s="7"/>
      <c r="P170" s="407"/>
      <c r="Q170" s="408"/>
      <c r="R170" s="408"/>
      <c r="S170" s="409"/>
      <c r="T170" s="7"/>
      <c r="U170" s="407"/>
      <c r="V170" s="408"/>
      <c r="W170" s="408"/>
      <c r="X170" s="409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407"/>
      <c r="G171" s="408"/>
      <c r="H171" s="408"/>
      <c r="I171" s="409"/>
      <c r="J171" s="7"/>
      <c r="K171" s="407"/>
      <c r="L171" s="408"/>
      <c r="M171" s="408"/>
      <c r="N171" s="409"/>
      <c r="O171" s="7"/>
      <c r="P171" s="407"/>
      <c r="Q171" s="408"/>
      <c r="R171" s="408"/>
      <c r="S171" s="409"/>
      <c r="T171" s="7"/>
      <c r="U171" s="407"/>
      <c r="V171" s="408"/>
      <c r="W171" s="408"/>
      <c r="X171" s="409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407"/>
      <c r="G172" s="408"/>
      <c r="H172" s="408"/>
      <c r="I172" s="409"/>
      <c r="J172" s="7"/>
      <c r="K172" s="407"/>
      <c r="L172" s="408"/>
      <c r="M172" s="408"/>
      <c r="N172" s="409"/>
      <c r="O172" s="7"/>
      <c r="P172" s="407"/>
      <c r="Q172" s="408"/>
      <c r="R172" s="408"/>
      <c r="S172" s="409"/>
      <c r="T172" s="7"/>
      <c r="U172" s="407"/>
      <c r="V172" s="408"/>
      <c r="W172" s="408"/>
      <c r="X172" s="409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315"/>
      <c r="G173" s="39"/>
      <c r="H173" s="39"/>
      <c r="I173" s="321"/>
      <c r="J173" s="7"/>
      <c r="K173" s="315"/>
      <c r="L173" s="39"/>
      <c r="M173" s="39"/>
      <c r="N173" s="321"/>
      <c r="O173" s="7"/>
      <c r="P173" s="315"/>
      <c r="Q173" s="39"/>
      <c r="R173" s="39"/>
      <c r="S173" s="321"/>
      <c r="T173" s="7"/>
      <c r="U173" s="315"/>
      <c r="V173" s="39"/>
      <c r="W173" s="39"/>
      <c r="X173" s="321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13"/>
      <c r="G175" s="408"/>
      <c r="H175" s="408"/>
      <c r="I175" s="409"/>
      <c r="J175" s="7"/>
      <c r="K175" s="413"/>
      <c r="L175" s="408"/>
      <c r="M175" s="408"/>
      <c r="N175" s="409"/>
      <c r="O175" s="7"/>
      <c r="P175" s="413"/>
      <c r="Q175" s="408"/>
      <c r="R175" s="408"/>
      <c r="S175" s="409"/>
      <c r="T175" s="7"/>
      <c r="U175" s="413"/>
      <c r="V175" s="408"/>
      <c r="W175" s="408"/>
      <c r="X175" s="409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407"/>
      <c r="G177" s="408"/>
      <c r="H177" s="408"/>
      <c r="I177" s="409"/>
      <c r="J177" s="7"/>
      <c r="K177" s="407"/>
      <c r="L177" s="408"/>
      <c r="M177" s="408"/>
      <c r="N177" s="409"/>
      <c r="O177" s="7"/>
      <c r="P177" s="407"/>
      <c r="Q177" s="408"/>
      <c r="R177" s="408"/>
      <c r="S177" s="409"/>
      <c r="T177" s="7"/>
      <c r="U177" s="407"/>
      <c r="V177" s="408"/>
      <c r="W177" s="408"/>
      <c r="X177" s="409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407"/>
      <c r="L179" s="408"/>
      <c r="M179" s="408"/>
      <c r="N179" s="409"/>
      <c r="O179" s="7"/>
      <c r="P179" s="407"/>
      <c r="Q179" s="408"/>
      <c r="R179" s="408"/>
      <c r="S179" s="409"/>
      <c r="T179" s="7"/>
      <c r="U179" s="407"/>
      <c r="V179" s="408"/>
      <c r="W179" s="408"/>
      <c r="X179" s="409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407"/>
      <c r="L180" s="408"/>
      <c r="M180" s="408"/>
      <c r="N180" s="409"/>
      <c r="O180" s="7"/>
      <c r="P180" s="407"/>
      <c r="Q180" s="408"/>
      <c r="R180" s="408"/>
      <c r="S180" s="409"/>
      <c r="T180" s="7"/>
      <c r="U180" s="407"/>
      <c r="V180" s="408"/>
      <c r="W180" s="408"/>
      <c r="X180" s="409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407"/>
      <c r="L181" s="408"/>
      <c r="M181" s="408"/>
      <c r="N181" s="409"/>
      <c r="O181" s="7"/>
      <c r="P181" s="407"/>
      <c r="Q181" s="408"/>
      <c r="R181" s="408"/>
      <c r="S181" s="409"/>
      <c r="T181" s="7"/>
      <c r="U181" s="407"/>
      <c r="V181" s="408"/>
      <c r="W181" s="408"/>
      <c r="X181" s="409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407"/>
      <c r="L182" s="408"/>
      <c r="M182" s="408"/>
      <c r="N182" s="409"/>
      <c r="O182" s="7"/>
      <c r="P182" s="407"/>
      <c r="Q182" s="408"/>
      <c r="R182" s="408"/>
      <c r="S182" s="409"/>
      <c r="T182" s="7"/>
      <c r="U182" s="407"/>
      <c r="V182" s="408"/>
      <c r="W182" s="408"/>
      <c r="X182" s="409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407"/>
      <c r="L183" s="408"/>
      <c r="M183" s="408"/>
      <c r="N183" s="409"/>
      <c r="O183" s="7"/>
      <c r="P183" s="407"/>
      <c r="Q183" s="408"/>
      <c r="R183" s="408"/>
      <c r="S183" s="409"/>
      <c r="T183" s="7"/>
      <c r="U183" s="407"/>
      <c r="V183" s="408"/>
      <c r="W183" s="408"/>
      <c r="X183" s="409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407"/>
      <c r="G187" s="408"/>
      <c r="H187" s="408"/>
      <c r="I187" s="409"/>
      <c r="J187" s="7"/>
      <c r="K187" s="407"/>
      <c r="L187" s="408"/>
      <c r="M187" s="408"/>
      <c r="N187" s="409"/>
      <c r="O187" s="7"/>
      <c r="P187" s="407"/>
      <c r="Q187" s="408"/>
      <c r="R187" s="408"/>
      <c r="S187" s="409"/>
      <c r="T187" s="7"/>
      <c r="U187" s="407"/>
      <c r="V187" s="408"/>
      <c r="W187" s="408"/>
      <c r="X187" s="409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407"/>
      <c r="G189" s="408"/>
      <c r="H189" s="408"/>
      <c r="I189" s="409"/>
      <c r="J189" s="7"/>
      <c r="K189" s="407"/>
      <c r="L189" s="408"/>
      <c r="M189" s="408"/>
      <c r="N189" s="409"/>
      <c r="O189" s="7"/>
      <c r="P189" s="407"/>
      <c r="Q189" s="408"/>
      <c r="R189" s="408"/>
      <c r="S189" s="409"/>
      <c r="T189" s="7"/>
      <c r="U189" s="407"/>
      <c r="V189" s="408"/>
      <c r="W189" s="408"/>
      <c r="X189" s="409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407"/>
      <c r="G190" s="408"/>
      <c r="H190" s="408"/>
      <c r="I190" s="409"/>
      <c r="J190" s="7"/>
      <c r="K190" s="407"/>
      <c r="L190" s="408"/>
      <c r="M190" s="408"/>
      <c r="N190" s="409"/>
      <c r="O190" s="7"/>
      <c r="P190" s="407"/>
      <c r="Q190" s="408"/>
      <c r="R190" s="408"/>
      <c r="S190" s="409"/>
      <c r="T190" s="7"/>
      <c r="U190" s="407"/>
      <c r="V190" s="408"/>
      <c r="W190" s="408"/>
      <c r="X190" s="409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407"/>
      <c r="G191" s="408"/>
      <c r="H191" s="408"/>
      <c r="I191" s="409"/>
      <c r="J191" s="7"/>
      <c r="K191" s="407"/>
      <c r="L191" s="408"/>
      <c r="M191" s="408"/>
      <c r="N191" s="409"/>
      <c r="O191" s="7"/>
      <c r="P191" s="407"/>
      <c r="Q191" s="408"/>
      <c r="R191" s="408"/>
      <c r="S191" s="409"/>
      <c r="T191" s="7"/>
      <c r="U191" s="407"/>
      <c r="V191" s="408"/>
      <c r="W191" s="408"/>
      <c r="X191" s="409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407"/>
      <c r="G192" s="408"/>
      <c r="H192" s="408"/>
      <c r="I192" s="409"/>
      <c r="J192" s="7"/>
      <c r="K192" s="407"/>
      <c r="L192" s="408"/>
      <c r="M192" s="408"/>
      <c r="N192" s="409"/>
      <c r="O192" s="7"/>
      <c r="P192" s="407"/>
      <c r="Q192" s="408"/>
      <c r="R192" s="408"/>
      <c r="S192" s="409"/>
      <c r="T192" s="7"/>
      <c r="U192" s="407"/>
      <c r="V192" s="408"/>
      <c r="W192" s="408"/>
      <c r="X192" s="409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315"/>
      <c r="G193" s="39"/>
      <c r="H193" s="39"/>
      <c r="I193" s="321"/>
      <c r="J193" s="7"/>
      <c r="K193" s="315"/>
      <c r="L193" s="39"/>
      <c r="M193" s="39"/>
      <c r="N193" s="321"/>
      <c r="O193" s="7"/>
      <c r="P193" s="315"/>
      <c r="Q193" s="39"/>
      <c r="R193" s="39"/>
      <c r="S193" s="321"/>
      <c r="T193" s="7"/>
      <c r="U193" s="315"/>
      <c r="V193" s="39"/>
      <c r="W193" s="39"/>
      <c r="X193" s="321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407"/>
      <c r="G194" s="408"/>
      <c r="H194" s="408"/>
      <c r="I194" s="409"/>
      <c r="J194" s="7"/>
      <c r="K194" s="407"/>
      <c r="L194" s="408"/>
      <c r="M194" s="408"/>
      <c r="N194" s="409"/>
      <c r="O194" s="7"/>
      <c r="P194" s="407"/>
      <c r="Q194" s="408"/>
      <c r="R194" s="408"/>
      <c r="S194" s="409"/>
      <c r="T194" s="7"/>
      <c r="U194" s="407"/>
      <c r="V194" s="408"/>
      <c r="W194" s="408"/>
      <c r="X194" s="409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407"/>
      <c r="G195" s="408"/>
      <c r="H195" s="408"/>
      <c r="I195" s="409"/>
      <c r="J195" s="7"/>
      <c r="K195" s="407"/>
      <c r="L195" s="408"/>
      <c r="M195" s="408"/>
      <c r="N195" s="409"/>
      <c r="O195" s="7"/>
      <c r="P195" s="407"/>
      <c r="Q195" s="408"/>
      <c r="R195" s="408"/>
      <c r="S195" s="409"/>
      <c r="T195" s="7"/>
      <c r="U195" s="407"/>
      <c r="V195" s="408"/>
      <c r="W195" s="408"/>
      <c r="X195" s="409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407"/>
      <c r="G196" s="408"/>
      <c r="H196" s="408"/>
      <c r="I196" s="409"/>
      <c r="J196" s="7"/>
      <c r="K196" s="407"/>
      <c r="L196" s="408"/>
      <c r="M196" s="408"/>
      <c r="N196" s="409"/>
      <c r="O196" s="7"/>
      <c r="P196" s="407"/>
      <c r="Q196" s="408"/>
      <c r="R196" s="408"/>
      <c r="S196" s="409"/>
      <c r="T196" s="7"/>
      <c r="U196" s="407"/>
      <c r="V196" s="408"/>
      <c r="W196" s="408"/>
      <c r="X196" s="409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407"/>
      <c r="G197" s="408"/>
      <c r="H197" s="408"/>
      <c r="I197" s="409"/>
      <c r="J197" s="7"/>
      <c r="K197" s="407"/>
      <c r="L197" s="408"/>
      <c r="M197" s="408"/>
      <c r="N197" s="409"/>
      <c r="O197" s="7"/>
      <c r="P197" s="407"/>
      <c r="Q197" s="408"/>
      <c r="R197" s="408"/>
      <c r="S197" s="409"/>
      <c r="T197" s="7"/>
      <c r="U197" s="407"/>
      <c r="V197" s="408"/>
      <c r="W197" s="408"/>
      <c r="X197" s="409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315"/>
      <c r="G198" s="39"/>
      <c r="H198" s="39"/>
      <c r="I198" s="321"/>
      <c r="J198" s="7"/>
      <c r="K198" s="315"/>
      <c r="L198" s="39"/>
      <c r="M198" s="39"/>
      <c r="N198" s="321"/>
      <c r="O198" s="7"/>
      <c r="P198" s="315"/>
      <c r="Q198" s="39"/>
      <c r="R198" s="39"/>
      <c r="S198" s="321"/>
      <c r="T198" s="7"/>
      <c r="U198" s="315"/>
      <c r="V198" s="39"/>
      <c r="W198" s="39"/>
      <c r="X198" s="321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13"/>
      <c r="G200" s="408"/>
      <c r="H200" s="408"/>
      <c r="I200" s="409"/>
      <c r="J200" s="7"/>
      <c r="K200" s="413"/>
      <c r="L200" s="408"/>
      <c r="M200" s="408"/>
      <c r="N200" s="409"/>
      <c r="O200" s="7"/>
      <c r="P200" s="413"/>
      <c r="Q200" s="408"/>
      <c r="R200" s="408"/>
      <c r="S200" s="409"/>
      <c r="T200" s="7"/>
      <c r="U200" s="413"/>
      <c r="V200" s="408"/>
      <c r="W200" s="408"/>
      <c r="X200" s="409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407"/>
      <c r="G202" s="408"/>
      <c r="H202" s="408"/>
      <c r="I202" s="409"/>
      <c r="J202" s="7"/>
      <c r="K202" s="407"/>
      <c r="L202" s="408"/>
      <c r="M202" s="408"/>
      <c r="N202" s="409"/>
      <c r="O202" s="7"/>
      <c r="P202" s="407"/>
      <c r="Q202" s="408"/>
      <c r="R202" s="408"/>
      <c r="S202" s="409"/>
      <c r="T202" s="7"/>
      <c r="U202" s="407"/>
      <c r="V202" s="408"/>
      <c r="W202" s="408"/>
      <c r="X202" s="409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407"/>
      <c r="L204" s="408"/>
      <c r="M204" s="408"/>
      <c r="N204" s="409"/>
      <c r="O204" s="7"/>
      <c r="P204" s="407"/>
      <c r="Q204" s="408"/>
      <c r="R204" s="408"/>
      <c r="S204" s="409"/>
      <c r="T204" s="7"/>
      <c r="U204" s="407"/>
      <c r="V204" s="408"/>
      <c r="W204" s="408"/>
      <c r="X204" s="409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407"/>
      <c r="L205" s="408"/>
      <c r="M205" s="408"/>
      <c r="N205" s="409"/>
      <c r="O205" s="7"/>
      <c r="P205" s="407"/>
      <c r="Q205" s="408"/>
      <c r="R205" s="408"/>
      <c r="S205" s="409"/>
      <c r="T205" s="7"/>
      <c r="U205" s="407"/>
      <c r="V205" s="408"/>
      <c r="W205" s="408"/>
      <c r="X205" s="409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407"/>
      <c r="L206" s="408"/>
      <c r="M206" s="408"/>
      <c r="N206" s="409"/>
      <c r="O206" s="7"/>
      <c r="P206" s="407"/>
      <c r="Q206" s="408"/>
      <c r="R206" s="408"/>
      <c r="S206" s="409"/>
      <c r="T206" s="7"/>
      <c r="U206" s="407"/>
      <c r="V206" s="408"/>
      <c r="W206" s="408"/>
      <c r="X206" s="409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407"/>
      <c r="L207" s="408"/>
      <c r="M207" s="408"/>
      <c r="N207" s="409"/>
      <c r="O207" s="7"/>
      <c r="P207" s="407"/>
      <c r="Q207" s="408"/>
      <c r="R207" s="408"/>
      <c r="S207" s="409"/>
      <c r="T207" s="7"/>
      <c r="U207" s="407"/>
      <c r="V207" s="408"/>
      <c r="W207" s="408"/>
      <c r="X207" s="409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407"/>
      <c r="L208" s="408"/>
      <c r="M208" s="408"/>
      <c r="N208" s="409"/>
      <c r="O208" s="7"/>
      <c r="P208" s="407"/>
      <c r="Q208" s="408"/>
      <c r="R208" s="408"/>
      <c r="S208" s="409"/>
      <c r="T208" s="7"/>
      <c r="U208" s="407"/>
      <c r="V208" s="408"/>
      <c r="W208" s="408"/>
      <c r="X208" s="409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407"/>
      <c r="G212" s="408"/>
      <c r="H212" s="408"/>
      <c r="I212" s="409"/>
      <c r="J212" s="7"/>
      <c r="K212" s="407"/>
      <c r="L212" s="408"/>
      <c r="M212" s="408"/>
      <c r="N212" s="409"/>
      <c r="O212" s="7"/>
      <c r="P212" s="407"/>
      <c r="Q212" s="408"/>
      <c r="R212" s="408"/>
      <c r="S212" s="409"/>
      <c r="T212" s="7"/>
      <c r="U212" s="407"/>
      <c r="V212" s="408"/>
      <c r="W212" s="408"/>
      <c r="X212" s="409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407"/>
      <c r="G214" s="408"/>
      <c r="H214" s="408"/>
      <c r="I214" s="409"/>
      <c r="J214" s="7"/>
      <c r="K214" s="407"/>
      <c r="L214" s="408"/>
      <c r="M214" s="408"/>
      <c r="N214" s="409"/>
      <c r="O214" s="7"/>
      <c r="P214" s="407"/>
      <c r="Q214" s="408"/>
      <c r="R214" s="408"/>
      <c r="S214" s="409"/>
      <c r="T214" s="7"/>
      <c r="U214" s="407"/>
      <c r="V214" s="408"/>
      <c r="W214" s="408"/>
      <c r="X214" s="409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407"/>
      <c r="G215" s="408"/>
      <c r="H215" s="408"/>
      <c r="I215" s="409"/>
      <c r="J215" s="7"/>
      <c r="K215" s="407"/>
      <c r="L215" s="408"/>
      <c r="M215" s="408"/>
      <c r="N215" s="409"/>
      <c r="O215" s="7"/>
      <c r="P215" s="407"/>
      <c r="Q215" s="408"/>
      <c r="R215" s="408"/>
      <c r="S215" s="409"/>
      <c r="T215" s="7"/>
      <c r="U215" s="407"/>
      <c r="V215" s="408"/>
      <c r="W215" s="408"/>
      <c r="X215" s="409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407"/>
      <c r="G216" s="408"/>
      <c r="H216" s="408"/>
      <c r="I216" s="409"/>
      <c r="J216" s="7"/>
      <c r="K216" s="407"/>
      <c r="L216" s="408"/>
      <c r="M216" s="408"/>
      <c r="N216" s="409"/>
      <c r="O216" s="7"/>
      <c r="P216" s="407"/>
      <c r="Q216" s="408"/>
      <c r="R216" s="408"/>
      <c r="S216" s="409"/>
      <c r="T216" s="7"/>
      <c r="U216" s="407"/>
      <c r="V216" s="408"/>
      <c r="W216" s="408"/>
      <c r="X216" s="409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407"/>
      <c r="G217" s="408"/>
      <c r="H217" s="408"/>
      <c r="I217" s="409"/>
      <c r="J217" s="7"/>
      <c r="K217" s="407"/>
      <c r="L217" s="408"/>
      <c r="M217" s="408"/>
      <c r="N217" s="409"/>
      <c r="O217" s="7"/>
      <c r="P217" s="407"/>
      <c r="Q217" s="408"/>
      <c r="R217" s="408"/>
      <c r="S217" s="409"/>
      <c r="T217" s="7"/>
      <c r="U217" s="407"/>
      <c r="V217" s="408"/>
      <c r="W217" s="408"/>
      <c r="X217" s="409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315"/>
      <c r="G218" s="39"/>
      <c r="H218" s="39"/>
      <c r="I218" s="321"/>
      <c r="J218" s="7"/>
      <c r="K218" s="315"/>
      <c r="L218" s="39"/>
      <c r="M218" s="39"/>
      <c r="N218" s="321"/>
      <c r="O218" s="7"/>
      <c r="P218" s="315"/>
      <c r="Q218" s="39"/>
      <c r="R218" s="39"/>
      <c r="S218" s="321"/>
      <c r="T218" s="7"/>
      <c r="U218" s="315"/>
      <c r="V218" s="39"/>
      <c r="W218" s="39"/>
      <c r="X218" s="321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407"/>
      <c r="G219" s="408"/>
      <c r="H219" s="408"/>
      <c r="I219" s="409"/>
      <c r="J219" s="7"/>
      <c r="K219" s="407"/>
      <c r="L219" s="408"/>
      <c r="M219" s="408"/>
      <c r="N219" s="409"/>
      <c r="O219" s="7"/>
      <c r="P219" s="407"/>
      <c r="Q219" s="408"/>
      <c r="R219" s="408"/>
      <c r="S219" s="409"/>
      <c r="T219" s="7"/>
      <c r="U219" s="407"/>
      <c r="V219" s="408"/>
      <c r="W219" s="408"/>
      <c r="X219" s="409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407"/>
      <c r="G220" s="408"/>
      <c r="H220" s="408"/>
      <c r="I220" s="409"/>
      <c r="J220" s="7"/>
      <c r="K220" s="407"/>
      <c r="L220" s="408"/>
      <c r="M220" s="408"/>
      <c r="N220" s="409"/>
      <c r="O220" s="7"/>
      <c r="P220" s="407"/>
      <c r="Q220" s="408"/>
      <c r="R220" s="408"/>
      <c r="S220" s="409"/>
      <c r="T220" s="7"/>
      <c r="U220" s="407"/>
      <c r="V220" s="408"/>
      <c r="W220" s="408"/>
      <c r="X220" s="409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407"/>
      <c r="G221" s="408"/>
      <c r="H221" s="408"/>
      <c r="I221" s="409"/>
      <c r="J221" s="7"/>
      <c r="K221" s="407"/>
      <c r="L221" s="408"/>
      <c r="M221" s="408"/>
      <c r="N221" s="409"/>
      <c r="O221" s="7"/>
      <c r="P221" s="407"/>
      <c r="Q221" s="408"/>
      <c r="R221" s="408"/>
      <c r="S221" s="409"/>
      <c r="T221" s="7"/>
      <c r="U221" s="407"/>
      <c r="V221" s="408"/>
      <c r="W221" s="408"/>
      <c r="X221" s="409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407"/>
      <c r="G222" s="408"/>
      <c r="H222" s="408"/>
      <c r="I222" s="409"/>
      <c r="J222" s="7"/>
      <c r="K222" s="407"/>
      <c r="L222" s="408"/>
      <c r="M222" s="408"/>
      <c r="N222" s="409"/>
      <c r="O222" s="7"/>
      <c r="P222" s="407"/>
      <c r="Q222" s="408"/>
      <c r="R222" s="408"/>
      <c r="S222" s="409"/>
      <c r="T222" s="7"/>
      <c r="U222" s="407"/>
      <c r="V222" s="408"/>
      <c r="W222" s="408"/>
      <c r="X222" s="409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315"/>
      <c r="G223" s="39"/>
      <c r="H223" s="39"/>
      <c r="I223" s="321"/>
      <c r="J223" s="7"/>
      <c r="K223" s="315"/>
      <c r="L223" s="39"/>
      <c r="M223" s="39"/>
      <c r="N223" s="321"/>
      <c r="O223" s="7"/>
      <c r="P223" s="315"/>
      <c r="Q223" s="39"/>
      <c r="R223" s="39"/>
      <c r="S223" s="321"/>
      <c r="T223" s="7"/>
      <c r="U223" s="315"/>
      <c r="V223" s="39"/>
      <c r="W223" s="39"/>
      <c r="X223" s="321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13"/>
      <c r="G225" s="408"/>
      <c r="H225" s="408"/>
      <c r="I225" s="409"/>
      <c r="J225" s="7"/>
      <c r="K225" s="413"/>
      <c r="L225" s="408"/>
      <c r="M225" s="408"/>
      <c r="N225" s="409"/>
      <c r="O225" s="7"/>
      <c r="P225" s="413"/>
      <c r="Q225" s="408"/>
      <c r="R225" s="408"/>
      <c r="S225" s="409"/>
      <c r="T225" s="7"/>
      <c r="U225" s="413"/>
      <c r="V225" s="408"/>
      <c r="W225" s="408"/>
      <c r="X225" s="409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407"/>
      <c r="G227" s="408"/>
      <c r="H227" s="408"/>
      <c r="I227" s="409"/>
      <c r="J227" s="7"/>
      <c r="K227" s="407"/>
      <c r="L227" s="408"/>
      <c r="M227" s="408"/>
      <c r="N227" s="409"/>
      <c r="O227" s="7"/>
      <c r="P227" s="407"/>
      <c r="Q227" s="408"/>
      <c r="R227" s="408"/>
      <c r="S227" s="409"/>
      <c r="T227" s="7"/>
      <c r="U227" s="407"/>
      <c r="V227" s="408"/>
      <c r="W227" s="408"/>
      <c r="X227" s="409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407"/>
      <c r="L229" s="408"/>
      <c r="M229" s="408"/>
      <c r="N229" s="409"/>
      <c r="O229" s="7"/>
      <c r="P229" s="407"/>
      <c r="Q229" s="408"/>
      <c r="R229" s="408"/>
      <c r="S229" s="409"/>
      <c r="T229" s="7"/>
      <c r="U229" s="407"/>
      <c r="V229" s="408"/>
      <c r="W229" s="408"/>
      <c r="X229" s="409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407"/>
      <c r="L230" s="408"/>
      <c r="M230" s="408"/>
      <c r="N230" s="409"/>
      <c r="O230" s="7"/>
      <c r="P230" s="407"/>
      <c r="Q230" s="408"/>
      <c r="R230" s="408"/>
      <c r="S230" s="409"/>
      <c r="T230" s="7"/>
      <c r="U230" s="407"/>
      <c r="V230" s="408"/>
      <c r="W230" s="408"/>
      <c r="X230" s="409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407"/>
      <c r="L231" s="408"/>
      <c r="M231" s="408"/>
      <c r="N231" s="409"/>
      <c r="O231" s="7"/>
      <c r="P231" s="407"/>
      <c r="Q231" s="408"/>
      <c r="R231" s="408"/>
      <c r="S231" s="409"/>
      <c r="T231" s="7"/>
      <c r="U231" s="407"/>
      <c r="V231" s="408"/>
      <c r="W231" s="408"/>
      <c r="X231" s="409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407"/>
      <c r="L232" s="408"/>
      <c r="M232" s="408"/>
      <c r="N232" s="409"/>
      <c r="O232" s="7"/>
      <c r="P232" s="407"/>
      <c r="Q232" s="408"/>
      <c r="R232" s="408"/>
      <c r="S232" s="409"/>
      <c r="T232" s="7"/>
      <c r="U232" s="407"/>
      <c r="V232" s="408"/>
      <c r="W232" s="408"/>
      <c r="X232" s="409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407"/>
      <c r="L233" s="408"/>
      <c r="M233" s="408"/>
      <c r="N233" s="409"/>
      <c r="O233" s="7"/>
      <c r="P233" s="407"/>
      <c r="Q233" s="408"/>
      <c r="R233" s="408"/>
      <c r="S233" s="409"/>
      <c r="T233" s="7"/>
      <c r="U233" s="407"/>
      <c r="V233" s="408"/>
      <c r="W233" s="408"/>
      <c r="X233" s="409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407"/>
      <c r="G237" s="408"/>
      <c r="H237" s="408"/>
      <c r="I237" s="409"/>
      <c r="J237" s="7"/>
      <c r="K237" s="407"/>
      <c r="L237" s="408"/>
      <c r="M237" s="408"/>
      <c r="N237" s="409"/>
      <c r="O237" s="7"/>
      <c r="P237" s="407"/>
      <c r="Q237" s="408"/>
      <c r="R237" s="408"/>
      <c r="S237" s="409"/>
      <c r="T237" s="7"/>
      <c r="U237" s="407"/>
      <c r="V237" s="408"/>
      <c r="W237" s="408"/>
      <c r="X237" s="409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407"/>
      <c r="G239" s="408"/>
      <c r="H239" s="408"/>
      <c r="I239" s="409"/>
      <c r="J239" s="7"/>
      <c r="K239" s="407"/>
      <c r="L239" s="408"/>
      <c r="M239" s="408"/>
      <c r="N239" s="409"/>
      <c r="O239" s="7"/>
      <c r="P239" s="407"/>
      <c r="Q239" s="408"/>
      <c r="R239" s="408"/>
      <c r="S239" s="409"/>
      <c r="T239" s="7"/>
      <c r="U239" s="407"/>
      <c r="V239" s="408"/>
      <c r="W239" s="408"/>
      <c r="X239" s="409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407"/>
      <c r="G240" s="408"/>
      <c r="H240" s="408"/>
      <c r="I240" s="409"/>
      <c r="J240" s="7"/>
      <c r="K240" s="407"/>
      <c r="L240" s="408"/>
      <c r="M240" s="408"/>
      <c r="N240" s="409"/>
      <c r="O240" s="7"/>
      <c r="P240" s="407"/>
      <c r="Q240" s="408"/>
      <c r="R240" s="408"/>
      <c r="S240" s="409"/>
      <c r="T240" s="7"/>
      <c r="U240" s="407"/>
      <c r="V240" s="408"/>
      <c r="W240" s="408"/>
      <c r="X240" s="409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407"/>
      <c r="G241" s="408"/>
      <c r="H241" s="408"/>
      <c r="I241" s="409"/>
      <c r="J241" s="7"/>
      <c r="K241" s="407"/>
      <c r="L241" s="408"/>
      <c r="M241" s="408"/>
      <c r="N241" s="409"/>
      <c r="O241" s="7"/>
      <c r="P241" s="407"/>
      <c r="Q241" s="408"/>
      <c r="R241" s="408"/>
      <c r="S241" s="409"/>
      <c r="T241" s="7"/>
      <c r="U241" s="407"/>
      <c r="V241" s="408"/>
      <c r="W241" s="408"/>
      <c r="X241" s="409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407"/>
      <c r="G242" s="408"/>
      <c r="H242" s="408"/>
      <c r="I242" s="409"/>
      <c r="J242" s="7"/>
      <c r="K242" s="407"/>
      <c r="L242" s="408"/>
      <c r="M242" s="408"/>
      <c r="N242" s="409"/>
      <c r="O242" s="7"/>
      <c r="P242" s="407"/>
      <c r="Q242" s="408"/>
      <c r="R242" s="408"/>
      <c r="S242" s="409"/>
      <c r="T242" s="7"/>
      <c r="U242" s="407"/>
      <c r="V242" s="408"/>
      <c r="W242" s="408"/>
      <c r="X242" s="409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315"/>
      <c r="G243" s="39"/>
      <c r="H243" s="39"/>
      <c r="I243" s="321"/>
      <c r="J243" s="7"/>
      <c r="K243" s="315"/>
      <c r="L243" s="39"/>
      <c r="M243" s="39"/>
      <c r="N243" s="321"/>
      <c r="O243" s="7"/>
      <c r="P243" s="315"/>
      <c r="Q243" s="39"/>
      <c r="R243" s="39"/>
      <c r="S243" s="321"/>
      <c r="T243" s="7"/>
      <c r="U243" s="315"/>
      <c r="V243" s="39"/>
      <c r="W243" s="39"/>
      <c r="X243" s="321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407"/>
      <c r="G244" s="408"/>
      <c r="H244" s="408"/>
      <c r="I244" s="409"/>
      <c r="J244" s="7"/>
      <c r="K244" s="407"/>
      <c r="L244" s="408"/>
      <c r="M244" s="408"/>
      <c r="N244" s="409"/>
      <c r="O244" s="7"/>
      <c r="P244" s="407"/>
      <c r="Q244" s="408"/>
      <c r="R244" s="408"/>
      <c r="S244" s="409"/>
      <c r="T244" s="7"/>
      <c r="U244" s="407"/>
      <c r="V244" s="408"/>
      <c r="W244" s="408"/>
      <c r="X244" s="409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407"/>
      <c r="G245" s="408"/>
      <c r="H245" s="408"/>
      <c r="I245" s="409"/>
      <c r="J245" s="7"/>
      <c r="K245" s="407"/>
      <c r="L245" s="408"/>
      <c r="M245" s="408"/>
      <c r="N245" s="409"/>
      <c r="O245" s="7"/>
      <c r="P245" s="407"/>
      <c r="Q245" s="408"/>
      <c r="R245" s="408"/>
      <c r="S245" s="409"/>
      <c r="T245" s="7"/>
      <c r="U245" s="407"/>
      <c r="V245" s="408"/>
      <c r="W245" s="408"/>
      <c r="X245" s="409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407"/>
      <c r="G246" s="408"/>
      <c r="H246" s="408"/>
      <c r="I246" s="409"/>
      <c r="J246" s="7"/>
      <c r="K246" s="407"/>
      <c r="L246" s="408"/>
      <c r="M246" s="408"/>
      <c r="N246" s="409"/>
      <c r="O246" s="7"/>
      <c r="P246" s="407"/>
      <c r="Q246" s="408"/>
      <c r="R246" s="408"/>
      <c r="S246" s="409"/>
      <c r="T246" s="7"/>
      <c r="U246" s="407"/>
      <c r="V246" s="408"/>
      <c r="W246" s="408"/>
      <c r="X246" s="409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407"/>
      <c r="G247" s="408"/>
      <c r="H247" s="408"/>
      <c r="I247" s="409"/>
      <c r="J247" s="7"/>
      <c r="K247" s="407"/>
      <c r="L247" s="408"/>
      <c r="M247" s="408"/>
      <c r="N247" s="409"/>
      <c r="O247" s="7"/>
      <c r="P247" s="407"/>
      <c r="Q247" s="408"/>
      <c r="R247" s="408"/>
      <c r="S247" s="409"/>
      <c r="T247" s="7"/>
      <c r="U247" s="407"/>
      <c r="V247" s="408"/>
      <c r="W247" s="408"/>
      <c r="X247" s="409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315"/>
      <c r="G248" s="39"/>
      <c r="H248" s="39"/>
      <c r="I248" s="321"/>
      <c r="J248" s="7"/>
      <c r="K248" s="315"/>
      <c r="L248" s="39"/>
      <c r="M248" s="39"/>
      <c r="N248" s="321"/>
      <c r="O248" s="7"/>
      <c r="P248" s="315"/>
      <c r="Q248" s="39"/>
      <c r="R248" s="39"/>
      <c r="S248" s="321"/>
      <c r="T248" s="7"/>
      <c r="U248" s="315"/>
      <c r="V248" s="39"/>
      <c r="W248" s="39"/>
      <c r="X248" s="321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13"/>
      <c r="G250" s="408"/>
      <c r="H250" s="408"/>
      <c r="I250" s="409"/>
      <c r="J250" s="7"/>
      <c r="K250" s="413"/>
      <c r="L250" s="408"/>
      <c r="M250" s="408"/>
      <c r="N250" s="409"/>
      <c r="O250" s="7"/>
      <c r="P250" s="413"/>
      <c r="Q250" s="408"/>
      <c r="R250" s="408"/>
      <c r="S250" s="409"/>
      <c r="T250" s="7"/>
      <c r="U250" s="413"/>
      <c r="V250" s="408"/>
      <c r="W250" s="408"/>
      <c r="X250" s="409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407"/>
      <c r="G252" s="408"/>
      <c r="H252" s="408"/>
      <c r="I252" s="409"/>
      <c r="J252" s="7"/>
      <c r="K252" s="407"/>
      <c r="L252" s="408"/>
      <c r="M252" s="408"/>
      <c r="N252" s="409"/>
      <c r="O252" s="7"/>
      <c r="P252" s="407"/>
      <c r="Q252" s="408"/>
      <c r="R252" s="408"/>
      <c r="S252" s="409"/>
      <c r="T252" s="7"/>
      <c r="U252" s="407"/>
      <c r="V252" s="408"/>
      <c r="W252" s="408"/>
      <c r="X252" s="409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407"/>
      <c r="L254" s="408"/>
      <c r="M254" s="408"/>
      <c r="N254" s="409"/>
      <c r="O254" s="7"/>
      <c r="P254" s="407"/>
      <c r="Q254" s="408"/>
      <c r="R254" s="408"/>
      <c r="S254" s="409"/>
      <c r="T254" s="7"/>
      <c r="U254" s="407"/>
      <c r="V254" s="408"/>
      <c r="W254" s="408"/>
      <c r="X254" s="409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407"/>
      <c r="L255" s="408"/>
      <c r="M255" s="408"/>
      <c r="N255" s="409"/>
      <c r="O255" s="7"/>
      <c r="P255" s="407"/>
      <c r="Q255" s="408"/>
      <c r="R255" s="408"/>
      <c r="S255" s="409"/>
      <c r="T255" s="7"/>
      <c r="U255" s="407"/>
      <c r="V255" s="408"/>
      <c r="W255" s="408"/>
      <c r="X255" s="409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407"/>
      <c r="L256" s="408"/>
      <c r="M256" s="408"/>
      <c r="N256" s="409"/>
      <c r="O256" s="7"/>
      <c r="P256" s="407"/>
      <c r="Q256" s="408"/>
      <c r="R256" s="408"/>
      <c r="S256" s="409"/>
      <c r="T256" s="7"/>
      <c r="U256" s="407"/>
      <c r="V256" s="408"/>
      <c r="W256" s="408"/>
      <c r="X256" s="409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407"/>
      <c r="L257" s="408"/>
      <c r="M257" s="408"/>
      <c r="N257" s="409"/>
      <c r="O257" s="7"/>
      <c r="P257" s="407"/>
      <c r="Q257" s="408"/>
      <c r="R257" s="408"/>
      <c r="S257" s="409"/>
      <c r="T257" s="7"/>
      <c r="U257" s="407"/>
      <c r="V257" s="408"/>
      <c r="W257" s="408"/>
      <c r="X257" s="409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407"/>
      <c r="L258" s="408"/>
      <c r="M258" s="408"/>
      <c r="N258" s="409"/>
      <c r="O258" s="7"/>
      <c r="P258" s="407"/>
      <c r="Q258" s="408"/>
      <c r="R258" s="408"/>
      <c r="S258" s="409"/>
      <c r="T258" s="7"/>
      <c r="U258" s="407"/>
      <c r="V258" s="408"/>
      <c r="W258" s="408"/>
      <c r="X258" s="409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407"/>
      <c r="G262" s="408"/>
      <c r="H262" s="408"/>
      <c r="I262" s="409"/>
      <c r="J262" s="7"/>
      <c r="K262" s="407"/>
      <c r="L262" s="408"/>
      <c r="M262" s="408"/>
      <c r="N262" s="409"/>
      <c r="O262" s="7"/>
      <c r="P262" s="407"/>
      <c r="Q262" s="408"/>
      <c r="R262" s="408"/>
      <c r="S262" s="409"/>
      <c r="T262" s="7"/>
      <c r="U262" s="407"/>
      <c r="V262" s="408"/>
      <c r="W262" s="408"/>
      <c r="X262" s="409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407"/>
      <c r="G264" s="408"/>
      <c r="H264" s="408"/>
      <c r="I264" s="409"/>
      <c r="J264" s="7"/>
      <c r="K264" s="407"/>
      <c r="L264" s="408"/>
      <c r="M264" s="408"/>
      <c r="N264" s="409"/>
      <c r="O264" s="7"/>
      <c r="P264" s="407"/>
      <c r="Q264" s="408"/>
      <c r="R264" s="408"/>
      <c r="S264" s="409"/>
      <c r="T264" s="7"/>
      <c r="U264" s="407"/>
      <c r="V264" s="408"/>
      <c r="W264" s="408"/>
      <c r="X264" s="409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407"/>
      <c r="G265" s="408"/>
      <c r="H265" s="408"/>
      <c r="I265" s="409"/>
      <c r="J265" s="7"/>
      <c r="K265" s="407"/>
      <c r="L265" s="408"/>
      <c r="M265" s="408"/>
      <c r="N265" s="409"/>
      <c r="O265" s="7"/>
      <c r="P265" s="407"/>
      <c r="Q265" s="408"/>
      <c r="R265" s="408"/>
      <c r="S265" s="409"/>
      <c r="T265" s="7"/>
      <c r="U265" s="407"/>
      <c r="V265" s="408"/>
      <c r="W265" s="408"/>
      <c r="X265" s="409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407"/>
      <c r="G266" s="408"/>
      <c r="H266" s="408"/>
      <c r="I266" s="409"/>
      <c r="J266" s="7"/>
      <c r="K266" s="407"/>
      <c r="L266" s="408"/>
      <c r="M266" s="408"/>
      <c r="N266" s="409"/>
      <c r="O266" s="7"/>
      <c r="P266" s="407"/>
      <c r="Q266" s="408"/>
      <c r="R266" s="408"/>
      <c r="S266" s="409"/>
      <c r="T266" s="7"/>
      <c r="U266" s="407"/>
      <c r="V266" s="408"/>
      <c r="W266" s="408"/>
      <c r="X266" s="409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407"/>
      <c r="G267" s="408"/>
      <c r="H267" s="408"/>
      <c r="I267" s="409"/>
      <c r="J267" s="7"/>
      <c r="K267" s="407"/>
      <c r="L267" s="408"/>
      <c r="M267" s="408"/>
      <c r="N267" s="409"/>
      <c r="O267" s="7"/>
      <c r="P267" s="407"/>
      <c r="Q267" s="408"/>
      <c r="R267" s="408"/>
      <c r="S267" s="409"/>
      <c r="T267" s="7"/>
      <c r="U267" s="407"/>
      <c r="V267" s="408"/>
      <c r="W267" s="408"/>
      <c r="X267" s="409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315"/>
      <c r="G268" s="39"/>
      <c r="H268" s="39"/>
      <c r="I268" s="321"/>
      <c r="J268" s="7"/>
      <c r="K268" s="315"/>
      <c r="L268" s="39"/>
      <c r="M268" s="39"/>
      <c r="N268" s="321"/>
      <c r="O268" s="7"/>
      <c r="P268" s="315"/>
      <c r="Q268" s="39"/>
      <c r="R268" s="39"/>
      <c r="S268" s="321"/>
      <c r="T268" s="7"/>
      <c r="U268" s="315"/>
      <c r="V268" s="39"/>
      <c r="W268" s="39"/>
      <c r="X268" s="321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407"/>
      <c r="G269" s="408"/>
      <c r="H269" s="408"/>
      <c r="I269" s="409"/>
      <c r="J269" s="7"/>
      <c r="K269" s="407"/>
      <c r="L269" s="408"/>
      <c r="M269" s="408"/>
      <c r="N269" s="409"/>
      <c r="O269" s="7"/>
      <c r="P269" s="407"/>
      <c r="Q269" s="408"/>
      <c r="R269" s="408"/>
      <c r="S269" s="409"/>
      <c r="T269" s="7"/>
      <c r="U269" s="407"/>
      <c r="V269" s="408"/>
      <c r="W269" s="408"/>
      <c r="X269" s="409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407"/>
      <c r="G270" s="408"/>
      <c r="H270" s="408"/>
      <c r="I270" s="409"/>
      <c r="J270" s="7"/>
      <c r="K270" s="407"/>
      <c r="L270" s="408"/>
      <c r="M270" s="408"/>
      <c r="N270" s="409"/>
      <c r="O270" s="7"/>
      <c r="P270" s="407"/>
      <c r="Q270" s="408"/>
      <c r="R270" s="408"/>
      <c r="S270" s="409"/>
      <c r="T270" s="7"/>
      <c r="U270" s="407"/>
      <c r="V270" s="408"/>
      <c r="W270" s="408"/>
      <c r="X270" s="409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407"/>
      <c r="G271" s="408"/>
      <c r="H271" s="408"/>
      <c r="I271" s="409"/>
      <c r="J271" s="7"/>
      <c r="K271" s="407"/>
      <c r="L271" s="408"/>
      <c r="M271" s="408"/>
      <c r="N271" s="409"/>
      <c r="O271" s="7"/>
      <c r="P271" s="407"/>
      <c r="Q271" s="408"/>
      <c r="R271" s="408"/>
      <c r="S271" s="409"/>
      <c r="T271" s="7"/>
      <c r="U271" s="407"/>
      <c r="V271" s="408"/>
      <c r="W271" s="408"/>
      <c r="X271" s="409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407"/>
      <c r="G272" s="408"/>
      <c r="H272" s="408"/>
      <c r="I272" s="409"/>
      <c r="J272" s="7"/>
      <c r="K272" s="407"/>
      <c r="L272" s="408"/>
      <c r="M272" s="408"/>
      <c r="N272" s="409"/>
      <c r="O272" s="7"/>
      <c r="P272" s="407"/>
      <c r="Q272" s="408"/>
      <c r="R272" s="408"/>
      <c r="S272" s="409"/>
      <c r="T272" s="7"/>
      <c r="U272" s="407"/>
      <c r="V272" s="408"/>
      <c r="W272" s="408"/>
      <c r="X272" s="409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315"/>
      <c r="G273" s="39"/>
      <c r="H273" s="39"/>
      <c r="I273" s="321"/>
      <c r="J273" s="7"/>
      <c r="K273" s="315"/>
      <c r="L273" s="39"/>
      <c r="M273" s="39"/>
      <c r="N273" s="321"/>
      <c r="O273" s="7"/>
      <c r="P273" s="315"/>
      <c r="Q273" s="39"/>
      <c r="R273" s="39"/>
      <c r="S273" s="321"/>
      <c r="T273" s="7"/>
      <c r="U273" s="315"/>
      <c r="V273" s="39"/>
      <c r="W273" s="39"/>
      <c r="X273" s="321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13"/>
      <c r="G275" s="408"/>
      <c r="H275" s="408"/>
      <c r="I275" s="409"/>
      <c r="J275" s="7"/>
      <c r="K275" s="413"/>
      <c r="L275" s="408"/>
      <c r="M275" s="408"/>
      <c r="N275" s="409"/>
      <c r="O275" s="7"/>
      <c r="P275" s="413"/>
      <c r="Q275" s="408"/>
      <c r="R275" s="408"/>
      <c r="S275" s="409"/>
      <c r="T275" s="7"/>
      <c r="U275" s="413"/>
      <c r="V275" s="408"/>
      <c r="W275" s="408"/>
      <c r="X275" s="409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407"/>
      <c r="G277" s="408"/>
      <c r="H277" s="408"/>
      <c r="I277" s="409"/>
      <c r="J277" s="7"/>
      <c r="K277" s="407"/>
      <c r="L277" s="408"/>
      <c r="M277" s="408"/>
      <c r="N277" s="409"/>
      <c r="O277" s="7"/>
      <c r="P277" s="407"/>
      <c r="Q277" s="408"/>
      <c r="R277" s="408"/>
      <c r="S277" s="409"/>
      <c r="T277" s="7"/>
      <c r="U277" s="407"/>
      <c r="V277" s="408"/>
      <c r="W277" s="408"/>
      <c r="X277" s="409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407"/>
      <c r="L279" s="408"/>
      <c r="M279" s="408"/>
      <c r="N279" s="409"/>
      <c r="O279" s="7"/>
      <c r="P279" s="407"/>
      <c r="Q279" s="408"/>
      <c r="R279" s="408"/>
      <c r="S279" s="409"/>
      <c r="T279" s="7"/>
      <c r="U279" s="407"/>
      <c r="V279" s="408"/>
      <c r="W279" s="408"/>
      <c r="X279" s="409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407"/>
      <c r="L280" s="408"/>
      <c r="M280" s="408"/>
      <c r="N280" s="409"/>
      <c r="O280" s="7"/>
      <c r="P280" s="407"/>
      <c r="Q280" s="408"/>
      <c r="R280" s="408"/>
      <c r="S280" s="409"/>
      <c r="T280" s="7"/>
      <c r="U280" s="407"/>
      <c r="V280" s="408"/>
      <c r="W280" s="408"/>
      <c r="X280" s="409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407"/>
      <c r="L281" s="408"/>
      <c r="M281" s="408"/>
      <c r="N281" s="409"/>
      <c r="O281" s="7"/>
      <c r="P281" s="407"/>
      <c r="Q281" s="408"/>
      <c r="R281" s="408"/>
      <c r="S281" s="409"/>
      <c r="T281" s="7"/>
      <c r="U281" s="407"/>
      <c r="V281" s="408"/>
      <c r="W281" s="408"/>
      <c r="X281" s="409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407"/>
      <c r="L282" s="408"/>
      <c r="M282" s="408"/>
      <c r="N282" s="409"/>
      <c r="O282" s="7"/>
      <c r="P282" s="407"/>
      <c r="Q282" s="408"/>
      <c r="R282" s="408"/>
      <c r="S282" s="409"/>
      <c r="T282" s="7"/>
      <c r="U282" s="407"/>
      <c r="V282" s="408"/>
      <c r="W282" s="408"/>
      <c r="X282" s="409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407"/>
      <c r="L283" s="408"/>
      <c r="M283" s="408"/>
      <c r="N283" s="409"/>
      <c r="O283" s="7"/>
      <c r="P283" s="407"/>
      <c r="Q283" s="408"/>
      <c r="R283" s="408"/>
      <c r="S283" s="409"/>
      <c r="T283" s="7"/>
      <c r="U283" s="407"/>
      <c r="V283" s="408"/>
      <c r="W283" s="408"/>
      <c r="X283" s="409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407"/>
      <c r="G287" s="408"/>
      <c r="H287" s="408"/>
      <c r="I287" s="409"/>
      <c r="J287" s="7"/>
      <c r="K287" s="407"/>
      <c r="L287" s="408"/>
      <c r="M287" s="408"/>
      <c r="N287" s="409"/>
      <c r="O287" s="7"/>
      <c r="P287" s="407"/>
      <c r="Q287" s="408"/>
      <c r="R287" s="408"/>
      <c r="S287" s="409"/>
      <c r="T287" s="7"/>
      <c r="U287" s="407"/>
      <c r="V287" s="408"/>
      <c r="W287" s="408"/>
      <c r="X287" s="409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407"/>
      <c r="G289" s="408"/>
      <c r="H289" s="408"/>
      <c r="I289" s="409"/>
      <c r="J289" s="7"/>
      <c r="K289" s="407"/>
      <c r="L289" s="408"/>
      <c r="M289" s="408"/>
      <c r="N289" s="409"/>
      <c r="O289" s="7"/>
      <c r="P289" s="407"/>
      <c r="Q289" s="408"/>
      <c r="R289" s="408"/>
      <c r="S289" s="409"/>
      <c r="T289" s="7"/>
      <c r="U289" s="407"/>
      <c r="V289" s="408"/>
      <c r="W289" s="408"/>
      <c r="X289" s="409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407"/>
      <c r="G290" s="408"/>
      <c r="H290" s="408"/>
      <c r="I290" s="409"/>
      <c r="J290" s="7"/>
      <c r="K290" s="407"/>
      <c r="L290" s="408"/>
      <c r="M290" s="408"/>
      <c r="N290" s="409"/>
      <c r="O290" s="7"/>
      <c r="P290" s="407"/>
      <c r="Q290" s="408"/>
      <c r="R290" s="408"/>
      <c r="S290" s="409"/>
      <c r="T290" s="7"/>
      <c r="U290" s="407"/>
      <c r="V290" s="408"/>
      <c r="W290" s="408"/>
      <c r="X290" s="409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407"/>
      <c r="G291" s="408"/>
      <c r="H291" s="408"/>
      <c r="I291" s="409"/>
      <c r="J291" s="7"/>
      <c r="K291" s="407"/>
      <c r="L291" s="408"/>
      <c r="M291" s="408"/>
      <c r="N291" s="409"/>
      <c r="O291" s="7"/>
      <c r="P291" s="407"/>
      <c r="Q291" s="408"/>
      <c r="R291" s="408"/>
      <c r="S291" s="409"/>
      <c r="T291" s="7"/>
      <c r="U291" s="407"/>
      <c r="V291" s="408"/>
      <c r="W291" s="408"/>
      <c r="X291" s="409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407"/>
      <c r="G292" s="408"/>
      <c r="H292" s="408"/>
      <c r="I292" s="409"/>
      <c r="J292" s="7"/>
      <c r="K292" s="407"/>
      <c r="L292" s="408"/>
      <c r="M292" s="408"/>
      <c r="N292" s="409"/>
      <c r="O292" s="7"/>
      <c r="P292" s="407"/>
      <c r="Q292" s="408"/>
      <c r="R292" s="408"/>
      <c r="S292" s="409"/>
      <c r="T292" s="7"/>
      <c r="U292" s="407"/>
      <c r="V292" s="408"/>
      <c r="W292" s="408"/>
      <c r="X292" s="409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315"/>
      <c r="G293" s="39"/>
      <c r="H293" s="39"/>
      <c r="I293" s="321"/>
      <c r="J293" s="7"/>
      <c r="K293" s="315"/>
      <c r="L293" s="39"/>
      <c r="M293" s="39"/>
      <c r="N293" s="321"/>
      <c r="O293" s="7"/>
      <c r="P293" s="315"/>
      <c r="Q293" s="39"/>
      <c r="R293" s="39"/>
      <c r="S293" s="321"/>
      <c r="T293" s="7"/>
      <c r="U293" s="315"/>
      <c r="V293" s="39"/>
      <c r="W293" s="39"/>
      <c r="X293" s="321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407"/>
      <c r="G294" s="408"/>
      <c r="H294" s="408"/>
      <c r="I294" s="409"/>
      <c r="J294" s="7"/>
      <c r="K294" s="407"/>
      <c r="L294" s="408"/>
      <c r="M294" s="408"/>
      <c r="N294" s="409"/>
      <c r="O294" s="7"/>
      <c r="P294" s="407"/>
      <c r="Q294" s="408"/>
      <c r="R294" s="408"/>
      <c r="S294" s="409"/>
      <c r="T294" s="7"/>
      <c r="U294" s="407"/>
      <c r="V294" s="408"/>
      <c r="W294" s="408"/>
      <c r="X294" s="409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407"/>
      <c r="G295" s="408"/>
      <c r="H295" s="408"/>
      <c r="I295" s="409"/>
      <c r="J295" s="7"/>
      <c r="K295" s="407"/>
      <c r="L295" s="408"/>
      <c r="M295" s="408"/>
      <c r="N295" s="409"/>
      <c r="O295" s="7"/>
      <c r="P295" s="407"/>
      <c r="Q295" s="408"/>
      <c r="R295" s="408"/>
      <c r="S295" s="409"/>
      <c r="T295" s="7"/>
      <c r="U295" s="407"/>
      <c r="V295" s="408"/>
      <c r="W295" s="408"/>
      <c r="X295" s="409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407"/>
      <c r="G296" s="408"/>
      <c r="H296" s="408"/>
      <c r="I296" s="409"/>
      <c r="J296" s="7"/>
      <c r="K296" s="407"/>
      <c r="L296" s="408"/>
      <c r="M296" s="408"/>
      <c r="N296" s="409"/>
      <c r="O296" s="7"/>
      <c r="P296" s="407"/>
      <c r="Q296" s="408"/>
      <c r="R296" s="408"/>
      <c r="S296" s="409"/>
      <c r="T296" s="7"/>
      <c r="U296" s="407"/>
      <c r="V296" s="408"/>
      <c r="W296" s="408"/>
      <c r="X296" s="409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407"/>
      <c r="G297" s="408"/>
      <c r="H297" s="408"/>
      <c r="I297" s="409"/>
      <c r="J297" s="7"/>
      <c r="K297" s="407"/>
      <c r="L297" s="408"/>
      <c r="M297" s="408"/>
      <c r="N297" s="409"/>
      <c r="O297" s="7"/>
      <c r="P297" s="407"/>
      <c r="Q297" s="408"/>
      <c r="R297" s="408"/>
      <c r="S297" s="409"/>
      <c r="T297" s="7"/>
      <c r="U297" s="407"/>
      <c r="V297" s="408"/>
      <c r="W297" s="408"/>
      <c r="X297" s="409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315"/>
      <c r="G298" s="39"/>
      <c r="H298" s="39"/>
      <c r="I298" s="321"/>
      <c r="J298" s="7"/>
      <c r="K298" s="315"/>
      <c r="L298" s="39"/>
      <c r="M298" s="39"/>
      <c r="N298" s="321"/>
      <c r="O298" s="7"/>
      <c r="P298" s="315"/>
      <c r="Q298" s="39"/>
      <c r="R298" s="39"/>
      <c r="S298" s="321"/>
      <c r="T298" s="7"/>
      <c r="U298" s="315"/>
      <c r="V298" s="39"/>
      <c r="W298" s="39"/>
      <c r="X298" s="321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13"/>
      <c r="G300" s="408"/>
      <c r="H300" s="408"/>
      <c r="I300" s="409"/>
      <c r="J300" s="7"/>
      <c r="K300" s="413"/>
      <c r="L300" s="408"/>
      <c r="M300" s="408"/>
      <c r="N300" s="409"/>
      <c r="O300" s="7"/>
      <c r="P300" s="413"/>
      <c r="Q300" s="408"/>
      <c r="R300" s="408"/>
      <c r="S300" s="409"/>
      <c r="T300" s="7"/>
      <c r="U300" s="413"/>
      <c r="V300" s="408"/>
      <c r="W300" s="408"/>
      <c r="X300" s="409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407"/>
      <c r="G302" s="408"/>
      <c r="H302" s="408"/>
      <c r="I302" s="409"/>
      <c r="J302" s="7"/>
      <c r="K302" s="407"/>
      <c r="L302" s="408"/>
      <c r="M302" s="408"/>
      <c r="N302" s="409"/>
      <c r="O302" s="7"/>
      <c r="P302" s="407"/>
      <c r="Q302" s="408"/>
      <c r="R302" s="408"/>
      <c r="S302" s="409"/>
      <c r="T302" s="7"/>
      <c r="U302" s="407"/>
      <c r="V302" s="408"/>
      <c r="W302" s="408"/>
      <c r="X302" s="409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407"/>
      <c r="L304" s="408"/>
      <c r="M304" s="408"/>
      <c r="N304" s="409"/>
      <c r="O304" s="7"/>
      <c r="P304" s="407"/>
      <c r="Q304" s="408"/>
      <c r="R304" s="408"/>
      <c r="S304" s="409"/>
      <c r="T304" s="7"/>
      <c r="U304" s="407"/>
      <c r="V304" s="408"/>
      <c r="W304" s="408"/>
      <c r="X304" s="409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407"/>
      <c r="L305" s="408"/>
      <c r="M305" s="408"/>
      <c r="N305" s="409"/>
      <c r="O305" s="7"/>
      <c r="P305" s="407"/>
      <c r="Q305" s="408"/>
      <c r="R305" s="408"/>
      <c r="S305" s="409"/>
      <c r="T305" s="7"/>
      <c r="U305" s="407"/>
      <c r="V305" s="408"/>
      <c r="W305" s="408"/>
      <c r="X305" s="409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407"/>
      <c r="L306" s="408"/>
      <c r="M306" s="408"/>
      <c r="N306" s="409"/>
      <c r="O306" s="7"/>
      <c r="P306" s="407"/>
      <c r="Q306" s="408"/>
      <c r="R306" s="408"/>
      <c r="S306" s="409"/>
      <c r="T306" s="7"/>
      <c r="U306" s="407"/>
      <c r="V306" s="408"/>
      <c r="W306" s="408"/>
      <c r="X306" s="409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407"/>
      <c r="L307" s="408"/>
      <c r="M307" s="408"/>
      <c r="N307" s="409"/>
      <c r="O307" s="7"/>
      <c r="P307" s="407"/>
      <c r="Q307" s="408"/>
      <c r="R307" s="408"/>
      <c r="S307" s="409"/>
      <c r="T307" s="7"/>
      <c r="U307" s="407"/>
      <c r="V307" s="408"/>
      <c r="W307" s="408"/>
      <c r="X307" s="409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407"/>
      <c r="L308" s="408"/>
      <c r="M308" s="408"/>
      <c r="N308" s="409"/>
      <c r="O308" s="7"/>
      <c r="P308" s="407"/>
      <c r="Q308" s="408"/>
      <c r="R308" s="408"/>
      <c r="S308" s="409"/>
      <c r="T308" s="7"/>
      <c r="U308" s="407"/>
      <c r="V308" s="408"/>
      <c r="W308" s="408"/>
      <c r="X308" s="409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407"/>
      <c r="G312" s="408"/>
      <c r="H312" s="408"/>
      <c r="I312" s="409"/>
      <c r="J312" s="7"/>
      <c r="K312" s="407"/>
      <c r="L312" s="408"/>
      <c r="M312" s="408"/>
      <c r="N312" s="409"/>
      <c r="O312" s="7"/>
      <c r="P312" s="407"/>
      <c r="Q312" s="408"/>
      <c r="R312" s="408"/>
      <c r="S312" s="409"/>
      <c r="T312" s="7"/>
      <c r="U312" s="407"/>
      <c r="V312" s="408"/>
      <c r="W312" s="408"/>
      <c r="X312" s="409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407"/>
      <c r="G314" s="408"/>
      <c r="H314" s="408"/>
      <c r="I314" s="409"/>
      <c r="J314" s="7"/>
      <c r="K314" s="407"/>
      <c r="L314" s="408"/>
      <c r="M314" s="408"/>
      <c r="N314" s="409"/>
      <c r="O314" s="7"/>
      <c r="P314" s="407"/>
      <c r="Q314" s="408"/>
      <c r="R314" s="408"/>
      <c r="S314" s="409"/>
      <c r="T314" s="7"/>
      <c r="U314" s="407"/>
      <c r="V314" s="408"/>
      <c r="W314" s="408"/>
      <c r="X314" s="409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407"/>
      <c r="G315" s="408"/>
      <c r="H315" s="408"/>
      <c r="I315" s="409"/>
      <c r="J315" s="7"/>
      <c r="K315" s="407"/>
      <c r="L315" s="408"/>
      <c r="M315" s="408"/>
      <c r="N315" s="409"/>
      <c r="O315" s="7"/>
      <c r="P315" s="407"/>
      <c r="Q315" s="408"/>
      <c r="R315" s="408"/>
      <c r="S315" s="409"/>
      <c r="T315" s="7"/>
      <c r="U315" s="407"/>
      <c r="V315" s="408"/>
      <c r="W315" s="408"/>
      <c r="X315" s="409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407"/>
      <c r="G316" s="408"/>
      <c r="H316" s="408"/>
      <c r="I316" s="409"/>
      <c r="J316" s="7"/>
      <c r="K316" s="407"/>
      <c r="L316" s="408"/>
      <c r="M316" s="408"/>
      <c r="N316" s="409"/>
      <c r="O316" s="7"/>
      <c r="P316" s="407"/>
      <c r="Q316" s="408"/>
      <c r="R316" s="408"/>
      <c r="S316" s="409"/>
      <c r="T316" s="7"/>
      <c r="U316" s="407"/>
      <c r="V316" s="408"/>
      <c r="W316" s="408"/>
      <c r="X316" s="409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407"/>
      <c r="G317" s="408"/>
      <c r="H317" s="408"/>
      <c r="I317" s="409"/>
      <c r="J317" s="7"/>
      <c r="K317" s="407"/>
      <c r="L317" s="408"/>
      <c r="M317" s="408"/>
      <c r="N317" s="409"/>
      <c r="O317" s="7"/>
      <c r="P317" s="407"/>
      <c r="Q317" s="408"/>
      <c r="R317" s="408"/>
      <c r="S317" s="409"/>
      <c r="T317" s="7"/>
      <c r="U317" s="407"/>
      <c r="V317" s="408"/>
      <c r="W317" s="408"/>
      <c r="X317" s="409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315"/>
      <c r="G318" s="39"/>
      <c r="H318" s="39"/>
      <c r="I318" s="321"/>
      <c r="J318" s="7"/>
      <c r="K318" s="315"/>
      <c r="L318" s="39"/>
      <c r="M318" s="39"/>
      <c r="N318" s="321"/>
      <c r="O318" s="7"/>
      <c r="P318" s="315"/>
      <c r="Q318" s="39"/>
      <c r="R318" s="39"/>
      <c r="S318" s="321"/>
      <c r="T318" s="7"/>
      <c r="U318" s="315"/>
      <c r="V318" s="39"/>
      <c r="W318" s="39"/>
      <c r="X318" s="321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407"/>
      <c r="G319" s="408"/>
      <c r="H319" s="408"/>
      <c r="I319" s="409"/>
      <c r="J319" s="7"/>
      <c r="K319" s="407"/>
      <c r="L319" s="408"/>
      <c r="M319" s="408"/>
      <c r="N319" s="409"/>
      <c r="O319" s="7"/>
      <c r="P319" s="407"/>
      <c r="Q319" s="408"/>
      <c r="R319" s="408"/>
      <c r="S319" s="409"/>
      <c r="T319" s="7"/>
      <c r="U319" s="407"/>
      <c r="V319" s="408"/>
      <c r="W319" s="408"/>
      <c r="X319" s="409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407"/>
      <c r="G320" s="408"/>
      <c r="H320" s="408"/>
      <c r="I320" s="409"/>
      <c r="J320" s="7"/>
      <c r="K320" s="407"/>
      <c r="L320" s="408"/>
      <c r="M320" s="408"/>
      <c r="N320" s="409"/>
      <c r="O320" s="7"/>
      <c r="P320" s="407"/>
      <c r="Q320" s="408"/>
      <c r="R320" s="408"/>
      <c r="S320" s="409"/>
      <c r="T320" s="7"/>
      <c r="U320" s="407"/>
      <c r="V320" s="408"/>
      <c r="W320" s="408"/>
      <c r="X320" s="409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407"/>
      <c r="G321" s="408"/>
      <c r="H321" s="408"/>
      <c r="I321" s="409"/>
      <c r="J321" s="7"/>
      <c r="K321" s="407"/>
      <c r="L321" s="408"/>
      <c r="M321" s="408"/>
      <c r="N321" s="409"/>
      <c r="O321" s="7"/>
      <c r="P321" s="407"/>
      <c r="Q321" s="408"/>
      <c r="R321" s="408"/>
      <c r="S321" s="409"/>
      <c r="T321" s="7"/>
      <c r="U321" s="407"/>
      <c r="V321" s="408"/>
      <c r="W321" s="408"/>
      <c r="X321" s="409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407"/>
      <c r="G322" s="408"/>
      <c r="H322" s="408"/>
      <c r="I322" s="409"/>
      <c r="J322" s="7"/>
      <c r="K322" s="407"/>
      <c r="L322" s="408"/>
      <c r="M322" s="408"/>
      <c r="N322" s="409"/>
      <c r="O322" s="7"/>
      <c r="P322" s="407"/>
      <c r="Q322" s="408"/>
      <c r="R322" s="408"/>
      <c r="S322" s="409"/>
      <c r="T322" s="7"/>
      <c r="U322" s="407"/>
      <c r="V322" s="408"/>
      <c r="W322" s="408"/>
      <c r="X322" s="409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315"/>
      <c r="G323" s="39"/>
      <c r="H323" s="39"/>
      <c r="I323" s="321"/>
      <c r="J323" s="7"/>
      <c r="K323" s="315"/>
      <c r="L323" s="39"/>
      <c r="M323" s="39"/>
      <c r="N323" s="321"/>
      <c r="O323" s="7"/>
      <c r="P323" s="315"/>
      <c r="Q323" s="39"/>
      <c r="R323" s="39"/>
      <c r="S323" s="321"/>
      <c r="T323" s="7"/>
      <c r="U323" s="315"/>
      <c r="V323" s="39"/>
      <c r="W323" s="39"/>
      <c r="X323" s="321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13"/>
      <c r="G325" s="408"/>
      <c r="H325" s="408"/>
      <c r="I325" s="409"/>
      <c r="J325" s="7"/>
      <c r="K325" s="413"/>
      <c r="L325" s="408"/>
      <c r="M325" s="408"/>
      <c r="N325" s="409"/>
      <c r="O325" s="7"/>
      <c r="P325" s="413"/>
      <c r="Q325" s="408"/>
      <c r="R325" s="408"/>
      <c r="S325" s="409"/>
      <c r="T325" s="7"/>
      <c r="U325" s="413"/>
      <c r="V325" s="408"/>
      <c r="W325" s="408"/>
      <c r="X325" s="409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407"/>
      <c r="G327" s="408"/>
      <c r="H327" s="408"/>
      <c r="I327" s="409"/>
      <c r="J327" s="7"/>
      <c r="K327" s="407"/>
      <c r="L327" s="408"/>
      <c r="M327" s="408"/>
      <c r="N327" s="409"/>
      <c r="O327" s="7"/>
      <c r="P327" s="407"/>
      <c r="Q327" s="408"/>
      <c r="R327" s="408"/>
      <c r="S327" s="409"/>
      <c r="T327" s="7"/>
      <c r="U327" s="407"/>
      <c r="V327" s="408"/>
      <c r="W327" s="408"/>
      <c r="X327" s="409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407"/>
      <c r="L329" s="408"/>
      <c r="M329" s="408"/>
      <c r="N329" s="409"/>
      <c r="O329" s="7"/>
      <c r="P329" s="407"/>
      <c r="Q329" s="408"/>
      <c r="R329" s="408"/>
      <c r="S329" s="409"/>
      <c r="T329" s="7"/>
      <c r="U329" s="407"/>
      <c r="V329" s="408"/>
      <c r="W329" s="408"/>
      <c r="X329" s="409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407"/>
      <c r="L330" s="408"/>
      <c r="M330" s="408"/>
      <c r="N330" s="409"/>
      <c r="O330" s="7"/>
      <c r="P330" s="407"/>
      <c r="Q330" s="408"/>
      <c r="R330" s="408"/>
      <c r="S330" s="409"/>
      <c r="T330" s="7"/>
      <c r="U330" s="407"/>
      <c r="V330" s="408"/>
      <c r="W330" s="408"/>
      <c r="X330" s="409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407"/>
      <c r="L331" s="408"/>
      <c r="M331" s="408"/>
      <c r="N331" s="409"/>
      <c r="O331" s="7"/>
      <c r="P331" s="407"/>
      <c r="Q331" s="408"/>
      <c r="R331" s="408"/>
      <c r="S331" s="409"/>
      <c r="T331" s="7"/>
      <c r="U331" s="407"/>
      <c r="V331" s="408"/>
      <c r="W331" s="408"/>
      <c r="X331" s="409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407"/>
      <c r="L332" s="408"/>
      <c r="M332" s="408"/>
      <c r="N332" s="409"/>
      <c r="O332" s="7"/>
      <c r="P332" s="407"/>
      <c r="Q332" s="408"/>
      <c r="R332" s="408"/>
      <c r="S332" s="409"/>
      <c r="T332" s="7"/>
      <c r="U332" s="407"/>
      <c r="V332" s="408"/>
      <c r="W332" s="408"/>
      <c r="X332" s="409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407"/>
      <c r="L333" s="408"/>
      <c r="M333" s="408"/>
      <c r="N333" s="409"/>
      <c r="O333" s="7"/>
      <c r="P333" s="407"/>
      <c r="Q333" s="408"/>
      <c r="R333" s="408"/>
      <c r="S333" s="409"/>
      <c r="T333" s="7"/>
      <c r="U333" s="407"/>
      <c r="V333" s="408"/>
      <c r="W333" s="408"/>
      <c r="X333" s="409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407"/>
      <c r="G337" s="408"/>
      <c r="H337" s="408"/>
      <c r="I337" s="409"/>
      <c r="J337" s="7"/>
      <c r="K337" s="407"/>
      <c r="L337" s="408"/>
      <c r="M337" s="408"/>
      <c r="N337" s="409"/>
      <c r="O337" s="7"/>
      <c r="P337" s="407"/>
      <c r="Q337" s="408"/>
      <c r="R337" s="408"/>
      <c r="S337" s="409"/>
      <c r="T337" s="7"/>
      <c r="U337" s="407"/>
      <c r="V337" s="408"/>
      <c r="W337" s="408"/>
      <c r="X337" s="409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407"/>
      <c r="G339" s="408"/>
      <c r="H339" s="408"/>
      <c r="I339" s="409"/>
      <c r="J339" s="7"/>
      <c r="K339" s="407"/>
      <c r="L339" s="408"/>
      <c r="M339" s="408"/>
      <c r="N339" s="409"/>
      <c r="O339" s="7"/>
      <c r="P339" s="407"/>
      <c r="Q339" s="408"/>
      <c r="R339" s="408"/>
      <c r="S339" s="409"/>
      <c r="T339" s="7"/>
      <c r="U339" s="407"/>
      <c r="V339" s="408"/>
      <c r="W339" s="408"/>
      <c r="X339" s="409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407"/>
      <c r="G340" s="408"/>
      <c r="H340" s="408"/>
      <c r="I340" s="409"/>
      <c r="J340" s="7"/>
      <c r="K340" s="407"/>
      <c r="L340" s="408"/>
      <c r="M340" s="408"/>
      <c r="N340" s="409"/>
      <c r="O340" s="7"/>
      <c r="P340" s="407"/>
      <c r="Q340" s="408"/>
      <c r="R340" s="408"/>
      <c r="S340" s="409"/>
      <c r="T340" s="7"/>
      <c r="U340" s="407"/>
      <c r="V340" s="408"/>
      <c r="W340" s="408"/>
      <c r="X340" s="409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407"/>
      <c r="G341" s="408"/>
      <c r="H341" s="408"/>
      <c r="I341" s="409"/>
      <c r="J341" s="7"/>
      <c r="K341" s="407"/>
      <c r="L341" s="408"/>
      <c r="M341" s="408"/>
      <c r="N341" s="409"/>
      <c r="O341" s="7"/>
      <c r="P341" s="407"/>
      <c r="Q341" s="408"/>
      <c r="R341" s="408"/>
      <c r="S341" s="409"/>
      <c r="T341" s="7"/>
      <c r="U341" s="407"/>
      <c r="V341" s="408"/>
      <c r="W341" s="408"/>
      <c r="X341" s="409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407"/>
      <c r="G342" s="408"/>
      <c r="H342" s="408"/>
      <c r="I342" s="409"/>
      <c r="J342" s="7"/>
      <c r="K342" s="407"/>
      <c r="L342" s="408"/>
      <c r="M342" s="408"/>
      <c r="N342" s="409"/>
      <c r="O342" s="7"/>
      <c r="P342" s="407"/>
      <c r="Q342" s="408"/>
      <c r="R342" s="408"/>
      <c r="S342" s="409"/>
      <c r="T342" s="7"/>
      <c r="U342" s="407"/>
      <c r="V342" s="408"/>
      <c r="W342" s="408"/>
      <c r="X342" s="409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315"/>
      <c r="G343" s="39"/>
      <c r="H343" s="39"/>
      <c r="I343" s="321"/>
      <c r="J343" s="7"/>
      <c r="K343" s="315"/>
      <c r="L343" s="39"/>
      <c r="M343" s="39"/>
      <c r="N343" s="321"/>
      <c r="O343" s="7"/>
      <c r="P343" s="315"/>
      <c r="Q343" s="39"/>
      <c r="R343" s="39"/>
      <c r="S343" s="321"/>
      <c r="T343" s="7"/>
      <c r="U343" s="315"/>
      <c r="V343" s="39"/>
      <c r="W343" s="39"/>
      <c r="X343" s="321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407"/>
      <c r="G344" s="408"/>
      <c r="H344" s="408"/>
      <c r="I344" s="409"/>
      <c r="J344" s="7"/>
      <c r="K344" s="407"/>
      <c r="L344" s="408"/>
      <c r="M344" s="408"/>
      <c r="N344" s="409"/>
      <c r="O344" s="7"/>
      <c r="P344" s="407"/>
      <c r="Q344" s="408"/>
      <c r="R344" s="408"/>
      <c r="S344" s="409"/>
      <c r="T344" s="7"/>
      <c r="U344" s="407"/>
      <c r="V344" s="408"/>
      <c r="W344" s="408"/>
      <c r="X344" s="409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407"/>
      <c r="G345" s="408"/>
      <c r="H345" s="408"/>
      <c r="I345" s="409"/>
      <c r="J345" s="7"/>
      <c r="K345" s="407"/>
      <c r="L345" s="408"/>
      <c r="M345" s="408"/>
      <c r="N345" s="409"/>
      <c r="O345" s="7"/>
      <c r="P345" s="407"/>
      <c r="Q345" s="408"/>
      <c r="R345" s="408"/>
      <c r="S345" s="409"/>
      <c r="T345" s="7"/>
      <c r="U345" s="407"/>
      <c r="V345" s="408"/>
      <c r="W345" s="408"/>
      <c r="X345" s="409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407"/>
      <c r="G346" s="408"/>
      <c r="H346" s="408"/>
      <c r="I346" s="409"/>
      <c r="J346" s="7"/>
      <c r="K346" s="407"/>
      <c r="L346" s="408"/>
      <c r="M346" s="408"/>
      <c r="N346" s="409"/>
      <c r="O346" s="7"/>
      <c r="P346" s="407"/>
      <c r="Q346" s="408"/>
      <c r="R346" s="408"/>
      <c r="S346" s="409"/>
      <c r="T346" s="7"/>
      <c r="U346" s="407"/>
      <c r="V346" s="408"/>
      <c r="W346" s="408"/>
      <c r="X346" s="409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407"/>
      <c r="G347" s="408"/>
      <c r="H347" s="408"/>
      <c r="I347" s="409"/>
      <c r="J347" s="7"/>
      <c r="K347" s="407"/>
      <c r="L347" s="408"/>
      <c r="M347" s="408"/>
      <c r="N347" s="409"/>
      <c r="O347" s="7"/>
      <c r="P347" s="407"/>
      <c r="Q347" s="408"/>
      <c r="R347" s="408"/>
      <c r="S347" s="409"/>
      <c r="T347" s="7"/>
      <c r="U347" s="407"/>
      <c r="V347" s="408"/>
      <c r="W347" s="408"/>
      <c r="X347" s="409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315"/>
      <c r="G348" s="39"/>
      <c r="H348" s="39"/>
      <c r="I348" s="321"/>
      <c r="J348" s="7"/>
      <c r="K348" s="315"/>
      <c r="L348" s="39"/>
      <c r="M348" s="39"/>
      <c r="N348" s="321"/>
      <c r="O348" s="7"/>
      <c r="P348" s="315"/>
      <c r="Q348" s="39"/>
      <c r="R348" s="39"/>
      <c r="S348" s="321"/>
      <c r="T348" s="7"/>
      <c r="U348" s="315"/>
      <c r="V348" s="39"/>
      <c r="W348" s="39"/>
      <c r="X348" s="321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13"/>
      <c r="G350" s="408"/>
      <c r="H350" s="408"/>
      <c r="I350" s="409"/>
      <c r="J350" s="7"/>
      <c r="K350" s="413"/>
      <c r="L350" s="408"/>
      <c r="M350" s="408"/>
      <c r="N350" s="409"/>
      <c r="O350" s="7"/>
      <c r="P350" s="413"/>
      <c r="Q350" s="408"/>
      <c r="R350" s="408"/>
      <c r="S350" s="409"/>
      <c r="T350" s="7"/>
      <c r="U350" s="413"/>
      <c r="V350" s="408"/>
      <c r="W350" s="408"/>
      <c r="X350" s="409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407"/>
      <c r="G352" s="408"/>
      <c r="H352" s="408"/>
      <c r="I352" s="409"/>
      <c r="J352" s="7"/>
      <c r="K352" s="407"/>
      <c r="L352" s="408"/>
      <c r="M352" s="408"/>
      <c r="N352" s="409"/>
      <c r="O352" s="7"/>
      <c r="P352" s="407"/>
      <c r="Q352" s="408"/>
      <c r="R352" s="408"/>
      <c r="S352" s="409"/>
      <c r="T352" s="7"/>
      <c r="U352" s="407"/>
      <c r="V352" s="408"/>
      <c r="W352" s="408"/>
      <c r="X352" s="409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407"/>
      <c r="L354" s="408"/>
      <c r="M354" s="408"/>
      <c r="N354" s="409"/>
      <c r="O354" s="7"/>
      <c r="P354" s="407"/>
      <c r="Q354" s="408"/>
      <c r="R354" s="408"/>
      <c r="S354" s="409"/>
      <c r="T354" s="7"/>
      <c r="U354" s="407"/>
      <c r="V354" s="408"/>
      <c r="W354" s="408"/>
      <c r="X354" s="409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407"/>
      <c r="L355" s="408"/>
      <c r="M355" s="408"/>
      <c r="N355" s="409"/>
      <c r="O355" s="7"/>
      <c r="P355" s="407"/>
      <c r="Q355" s="408"/>
      <c r="R355" s="408"/>
      <c r="S355" s="409"/>
      <c r="T355" s="7"/>
      <c r="U355" s="407"/>
      <c r="V355" s="408"/>
      <c r="W355" s="408"/>
      <c r="X355" s="409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407"/>
      <c r="L356" s="408"/>
      <c r="M356" s="408"/>
      <c r="N356" s="409"/>
      <c r="O356" s="7"/>
      <c r="P356" s="407"/>
      <c r="Q356" s="408"/>
      <c r="R356" s="408"/>
      <c r="S356" s="409"/>
      <c r="T356" s="7"/>
      <c r="U356" s="407"/>
      <c r="V356" s="408"/>
      <c r="W356" s="408"/>
      <c r="X356" s="409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407"/>
      <c r="L357" s="408"/>
      <c r="M357" s="408"/>
      <c r="N357" s="409"/>
      <c r="O357" s="7"/>
      <c r="P357" s="407"/>
      <c r="Q357" s="408"/>
      <c r="R357" s="408"/>
      <c r="S357" s="409"/>
      <c r="T357" s="7"/>
      <c r="U357" s="407"/>
      <c r="V357" s="408"/>
      <c r="W357" s="408"/>
      <c r="X357" s="409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407"/>
      <c r="L358" s="408"/>
      <c r="M358" s="408"/>
      <c r="N358" s="409"/>
      <c r="O358" s="7"/>
      <c r="P358" s="407"/>
      <c r="Q358" s="408"/>
      <c r="R358" s="408"/>
      <c r="S358" s="409"/>
      <c r="T358" s="7"/>
      <c r="U358" s="407"/>
      <c r="V358" s="408"/>
      <c r="W358" s="408"/>
      <c r="X358" s="409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407"/>
      <c r="G360" s="408"/>
      <c r="H360" s="408"/>
      <c r="I360" s="409"/>
      <c r="K360" s="407"/>
      <c r="L360" s="408"/>
      <c r="M360" s="408"/>
      <c r="N360" s="409"/>
      <c r="O360" s="7"/>
      <c r="P360" s="407"/>
      <c r="Q360" s="408"/>
      <c r="R360" s="408"/>
      <c r="S360" s="409"/>
      <c r="T360" s="7"/>
      <c r="U360" s="407"/>
      <c r="V360" s="408"/>
      <c r="W360" s="408"/>
      <c r="X360" s="409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407"/>
      <c r="G361" s="408"/>
      <c r="H361" s="408"/>
      <c r="I361" s="409"/>
      <c r="K361" s="407"/>
      <c r="L361" s="408"/>
      <c r="M361" s="408"/>
      <c r="N361" s="409"/>
      <c r="P361" s="407"/>
      <c r="Q361" s="408"/>
      <c r="R361" s="408"/>
      <c r="S361" s="409"/>
      <c r="U361" s="407"/>
      <c r="V361" s="408"/>
      <c r="W361" s="408"/>
      <c r="X361" s="409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410"/>
      <c r="G362" s="411"/>
      <c r="H362" s="411"/>
      <c r="I362" s="412"/>
      <c r="K362" s="410"/>
      <c r="L362" s="411"/>
      <c r="M362" s="411"/>
      <c r="N362" s="412"/>
      <c r="P362" s="410"/>
      <c r="Q362" s="411"/>
      <c r="R362" s="411"/>
      <c r="S362" s="412"/>
      <c r="U362" s="410"/>
      <c r="V362" s="411"/>
      <c r="W362" s="411"/>
      <c r="X362" s="412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FF52E6D5-16EC-48C7-85DF-C69DDDFB98F2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8B1F6-A4E7-4DB8-8110-5C572C563A20}">
  <sheetPr>
    <tabColor rgb="FFEBF1DE"/>
  </sheetPr>
  <dimension ref="A1:HQ382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ÁREAS!$F$24</f>
        <v>Project and Acquisition Finance.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315"/>
      <c r="G12" s="39"/>
      <c r="H12" s="39"/>
      <c r="I12" s="321"/>
      <c r="J12" s="7"/>
      <c r="K12" s="407"/>
      <c r="L12" s="408"/>
      <c r="M12" s="408"/>
      <c r="N12" s="409"/>
      <c r="O12" s="7"/>
      <c r="P12" s="315"/>
      <c r="Q12" s="39"/>
      <c r="R12" s="39"/>
      <c r="S12" s="321"/>
      <c r="T12" s="7"/>
      <c r="U12" s="315"/>
      <c r="V12" s="39"/>
      <c r="W12" s="39"/>
      <c r="X12" s="321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315"/>
      <c r="G14" s="39"/>
      <c r="H14" s="39"/>
      <c r="I14" s="321"/>
      <c r="J14" s="7"/>
      <c r="K14" s="315"/>
      <c r="L14" s="39"/>
      <c r="M14" s="39"/>
      <c r="N14" s="321"/>
      <c r="O14" s="7"/>
      <c r="P14" s="315"/>
      <c r="Q14" s="39"/>
      <c r="R14" s="39"/>
      <c r="S14" s="321"/>
      <c r="T14" s="7"/>
      <c r="U14" s="315"/>
      <c r="V14" s="39"/>
      <c r="W14" s="39"/>
      <c r="X14" s="321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407"/>
      <c r="G15" s="408"/>
      <c r="H15" s="408"/>
      <c r="I15" s="409"/>
      <c r="J15" s="7"/>
      <c r="K15" s="407"/>
      <c r="L15" s="408"/>
      <c r="M15" s="408"/>
      <c r="N15" s="409"/>
      <c r="O15" s="7"/>
      <c r="P15" s="407"/>
      <c r="Q15" s="408"/>
      <c r="R15" s="408"/>
      <c r="S15" s="409"/>
      <c r="T15" s="7"/>
      <c r="U15" s="407"/>
      <c r="V15" s="408"/>
      <c r="W15" s="408"/>
      <c r="X15" s="409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315"/>
      <c r="G16" s="39"/>
      <c r="H16" s="39"/>
      <c r="I16" s="321"/>
      <c r="J16" s="7"/>
      <c r="K16" s="315"/>
      <c r="L16" s="39"/>
      <c r="M16" s="39"/>
      <c r="N16" s="321"/>
      <c r="O16" s="7"/>
      <c r="P16" s="315"/>
      <c r="Q16" s="39"/>
      <c r="R16" s="39"/>
      <c r="S16" s="321"/>
      <c r="T16" s="7"/>
      <c r="U16" s="315"/>
      <c r="V16" s="39"/>
      <c r="W16" s="39"/>
      <c r="X16" s="321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407"/>
      <c r="G17" s="408"/>
      <c r="H17" s="408"/>
      <c r="I17" s="409"/>
      <c r="J17" s="7"/>
      <c r="K17" s="407"/>
      <c r="L17" s="408"/>
      <c r="M17" s="408"/>
      <c r="N17" s="409"/>
      <c r="O17" s="7"/>
      <c r="P17" s="407"/>
      <c r="Q17" s="408"/>
      <c r="R17" s="408"/>
      <c r="S17" s="409"/>
      <c r="T17" s="7"/>
      <c r="U17" s="407"/>
      <c r="V17" s="408"/>
      <c r="W17" s="408"/>
      <c r="X17" s="409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407"/>
      <c r="G18" s="408"/>
      <c r="H18" s="408"/>
      <c r="I18" s="409"/>
      <c r="J18" s="7"/>
      <c r="K18" s="407"/>
      <c r="L18" s="408"/>
      <c r="M18" s="408"/>
      <c r="N18" s="409"/>
      <c r="O18" s="7"/>
      <c r="P18" s="407"/>
      <c r="Q18" s="408"/>
      <c r="R18" s="408"/>
      <c r="S18" s="409"/>
      <c r="T18" s="7"/>
      <c r="U18" s="407"/>
      <c r="V18" s="408"/>
      <c r="W18" s="408"/>
      <c r="X18" s="409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407"/>
      <c r="G19" s="408"/>
      <c r="H19" s="408"/>
      <c r="I19" s="409"/>
      <c r="J19" s="7"/>
      <c r="K19" s="407"/>
      <c r="L19" s="408"/>
      <c r="M19" s="408"/>
      <c r="N19" s="409"/>
      <c r="O19" s="7"/>
      <c r="P19" s="407"/>
      <c r="Q19" s="408"/>
      <c r="R19" s="408"/>
      <c r="S19" s="409"/>
      <c r="T19" s="7"/>
      <c r="U19" s="407"/>
      <c r="V19" s="408"/>
      <c r="W19" s="408"/>
      <c r="X19" s="409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407"/>
      <c r="G20" s="408"/>
      <c r="H20" s="408"/>
      <c r="I20" s="409"/>
      <c r="J20" s="7"/>
      <c r="K20" s="407"/>
      <c r="L20" s="408"/>
      <c r="M20" s="408"/>
      <c r="N20" s="409"/>
      <c r="O20" s="7"/>
      <c r="P20" s="407"/>
      <c r="Q20" s="408"/>
      <c r="R20" s="408"/>
      <c r="S20" s="409"/>
      <c r="T20" s="7"/>
      <c r="U20" s="407"/>
      <c r="V20" s="408"/>
      <c r="W20" s="408"/>
      <c r="X20" s="409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315"/>
      <c r="G21" s="39"/>
      <c r="H21" s="39"/>
      <c r="I21" s="321"/>
      <c r="J21" s="7"/>
      <c r="K21" s="407"/>
      <c r="L21" s="408"/>
      <c r="M21" s="408"/>
      <c r="N21" s="409"/>
      <c r="O21" s="7"/>
      <c r="P21" s="315"/>
      <c r="Q21" s="39"/>
      <c r="R21" s="39"/>
      <c r="S21" s="321"/>
      <c r="T21" s="7"/>
      <c r="U21" s="315"/>
      <c r="V21" s="39"/>
      <c r="W21" s="39"/>
      <c r="X21" s="321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407"/>
      <c r="G22" s="408"/>
      <c r="H22" s="408"/>
      <c r="I22" s="409"/>
      <c r="J22" s="7"/>
      <c r="K22" s="407"/>
      <c r="L22" s="408"/>
      <c r="M22" s="408"/>
      <c r="N22" s="409"/>
      <c r="O22" s="7"/>
      <c r="P22" s="407"/>
      <c r="Q22" s="408"/>
      <c r="R22" s="408"/>
      <c r="S22" s="409"/>
      <c r="T22" s="7"/>
      <c r="U22" s="407"/>
      <c r="V22" s="408"/>
      <c r="W22" s="408"/>
      <c r="X22" s="409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315"/>
      <c r="G23" s="39"/>
      <c r="H23" s="39"/>
      <c r="I23" s="321"/>
      <c r="J23" s="7"/>
      <c r="K23" s="315"/>
      <c r="L23" s="39"/>
      <c r="M23" s="39"/>
      <c r="N23" s="321"/>
      <c r="O23" s="7"/>
      <c r="P23" s="315"/>
      <c r="Q23" s="39"/>
      <c r="R23" s="39"/>
      <c r="S23" s="321"/>
      <c r="T23" s="7"/>
      <c r="U23" s="315"/>
      <c r="V23" s="39"/>
      <c r="W23" s="39"/>
      <c r="X23" s="321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315"/>
      <c r="G25" s="39"/>
      <c r="H25" s="39"/>
      <c r="I25" s="321"/>
      <c r="J25" s="7"/>
      <c r="K25" s="407"/>
      <c r="L25" s="408"/>
      <c r="M25" s="408"/>
      <c r="N25" s="409"/>
      <c r="O25" s="7"/>
      <c r="P25" s="315"/>
      <c r="Q25" s="39"/>
      <c r="R25" s="39"/>
      <c r="S25" s="321"/>
      <c r="T25" s="7"/>
      <c r="U25" s="315"/>
      <c r="V25" s="39"/>
      <c r="W25" s="39"/>
      <c r="X25" s="321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315"/>
      <c r="G27" s="39"/>
      <c r="H27" s="39"/>
      <c r="I27" s="321"/>
      <c r="J27" s="7"/>
      <c r="K27" s="315"/>
      <c r="L27" s="39"/>
      <c r="M27" s="39"/>
      <c r="N27" s="321"/>
      <c r="O27" s="7"/>
      <c r="P27" s="315"/>
      <c r="Q27" s="39"/>
      <c r="R27" s="39"/>
      <c r="S27" s="321"/>
      <c r="T27" s="7"/>
      <c r="U27" s="315"/>
      <c r="V27" s="39"/>
      <c r="W27" s="39"/>
      <c r="X27" s="321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407"/>
      <c r="L29" s="408"/>
      <c r="M29" s="408"/>
      <c r="N29" s="409"/>
      <c r="O29" s="7"/>
      <c r="P29" s="407"/>
      <c r="Q29" s="408"/>
      <c r="R29" s="408"/>
      <c r="S29" s="409"/>
      <c r="T29" s="7"/>
      <c r="U29" s="407"/>
      <c r="V29" s="408"/>
      <c r="W29" s="408"/>
      <c r="X29" s="409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407"/>
      <c r="L30" s="408"/>
      <c r="M30" s="408"/>
      <c r="N30" s="409"/>
      <c r="O30" s="7"/>
      <c r="P30" s="407"/>
      <c r="Q30" s="408"/>
      <c r="R30" s="408"/>
      <c r="S30" s="409"/>
      <c r="T30" s="7"/>
      <c r="U30" s="407"/>
      <c r="V30" s="408"/>
      <c r="W30" s="408"/>
      <c r="X30" s="409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407"/>
      <c r="L31" s="408"/>
      <c r="M31" s="408"/>
      <c r="N31" s="409"/>
      <c r="O31" s="7"/>
      <c r="P31" s="407"/>
      <c r="Q31" s="408"/>
      <c r="R31" s="408"/>
      <c r="S31" s="409"/>
      <c r="T31" s="7"/>
      <c r="U31" s="407"/>
      <c r="V31" s="408"/>
      <c r="W31" s="408"/>
      <c r="X31" s="409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407"/>
      <c r="L32" s="408"/>
      <c r="M32" s="408"/>
      <c r="N32" s="409"/>
      <c r="O32" s="7"/>
      <c r="P32" s="407"/>
      <c r="Q32" s="408"/>
      <c r="R32" s="408"/>
      <c r="S32" s="409"/>
      <c r="T32" s="7"/>
      <c r="U32" s="407"/>
      <c r="V32" s="408"/>
      <c r="W32" s="408"/>
      <c r="X32" s="409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315"/>
      <c r="L33" s="39"/>
      <c r="M33" s="39"/>
      <c r="N33" s="321"/>
      <c r="O33" s="7"/>
      <c r="P33" s="315"/>
      <c r="Q33" s="39"/>
      <c r="R33" s="39"/>
      <c r="S33" s="321"/>
      <c r="T33" s="7"/>
      <c r="U33" s="315"/>
      <c r="V33" s="39"/>
      <c r="W33" s="39"/>
      <c r="X33" s="321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315"/>
      <c r="G37" s="39"/>
      <c r="H37" s="39"/>
      <c r="I37" s="321"/>
      <c r="J37" s="7"/>
      <c r="K37" s="407"/>
      <c r="L37" s="408"/>
      <c r="M37" s="408"/>
      <c r="N37" s="409"/>
      <c r="O37" s="7"/>
      <c r="P37" s="315"/>
      <c r="Q37" s="39"/>
      <c r="R37" s="39"/>
      <c r="S37" s="321"/>
      <c r="T37" s="7"/>
      <c r="U37" s="315"/>
      <c r="V37" s="39"/>
      <c r="W37" s="39"/>
      <c r="X37" s="321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315"/>
      <c r="G39" s="39"/>
      <c r="H39" s="39"/>
      <c r="I39" s="321"/>
      <c r="J39" s="7"/>
      <c r="K39" s="315"/>
      <c r="L39" s="39"/>
      <c r="M39" s="39"/>
      <c r="N39" s="321"/>
      <c r="O39" s="7"/>
      <c r="P39" s="315"/>
      <c r="Q39" s="39"/>
      <c r="R39" s="39"/>
      <c r="S39" s="321"/>
      <c r="T39" s="7"/>
      <c r="U39" s="315"/>
      <c r="V39" s="39"/>
      <c r="W39" s="39"/>
      <c r="X39" s="321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407"/>
      <c r="G40" s="408"/>
      <c r="H40" s="408"/>
      <c r="I40" s="409"/>
      <c r="J40" s="7"/>
      <c r="K40" s="407"/>
      <c r="L40" s="408"/>
      <c r="M40" s="408"/>
      <c r="N40" s="409"/>
      <c r="O40" s="7"/>
      <c r="P40" s="407"/>
      <c r="Q40" s="408"/>
      <c r="R40" s="408"/>
      <c r="S40" s="409"/>
      <c r="T40" s="7"/>
      <c r="U40" s="407"/>
      <c r="V40" s="408"/>
      <c r="W40" s="408"/>
      <c r="X40" s="409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315"/>
      <c r="G41" s="39"/>
      <c r="H41" s="39"/>
      <c r="I41" s="321"/>
      <c r="J41" s="7"/>
      <c r="K41" s="315"/>
      <c r="L41" s="39"/>
      <c r="M41" s="39"/>
      <c r="N41" s="321"/>
      <c r="O41" s="7"/>
      <c r="P41" s="315"/>
      <c r="Q41" s="39"/>
      <c r="R41" s="39"/>
      <c r="S41" s="321"/>
      <c r="T41" s="7"/>
      <c r="U41" s="315"/>
      <c r="V41" s="39"/>
      <c r="W41" s="39"/>
      <c r="X41" s="321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407"/>
      <c r="G42" s="408"/>
      <c r="H42" s="408"/>
      <c r="I42" s="409"/>
      <c r="J42" s="7"/>
      <c r="K42" s="407"/>
      <c r="L42" s="408"/>
      <c r="M42" s="408"/>
      <c r="N42" s="409"/>
      <c r="O42" s="7"/>
      <c r="P42" s="407"/>
      <c r="Q42" s="408"/>
      <c r="R42" s="408"/>
      <c r="S42" s="409"/>
      <c r="T42" s="7"/>
      <c r="U42" s="407"/>
      <c r="V42" s="408"/>
      <c r="W42" s="408"/>
      <c r="X42" s="409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407"/>
      <c r="G43" s="408"/>
      <c r="H43" s="408"/>
      <c r="I43" s="409"/>
      <c r="J43" s="7"/>
      <c r="K43" s="407"/>
      <c r="L43" s="408"/>
      <c r="M43" s="408"/>
      <c r="N43" s="409"/>
      <c r="O43" s="7"/>
      <c r="P43" s="407"/>
      <c r="Q43" s="408"/>
      <c r="R43" s="408"/>
      <c r="S43" s="409"/>
      <c r="T43" s="7"/>
      <c r="U43" s="407"/>
      <c r="V43" s="408"/>
      <c r="W43" s="408"/>
      <c r="X43" s="409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407"/>
      <c r="G44" s="408"/>
      <c r="H44" s="408"/>
      <c r="I44" s="409"/>
      <c r="J44" s="7"/>
      <c r="K44" s="407"/>
      <c r="L44" s="408"/>
      <c r="M44" s="408"/>
      <c r="N44" s="409"/>
      <c r="O44" s="7"/>
      <c r="P44" s="407"/>
      <c r="Q44" s="408"/>
      <c r="R44" s="408"/>
      <c r="S44" s="409"/>
      <c r="T44" s="7"/>
      <c r="U44" s="407"/>
      <c r="V44" s="408"/>
      <c r="W44" s="408"/>
      <c r="X44" s="409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407"/>
      <c r="G45" s="408"/>
      <c r="H45" s="408"/>
      <c r="I45" s="409"/>
      <c r="J45" s="7"/>
      <c r="K45" s="407"/>
      <c r="L45" s="408"/>
      <c r="M45" s="408"/>
      <c r="N45" s="409"/>
      <c r="O45" s="7"/>
      <c r="P45" s="407"/>
      <c r="Q45" s="408"/>
      <c r="R45" s="408"/>
      <c r="S45" s="409"/>
      <c r="T45" s="7"/>
      <c r="U45" s="407"/>
      <c r="V45" s="408"/>
      <c r="W45" s="408"/>
      <c r="X45" s="409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315"/>
      <c r="G46" s="39"/>
      <c r="H46" s="39"/>
      <c r="I46" s="321"/>
      <c r="J46" s="7"/>
      <c r="K46" s="407"/>
      <c r="L46" s="408"/>
      <c r="M46" s="408"/>
      <c r="N46" s="409"/>
      <c r="O46" s="7"/>
      <c r="P46" s="315"/>
      <c r="Q46" s="39"/>
      <c r="R46" s="39"/>
      <c r="S46" s="321"/>
      <c r="T46" s="7"/>
      <c r="U46" s="315"/>
      <c r="V46" s="39"/>
      <c r="W46" s="39"/>
      <c r="X46" s="321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407"/>
      <c r="G47" s="408"/>
      <c r="H47" s="408"/>
      <c r="I47" s="409"/>
      <c r="J47" s="7"/>
      <c r="K47" s="407"/>
      <c r="L47" s="408"/>
      <c r="M47" s="408"/>
      <c r="N47" s="409"/>
      <c r="O47" s="7"/>
      <c r="P47" s="407"/>
      <c r="Q47" s="408"/>
      <c r="R47" s="408"/>
      <c r="S47" s="409"/>
      <c r="T47" s="7"/>
      <c r="U47" s="407"/>
      <c r="V47" s="408"/>
      <c r="W47" s="408"/>
      <c r="X47" s="409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315"/>
      <c r="G48" s="39"/>
      <c r="H48" s="39"/>
      <c r="I48" s="321"/>
      <c r="J48" s="7"/>
      <c r="K48" s="315"/>
      <c r="L48" s="39"/>
      <c r="M48" s="39"/>
      <c r="N48" s="321"/>
      <c r="O48" s="7"/>
      <c r="P48" s="315"/>
      <c r="Q48" s="39"/>
      <c r="R48" s="39"/>
      <c r="S48" s="321"/>
      <c r="T48" s="7"/>
      <c r="U48" s="315"/>
      <c r="V48" s="39"/>
      <c r="W48" s="39"/>
      <c r="X48" s="321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3"/>
      <c r="G50" s="39"/>
      <c r="H50" s="39"/>
      <c r="I50" s="321"/>
      <c r="J50" s="7"/>
      <c r="K50" s="413"/>
      <c r="L50" s="408"/>
      <c r="M50" s="408"/>
      <c r="N50" s="409"/>
      <c r="O50" s="7"/>
      <c r="P50" s="43"/>
      <c r="Q50" s="39"/>
      <c r="R50" s="39"/>
      <c r="S50" s="321"/>
      <c r="T50" s="7"/>
      <c r="U50" s="43"/>
      <c r="V50" s="39"/>
      <c r="W50" s="39"/>
      <c r="X50" s="321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315"/>
      <c r="G52" s="39"/>
      <c r="H52" s="39"/>
      <c r="I52" s="321"/>
      <c r="J52" s="7"/>
      <c r="K52" s="315"/>
      <c r="L52" s="39"/>
      <c r="M52" s="39"/>
      <c r="N52" s="321"/>
      <c r="O52" s="7"/>
      <c r="P52" s="315"/>
      <c r="Q52" s="39"/>
      <c r="R52" s="39"/>
      <c r="S52" s="321"/>
      <c r="T52" s="7"/>
      <c r="U52" s="315"/>
      <c r="V52" s="39"/>
      <c r="W52" s="39"/>
      <c r="X52" s="321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407"/>
      <c r="L54" s="408"/>
      <c r="M54" s="408"/>
      <c r="N54" s="409"/>
      <c r="O54" s="7"/>
      <c r="P54" s="407"/>
      <c r="Q54" s="408"/>
      <c r="R54" s="408"/>
      <c r="S54" s="409"/>
      <c r="T54" s="7"/>
      <c r="U54" s="407"/>
      <c r="V54" s="408"/>
      <c r="W54" s="408"/>
      <c r="X54" s="409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407"/>
      <c r="L55" s="408"/>
      <c r="M55" s="408"/>
      <c r="N55" s="409"/>
      <c r="O55" s="7"/>
      <c r="P55" s="407"/>
      <c r="Q55" s="408"/>
      <c r="R55" s="408"/>
      <c r="S55" s="409"/>
      <c r="T55" s="7"/>
      <c r="U55" s="407"/>
      <c r="V55" s="408"/>
      <c r="W55" s="408"/>
      <c r="X55" s="409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407"/>
      <c r="L56" s="408"/>
      <c r="M56" s="408"/>
      <c r="N56" s="409"/>
      <c r="O56" s="7"/>
      <c r="P56" s="407"/>
      <c r="Q56" s="408"/>
      <c r="R56" s="408"/>
      <c r="S56" s="409"/>
      <c r="T56" s="7"/>
      <c r="U56" s="407"/>
      <c r="V56" s="408"/>
      <c r="W56" s="408"/>
      <c r="X56" s="409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407"/>
      <c r="L57" s="408"/>
      <c r="M57" s="408"/>
      <c r="N57" s="409"/>
      <c r="O57" s="7"/>
      <c r="P57" s="407"/>
      <c r="Q57" s="408"/>
      <c r="R57" s="408"/>
      <c r="S57" s="409"/>
      <c r="T57" s="7"/>
      <c r="U57" s="407"/>
      <c r="V57" s="408"/>
      <c r="W57" s="408"/>
      <c r="X57" s="409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315"/>
      <c r="L58" s="39"/>
      <c r="M58" s="39"/>
      <c r="N58" s="321"/>
      <c r="O58" s="7"/>
      <c r="P58" s="315"/>
      <c r="Q58" s="39"/>
      <c r="R58" s="39"/>
      <c r="S58" s="321"/>
      <c r="T58" s="7"/>
      <c r="U58" s="315"/>
      <c r="V58" s="39"/>
      <c r="W58" s="39"/>
      <c r="X58" s="321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315"/>
      <c r="G62" s="39"/>
      <c r="H62" s="39"/>
      <c r="I62" s="321"/>
      <c r="J62" s="7"/>
      <c r="K62" s="407"/>
      <c r="L62" s="408"/>
      <c r="M62" s="408"/>
      <c r="N62" s="409"/>
      <c r="O62" s="7"/>
      <c r="P62" s="315"/>
      <c r="Q62" s="39"/>
      <c r="R62" s="39"/>
      <c r="S62" s="321"/>
      <c r="T62" s="7"/>
      <c r="U62" s="315"/>
      <c r="V62" s="39"/>
      <c r="W62" s="39"/>
      <c r="X62" s="321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315"/>
      <c r="G64" s="39"/>
      <c r="H64" s="39"/>
      <c r="I64" s="321"/>
      <c r="J64" s="7"/>
      <c r="K64" s="315"/>
      <c r="L64" s="39"/>
      <c r="M64" s="39"/>
      <c r="N64" s="321"/>
      <c r="O64" s="7"/>
      <c r="P64" s="315"/>
      <c r="Q64" s="39"/>
      <c r="R64" s="39"/>
      <c r="S64" s="321"/>
      <c r="T64" s="7"/>
      <c r="U64" s="315"/>
      <c r="V64" s="39"/>
      <c r="W64" s="39"/>
      <c r="X64" s="321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407"/>
      <c r="G65" s="408"/>
      <c r="H65" s="408"/>
      <c r="I65" s="409"/>
      <c r="J65" s="7"/>
      <c r="K65" s="407"/>
      <c r="L65" s="408"/>
      <c r="M65" s="408"/>
      <c r="N65" s="409"/>
      <c r="O65" s="7"/>
      <c r="P65" s="407"/>
      <c r="Q65" s="408"/>
      <c r="R65" s="408"/>
      <c r="S65" s="409"/>
      <c r="T65" s="7"/>
      <c r="U65" s="407"/>
      <c r="V65" s="408"/>
      <c r="W65" s="408"/>
      <c r="X65" s="409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315"/>
      <c r="G66" s="39"/>
      <c r="H66" s="39"/>
      <c r="I66" s="321"/>
      <c r="J66" s="7"/>
      <c r="K66" s="315"/>
      <c r="L66" s="39"/>
      <c r="M66" s="39"/>
      <c r="N66" s="321"/>
      <c r="O66" s="7"/>
      <c r="P66" s="315"/>
      <c r="Q66" s="39"/>
      <c r="R66" s="39"/>
      <c r="S66" s="321"/>
      <c r="T66" s="7"/>
      <c r="U66" s="315"/>
      <c r="V66" s="39"/>
      <c r="W66" s="39"/>
      <c r="X66" s="321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407"/>
      <c r="G67" s="408"/>
      <c r="H67" s="408"/>
      <c r="I67" s="409"/>
      <c r="J67" s="7"/>
      <c r="K67" s="407"/>
      <c r="L67" s="408"/>
      <c r="M67" s="408"/>
      <c r="N67" s="409"/>
      <c r="O67" s="7"/>
      <c r="P67" s="407"/>
      <c r="Q67" s="408"/>
      <c r="R67" s="408"/>
      <c r="S67" s="409"/>
      <c r="T67" s="7"/>
      <c r="U67" s="407"/>
      <c r="V67" s="408"/>
      <c r="W67" s="408"/>
      <c r="X67" s="409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407"/>
      <c r="G68" s="408"/>
      <c r="H68" s="408"/>
      <c r="I68" s="409"/>
      <c r="J68" s="7"/>
      <c r="K68" s="407"/>
      <c r="L68" s="408"/>
      <c r="M68" s="408"/>
      <c r="N68" s="409"/>
      <c r="O68" s="7"/>
      <c r="P68" s="407"/>
      <c r="Q68" s="408"/>
      <c r="R68" s="408"/>
      <c r="S68" s="409"/>
      <c r="T68" s="7"/>
      <c r="U68" s="407"/>
      <c r="V68" s="408"/>
      <c r="W68" s="408"/>
      <c r="X68" s="409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407"/>
      <c r="G69" s="408"/>
      <c r="H69" s="408"/>
      <c r="I69" s="409"/>
      <c r="J69" s="7"/>
      <c r="K69" s="407"/>
      <c r="L69" s="408"/>
      <c r="M69" s="408"/>
      <c r="N69" s="409"/>
      <c r="O69" s="7"/>
      <c r="P69" s="407"/>
      <c r="Q69" s="408"/>
      <c r="R69" s="408"/>
      <c r="S69" s="409"/>
      <c r="T69" s="7"/>
      <c r="U69" s="407"/>
      <c r="V69" s="408"/>
      <c r="W69" s="408"/>
      <c r="X69" s="409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407"/>
      <c r="G70" s="408"/>
      <c r="H70" s="408"/>
      <c r="I70" s="409"/>
      <c r="J70" s="7"/>
      <c r="K70" s="407"/>
      <c r="L70" s="408"/>
      <c r="M70" s="408"/>
      <c r="N70" s="409"/>
      <c r="O70" s="7"/>
      <c r="P70" s="407"/>
      <c r="Q70" s="408"/>
      <c r="R70" s="408"/>
      <c r="S70" s="409"/>
      <c r="T70" s="7"/>
      <c r="U70" s="407"/>
      <c r="V70" s="408"/>
      <c r="W70" s="408"/>
      <c r="X70" s="409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315"/>
      <c r="G71" s="39"/>
      <c r="H71" s="39"/>
      <c r="I71" s="321"/>
      <c r="J71" s="7"/>
      <c r="K71" s="407"/>
      <c r="L71" s="408"/>
      <c r="M71" s="408"/>
      <c r="N71" s="409"/>
      <c r="O71" s="7"/>
      <c r="P71" s="315"/>
      <c r="Q71" s="39"/>
      <c r="R71" s="39"/>
      <c r="S71" s="321"/>
      <c r="T71" s="7"/>
      <c r="U71" s="315"/>
      <c r="V71" s="39"/>
      <c r="W71" s="39"/>
      <c r="X71" s="321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407"/>
      <c r="G72" s="408"/>
      <c r="H72" s="408"/>
      <c r="I72" s="409"/>
      <c r="J72" s="7"/>
      <c r="K72" s="407"/>
      <c r="L72" s="408"/>
      <c r="M72" s="408"/>
      <c r="N72" s="409"/>
      <c r="O72" s="7"/>
      <c r="P72" s="407"/>
      <c r="Q72" s="408"/>
      <c r="R72" s="408"/>
      <c r="S72" s="409"/>
      <c r="T72" s="7"/>
      <c r="U72" s="407"/>
      <c r="V72" s="408"/>
      <c r="W72" s="408"/>
      <c r="X72" s="409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315"/>
      <c r="G73" s="39"/>
      <c r="H73" s="39"/>
      <c r="I73" s="321"/>
      <c r="J73" s="7"/>
      <c r="K73" s="315"/>
      <c r="L73" s="39"/>
      <c r="M73" s="39"/>
      <c r="N73" s="321"/>
      <c r="O73" s="7"/>
      <c r="P73" s="315"/>
      <c r="Q73" s="39"/>
      <c r="R73" s="39"/>
      <c r="S73" s="321"/>
      <c r="T73" s="7"/>
      <c r="U73" s="315"/>
      <c r="V73" s="39"/>
      <c r="W73" s="39"/>
      <c r="X73" s="321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3"/>
      <c r="G75" s="39"/>
      <c r="H75" s="39"/>
      <c r="I75" s="321"/>
      <c r="J75" s="7"/>
      <c r="K75" s="413"/>
      <c r="L75" s="408"/>
      <c r="M75" s="408"/>
      <c r="N75" s="409"/>
      <c r="O75" s="7"/>
      <c r="P75" s="43"/>
      <c r="Q75" s="39"/>
      <c r="R75" s="39"/>
      <c r="S75" s="321"/>
      <c r="T75" s="7"/>
      <c r="U75" s="43"/>
      <c r="V75" s="39"/>
      <c r="W75" s="39"/>
      <c r="X75" s="321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315"/>
      <c r="G77" s="39"/>
      <c r="H77" s="39"/>
      <c r="I77" s="321"/>
      <c r="J77" s="7"/>
      <c r="K77" s="315"/>
      <c r="L77" s="39"/>
      <c r="M77" s="39"/>
      <c r="N77" s="321"/>
      <c r="O77" s="7"/>
      <c r="P77" s="315"/>
      <c r="Q77" s="39"/>
      <c r="R77" s="39"/>
      <c r="S77" s="321"/>
      <c r="T77" s="7"/>
      <c r="U77" s="315"/>
      <c r="V77" s="39"/>
      <c r="W77" s="39"/>
      <c r="X77" s="321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407"/>
      <c r="L79" s="408"/>
      <c r="M79" s="408"/>
      <c r="N79" s="409"/>
      <c r="O79" s="7"/>
      <c r="P79" s="407"/>
      <c r="Q79" s="408"/>
      <c r="R79" s="408"/>
      <c r="S79" s="409"/>
      <c r="T79" s="7"/>
      <c r="U79" s="407"/>
      <c r="V79" s="408"/>
      <c r="W79" s="408"/>
      <c r="X79" s="409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407"/>
      <c r="L80" s="408"/>
      <c r="M80" s="408"/>
      <c r="N80" s="409"/>
      <c r="O80" s="7"/>
      <c r="P80" s="407"/>
      <c r="Q80" s="408"/>
      <c r="R80" s="408"/>
      <c r="S80" s="409"/>
      <c r="T80" s="7"/>
      <c r="U80" s="407"/>
      <c r="V80" s="408"/>
      <c r="W80" s="408"/>
      <c r="X80" s="409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407"/>
      <c r="L81" s="408"/>
      <c r="M81" s="408"/>
      <c r="N81" s="409"/>
      <c r="O81" s="7"/>
      <c r="P81" s="407"/>
      <c r="Q81" s="408"/>
      <c r="R81" s="408"/>
      <c r="S81" s="409"/>
      <c r="T81" s="7"/>
      <c r="U81" s="407"/>
      <c r="V81" s="408"/>
      <c r="W81" s="408"/>
      <c r="X81" s="409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407"/>
      <c r="L82" s="408"/>
      <c r="M82" s="408"/>
      <c r="N82" s="409"/>
      <c r="O82" s="7"/>
      <c r="P82" s="407"/>
      <c r="Q82" s="408"/>
      <c r="R82" s="408"/>
      <c r="S82" s="409"/>
      <c r="T82" s="7"/>
      <c r="U82" s="407"/>
      <c r="V82" s="408"/>
      <c r="W82" s="408"/>
      <c r="X82" s="409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315"/>
      <c r="L83" s="39"/>
      <c r="M83" s="39"/>
      <c r="N83" s="321"/>
      <c r="O83" s="7"/>
      <c r="P83" s="315"/>
      <c r="Q83" s="39"/>
      <c r="R83" s="39"/>
      <c r="S83" s="321"/>
      <c r="T83" s="7"/>
      <c r="U83" s="315"/>
      <c r="V83" s="39"/>
      <c r="W83" s="39"/>
      <c r="X83" s="321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315"/>
      <c r="G87" s="39"/>
      <c r="H87" s="39"/>
      <c r="I87" s="321"/>
      <c r="J87" s="7"/>
      <c r="K87" s="407"/>
      <c r="L87" s="408"/>
      <c r="M87" s="408"/>
      <c r="N87" s="409"/>
      <c r="O87" s="7"/>
      <c r="P87" s="315"/>
      <c r="Q87" s="39"/>
      <c r="R87" s="39"/>
      <c r="S87" s="321"/>
      <c r="T87" s="7"/>
      <c r="U87" s="315"/>
      <c r="V87" s="39"/>
      <c r="W87" s="39"/>
      <c r="X87" s="321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315"/>
      <c r="G89" s="39"/>
      <c r="H89" s="39"/>
      <c r="I89" s="321"/>
      <c r="J89" s="7"/>
      <c r="K89" s="315"/>
      <c r="L89" s="39"/>
      <c r="M89" s="39"/>
      <c r="N89" s="321"/>
      <c r="O89" s="7"/>
      <c r="P89" s="315"/>
      <c r="Q89" s="39"/>
      <c r="R89" s="39"/>
      <c r="S89" s="321"/>
      <c r="T89" s="7"/>
      <c r="U89" s="315"/>
      <c r="V89" s="39"/>
      <c r="W89" s="39"/>
      <c r="X89" s="321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407"/>
      <c r="G90" s="408"/>
      <c r="H90" s="408"/>
      <c r="I90" s="409"/>
      <c r="J90" s="7"/>
      <c r="K90" s="407"/>
      <c r="L90" s="408"/>
      <c r="M90" s="408"/>
      <c r="N90" s="409"/>
      <c r="O90" s="7"/>
      <c r="P90" s="407"/>
      <c r="Q90" s="408"/>
      <c r="R90" s="408"/>
      <c r="S90" s="409"/>
      <c r="T90" s="7"/>
      <c r="U90" s="407"/>
      <c r="V90" s="408"/>
      <c r="W90" s="408"/>
      <c r="X90" s="409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315"/>
      <c r="G91" s="39"/>
      <c r="H91" s="39"/>
      <c r="I91" s="321"/>
      <c r="J91" s="7"/>
      <c r="K91" s="315"/>
      <c r="L91" s="39"/>
      <c r="M91" s="39"/>
      <c r="N91" s="321"/>
      <c r="O91" s="7"/>
      <c r="P91" s="315"/>
      <c r="Q91" s="39"/>
      <c r="R91" s="39"/>
      <c r="S91" s="321"/>
      <c r="T91" s="7"/>
      <c r="U91" s="315"/>
      <c r="V91" s="39"/>
      <c r="W91" s="39"/>
      <c r="X91" s="321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407"/>
      <c r="G92" s="408"/>
      <c r="H92" s="408"/>
      <c r="I92" s="409"/>
      <c r="J92" s="7"/>
      <c r="K92" s="407"/>
      <c r="L92" s="408"/>
      <c r="M92" s="408"/>
      <c r="N92" s="409"/>
      <c r="O92" s="7"/>
      <c r="P92" s="407"/>
      <c r="Q92" s="408"/>
      <c r="R92" s="408"/>
      <c r="S92" s="409"/>
      <c r="T92" s="7"/>
      <c r="U92" s="407"/>
      <c r="V92" s="408"/>
      <c r="W92" s="408"/>
      <c r="X92" s="409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407"/>
      <c r="G93" s="408"/>
      <c r="H93" s="408"/>
      <c r="I93" s="409"/>
      <c r="J93" s="7"/>
      <c r="K93" s="407"/>
      <c r="L93" s="408"/>
      <c r="M93" s="408"/>
      <c r="N93" s="409"/>
      <c r="O93" s="7"/>
      <c r="P93" s="407"/>
      <c r="Q93" s="408"/>
      <c r="R93" s="408"/>
      <c r="S93" s="409"/>
      <c r="T93" s="7"/>
      <c r="U93" s="407"/>
      <c r="V93" s="408"/>
      <c r="W93" s="408"/>
      <c r="X93" s="409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407"/>
      <c r="G94" s="408"/>
      <c r="H94" s="408"/>
      <c r="I94" s="409"/>
      <c r="J94" s="7"/>
      <c r="K94" s="407"/>
      <c r="L94" s="408"/>
      <c r="M94" s="408"/>
      <c r="N94" s="409"/>
      <c r="O94" s="7"/>
      <c r="P94" s="407"/>
      <c r="Q94" s="408"/>
      <c r="R94" s="408"/>
      <c r="S94" s="409"/>
      <c r="T94" s="7"/>
      <c r="U94" s="407"/>
      <c r="V94" s="408"/>
      <c r="W94" s="408"/>
      <c r="X94" s="409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407"/>
      <c r="G95" s="408"/>
      <c r="H95" s="408"/>
      <c r="I95" s="409"/>
      <c r="J95" s="7"/>
      <c r="K95" s="407"/>
      <c r="L95" s="408"/>
      <c r="M95" s="408"/>
      <c r="N95" s="409"/>
      <c r="O95" s="7"/>
      <c r="P95" s="407"/>
      <c r="Q95" s="408"/>
      <c r="R95" s="408"/>
      <c r="S95" s="409"/>
      <c r="T95" s="7"/>
      <c r="U95" s="407"/>
      <c r="V95" s="408"/>
      <c r="W95" s="408"/>
      <c r="X95" s="409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315"/>
      <c r="G96" s="39"/>
      <c r="H96" s="39"/>
      <c r="I96" s="321"/>
      <c r="J96" s="7"/>
      <c r="K96" s="407"/>
      <c r="L96" s="408"/>
      <c r="M96" s="408"/>
      <c r="N96" s="409"/>
      <c r="O96" s="7"/>
      <c r="P96" s="315"/>
      <c r="Q96" s="39"/>
      <c r="R96" s="39"/>
      <c r="S96" s="321"/>
      <c r="T96" s="7"/>
      <c r="U96" s="315"/>
      <c r="V96" s="39"/>
      <c r="W96" s="39"/>
      <c r="X96" s="321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407"/>
      <c r="G97" s="408"/>
      <c r="H97" s="408"/>
      <c r="I97" s="409"/>
      <c r="J97" s="7"/>
      <c r="K97" s="407"/>
      <c r="L97" s="408"/>
      <c r="M97" s="408"/>
      <c r="N97" s="409"/>
      <c r="O97" s="7"/>
      <c r="P97" s="407"/>
      <c r="Q97" s="408"/>
      <c r="R97" s="408"/>
      <c r="S97" s="409"/>
      <c r="T97" s="7"/>
      <c r="U97" s="407"/>
      <c r="V97" s="408"/>
      <c r="W97" s="408"/>
      <c r="X97" s="409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315"/>
      <c r="G98" s="39"/>
      <c r="H98" s="39"/>
      <c r="I98" s="321"/>
      <c r="J98" s="7"/>
      <c r="K98" s="315"/>
      <c r="L98" s="39"/>
      <c r="M98" s="39"/>
      <c r="N98" s="321"/>
      <c r="O98" s="7"/>
      <c r="P98" s="315"/>
      <c r="Q98" s="39"/>
      <c r="R98" s="39"/>
      <c r="S98" s="321"/>
      <c r="T98" s="7"/>
      <c r="U98" s="315"/>
      <c r="V98" s="39"/>
      <c r="W98" s="39"/>
      <c r="X98" s="321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3"/>
      <c r="G100" s="39"/>
      <c r="H100" s="39"/>
      <c r="I100" s="321"/>
      <c r="J100" s="7"/>
      <c r="K100" s="413"/>
      <c r="L100" s="408"/>
      <c r="M100" s="408"/>
      <c r="N100" s="409"/>
      <c r="O100" s="7"/>
      <c r="P100" s="43"/>
      <c r="Q100" s="39"/>
      <c r="R100" s="39"/>
      <c r="S100" s="321"/>
      <c r="T100" s="7"/>
      <c r="U100" s="43"/>
      <c r="V100" s="39"/>
      <c r="W100" s="39"/>
      <c r="X100" s="321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315"/>
      <c r="G102" s="39"/>
      <c r="H102" s="39"/>
      <c r="I102" s="321"/>
      <c r="J102" s="7"/>
      <c r="K102" s="315"/>
      <c r="L102" s="39"/>
      <c r="M102" s="39"/>
      <c r="N102" s="321"/>
      <c r="O102" s="7"/>
      <c r="P102" s="315"/>
      <c r="Q102" s="39"/>
      <c r="R102" s="39"/>
      <c r="S102" s="321"/>
      <c r="T102" s="7"/>
      <c r="U102" s="315"/>
      <c r="V102" s="39"/>
      <c r="W102" s="39"/>
      <c r="X102" s="321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407"/>
      <c r="L104" s="408"/>
      <c r="M104" s="408"/>
      <c r="N104" s="409"/>
      <c r="O104" s="7"/>
      <c r="P104" s="407"/>
      <c r="Q104" s="408"/>
      <c r="R104" s="408"/>
      <c r="S104" s="409"/>
      <c r="T104" s="7"/>
      <c r="U104" s="407"/>
      <c r="V104" s="408"/>
      <c r="W104" s="408"/>
      <c r="X104" s="409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407"/>
      <c r="L105" s="408"/>
      <c r="M105" s="408"/>
      <c r="N105" s="409"/>
      <c r="O105" s="7"/>
      <c r="P105" s="407"/>
      <c r="Q105" s="408"/>
      <c r="R105" s="408"/>
      <c r="S105" s="409"/>
      <c r="T105" s="7"/>
      <c r="U105" s="407"/>
      <c r="V105" s="408"/>
      <c r="W105" s="408"/>
      <c r="X105" s="409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407"/>
      <c r="L106" s="408"/>
      <c r="M106" s="408"/>
      <c r="N106" s="409"/>
      <c r="O106" s="7"/>
      <c r="P106" s="407"/>
      <c r="Q106" s="408"/>
      <c r="R106" s="408"/>
      <c r="S106" s="409"/>
      <c r="T106" s="7"/>
      <c r="U106" s="407"/>
      <c r="V106" s="408"/>
      <c r="W106" s="408"/>
      <c r="X106" s="409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407"/>
      <c r="L107" s="408"/>
      <c r="M107" s="408"/>
      <c r="N107" s="409"/>
      <c r="O107" s="7"/>
      <c r="P107" s="407"/>
      <c r="Q107" s="408"/>
      <c r="R107" s="408"/>
      <c r="S107" s="409"/>
      <c r="T107" s="7"/>
      <c r="U107" s="407"/>
      <c r="V107" s="408"/>
      <c r="W107" s="408"/>
      <c r="X107" s="409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315"/>
      <c r="L108" s="39"/>
      <c r="M108" s="39"/>
      <c r="N108" s="321"/>
      <c r="O108" s="7"/>
      <c r="P108" s="315"/>
      <c r="Q108" s="39"/>
      <c r="R108" s="39"/>
      <c r="S108" s="321"/>
      <c r="T108" s="7"/>
      <c r="U108" s="315"/>
      <c r="V108" s="39"/>
      <c r="W108" s="39"/>
      <c r="X108" s="321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315"/>
      <c r="G112" s="39"/>
      <c r="H112" s="39"/>
      <c r="I112" s="321"/>
      <c r="J112" s="7"/>
      <c r="K112" s="407"/>
      <c r="L112" s="408"/>
      <c r="M112" s="408"/>
      <c r="N112" s="409"/>
      <c r="O112" s="7"/>
      <c r="P112" s="315"/>
      <c r="Q112" s="39"/>
      <c r="R112" s="39"/>
      <c r="S112" s="321"/>
      <c r="T112" s="7"/>
      <c r="U112" s="315"/>
      <c r="V112" s="39"/>
      <c r="W112" s="39"/>
      <c r="X112" s="321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315"/>
      <c r="G114" s="39"/>
      <c r="H114" s="39"/>
      <c r="I114" s="321"/>
      <c r="J114" s="7"/>
      <c r="K114" s="315"/>
      <c r="L114" s="39"/>
      <c r="M114" s="39"/>
      <c r="N114" s="321"/>
      <c r="O114" s="7"/>
      <c r="P114" s="315"/>
      <c r="Q114" s="39"/>
      <c r="R114" s="39"/>
      <c r="S114" s="321"/>
      <c r="T114" s="7"/>
      <c r="U114" s="315"/>
      <c r="V114" s="39"/>
      <c r="W114" s="39"/>
      <c r="X114" s="321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407"/>
      <c r="G115" s="408"/>
      <c r="H115" s="408"/>
      <c r="I115" s="409"/>
      <c r="J115" s="7"/>
      <c r="K115" s="407"/>
      <c r="L115" s="408"/>
      <c r="M115" s="408"/>
      <c r="N115" s="409"/>
      <c r="O115" s="7"/>
      <c r="P115" s="407"/>
      <c r="Q115" s="408"/>
      <c r="R115" s="408"/>
      <c r="S115" s="409"/>
      <c r="T115" s="7"/>
      <c r="U115" s="407"/>
      <c r="V115" s="408"/>
      <c r="W115" s="408"/>
      <c r="X115" s="409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315"/>
      <c r="G116" s="39"/>
      <c r="H116" s="39"/>
      <c r="I116" s="321"/>
      <c r="J116" s="7"/>
      <c r="K116" s="315"/>
      <c r="L116" s="39"/>
      <c r="M116" s="39"/>
      <c r="N116" s="321"/>
      <c r="O116" s="7"/>
      <c r="P116" s="315"/>
      <c r="Q116" s="39"/>
      <c r="R116" s="39"/>
      <c r="S116" s="321"/>
      <c r="T116" s="7"/>
      <c r="U116" s="315"/>
      <c r="V116" s="39"/>
      <c r="W116" s="39"/>
      <c r="X116" s="321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407"/>
      <c r="G117" s="408"/>
      <c r="H117" s="408"/>
      <c r="I117" s="409"/>
      <c r="J117" s="7"/>
      <c r="K117" s="407"/>
      <c r="L117" s="408"/>
      <c r="M117" s="408"/>
      <c r="N117" s="409"/>
      <c r="O117" s="7"/>
      <c r="P117" s="407"/>
      <c r="Q117" s="408"/>
      <c r="R117" s="408"/>
      <c r="S117" s="409"/>
      <c r="T117" s="7"/>
      <c r="U117" s="407"/>
      <c r="V117" s="408"/>
      <c r="W117" s="408"/>
      <c r="X117" s="409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407"/>
      <c r="G118" s="408"/>
      <c r="H118" s="408"/>
      <c r="I118" s="409"/>
      <c r="J118" s="7"/>
      <c r="K118" s="407"/>
      <c r="L118" s="408"/>
      <c r="M118" s="408"/>
      <c r="N118" s="409"/>
      <c r="O118" s="7"/>
      <c r="P118" s="407"/>
      <c r="Q118" s="408"/>
      <c r="R118" s="408"/>
      <c r="S118" s="409"/>
      <c r="T118" s="7"/>
      <c r="U118" s="407"/>
      <c r="V118" s="408"/>
      <c r="W118" s="408"/>
      <c r="X118" s="409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407"/>
      <c r="G119" s="408"/>
      <c r="H119" s="408"/>
      <c r="I119" s="409"/>
      <c r="J119" s="7"/>
      <c r="K119" s="407"/>
      <c r="L119" s="408"/>
      <c r="M119" s="408"/>
      <c r="N119" s="409"/>
      <c r="O119" s="7"/>
      <c r="P119" s="407"/>
      <c r="Q119" s="408"/>
      <c r="R119" s="408"/>
      <c r="S119" s="409"/>
      <c r="T119" s="7"/>
      <c r="U119" s="407"/>
      <c r="V119" s="408"/>
      <c r="W119" s="408"/>
      <c r="X119" s="409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407"/>
      <c r="G120" s="408"/>
      <c r="H120" s="408"/>
      <c r="I120" s="409"/>
      <c r="J120" s="7"/>
      <c r="K120" s="407"/>
      <c r="L120" s="408"/>
      <c r="M120" s="408"/>
      <c r="N120" s="409"/>
      <c r="O120" s="7"/>
      <c r="P120" s="407"/>
      <c r="Q120" s="408"/>
      <c r="R120" s="408"/>
      <c r="S120" s="409"/>
      <c r="T120" s="7"/>
      <c r="U120" s="407"/>
      <c r="V120" s="408"/>
      <c r="W120" s="408"/>
      <c r="X120" s="409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315"/>
      <c r="G121" s="39"/>
      <c r="H121" s="39"/>
      <c r="I121" s="321"/>
      <c r="J121" s="7"/>
      <c r="K121" s="407"/>
      <c r="L121" s="408"/>
      <c r="M121" s="408"/>
      <c r="N121" s="409"/>
      <c r="O121" s="7"/>
      <c r="P121" s="315"/>
      <c r="Q121" s="39"/>
      <c r="R121" s="39"/>
      <c r="S121" s="321"/>
      <c r="T121" s="7"/>
      <c r="U121" s="315"/>
      <c r="V121" s="39"/>
      <c r="W121" s="39"/>
      <c r="X121" s="321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407"/>
      <c r="G122" s="408"/>
      <c r="H122" s="408"/>
      <c r="I122" s="409"/>
      <c r="J122" s="7"/>
      <c r="K122" s="407"/>
      <c r="L122" s="408"/>
      <c r="M122" s="408"/>
      <c r="N122" s="409"/>
      <c r="O122" s="7"/>
      <c r="P122" s="407"/>
      <c r="Q122" s="408"/>
      <c r="R122" s="408"/>
      <c r="S122" s="409"/>
      <c r="T122" s="7"/>
      <c r="U122" s="407"/>
      <c r="V122" s="408"/>
      <c r="W122" s="408"/>
      <c r="X122" s="409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315"/>
      <c r="G123" s="39"/>
      <c r="H123" s="39"/>
      <c r="I123" s="321"/>
      <c r="J123" s="7"/>
      <c r="K123" s="315"/>
      <c r="L123" s="39"/>
      <c r="M123" s="39"/>
      <c r="N123" s="321"/>
      <c r="O123" s="7"/>
      <c r="P123" s="315"/>
      <c r="Q123" s="39"/>
      <c r="R123" s="39"/>
      <c r="S123" s="321"/>
      <c r="T123" s="7"/>
      <c r="U123" s="315"/>
      <c r="V123" s="39"/>
      <c r="W123" s="39"/>
      <c r="X123" s="321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3"/>
      <c r="G125" s="39"/>
      <c r="H125" s="39"/>
      <c r="I125" s="321"/>
      <c r="J125" s="7"/>
      <c r="K125" s="413"/>
      <c r="L125" s="408"/>
      <c r="M125" s="408"/>
      <c r="N125" s="409"/>
      <c r="O125" s="7"/>
      <c r="P125" s="43"/>
      <c r="Q125" s="39"/>
      <c r="R125" s="39"/>
      <c r="S125" s="321"/>
      <c r="T125" s="7"/>
      <c r="U125" s="43"/>
      <c r="V125" s="39"/>
      <c r="W125" s="39"/>
      <c r="X125" s="321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315"/>
      <c r="G127" s="39"/>
      <c r="H127" s="39"/>
      <c r="I127" s="321"/>
      <c r="J127" s="7"/>
      <c r="K127" s="315"/>
      <c r="L127" s="39"/>
      <c r="M127" s="39"/>
      <c r="N127" s="321"/>
      <c r="O127" s="7"/>
      <c r="P127" s="315"/>
      <c r="Q127" s="39"/>
      <c r="R127" s="39"/>
      <c r="S127" s="321"/>
      <c r="T127" s="7"/>
      <c r="U127" s="315"/>
      <c r="V127" s="39"/>
      <c r="W127" s="39"/>
      <c r="X127" s="321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407"/>
      <c r="L129" s="408"/>
      <c r="M129" s="408"/>
      <c r="N129" s="409"/>
      <c r="O129" s="7"/>
      <c r="P129" s="407"/>
      <c r="Q129" s="408"/>
      <c r="R129" s="408"/>
      <c r="S129" s="409"/>
      <c r="T129" s="7"/>
      <c r="U129" s="407"/>
      <c r="V129" s="408"/>
      <c r="W129" s="408"/>
      <c r="X129" s="409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407"/>
      <c r="L130" s="408"/>
      <c r="M130" s="408"/>
      <c r="N130" s="409"/>
      <c r="O130" s="7"/>
      <c r="P130" s="407"/>
      <c r="Q130" s="408"/>
      <c r="R130" s="408"/>
      <c r="S130" s="409"/>
      <c r="T130" s="7"/>
      <c r="U130" s="407"/>
      <c r="V130" s="408"/>
      <c r="W130" s="408"/>
      <c r="X130" s="409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407"/>
      <c r="L131" s="408"/>
      <c r="M131" s="408"/>
      <c r="N131" s="409"/>
      <c r="O131" s="7"/>
      <c r="P131" s="407"/>
      <c r="Q131" s="408"/>
      <c r="R131" s="408"/>
      <c r="S131" s="409"/>
      <c r="T131" s="7"/>
      <c r="U131" s="407"/>
      <c r="V131" s="408"/>
      <c r="W131" s="408"/>
      <c r="X131" s="409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407"/>
      <c r="L132" s="408"/>
      <c r="M132" s="408"/>
      <c r="N132" s="409"/>
      <c r="O132" s="7"/>
      <c r="P132" s="407"/>
      <c r="Q132" s="408"/>
      <c r="R132" s="408"/>
      <c r="S132" s="409"/>
      <c r="T132" s="7"/>
      <c r="U132" s="407"/>
      <c r="V132" s="408"/>
      <c r="W132" s="408"/>
      <c r="X132" s="409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315"/>
      <c r="L133" s="39"/>
      <c r="M133" s="39"/>
      <c r="N133" s="321"/>
      <c r="O133" s="7"/>
      <c r="P133" s="315"/>
      <c r="Q133" s="39"/>
      <c r="R133" s="39"/>
      <c r="S133" s="321"/>
      <c r="T133" s="7"/>
      <c r="U133" s="315"/>
      <c r="V133" s="39"/>
      <c r="W133" s="39"/>
      <c r="X133" s="321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315"/>
      <c r="G137" s="39"/>
      <c r="H137" s="39"/>
      <c r="I137" s="321"/>
      <c r="J137" s="7"/>
      <c r="K137" s="407"/>
      <c r="L137" s="408"/>
      <c r="M137" s="408"/>
      <c r="N137" s="409"/>
      <c r="O137" s="7"/>
      <c r="P137" s="315"/>
      <c r="Q137" s="39"/>
      <c r="R137" s="39"/>
      <c r="S137" s="321"/>
      <c r="T137" s="7"/>
      <c r="U137" s="315"/>
      <c r="V137" s="39"/>
      <c r="W137" s="39"/>
      <c r="X137" s="321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315"/>
      <c r="G139" s="39"/>
      <c r="H139" s="39"/>
      <c r="I139" s="321"/>
      <c r="J139" s="7"/>
      <c r="K139" s="315"/>
      <c r="L139" s="39"/>
      <c r="M139" s="39"/>
      <c r="N139" s="321"/>
      <c r="O139" s="7"/>
      <c r="P139" s="315"/>
      <c r="Q139" s="39"/>
      <c r="R139" s="39"/>
      <c r="S139" s="321"/>
      <c r="T139" s="7"/>
      <c r="U139" s="315"/>
      <c r="V139" s="39"/>
      <c r="W139" s="39"/>
      <c r="X139" s="321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407"/>
      <c r="G140" s="408"/>
      <c r="H140" s="408"/>
      <c r="I140" s="409"/>
      <c r="J140" s="7"/>
      <c r="K140" s="407"/>
      <c r="L140" s="408"/>
      <c r="M140" s="408"/>
      <c r="N140" s="409"/>
      <c r="O140" s="7"/>
      <c r="P140" s="407"/>
      <c r="Q140" s="408"/>
      <c r="R140" s="408"/>
      <c r="S140" s="409"/>
      <c r="T140" s="7"/>
      <c r="U140" s="407"/>
      <c r="V140" s="408"/>
      <c r="W140" s="408"/>
      <c r="X140" s="409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315"/>
      <c r="G141" s="39"/>
      <c r="H141" s="39"/>
      <c r="I141" s="321"/>
      <c r="J141" s="7"/>
      <c r="K141" s="315"/>
      <c r="L141" s="39"/>
      <c r="M141" s="39"/>
      <c r="N141" s="321"/>
      <c r="O141" s="7"/>
      <c r="P141" s="315"/>
      <c r="Q141" s="39"/>
      <c r="R141" s="39"/>
      <c r="S141" s="321"/>
      <c r="T141" s="7"/>
      <c r="U141" s="315"/>
      <c r="V141" s="39"/>
      <c r="W141" s="39"/>
      <c r="X141" s="321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407"/>
      <c r="G142" s="408"/>
      <c r="H142" s="408"/>
      <c r="I142" s="409"/>
      <c r="J142" s="7"/>
      <c r="K142" s="407"/>
      <c r="L142" s="408"/>
      <c r="M142" s="408"/>
      <c r="N142" s="409"/>
      <c r="O142" s="7"/>
      <c r="P142" s="407"/>
      <c r="Q142" s="408"/>
      <c r="R142" s="408"/>
      <c r="S142" s="409"/>
      <c r="T142" s="7"/>
      <c r="U142" s="407"/>
      <c r="V142" s="408"/>
      <c r="W142" s="408"/>
      <c r="X142" s="409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407"/>
      <c r="G143" s="408"/>
      <c r="H143" s="408"/>
      <c r="I143" s="409"/>
      <c r="J143" s="7"/>
      <c r="K143" s="407"/>
      <c r="L143" s="408"/>
      <c r="M143" s="408"/>
      <c r="N143" s="409"/>
      <c r="O143" s="7"/>
      <c r="P143" s="407"/>
      <c r="Q143" s="408"/>
      <c r="R143" s="408"/>
      <c r="S143" s="409"/>
      <c r="T143" s="7"/>
      <c r="U143" s="407"/>
      <c r="V143" s="408"/>
      <c r="W143" s="408"/>
      <c r="X143" s="409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407"/>
      <c r="G144" s="408"/>
      <c r="H144" s="408"/>
      <c r="I144" s="409"/>
      <c r="J144" s="7"/>
      <c r="K144" s="407"/>
      <c r="L144" s="408"/>
      <c r="M144" s="408"/>
      <c r="N144" s="409"/>
      <c r="O144" s="7"/>
      <c r="P144" s="407"/>
      <c r="Q144" s="408"/>
      <c r="R144" s="408"/>
      <c r="S144" s="409"/>
      <c r="T144" s="7"/>
      <c r="U144" s="407"/>
      <c r="V144" s="408"/>
      <c r="W144" s="408"/>
      <c r="X144" s="409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407"/>
      <c r="G145" s="408"/>
      <c r="H145" s="408"/>
      <c r="I145" s="409"/>
      <c r="J145" s="7"/>
      <c r="K145" s="407"/>
      <c r="L145" s="408"/>
      <c r="M145" s="408"/>
      <c r="N145" s="409"/>
      <c r="O145" s="7"/>
      <c r="P145" s="407"/>
      <c r="Q145" s="408"/>
      <c r="R145" s="408"/>
      <c r="S145" s="409"/>
      <c r="T145" s="7"/>
      <c r="U145" s="407"/>
      <c r="V145" s="408"/>
      <c r="W145" s="408"/>
      <c r="X145" s="409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315"/>
      <c r="G146" s="39"/>
      <c r="H146" s="39"/>
      <c r="I146" s="321"/>
      <c r="J146" s="7"/>
      <c r="K146" s="407"/>
      <c r="L146" s="408"/>
      <c r="M146" s="408"/>
      <c r="N146" s="409"/>
      <c r="O146" s="7"/>
      <c r="P146" s="315"/>
      <c r="Q146" s="39"/>
      <c r="R146" s="39"/>
      <c r="S146" s="321"/>
      <c r="T146" s="7"/>
      <c r="U146" s="315"/>
      <c r="V146" s="39"/>
      <c r="W146" s="39"/>
      <c r="X146" s="321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407"/>
      <c r="G147" s="408"/>
      <c r="H147" s="408"/>
      <c r="I147" s="409"/>
      <c r="J147" s="7"/>
      <c r="K147" s="407"/>
      <c r="L147" s="408"/>
      <c r="M147" s="408"/>
      <c r="N147" s="409"/>
      <c r="O147" s="7"/>
      <c r="P147" s="407"/>
      <c r="Q147" s="408"/>
      <c r="R147" s="408"/>
      <c r="S147" s="409"/>
      <c r="T147" s="7"/>
      <c r="U147" s="407"/>
      <c r="V147" s="408"/>
      <c r="W147" s="408"/>
      <c r="X147" s="409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315"/>
      <c r="G148" s="39"/>
      <c r="H148" s="39"/>
      <c r="I148" s="321"/>
      <c r="J148" s="7"/>
      <c r="K148" s="315"/>
      <c r="L148" s="39"/>
      <c r="M148" s="39"/>
      <c r="N148" s="321"/>
      <c r="O148" s="7"/>
      <c r="P148" s="315"/>
      <c r="Q148" s="39"/>
      <c r="R148" s="39"/>
      <c r="S148" s="321"/>
      <c r="T148" s="7"/>
      <c r="U148" s="315"/>
      <c r="V148" s="39"/>
      <c r="W148" s="39"/>
      <c r="X148" s="321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3"/>
      <c r="G150" s="39"/>
      <c r="H150" s="39"/>
      <c r="I150" s="321"/>
      <c r="J150" s="7"/>
      <c r="K150" s="413"/>
      <c r="L150" s="408"/>
      <c r="M150" s="408"/>
      <c r="N150" s="409"/>
      <c r="O150" s="7"/>
      <c r="P150" s="43"/>
      <c r="Q150" s="39"/>
      <c r="R150" s="39"/>
      <c r="S150" s="321"/>
      <c r="T150" s="7"/>
      <c r="U150" s="43"/>
      <c r="V150" s="39"/>
      <c r="W150" s="39"/>
      <c r="X150" s="321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315"/>
      <c r="G152" s="39"/>
      <c r="H152" s="39"/>
      <c r="I152" s="321"/>
      <c r="J152" s="7"/>
      <c r="K152" s="315"/>
      <c r="L152" s="39"/>
      <c r="M152" s="39"/>
      <c r="N152" s="321"/>
      <c r="O152" s="7"/>
      <c r="P152" s="315"/>
      <c r="Q152" s="39"/>
      <c r="R152" s="39"/>
      <c r="S152" s="321"/>
      <c r="T152" s="7"/>
      <c r="U152" s="315"/>
      <c r="V152" s="39"/>
      <c r="W152" s="39"/>
      <c r="X152" s="321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407"/>
      <c r="L154" s="408"/>
      <c r="M154" s="408"/>
      <c r="N154" s="409"/>
      <c r="O154" s="7"/>
      <c r="P154" s="407"/>
      <c r="Q154" s="408"/>
      <c r="R154" s="408"/>
      <c r="S154" s="409"/>
      <c r="T154" s="7"/>
      <c r="U154" s="407"/>
      <c r="V154" s="408"/>
      <c r="W154" s="408"/>
      <c r="X154" s="409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407"/>
      <c r="L155" s="408"/>
      <c r="M155" s="408"/>
      <c r="N155" s="409"/>
      <c r="O155" s="7"/>
      <c r="P155" s="407"/>
      <c r="Q155" s="408"/>
      <c r="R155" s="408"/>
      <c r="S155" s="409"/>
      <c r="T155" s="7"/>
      <c r="U155" s="407"/>
      <c r="V155" s="408"/>
      <c r="W155" s="408"/>
      <c r="X155" s="409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407"/>
      <c r="L156" s="408"/>
      <c r="M156" s="408"/>
      <c r="N156" s="409"/>
      <c r="O156" s="7"/>
      <c r="P156" s="407"/>
      <c r="Q156" s="408"/>
      <c r="R156" s="408"/>
      <c r="S156" s="409"/>
      <c r="T156" s="7"/>
      <c r="U156" s="407"/>
      <c r="V156" s="408"/>
      <c r="W156" s="408"/>
      <c r="X156" s="409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407"/>
      <c r="L157" s="408"/>
      <c r="M157" s="408"/>
      <c r="N157" s="409"/>
      <c r="O157" s="7"/>
      <c r="P157" s="407"/>
      <c r="Q157" s="408"/>
      <c r="R157" s="408"/>
      <c r="S157" s="409"/>
      <c r="T157" s="7"/>
      <c r="U157" s="407"/>
      <c r="V157" s="408"/>
      <c r="W157" s="408"/>
      <c r="X157" s="409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315"/>
      <c r="L158" s="39"/>
      <c r="M158" s="39"/>
      <c r="N158" s="321"/>
      <c r="O158" s="7"/>
      <c r="P158" s="315"/>
      <c r="Q158" s="39"/>
      <c r="R158" s="39"/>
      <c r="S158" s="321"/>
      <c r="T158" s="7"/>
      <c r="U158" s="315"/>
      <c r="V158" s="39"/>
      <c r="W158" s="39"/>
      <c r="X158" s="321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315"/>
      <c r="G162" s="39"/>
      <c r="H162" s="39"/>
      <c r="I162" s="321"/>
      <c r="J162" s="7"/>
      <c r="K162" s="407"/>
      <c r="L162" s="408"/>
      <c r="M162" s="408"/>
      <c r="N162" s="409"/>
      <c r="O162" s="7"/>
      <c r="P162" s="315"/>
      <c r="Q162" s="39"/>
      <c r="R162" s="39"/>
      <c r="S162" s="321"/>
      <c r="T162" s="7"/>
      <c r="U162" s="315"/>
      <c r="V162" s="39"/>
      <c r="W162" s="39"/>
      <c r="X162" s="321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315"/>
      <c r="G164" s="39"/>
      <c r="H164" s="39"/>
      <c r="I164" s="321"/>
      <c r="J164" s="7"/>
      <c r="K164" s="315"/>
      <c r="L164" s="39"/>
      <c r="M164" s="39"/>
      <c r="N164" s="321"/>
      <c r="O164" s="7"/>
      <c r="P164" s="315"/>
      <c r="Q164" s="39"/>
      <c r="R164" s="39"/>
      <c r="S164" s="321"/>
      <c r="T164" s="7"/>
      <c r="U164" s="315"/>
      <c r="V164" s="39"/>
      <c r="W164" s="39"/>
      <c r="X164" s="321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407"/>
      <c r="G165" s="408"/>
      <c r="H165" s="408"/>
      <c r="I165" s="409"/>
      <c r="J165" s="7"/>
      <c r="K165" s="407"/>
      <c r="L165" s="408"/>
      <c r="M165" s="408"/>
      <c r="N165" s="409"/>
      <c r="O165" s="7"/>
      <c r="P165" s="407"/>
      <c r="Q165" s="408"/>
      <c r="R165" s="408"/>
      <c r="S165" s="409"/>
      <c r="T165" s="7"/>
      <c r="U165" s="407"/>
      <c r="V165" s="408"/>
      <c r="W165" s="408"/>
      <c r="X165" s="409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315"/>
      <c r="G166" s="39"/>
      <c r="H166" s="39"/>
      <c r="I166" s="321"/>
      <c r="J166" s="7"/>
      <c r="K166" s="315"/>
      <c r="L166" s="39"/>
      <c r="M166" s="39"/>
      <c r="N166" s="321"/>
      <c r="O166" s="7"/>
      <c r="P166" s="315"/>
      <c r="Q166" s="39"/>
      <c r="R166" s="39"/>
      <c r="S166" s="321"/>
      <c r="T166" s="7"/>
      <c r="U166" s="315"/>
      <c r="V166" s="39"/>
      <c r="W166" s="39"/>
      <c r="X166" s="321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407"/>
      <c r="G167" s="408"/>
      <c r="H167" s="408"/>
      <c r="I167" s="409"/>
      <c r="J167" s="7"/>
      <c r="K167" s="407"/>
      <c r="L167" s="408"/>
      <c r="M167" s="408"/>
      <c r="N167" s="409"/>
      <c r="O167" s="7"/>
      <c r="P167" s="407"/>
      <c r="Q167" s="408"/>
      <c r="R167" s="408"/>
      <c r="S167" s="409"/>
      <c r="T167" s="7"/>
      <c r="U167" s="407"/>
      <c r="V167" s="408"/>
      <c r="W167" s="408"/>
      <c r="X167" s="409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407"/>
      <c r="G168" s="408"/>
      <c r="H168" s="408"/>
      <c r="I168" s="409"/>
      <c r="J168" s="7"/>
      <c r="K168" s="407"/>
      <c r="L168" s="408"/>
      <c r="M168" s="408"/>
      <c r="N168" s="409"/>
      <c r="O168" s="7"/>
      <c r="P168" s="407"/>
      <c r="Q168" s="408"/>
      <c r="R168" s="408"/>
      <c r="S168" s="409"/>
      <c r="T168" s="7"/>
      <c r="U168" s="407"/>
      <c r="V168" s="408"/>
      <c r="W168" s="408"/>
      <c r="X168" s="409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407"/>
      <c r="G169" s="408"/>
      <c r="H169" s="408"/>
      <c r="I169" s="409"/>
      <c r="J169" s="7"/>
      <c r="K169" s="407"/>
      <c r="L169" s="408"/>
      <c r="M169" s="408"/>
      <c r="N169" s="409"/>
      <c r="O169" s="7"/>
      <c r="P169" s="407"/>
      <c r="Q169" s="408"/>
      <c r="R169" s="408"/>
      <c r="S169" s="409"/>
      <c r="T169" s="7"/>
      <c r="U169" s="407"/>
      <c r="V169" s="408"/>
      <c r="W169" s="408"/>
      <c r="X169" s="409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407"/>
      <c r="G170" s="408"/>
      <c r="H170" s="408"/>
      <c r="I170" s="409"/>
      <c r="J170" s="7"/>
      <c r="K170" s="407"/>
      <c r="L170" s="408"/>
      <c r="M170" s="408"/>
      <c r="N170" s="409"/>
      <c r="O170" s="7"/>
      <c r="P170" s="407"/>
      <c r="Q170" s="408"/>
      <c r="R170" s="408"/>
      <c r="S170" s="409"/>
      <c r="T170" s="7"/>
      <c r="U170" s="407"/>
      <c r="V170" s="408"/>
      <c r="W170" s="408"/>
      <c r="X170" s="409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315"/>
      <c r="G171" s="39"/>
      <c r="H171" s="39"/>
      <c r="I171" s="321"/>
      <c r="J171" s="7"/>
      <c r="K171" s="407"/>
      <c r="L171" s="408"/>
      <c r="M171" s="408"/>
      <c r="N171" s="409"/>
      <c r="O171" s="7"/>
      <c r="P171" s="315"/>
      <c r="Q171" s="39"/>
      <c r="R171" s="39"/>
      <c r="S171" s="321"/>
      <c r="T171" s="7"/>
      <c r="U171" s="315"/>
      <c r="V171" s="39"/>
      <c r="W171" s="39"/>
      <c r="X171" s="321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407"/>
      <c r="G172" s="408"/>
      <c r="H172" s="408"/>
      <c r="I172" s="409"/>
      <c r="J172" s="7"/>
      <c r="K172" s="407"/>
      <c r="L172" s="408"/>
      <c r="M172" s="408"/>
      <c r="N172" s="409"/>
      <c r="O172" s="7"/>
      <c r="P172" s="407"/>
      <c r="Q172" s="408"/>
      <c r="R172" s="408"/>
      <c r="S172" s="409"/>
      <c r="T172" s="7"/>
      <c r="U172" s="407"/>
      <c r="V172" s="408"/>
      <c r="W172" s="408"/>
      <c r="X172" s="409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315"/>
      <c r="G173" s="39"/>
      <c r="H173" s="39"/>
      <c r="I173" s="321"/>
      <c r="J173" s="7"/>
      <c r="K173" s="315"/>
      <c r="L173" s="39"/>
      <c r="M173" s="39"/>
      <c r="N173" s="321"/>
      <c r="O173" s="7"/>
      <c r="P173" s="315"/>
      <c r="Q173" s="39"/>
      <c r="R173" s="39"/>
      <c r="S173" s="321"/>
      <c r="T173" s="7"/>
      <c r="U173" s="315"/>
      <c r="V173" s="39"/>
      <c r="W173" s="39"/>
      <c r="X173" s="321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3"/>
      <c r="G175" s="39"/>
      <c r="H175" s="39"/>
      <c r="I175" s="321"/>
      <c r="J175" s="7"/>
      <c r="K175" s="413"/>
      <c r="L175" s="408"/>
      <c r="M175" s="408"/>
      <c r="N175" s="409"/>
      <c r="O175" s="7"/>
      <c r="P175" s="43"/>
      <c r="Q175" s="39"/>
      <c r="R175" s="39"/>
      <c r="S175" s="321"/>
      <c r="T175" s="7"/>
      <c r="U175" s="43"/>
      <c r="V175" s="39"/>
      <c r="W175" s="39"/>
      <c r="X175" s="321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315"/>
      <c r="G177" s="39"/>
      <c r="H177" s="39"/>
      <c r="I177" s="321"/>
      <c r="J177" s="7"/>
      <c r="K177" s="315"/>
      <c r="L177" s="39"/>
      <c r="M177" s="39"/>
      <c r="N177" s="321"/>
      <c r="O177" s="7"/>
      <c r="P177" s="315"/>
      <c r="Q177" s="39"/>
      <c r="R177" s="39"/>
      <c r="S177" s="321"/>
      <c r="T177" s="7"/>
      <c r="U177" s="315"/>
      <c r="V177" s="39"/>
      <c r="W177" s="39"/>
      <c r="X177" s="321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407"/>
      <c r="L179" s="408"/>
      <c r="M179" s="408"/>
      <c r="N179" s="409"/>
      <c r="O179" s="7"/>
      <c r="P179" s="407"/>
      <c r="Q179" s="408"/>
      <c r="R179" s="408"/>
      <c r="S179" s="409"/>
      <c r="T179" s="7"/>
      <c r="U179" s="407"/>
      <c r="V179" s="408"/>
      <c r="W179" s="408"/>
      <c r="X179" s="409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407"/>
      <c r="L180" s="408"/>
      <c r="M180" s="408"/>
      <c r="N180" s="409"/>
      <c r="O180" s="7"/>
      <c r="P180" s="407"/>
      <c r="Q180" s="408"/>
      <c r="R180" s="408"/>
      <c r="S180" s="409"/>
      <c r="T180" s="7"/>
      <c r="U180" s="407"/>
      <c r="V180" s="408"/>
      <c r="W180" s="408"/>
      <c r="X180" s="409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407"/>
      <c r="L181" s="408"/>
      <c r="M181" s="408"/>
      <c r="N181" s="409"/>
      <c r="O181" s="7"/>
      <c r="P181" s="407"/>
      <c r="Q181" s="408"/>
      <c r="R181" s="408"/>
      <c r="S181" s="409"/>
      <c r="T181" s="7"/>
      <c r="U181" s="407"/>
      <c r="V181" s="408"/>
      <c r="W181" s="408"/>
      <c r="X181" s="409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407"/>
      <c r="L182" s="408"/>
      <c r="M182" s="408"/>
      <c r="N182" s="409"/>
      <c r="O182" s="7"/>
      <c r="P182" s="407"/>
      <c r="Q182" s="408"/>
      <c r="R182" s="408"/>
      <c r="S182" s="409"/>
      <c r="T182" s="7"/>
      <c r="U182" s="407"/>
      <c r="V182" s="408"/>
      <c r="W182" s="408"/>
      <c r="X182" s="409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315"/>
      <c r="L183" s="39"/>
      <c r="M183" s="39"/>
      <c r="N183" s="321"/>
      <c r="O183" s="7"/>
      <c r="P183" s="315"/>
      <c r="Q183" s="39"/>
      <c r="R183" s="39"/>
      <c r="S183" s="321"/>
      <c r="T183" s="7"/>
      <c r="U183" s="315"/>
      <c r="V183" s="39"/>
      <c r="W183" s="39"/>
      <c r="X183" s="321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315"/>
      <c r="G187" s="39"/>
      <c r="H187" s="39"/>
      <c r="I187" s="321"/>
      <c r="J187" s="7"/>
      <c r="K187" s="407"/>
      <c r="L187" s="408"/>
      <c r="M187" s="408"/>
      <c r="N187" s="409"/>
      <c r="O187" s="7"/>
      <c r="P187" s="315"/>
      <c r="Q187" s="39"/>
      <c r="R187" s="39"/>
      <c r="S187" s="321"/>
      <c r="T187" s="7"/>
      <c r="U187" s="315"/>
      <c r="V187" s="39"/>
      <c r="W187" s="39"/>
      <c r="X187" s="321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315"/>
      <c r="G189" s="39"/>
      <c r="H189" s="39"/>
      <c r="I189" s="321"/>
      <c r="J189" s="7"/>
      <c r="K189" s="315"/>
      <c r="L189" s="39"/>
      <c r="M189" s="39"/>
      <c r="N189" s="321"/>
      <c r="O189" s="7"/>
      <c r="P189" s="315"/>
      <c r="Q189" s="39"/>
      <c r="R189" s="39"/>
      <c r="S189" s="321"/>
      <c r="T189" s="7"/>
      <c r="U189" s="315"/>
      <c r="V189" s="39"/>
      <c r="W189" s="39"/>
      <c r="X189" s="321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407"/>
      <c r="G190" s="408"/>
      <c r="H190" s="408"/>
      <c r="I190" s="409"/>
      <c r="J190" s="7"/>
      <c r="K190" s="407"/>
      <c r="L190" s="408"/>
      <c r="M190" s="408"/>
      <c r="N190" s="409"/>
      <c r="O190" s="7"/>
      <c r="P190" s="407"/>
      <c r="Q190" s="408"/>
      <c r="R190" s="408"/>
      <c r="S190" s="409"/>
      <c r="T190" s="7"/>
      <c r="U190" s="407"/>
      <c r="V190" s="408"/>
      <c r="W190" s="408"/>
      <c r="X190" s="409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315"/>
      <c r="G191" s="39"/>
      <c r="H191" s="39"/>
      <c r="I191" s="321"/>
      <c r="J191" s="7"/>
      <c r="K191" s="315"/>
      <c r="L191" s="39"/>
      <c r="M191" s="39"/>
      <c r="N191" s="321"/>
      <c r="O191" s="7"/>
      <c r="P191" s="315"/>
      <c r="Q191" s="39"/>
      <c r="R191" s="39"/>
      <c r="S191" s="321"/>
      <c r="T191" s="7"/>
      <c r="U191" s="315"/>
      <c r="V191" s="39"/>
      <c r="W191" s="39"/>
      <c r="X191" s="321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407"/>
      <c r="G192" s="408"/>
      <c r="H192" s="408"/>
      <c r="I192" s="409"/>
      <c r="J192" s="7"/>
      <c r="K192" s="407"/>
      <c r="L192" s="408"/>
      <c r="M192" s="408"/>
      <c r="N192" s="409"/>
      <c r="O192" s="7"/>
      <c r="P192" s="407"/>
      <c r="Q192" s="408"/>
      <c r="R192" s="408"/>
      <c r="S192" s="409"/>
      <c r="T192" s="7"/>
      <c r="U192" s="407"/>
      <c r="V192" s="408"/>
      <c r="W192" s="408"/>
      <c r="X192" s="409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407"/>
      <c r="G193" s="408"/>
      <c r="H193" s="408"/>
      <c r="I193" s="409"/>
      <c r="J193" s="7"/>
      <c r="K193" s="407"/>
      <c r="L193" s="408"/>
      <c r="M193" s="408"/>
      <c r="N193" s="409"/>
      <c r="O193" s="7"/>
      <c r="P193" s="407"/>
      <c r="Q193" s="408"/>
      <c r="R193" s="408"/>
      <c r="S193" s="409"/>
      <c r="T193" s="7"/>
      <c r="U193" s="407"/>
      <c r="V193" s="408"/>
      <c r="W193" s="408"/>
      <c r="X193" s="409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407"/>
      <c r="G194" s="408"/>
      <c r="H194" s="408"/>
      <c r="I194" s="409"/>
      <c r="J194" s="7"/>
      <c r="K194" s="407"/>
      <c r="L194" s="408"/>
      <c r="M194" s="408"/>
      <c r="N194" s="409"/>
      <c r="O194" s="7"/>
      <c r="P194" s="407"/>
      <c r="Q194" s="408"/>
      <c r="R194" s="408"/>
      <c r="S194" s="409"/>
      <c r="T194" s="7"/>
      <c r="U194" s="407"/>
      <c r="V194" s="408"/>
      <c r="W194" s="408"/>
      <c r="X194" s="409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407"/>
      <c r="G195" s="408"/>
      <c r="H195" s="408"/>
      <c r="I195" s="409"/>
      <c r="J195" s="7"/>
      <c r="K195" s="407"/>
      <c r="L195" s="408"/>
      <c r="M195" s="408"/>
      <c r="N195" s="409"/>
      <c r="O195" s="7"/>
      <c r="P195" s="407"/>
      <c r="Q195" s="408"/>
      <c r="R195" s="408"/>
      <c r="S195" s="409"/>
      <c r="T195" s="7"/>
      <c r="U195" s="407"/>
      <c r="V195" s="408"/>
      <c r="W195" s="408"/>
      <c r="X195" s="409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315"/>
      <c r="G196" s="39"/>
      <c r="H196" s="39"/>
      <c r="I196" s="321"/>
      <c r="J196" s="7"/>
      <c r="K196" s="407"/>
      <c r="L196" s="408"/>
      <c r="M196" s="408"/>
      <c r="N196" s="409"/>
      <c r="O196" s="7"/>
      <c r="P196" s="315"/>
      <c r="Q196" s="39"/>
      <c r="R196" s="39"/>
      <c r="S196" s="321"/>
      <c r="T196" s="7"/>
      <c r="U196" s="315"/>
      <c r="V196" s="39"/>
      <c r="W196" s="39"/>
      <c r="X196" s="321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407"/>
      <c r="G197" s="408"/>
      <c r="H197" s="408"/>
      <c r="I197" s="409"/>
      <c r="J197" s="7"/>
      <c r="K197" s="407"/>
      <c r="L197" s="408"/>
      <c r="M197" s="408"/>
      <c r="N197" s="409"/>
      <c r="O197" s="7"/>
      <c r="P197" s="407"/>
      <c r="Q197" s="408"/>
      <c r="R197" s="408"/>
      <c r="S197" s="409"/>
      <c r="T197" s="7"/>
      <c r="U197" s="407"/>
      <c r="V197" s="408"/>
      <c r="W197" s="408"/>
      <c r="X197" s="409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315"/>
      <c r="G198" s="39"/>
      <c r="H198" s="39"/>
      <c r="I198" s="321"/>
      <c r="J198" s="7"/>
      <c r="K198" s="315"/>
      <c r="L198" s="39"/>
      <c r="M198" s="39"/>
      <c r="N198" s="321"/>
      <c r="O198" s="7"/>
      <c r="P198" s="315"/>
      <c r="Q198" s="39"/>
      <c r="R198" s="39"/>
      <c r="S198" s="321"/>
      <c r="T198" s="7"/>
      <c r="U198" s="315"/>
      <c r="V198" s="39"/>
      <c r="W198" s="39"/>
      <c r="X198" s="321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3"/>
      <c r="G200" s="39"/>
      <c r="H200" s="39"/>
      <c r="I200" s="321"/>
      <c r="J200" s="7"/>
      <c r="K200" s="413"/>
      <c r="L200" s="408"/>
      <c r="M200" s="408"/>
      <c r="N200" s="409"/>
      <c r="O200" s="7"/>
      <c r="P200" s="43"/>
      <c r="Q200" s="39"/>
      <c r="R200" s="39"/>
      <c r="S200" s="321"/>
      <c r="T200" s="7"/>
      <c r="U200" s="43"/>
      <c r="V200" s="39"/>
      <c r="W200" s="39"/>
      <c r="X200" s="321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315"/>
      <c r="G202" s="39"/>
      <c r="H202" s="39"/>
      <c r="I202" s="321"/>
      <c r="J202" s="7"/>
      <c r="K202" s="315"/>
      <c r="L202" s="39"/>
      <c r="M202" s="39"/>
      <c r="N202" s="321"/>
      <c r="O202" s="7"/>
      <c r="P202" s="315"/>
      <c r="Q202" s="39"/>
      <c r="R202" s="39"/>
      <c r="S202" s="321"/>
      <c r="T202" s="7"/>
      <c r="U202" s="315"/>
      <c r="V202" s="39"/>
      <c r="W202" s="39"/>
      <c r="X202" s="321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407"/>
      <c r="L204" s="408"/>
      <c r="M204" s="408"/>
      <c r="N204" s="409"/>
      <c r="O204" s="7"/>
      <c r="P204" s="407"/>
      <c r="Q204" s="408"/>
      <c r="R204" s="408"/>
      <c r="S204" s="409"/>
      <c r="T204" s="7"/>
      <c r="U204" s="407"/>
      <c r="V204" s="408"/>
      <c r="W204" s="408"/>
      <c r="X204" s="409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407"/>
      <c r="L205" s="408"/>
      <c r="M205" s="408"/>
      <c r="N205" s="409"/>
      <c r="O205" s="7"/>
      <c r="P205" s="407"/>
      <c r="Q205" s="408"/>
      <c r="R205" s="408"/>
      <c r="S205" s="409"/>
      <c r="T205" s="7"/>
      <c r="U205" s="407"/>
      <c r="V205" s="408"/>
      <c r="W205" s="408"/>
      <c r="X205" s="409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407"/>
      <c r="L206" s="408"/>
      <c r="M206" s="408"/>
      <c r="N206" s="409"/>
      <c r="O206" s="7"/>
      <c r="P206" s="407"/>
      <c r="Q206" s="408"/>
      <c r="R206" s="408"/>
      <c r="S206" s="409"/>
      <c r="T206" s="7"/>
      <c r="U206" s="407"/>
      <c r="V206" s="408"/>
      <c r="W206" s="408"/>
      <c r="X206" s="409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407"/>
      <c r="L207" s="408"/>
      <c r="M207" s="408"/>
      <c r="N207" s="409"/>
      <c r="O207" s="7"/>
      <c r="P207" s="407"/>
      <c r="Q207" s="408"/>
      <c r="R207" s="408"/>
      <c r="S207" s="409"/>
      <c r="T207" s="7"/>
      <c r="U207" s="407"/>
      <c r="V207" s="408"/>
      <c r="W207" s="408"/>
      <c r="X207" s="409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315"/>
      <c r="L208" s="39"/>
      <c r="M208" s="39"/>
      <c r="N208" s="321"/>
      <c r="O208" s="7"/>
      <c r="P208" s="315"/>
      <c r="Q208" s="39"/>
      <c r="R208" s="39"/>
      <c r="S208" s="321"/>
      <c r="T208" s="7"/>
      <c r="U208" s="315"/>
      <c r="V208" s="39"/>
      <c r="W208" s="39"/>
      <c r="X208" s="321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315"/>
      <c r="G212" s="39"/>
      <c r="H212" s="39"/>
      <c r="I212" s="321"/>
      <c r="J212" s="7"/>
      <c r="K212" s="407"/>
      <c r="L212" s="408"/>
      <c r="M212" s="408"/>
      <c r="N212" s="409"/>
      <c r="O212" s="7"/>
      <c r="P212" s="315"/>
      <c r="Q212" s="39"/>
      <c r="R212" s="39"/>
      <c r="S212" s="321"/>
      <c r="T212" s="7"/>
      <c r="U212" s="315"/>
      <c r="V212" s="39"/>
      <c r="W212" s="39"/>
      <c r="X212" s="321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315"/>
      <c r="G214" s="39"/>
      <c r="H214" s="39"/>
      <c r="I214" s="321"/>
      <c r="J214" s="7"/>
      <c r="K214" s="315"/>
      <c r="L214" s="39"/>
      <c r="M214" s="39"/>
      <c r="N214" s="321"/>
      <c r="O214" s="7"/>
      <c r="P214" s="315"/>
      <c r="Q214" s="39"/>
      <c r="R214" s="39"/>
      <c r="S214" s="321"/>
      <c r="T214" s="7"/>
      <c r="U214" s="315"/>
      <c r="V214" s="39"/>
      <c r="W214" s="39"/>
      <c r="X214" s="321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407"/>
      <c r="G215" s="408"/>
      <c r="H215" s="408"/>
      <c r="I215" s="409"/>
      <c r="J215" s="7"/>
      <c r="K215" s="407"/>
      <c r="L215" s="408"/>
      <c r="M215" s="408"/>
      <c r="N215" s="409"/>
      <c r="O215" s="7"/>
      <c r="P215" s="407"/>
      <c r="Q215" s="408"/>
      <c r="R215" s="408"/>
      <c r="S215" s="409"/>
      <c r="T215" s="7"/>
      <c r="U215" s="407"/>
      <c r="V215" s="408"/>
      <c r="W215" s="408"/>
      <c r="X215" s="409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315"/>
      <c r="G216" s="39"/>
      <c r="H216" s="39"/>
      <c r="I216" s="321"/>
      <c r="J216" s="7"/>
      <c r="K216" s="315"/>
      <c r="L216" s="39"/>
      <c r="M216" s="39"/>
      <c r="N216" s="321"/>
      <c r="O216" s="7"/>
      <c r="P216" s="315"/>
      <c r="Q216" s="39"/>
      <c r="R216" s="39"/>
      <c r="S216" s="321"/>
      <c r="T216" s="7"/>
      <c r="U216" s="315"/>
      <c r="V216" s="39"/>
      <c r="W216" s="39"/>
      <c r="X216" s="321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407"/>
      <c r="G217" s="408"/>
      <c r="H217" s="408"/>
      <c r="I217" s="409"/>
      <c r="J217" s="7"/>
      <c r="K217" s="407"/>
      <c r="L217" s="408"/>
      <c r="M217" s="408"/>
      <c r="N217" s="409"/>
      <c r="O217" s="7"/>
      <c r="P217" s="407"/>
      <c r="Q217" s="408"/>
      <c r="R217" s="408"/>
      <c r="S217" s="409"/>
      <c r="T217" s="7"/>
      <c r="U217" s="407"/>
      <c r="V217" s="408"/>
      <c r="W217" s="408"/>
      <c r="X217" s="409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407"/>
      <c r="G218" s="408"/>
      <c r="H218" s="408"/>
      <c r="I218" s="409"/>
      <c r="J218" s="7"/>
      <c r="K218" s="407"/>
      <c r="L218" s="408"/>
      <c r="M218" s="408"/>
      <c r="N218" s="409"/>
      <c r="O218" s="7"/>
      <c r="P218" s="407"/>
      <c r="Q218" s="408"/>
      <c r="R218" s="408"/>
      <c r="S218" s="409"/>
      <c r="T218" s="7"/>
      <c r="U218" s="407"/>
      <c r="V218" s="408"/>
      <c r="W218" s="408"/>
      <c r="X218" s="409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407"/>
      <c r="G219" s="408"/>
      <c r="H219" s="408"/>
      <c r="I219" s="409"/>
      <c r="J219" s="7"/>
      <c r="K219" s="407"/>
      <c r="L219" s="408"/>
      <c r="M219" s="408"/>
      <c r="N219" s="409"/>
      <c r="O219" s="7"/>
      <c r="P219" s="407"/>
      <c r="Q219" s="408"/>
      <c r="R219" s="408"/>
      <c r="S219" s="409"/>
      <c r="T219" s="7"/>
      <c r="U219" s="407"/>
      <c r="V219" s="408"/>
      <c r="W219" s="408"/>
      <c r="X219" s="409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407"/>
      <c r="G220" s="408"/>
      <c r="H220" s="408"/>
      <c r="I220" s="409"/>
      <c r="J220" s="7"/>
      <c r="K220" s="407"/>
      <c r="L220" s="408"/>
      <c r="M220" s="408"/>
      <c r="N220" s="409"/>
      <c r="O220" s="7"/>
      <c r="P220" s="407"/>
      <c r="Q220" s="408"/>
      <c r="R220" s="408"/>
      <c r="S220" s="409"/>
      <c r="T220" s="7"/>
      <c r="U220" s="407"/>
      <c r="V220" s="408"/>
      <c r="W220" s="408"/>
      <c r="X220" s="409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315"/>
      <c r="G221" s="39"/>
      <c r="H221" s="39"/>
      <c r="I221" s="321"/>
      <c r="J221" s="7"/>
      <c r="K221" s="407"/>
      <c r="L221" s="408"/>
      <c r="M221" s="408"/>
      <c r="N221" s="409"/>
      <c r="O221" s="7"/>
      <c r="P221" s="315"/>
      <c r="Q221" s="39"/>
      <c r="R221" s="39"/>
      <c r="S221" s="321"/>
      <c r="T221" s="7"/>
      <c r="U221" s="315"/>
      <c r="V221" s="39"/>
      <c r="W221" s="39"/>
      <c r="X221" s="321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407"/>
      <c r="G222" s="408"/>
      <c r="H222" s="408"/>
      <c r="I222" s="409"/>
      <c r="J222" s="7"/>
      <c r="K222" s="407"/>
      <c r="L222" s="408"/>
      <c r="M222" s="408"/>
      <c r="N222" s="409"/>
      <c r="O222" s="7"/>
      <c r="P222" s="407"/>
      <c r="Q222" s="408"/>
      <c r="R222" s="408"/>
      <c r="S222" s="409"/>
      <c r="T222" s="7"/>
      <c r="U222" s="407"/>
      <c r="V222" s="408"/>
      <c r="W222" s="408"/>
      <c r="X222" s="409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315"/>
      <c r="G223" s="39"/>
      <c r="H223" s="39"/>
      <c r="I223" s="321"/>
      <c r="J223" s="7"/>
      <c r="K223" s="315"/>
      <c r="L223" s="39"/>
      <c r="M223" s="39"/>
      <c r="N223" s="321"/>
      <c r="O223" s="7"/>
      <c r="P223" s="315"/>
      <c r="Q223" s="39"/>
      <c r="R223" s="39"/>
      <c r="S223" s="321"/>
      <c r="T223" s="7"/>
      <c r="U223" s="315"/>
      <c r="V223" s="39"/>
      <c r="W223" s="39"/>
      <c r="X223" s="321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3"/>
      <c r="G225" s="39"/>
      <c r="H225" s="39"/>
      <c r="I225" s="321"/>
      <c r="J225" s="7"/>
      <c r="K225" s="413"/>
      <c r="L225" s="408"/>
      <c r="M225" s="408"/>
      <c r="N225" s="409"/>
      <c r="O225" s="7"/>
      <c r="P225" s="43"/>
      <c r="Q225" s="39"/>
      <c r="R225" s="39"/>
      <c r="S225" s="321"/>
      <c r="T225" s="7"/>
      <c r="U225" s="43"/>
      <c r="V225" s="39"/>
      <c r="W225" s="39"/>
      <c r="X225" s="321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315"/>
      <c r="G227" s="39"/>
      <c r="H227" s="39"/>
      <c r="I227" s="321"/>
      <c r="J227" s="7"/>
      <c r="K227" s="315"/>
      <c r="L227" s="39"/>
      <c r="M227" s="39"/>
      <c r="N227" s="321"/>
      <c r="O227" s="7"/>
      <c r="P227" s="315"/>
      <c r="Q227" s="39"/>
      <c r="R227" s="39"/>
      <c r="S227" s="321"/>
      <c r="T227" s="7"/>
      <c r="U227" s="315"/>
      <c r="V227" s="39"/>
      <c r="W227" s="39"/>
      <c r="X227" s="321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407"/>
      <c r="L229" s="408"/>
      <c r="M229" s="408"/>
      <c r="N229" s="409"/>
      <c r="O229" s="7"/>
      <c r="P229" s="407"/>
      <c r="Q229" s="408"/>
      <c r="R229" s="408"/>
      <c r="S229" s="409"/>
      <c r="T229" s="7"/>
      <c r="U229" s="407"/>
      <c r="V229" s="408"/>
      <c r="W229" s="408"/>
      <c r="X229" s="409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407"/>
      <c r="L230" s="408"/>
      <c r="M230" s="408"/>
      <c r="N230" s="409"/>
      <c r="O230" s="7"/>
      <c r="P230" s="407"/>
      <c r="Q230" s="408"/>
      <c r="R230" s="408"/>
      <c r="S230" s="409"/>
      <c r="T230" s="7"/>
      <c r="U230" s="407"/>
      <c r="V230" s="408"/>
      <c r="W230" s="408"/>
      <c r="X230" s="409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407"/>
      <c r="L231" s="408"/>
      <c r="M231" s="408"/>
      <c r="N231" s="409"/>
      <c r="O231" s="7"/>
      <c r="P231" s="407"/>
      <c r="Q231" s="408"/>
      <c r="R231" s="408"/>
      <c r="S231" s="409"/>
      <c r="T231" s="7"/>
      <c r="U231" s="407"/>
      <c r="V231" s="408"/>
      <c r="W231" s="408"/>
      <c r="X231" s="409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407"/>
      <c r="L232" s="408"/>
      <c r="M232" s="408"/>
      <c r="N232" s="409"/>
      <c r="O232" s="7"/>
      <c r="P232" s="407"/>
      <c r="Q232" s="408"/>
      <c r="R232" s="408"/>
      <c r="S232" s="409"/>
      <c r="T232" s="7"/>
      <c r="U232" s="407"/>
      <c r="V232" s="408"/>
      <c r="W232" s="408"/>
      <c r="X232" s="409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315"/>
      <c r="L233" s="39"/>
      <c r="M233" s="39"/>
      <c r="N233" s="321"/>
      <c r="O233" s="7"/>
      <c r="P233" s="315"/>
      <c r="Q233" s="39"/>
      <c r="R233" s="39"/>
      <c r="S233" s="321"/>
      <c r="T233" s="7"/>
      <c r="U233" s="315"/>
      <c r="V233" s="39"/>
      <c r="W233" s="39"/>
      <c r="X233" s="321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315"/>
      <c r="G237" s="39"/>
      <c r="H237" s="39"/>
      <c r="I237" s="321"/>
      <c r="J237" s="7"/>
      <c r="K237" s="407"/>
      <c r="L237" s="408"/>
      <c r="M237" s="408"/>
      <c r="N237" s="409"/>
      <c r="O237" s="7"/>
      <c r="P237" s="315"/>
      <c r="Q237" s="39"/>
      <c r="R237" s="39"/>
      <c r="S237" s="321"/>
      <c r="T237" s="7"/>
      <c r="U237" s="315"/>
      <c r="V237" s="39"/>
      <c r="W237" s="39"/>
      <c r="X237" s="321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315"/>
      <c r="G239" s="39"/>
      <c r="H239" s="39"/>
      <c r="I239" s="321"/>
      <c r="J239" s="7"/>
      <c r="K239" s="315"/>
      <c r="L239" s="39"/>
      <c r="M239" s="39"/>
      <c r="N239" s="321"/>
      <c r="O239" s="7"/>
      <c r="P239" s="315"/>
      <c r="Q239" s="39"/>
      <c r="R239" s="39"/>
      <c r="S239" s="321"/>
      <c r="T239" s="7"/>
      <c r="U239" s="315"/>
      <c r="V239" s="39"/>
      <c r="W239" s="39"/>
      <c r="X239" s="321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407"/>
      <c r="G240" s="408"/>
      <c r="H240" s="408"/>
      <c r="I240" s="409"/>
      <c r="J240" s="7"/>
      <c r="K240" s="407"/>
      <c r="L240" s="408"/>
      <c r="M240" s="408"/>
      <c r="N240" s="409"/>
      <c r="O240" s="7"/>
      <c r="P240" s="407"/>
      <c r="Q240" s="408"/>
      <c r="R240" s="408"/>
      <c r="S240" s="409"/>
      <c r="T240" s="7"/>
      <c r="U240" s="407"/>
      <c r="V240" s="408"/>
      <c r="W240" s="408"/>
      <c r="X240" s="409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315"/>
      <c r="G241" s="39"/>
      <c r="H241" s="39"/>
      <c r="I241" s="321"/>
      <c r="J241" s="7"/>
      <c r="K241" s="315"/>
      <c r="L241" s="39"/>
      <c r="M241" s="39"/>
      <c r="N241" s="321"/>
      <c r="O241" s="7"/>
      <c r="P241" s="315"/>
      <c r="Q241" s="39"/>
      <c r="R241" s="39"/>
      <c r="S241" s="321"/>
      <c r="T241" s="7"/>
      <c r="U241" s="315"/>
      <c r="V241" s="39"/>
      <c r="W241" s="39"/>
      <c r="X241" s="321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407"/>
      <c r="G242" s="408"/>
      <c r="H242" s="408"/>
      <c r="I242" s="409"/>
      <c r="J242" s="7"/>
      <c r="K242" s="407"/>
      <c r="L242" s="408"/>
      <c r="M242" s="408"/>
      <c r="N242" s="409"/>
      <c r="O242" s="7"/>
      <c r="P242" s="407"/>
      <c r="Q242" s="408"/>
      <c r="R242" s="408"/>
      <c r="S242" s="409"/>
      <c r="T242" s="7"/>
      <c r="U242" s="407"/>
      <c r="V242" s="408"/>
      <c r="W242" s="408"/>
      <c r="X242" s="409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407"/>
      <c r="G243" s="408"/>
      <c r="H243" s="408"/>
      <c r="I243" s="409"/>
      <c r="J243" s="7"/>
      <c r="K243" s="407"/>
      <c r="L243" s="408"/>
      <c r="M243" s="408"/>
      <c r="N243" s="409"/>
      <c r="O243" s="7"/>
      <c r="P243" s="407"/>
      <c r="Q243" s="408"/>
      <c r="R243" s="408"/>
      <c r="S243" s="409"/>
      <c r="T243" s="7"/>
      <c r="U243" s="407"/>
      <c r="V243" s="408"/>
      <c r="W243" s="408"/>
      <c r="X243" s="409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407"/>
      <c r="G244" s="408"/>
      <c r="H244" s="408"/>
      <c r="I244" s="409"/>
      <c r="J244" s="7"/>
      <c r="K244" s="407"/>
      <c r="L244" s="408"/>
      <c r="M244" s="408"/>
      <c r="N244" s="409"/>
      <c r="O244" s="7"/>
      <c r="P244" s="407"/>
      <c r="Q244" s="408"/>
      <c r="R244" s="408"/>
      <c r="S244" s="409"/>
      <c r="T244" s="7"/>
      <c r="U244" s="407"/>
      <c r="V244" s="408"/>
      <c r="W244" s="408"/>
      <c r="X244" s="409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407"/>
      <c r="G245" s="408"/>
      <c r="H245" s="408"/>
      <c r="I245" s="409"/>
      <c r="J245" s="7"/>
      <c r="K245" s="407"/>
      <c r="L245" s="408"/>
      <c r="M245" s="408"/>
      <c r="N245" s="409"/>
      <c r="O245" s="7"/>
      <c r="P245" s="407"/>
      <c r="Q245" s="408"/>
      <c r="R245" s="408"/>
      <c r="S245" s="409"/>
      <c r="T245" s="7"/>
      <c r="U245" s="407"/>
      <c r="V245" s="408"/>
      <c r="W245" s="408"/>
      <c r="X245" s="409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315"/>
      <c r="G246" s="39"/>
      <c r="H246" s="39"/>
      <c r="I246" s="321"/>
      <c r="J246" s="7"/>
      <c r="K246" s="407"/>
      <c r="L246" s="408"/>
      <c r="M246" s="408"/>
      <c r="N246" s="409"/>
      <c r="O246" s="7"/>
      <c r="P246" s="315"/>
      <c r="Q246" s="39"/>
      <c r="R246" s="39"/>
      <c r="S246" s="321"/>
      <c r="T246" s="7"/>
      <c r="U246" s="315"/>
      <c r="V246" s="39"/>
      <c r="W246" s="39"/>
      <c r="X246" s="321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407"/>
      <c r="G247" s="408"/>
      <c r="H247" s="408"/>
      <c r="I247" s="409"/>
      <c r="J247" s="7"/>
      <c r="K247" s="407"/>
      <c r="L247" s="408"/>
      <c r="M247" s="408"/>
      <c r="N247" s="409"/>
      <c r="O247" s="7"/>
      <c r="P247" s="407"/>
      <c r="Q247" s="408"/>
      <c r="R247" s="408"/>
      <c r="S247" s="409"/>
      <c r="T247" s="7"/>
      <c r="U247" s="407"/>
      <c r="V247" s="408"/>
      <c r="W247" s="408"/>
      <c r="X247" s="409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315"/>
      <c r="G248" s="39"/>
      <c r="H248" s="39"/>
      <c r="I248" s="321"/>
      <c r="J248" s="7"/>
      <c r="K248" s="315"/>
      <c r="L248" s="39"/>
      <c r="M248" s="39"/>
      <c r="N248" s="321"/>
      <c r="O248" s="7"/>
      <c r="P248" s="315"/>
      <c r="Q248" s="39"/>
      <c r="R248" s="39"/>
      <c r="S248" s="321"/>
      <c r="T248" s="7"/>
      <c r="U248" s="315"/>
      <c r="V248" s="39"/>
      <c r="W248" s="39"/>
      <c r="X248" s="321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3"/>
      <c r="G250" s="39"/>
      <c r="H250" s="39"/>
      <c r="I250" s="321"/>
      <c r="J250" s="7"/>
      <c r="K250" s="413"/>
      <c r="L250" s="408"/>
      <c r="M250" s="408"/>
      <c r="N250" s="409"/>
      <c r="O250" s="7"/>
      <c r="P250" s="43"/>
      <c r="Q250" s="39"/>
      <c r="R250" s="39"/>
      <c r="S250" s="321"/>
      <c r="T250" s="7"/>
      <c r="U250" s="43"/>
      <c r="V250" s="39"/>
      <c r="W250" s="39"/>
      <c r="X250" s="321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315"/>
      <c r="G252" s="39"/>
      <c r="H252" s="39"/>
      <c r="I252" s="321"/>
      <c r="J252" s="7"/>
      <c r="K252" s="315"/>
      <c r="L252" s="39"/>
      <c r="M252" s="39"/>
      <c r="N252" s="321"/>
      <c r="O252" s="7"/>
      <c r="P252" s="315"/>
      <c r="Q252" s="39"/>
      <c r="R252" s="39"/>
      <c r="S252" s="321"/>
      <c r="T252" s="7"/>
      <c r="U252" s="315"/>
      <c r="V252" s="39"/>
      <c r="W252" s="39"/>
      <c r="X252" s="321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407"/>
      <c r="L254" s="408"/>
      <c r="M254" s="408"/>
      <c r="N254" s="409"/>
      <c r="O254" s="7"/>
      <c r="P254" s="407"/>
      <c r="Q254" s="408"/>
      <c r="R254" s="408"/>
      <c r="S254" s="409"/>
      <c r="T254" s="7"/>
      <c r="U254" s="407"/>
      <c r="V254" s="408"/>
      <c r="W254" s="408"/>
      <c r="X254" s="409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407"/>
      <c r="L255" s="408"/>
      <c r="M255" s="408"/>
      <c r="N255" s="409"/>
      <c r="O255" s="7"/>
      <c r="P255" s="407"/>
      <c r="Q255" s="408"/>
      <c r="R255" s="408"/>
      <c r="S255" s="409"/>
      <c r="T255" s="7"/>
      <c r="U255" s="407"/>
      <c r="V255" s="408"/>
      <c r="W255" s="408"/>
      <c r="X255" s="409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407"/>
      <c r="L256" s="408"/>
      <c r="M256" s="408"/>
      <c r="N256" s="409"/>
      <c r="O256" s="7"/>
      <c r="P256" s="407"/>
      <c r="Q256" s="408"/>
      <c r="R256" s="408"/>
      <c r="S256" s="409"/>
      <c r="T256" s="7"/>
      <c r="U256" s="407"/>
      <c r="V256" s="408"/>
      <c r="W256" s="408"/>
      <c r="X256" s="409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407"/>
      <c r="L257" s="408"/>
      <c r="M257" s="408"/>
      <c r="N257" s="409"/>
      <c r="O257" s="7"/>
      <c r="P257" s="407"/>
      <c r="Q257" s="408"/>
      <c r="R257" s="408"/>
      <c r="S257" s="409"/>
      <c r="T257" s="7"/>
      <c r="U257" s="407"/>
      <c r="V257" s="408"/>
      <c r="W257" s="408"/>
      <c r="X257" s="409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315"/>
      <c r="L258" s="39"/>
      <c r="M258" s="39"/>
      <c r="N258" s="321"/>
      <c r="O258" s="7"/>
      <c r="P258" s="315"/>
      <c r="Q258" s="39"/>
      <c r="R258" s="39"/>
      <c r="S258" s="321"/>
      <c r="T258" s="7"/>
      <c r="U258" s="315"/>
      <c r="V258" s="39"/>
      <c r="W258" s="39"/>
      <c r="X258" s="321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315"/>
      <c r="G262" s="39"/>
      <c r="H262" s="39"/>
      <c r="I262" s="321"/>
      <c r="J262" s="7"/>
      <c r="K262" s="407"/>
      <c r="L262" s="408"/>
      <c r="M262" s="408"/>
      <c r="N262" s="409"/>
      <c r="O262" s="7"/>
      <c r="P262" s="315"/>
      <c r="Q262" s="39"/>
      <c r="R262" s="39"/>
      <c r="S262" s="321"/>
      <c r="T262" s="7"/>
      <c r="U262" s="315"/>
      <c r="V262" s="39"/>
      <c r="W262" s="39"/>
      <c r="X262" s="321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315"/>
      <c r="G264" s="39"/>
      <c r="H264" s="39"/>
      <c r="I264" s="321"/>
      <c r="J264" s="7"/>
      <c r="K264" s="315"/>
      <c r="L264" s="39"/>
      <c r="M264" s="39"/>
      <c r="N264" s="321"/>
      <c r="O264" s="7"/>
      <c r="P264" s="315"/>
      <c r="Q264" s="39"/>
      <c r="R264" s="39"/>
      <c r="S264" s="321"/>
      <c r="T264" s="7"/>
      <c r="U264" s="315"/>
      <c r="V264" s="39"/>
      <c r="W264" s="39"/>
      <c r="X264" s="321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407"/>
      <c r="G265" s="408"/>
      <c r="H265" s="408"/>
      <c r="I265" s="409"/>
      <c r="J265" s="7"/>
      <c r="K265" s="407"/>
      <c r="L265" s="408"/>
      <c r="M265" s="408"/>
      <c r="N265" s="409"/>
      <c r="O265" s="7"/>
      <c r="P265" s="407"/>
      <c r="Q265" s="408"/>
      <c r="R265" s="408"/>
      <c r="S265" s="409"/>
      <c r="T265" s="7"/>
      <c r="U265" s="407"/>
      <c r="V265" s="408"/>
      <c r="W265" s="408"/>
      <c r="X265" s="409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315"/>
      <c r="G266" s="39"/>
      <c r="H266" s="39"/>
      <c r="I266" s="321"/>
      <c r="J266" s="7"/>
      <c r="K266" s="315"/>
      <c r="L266" s="39"/>
      <c r="M266" s="39"/>
      <c r="N266" s="321"/>
      <c r="O266" s="7"/>
      <c r="P266" s="315"/>
      <c r="Q266" s="39"/>
      <c r="R266" s="39"/>
      <c r="S266" s="321"/>
      <c r="T266" s="7"/>
      <c r="U266" s="315"/>
      <c r="V266" s="39"/>
      <c r="W266" s="39"/>
      <c r="X266" s="321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407"/>
      <c r="G267" s="408"/>
      <c r="H267" s="408"/>
      <c r="I267" s="409"/>
      <c r="J267" s="7"/>
      <c r="K267" s="407"/>
      <c r="L267" s="408"/>
      <c r="M267" s="408"/>
      <c r="N267" s="409"/>
      <c r="O267" s="7"/>
      <c r="P267" s="407"/>
      <c r="Q267" s="408"/>
      <c r="R267" s="408"/>
      <c r="S267" s="409"/>
      <c r="T267" s="7"/>
      <c r="U267" s="407"/>
      <c r="V267" s="408"/>
      <c r="W267" s="408"/>
      <c r="X267" s="409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407"/>
      <c r="G268" s="408"/>
      <c r="H268" s="408"/>
      <c r="I268" s="409"/>
      <c r="J268" s="7"/>
      <c r="K268" s="407"/>
      <c r="L268" s="408"/>
      <c r="M268" s="408"/>
      <c r="N268" s="409"/>
      <c r="O268" s="7"/>
      <c r="P268" s="407"/>
      <c r="Q268" s="408"/>
      <c r="R268" s="408"/>
      <c r="S268" s="409"/>
      <c r="T268" s="7"/>
      <c r="U268" s="407"/>
      <c r="V268" s="408"/>
      <c r="W268" s="408"/>
      <c r="X268" s="409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407"/>
      <c r="G269" s="408"/>
      <c r="H269" s="408"/>
      <c r="I269" s="409"/>
      <c r="J269" s="7"/>
      <c r="K269" s="407"/>
      <c r="L269" s="408"/>
      <c r="M269" s="408"/>
      <c r="N269" s="409"/>
      <c r="O269" s="7"/>
      <c r="P269" s="407"/>
      <c r="Q269" s="408"/>
      <c r="R269" s="408"/>
      <c r="S269" s="409"/>
      <c r="T269" s="7"/>
      <c r="U269" s="407"/>
      <c r="V269" s="408"/>
      <c r="W269" s="408"/>
      <c r="X269" s="409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407"/>
      <c r="G270" s="408"/>
      <c r="H270" s="408"/>
      <c r="I270" s="409"/>
      <c r="J270" s="7"/>
      <c r="K270" s="407"/>
      <c r="L270" s="408"/>
      <c r="M270" s="408"/>
      <c r="N270" s="409"/>
      <c r="O270" s="7"/>
      <c r="P270" s="407"/>
      <c r="Q270" s="408"/>
      <c r="R270" s="408"/>
      <c r="S270" s="409"/>
      <c r="T270" s="7"/>
      <c r="U270" s="407"/>
      <c r="V270" s="408"/>
      <c r="W270" s="408"/>
      <c r="X270" s="409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315"/>
      <c r="G271" s="39"/>
      <c r="H271" s="39"/>
      <c r="I271" s="321"/>
      <c r="J271" s="7"/>
      <c r="K271" s="407"/>
      <c r="L271" s="408"/>
      <c r="M271" s="408"/>
      <c r="N271" s="409"/>
      <c r="O271" s="7"/>
      <c r="P271" s="315"/>
      <c r="Q271" s="39"/>
      <c r="R271" s="39"/>
      <c r="S271" s="321"/>
      <c r="T271" s="7"/>
      <c r="U271" s="315"/>
      <c r="V271" s="39"/>
      <c r="W271" s="39"/>
      <c r="X271" s="321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407"/>
      <c r="G272" s="408"/>
      <c r="H272" s="408"/>
      <c r="I272" s="409"/>
      <c r="J272" s="7"/>
      <c r="K272" s="407"/>
      <c r="L272" s="408"/>
      <c r="M272" s="408"/>
      <c r="N272" s="409"/>
      <c r="O272" s="7"/>
      <c r="P272" s="407"/>
      <c r="Q272" s="408"/>
      <c r="R272" s="408"/>
      <c r="S272" s="409"/>
      <c r="T272" s="7"/>
      <c r="U272" s="407"/>
      <c r="V272" s="408"/>
      <c r="W272" s="408"/>
      <c r="X272" s="409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315"/>
      <c r="G273" s="39"/>
      <c r="H273" s="39"/>
      <c r="I273" s="321"/>
      <c r="J273" s="7"/>
      <c r="K273" s="315"/>
      <c r="L273" s="39"/>
      <c r="M273" s="39"/>
      <c r="N273" s="321"/>
      <c r="O273" s="7"/>
      <c r="P273" s="315"/>
      <c r="Q273" s="39"/>
      <c r="R273" s="39"/>
      <c r="S273" s="321"/>
      <c r="T273" s="7"/>
      <c r="U273" s="315"/>
      <c r="V273" s="39"/>
      <c r="W273" s="39"/>
      <c r="X273" s="321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3"/>
      <c r="G275" s="39"/>
      <c r="H275" s="39"/>
      <c r="I275" s="321"/>
      <c r="J275" s="7"/>
      <c r="K275" s="413"/>
      <c r="L275" s="408"/>
      <c r="M275" s="408"/>
      <c r="N275" s="409"/>
      <c r="O275" s="7"/>
      <c r="P275" s="43"/>
      <c r="Q275" s="39"/>
      <c r="R275" s="39"/>
      <c r="S275" s="321"/>
      <c r="T275" s="7"/>
      <c r="U275" s="43"/>
      <c r="V275" s="39"/>
      <c r="W275" s="39"/>
      <c r="X275" s="321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315"/>
      <c r="G277" s="39"/>
      <c r="H277" s="39"/>
      <c r="I277" s="321"/>
      <c r="J277" s="7"/>
      <c r="K277" s="315"/>
      <c r="L277" s="39"/>
      <c r="M277" s="39"/>
      <c r="N277" s="321"/>
      <c r="O277" s="7"/>
      <c r="P277" s="315"/>
      <c r="Q277" s="39"/>
      <c r="R277" s="39"/>
      <c r="S277" s="321"/>
      <c r="T277" s="7"/>
      <c r="U277" s="315"/>
      <c r="V277" s="39"/>
      <c r="W277" s="39"/>
      <c r="X277" s="321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407"/>
      <c r="L279" s="408"/>
      <c r="M279" s="408"/>
      <c r="N279" s="409"/>
      <c r="O279" s="7"/>
      <c r="P279" s="407"/>
      <c r="Q279" s="408"/>
      <c r="R279" s="408"/>
      <c r="S279" s="409"/>
      <c r="T279" s="7"/>
      <c r="U279" s="407"/>
      <c r="V279" s="408"/>
      <c r="W279" s="408"/>
      <c r="X279" s="409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407"/>
      <c r="L280" s="408"/>
      <c r="M280" s="408"/>
      <c r="N280" s="409"/>
      <c r="O280" s="7"/>
      <c r="P280" s="407"/>
      <c r="Q280" s="408"/>
      <c r="R280" s="408"/>
      <c r="S280" s="409"/>
      <c r="T280" s="7"/>
      <c r="U280" s="407"/>
      <c r="V280" s="408"/>
      <c r="W280" s="408"/>
      <c r="X280" s="409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407"/>
      <c r="L281" s="408"/>
      <c r="M281" s="408"/>
      <c r="N281" s="409"/>
      <c r="O281" s="7"/>
      <c r="P281" s="407"/>
      <c r="Q281" s="408"/>
      <c r="R281" s="408"/>
      <c r="S281" s="409"/>
      <c r="T281" s="7"/>
      <c r="U281" s="407"/>
      <c r="V281" s="408"/>
      <c r="W281" s="408"/>
      <c r="X281" s="409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407"/>
      <c r="L282" s="408"/>
      <c r="M282" s="408"/>
      <c r="N282" s="409"/>
      <c r="O282" s="7"/>
      <c r="P282" s="407"/>
      <c r="Q282" s="408"/>
      <c r="R282" s="408"/>
      <c r="S282" s="409"/>
      <c r="T282" s="7"/>
      <c r="U282" s="407"/>
      <c r="V282" s="408"/>
      <c r="W282" s="408"/>
      <c r="X282" s="409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315"/>
      <c r="L283" s="39"/>
      <c r="M283" s="39"/>
      <c r="N283" s="321"/>
      <c r="O283" s="7"/>
      <c r="P283" s="315"/>
      <c r="Q283" s="39"/>
      <c r="R283" s="39"/>
      <c r="S283" s="321"/>
      <c r="T283" s="7"/>
      <c r="U283" s="315"/>
      <c r="V283" s="39"/>
      <c r="W283" s="39"/>
      <c r="X283" s="321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315"/>
      <c r="G287" s="39"/>
      <c r="H287" s="39"/>
      <c r="I287" s="321"/>
      <c r="J287" s="7"/>
      <c r="K287" s="407"/>
      <c r="L287" s="408"/>
      <c r="M287" s="408"/>
      <c r="N287" s="409"/>
      <c r="O287" s="7"/>
      <c r="P287" s="315"/>
      <c r="Q287" s="39"/>
      <c r="R287" s="39"/>
      <c r="S287" s="321"/>
      <c r="T287" s="7"/>
      <c r="U287" s="315"/>
      <c r="V287" s="39"/>
      <c r="W287" s="39"/>
      <c r="X287" s="321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315"/>
      <c r="G289" s="39"/>
      <c r="H289" s="39"/>
      <c r="I289" s="321"/>
      <c r="J289" s="7"/>
      <c r="K289" s="315"/>
      <c r="L289" s="39"/>
      <c r="M289" s="39"/>
      <c r="N289" s="321"/>
      <c r="O289" s="7"/>
      <c r="P289" s="315"/>
      <c r="Q289" s="39"/>
      <c r="R289" s="39"/>
      <c r="S289" s="321"/>
      <c r="T289" s="7"/>
      <c r="U289" s="315"/>
      <c r="V289" s="39"/>
      <c r="W289" s="39"/>
      <c r="X289" s="321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407"/>
      <c r="G290" s="408"/>
      <c r="H290" s="408"/>
      <c r="I290" s="409"/>
      <c r="J290" s="7"/>
      <c r="K290" s="407"/>
      <c r="L290" s="408"/>
      <c r="M290" s="408"/>
      <c r="N290" s="409"/>
      <c r="O290" s="7"/>
      <c r="P290" s="407"/>
      <c r="Q290" s="408"/>
      <c r="R290" s="408"/>
      <c r="S290" s="409"/>
      <c r="T290" s="7"/>
      <c r="U290" s="407"/>
      <c r="V290" s="408"/>
      <c r="W290" s="408"/>
      <c r="X290" s="409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315"/>
      <c r="G291" s="39"/>
      <c r="H291" s="39"/>
      <c r="I291" s="321"/>
      <c r="J291" s="7"/>
      <c r="K291" s="315"/>
      <c r="L291" s="39"/>
      <c r="M291" s="39"/>
      <c r="N291" s="321"/>
      <c r="O291" s="7"/>
      <c r="P291" s="315"/>
      <c r="Q291" s="39"/>
      <c r="R291" s="39"/>
      <c r="S291" s="321"/>
      <c r="T291" s="7"/>
      <c r="U291" s="315"/>
      <c r="V291" s="39"/>
      <c r="W291" s="39"/>
      <c r="X291" s="321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407"/>
      <c r="G292" s="408"/>
      <c r="H292" s="408"/>
      <c r="I292" s="409"/>
      <c r="J292" s="7"/>
      <c r="K292" s="407"/>
      <c r="L292" s="408"/>
      <c r="M292" s="408"/>
      <c r="N292" s="409"/>
      <c r="O292" s="7"/>
      <c r="P292" s="407"/>
      <c r="Q292" s="408"/>
      <c r="R292" s="408"/>
      <c r="S292" s="409"/>
      <c r="T292" s="7"/>
      <c r="U292" s="407"/>
      <c r="V292" s="408"/>
      <c r="W292" s="408"/>
      <c r="X292" s="409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407"/>
      <c r="G293" s="408"/>
      <c r="H293" s="408"/>
      <c r="I293" s="409"/>
      <c r="J293" s="7"/>
      <c r="K293" s="407"/>
      <c r="L293" s="408"/>
      <c r="M293" s="408"/>
      <c r="N293" s="409"/>
      <c r="O293" s="7"/>
      <c r="P293" s="407"/>
      <c r="Q293" s="408"/>
      <c r="R293" s="408"/>
      <c r="S293" s="409"/>
      <c r="T293" s="7"/>
      <c r="U293" s="407"/>
      <c r="V293" s="408"/>
      <c r="W293" s="408"/>
      <c r="X293" s="409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407"/>
      <c r="G294" s="408"/>
      <c r="H294" s="408"/>
      <c r="I294" s="409"/>
      <c r="J294" s="7"/>
      <c r="K294" s="407"/>
      <c r="L294" s="408"/>
      <c r="M294" s="408"/>
      <c r="N294" s="409"/>
      <c r="O294" s="7"/>
      <c r="P294" s="407"/>
      <c r="Q294" s="408"/>
      <c r="R294" s="408"/>
      <c r="S294" s="409"/>
      <c r="T294" s="7"/>
      <c r="U294" s="407"/>
      <c r="V294" s="408"/>
      <c r="W294" s="408"/>
      <c r="X294" s="409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407"/>
      <c r="G295" s="408"/>
      <c r="H295" s="408"/>
      <c r="I295" s="409"/>
      <c r="J295" s="7"/>
      <c r="K295" s="407"/>
      <c r="L295" s="408"/>
      <c r="M295" s="408"/>
      <c r="N295" s="409"/>
      <c r="O295" s="7"/>
      <c r="P295" s="407"/>
      <c r="Q295" s="408"/>
      <c r="R295" s="408"/>
      <c r="S295" s="409"/>
      <c r="T295" s="7"/>
      <c r="U295" s="407"/>
      <c r="V295" s="408"/>
      <c r="W295" s="408"/>
      <c r="X295" s="409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315"/>
      <c r="G296" s="39"/>
      <c r="H296" s="39"/>
      <c r="I296" s="321"/>
      <c r="J296" s="7"/>
      <c r="K296" s="407"/>
      <c r="L296" s="408"/>
      <c r="M296" s="408"/>
      <c r="N296" s="409"/>
      <c r="O296" s="7"/>
      <c r="P296" s="315"/>
      <c r="Q296" s="39"/>
      <c r="R296" s="39"/>
      <c r="S296" s="321"/>
      <c r="T296" s="7"/>
      <c r="U296" s="315"/>
      <c r="V296" s="39"/>
      <c r="W296" s="39"/>
      <c r="X296" s="321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407"/>
      <c r="G297" s="408"/>
      <c r="H297" s="408"/>
      <c r="I297" s="409"/>
      <c r="J297" s="7"/>
      <c r="K297" s="407"/>
      <c r="L297" s="408"/>
      <c r="M297" s="408"/>
      <c r="N297" s="409"/>
      <c r="O297" s="7"/>
      <c r="P297" s="407"/>
      <c r="Q297" s="408"/>
      <c r="R297" s="408"/>
      <c r="S297" s="409"/>
      <c r="T297" s="7"/>
      <c r="U297" s="407"/>
      <c r="V297" s="408"/>
      <c r="W297" s="408"/>
      <c r="X297" s="409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315"/>
      <c r="G298" s="39"/>
      <c r="H298" s="39"/>
      <c r="I298" s="321"/>
      <c r="J298" s="7"/>
      <c r="K298" s="315"/>
      <c r="L298" s="39"/>
      <c r="M298" s="39"/>
      <c r="N298" s="321"/>
      <c r="O298" s="7"/>
      <c r="P298" s="315"/>
      <c r="Q298" s="39"/>
      <c r="R298" s="39"/>
      <c r="S298" s="321"/>
      <c r="T298" s="7"/>
      <c r="U298" s="315"/>
      <c r="V298" s="39"/>
      <c r="W298" s="39"/>
      <c r="X298" s="321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3"/>
      <c r="G300" s="39"/>
      <c r="H300" s="39"/>
      <c r="I300" s="321"/>
      <c r="J300" s="7"/>
      <c r="K300" s="413"/>
      <c r="L300" s="408"/>
      <c r="M300" s="408"/>
      <c r="N300" s="409"/>
      <c r="O300" s="7"/>
      <c r="P300" s="43"/>
      <c r="Q300" s="39"/>
      <c r="R300" s="39"/>
      <c r="S300" s="321"/>
      <c r="T300" s="7"/>
      <c r="U300" s="43"/>
      <c r="V300" s="39"/>
      <c r="W300" s="39"/>
      <c r="X300" s="321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315"/>
      <c r="G302" s="39"/>
      <c r="H302" s="39"/>
      <c r="I302" s="321"/>
      <c r="J302" s="7"/>
      <c r="K302" s="315"/>
      <c r="L302" s="39"/>
      <c r="M302" s="39"/>
      <c r="N302" s="321"/>
      <c r="O302" s="7"/>
      <c r="P302" s="315"/>
      <c r="Q302" s="39"/>
      <c r="R302" s="39"/>
      <c r="S302" s="321"/>
      <c r="T302" s="7"/>
      <c r="U302" s="315"/>
      <c r="V302" s="39"/>
      <c r="W302" s="39"/>
      <c r="X302" s="321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407"/>
      <c r="L304" s="408"/>
      <c r="M304" s="408"/>
      <c r="N304" s="409"/>
      <c r="O304" s="7"/>
      <c r="P304" s="407"/>
      <c r="Q304" s="408"/>
      <c r="R304" s="408"/>
      <c r="S304" s="409"/>
      <c r="T304" s="7"/>
      <c r="U304" s="407"/>
      <c r="V304" s="408"/>
      <c r="W304" s="408"/>
      <c r="X304" s="409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407"/>
      <c r="L305" s="408"/>
      <c r="M305" s="408"/>
      <c r="N305" s="409"/>
      <c r="O305" s="7"/>
      <c r="P305" s="407"/>
      <c r="Q305" s="408"/>
      <c r="R305" s="408"/>
      <c r="S305" s="409"/>
      <c r="T305" s="7"/>
      <c r="U305" s="407"/>
      <c r="V305" s="408"/>
      <c r="W305" s="408"/>
      <c r="X305" s="409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407"/>
      <c r="L306" s="408"/>
      <c r="M306" s="408"/>
      <c r="N306" s="409"/>
      <c r="O306" s="7"/>
      <c r="P306" s="407"/>
      <c r="Q306" s="408"/>
      <c r="R306" s="408"/>
      <c r="S306" s="409"/>
      <c r="T306" s="7"/>
      <c r="U306" s="407"/>
      <c r="V306" s="408"/>
      <c r="W306" s="408"/>
      <c r="X306" s="409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407"/>
      <c r="L307" s="408"/>
      <c r="M307" s="408"/>
      <c r="N307" s="409"/>
      <c r="O307" s="7"/>
      <c r="P307" s="407"/>
      <c r="Q307" s="408"/>
      <c r="R307" s="408"/>
      <c r="S307" s="409"/>
      <c r="T307" s="7"/>
      <c r="U307" s="407"/>
      <c r="V307" s="408"/>
      <c r="W307" s="408"/>
      <c r="X307" s="409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315"/>
      <c r="L308" s="39"/>
      <c r="M308" s="39"/>
      <c r="N308" s="321"/>
      <c r="O308" s="7"/>
      <c r="P308" s="315"/>
      <c r="Q308" s="39"/>
      <c r="R308" s="39"/>
      <c r="S308" s="321"/>
      <c r="T308" s="7"/>
      <c r="U308" s="315"/>
      <c r="V308" s="39"/>
      <c r="W308" s="39"/>
      <c r="X308" s="321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315"/>
      <c r="G312" s="39"/>
      <c r="H312" s="39"/>
      <c r="I312" s="321"/>
      <c r="J312" s="7"/>
      <c r="K312" s="407"/>
      <c r="L312" s="408"/>
      <c r="M312" s="408"/>
      <c r="N312" s="409"/>
      <c r="O312" s="7"/>
      <c r="P312" s="315"/>
      <c r="Q312" s="39"/>
      <c r="R312" s="39"/>
      <c r="S312" s="321"/>
      <c r="T312" s="7"/>
      <c r="U312" s="315"/>
      <c r="V312" s="39"/>
      <c r="W312" s="39"/>
      <c r="X312" s="321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315"/>
      <c r="G314" s="39"/>
      <c r="H314" s="39"/>
      <c r="I314" s="321"/>
      <c r="J314" s="7"/>
      <c r="K314" s="315"/>
      <c r="L314" s="39"/>
      <c r="M314" s="39"/>
      <c r="N314" s="321"/>
      <c r="O314" s="7"/>
      <c r="P314" s="315"/>
      <c r="Q314" s="39"/>
      <c r="R314" s="39"/>
      <c r="S314" s="321"/>
      <c r="T314" s="7"/>
      <c r="U314" s="315"/>
      <c r="V314" s="39"/>
      <c r="W314" s="39"/>
      <c r="X314" s="321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407"/>
      <c r="G315" s="408"/>
      <c r="H315" s="408"/>
      <c r="I315" s="409"/>
      <c r="J315" s="7"/>
      <c r="K315" s="407"/>
      <c r="L315" s="408"/>
      <c r="M315" s="408"/>
      <c r="N315" s="409"/>
      <c r="O315" s="7"/>
      <c r="P315" s="407"/>
      <c r="Q315" s="408"/>
      <c r="R315" s="408"/>
      <c r="S315" s="409"/>
      <c r="T315" s="7"/>
      <c r="U315" s="407"/>
      <c r="V315" s="408"/>
      <c r="W315" s="408"/>
      <c r="X315" s="409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315"/>
      <c r="G316" s="39"/>
      <c r="H316" s="39"/>
      <c r="I316" s="321"/>
      <c r="J316" s="7"/>
      <c r="K316" s="315"/>
      <c r="L316" s="39"/>
      <c r="M316" s="39"/>
      <c r="N316" s="321"/>
      <c r="O316" s="7"/>
      <c r="P316" s="315"/>
      <c r="Q316" s="39"/>
      <c r="R316" s="39"/>
      <c r="S316" s="321"/>
      <c r="T316" s="7"/>
      <c r="U316" s="315"/>
      <c r="V316" s="39"/>
      <c r="W316" s="39"/>
      <c r="X316" s="321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407"/>
      <c r="G317" s="408"/>
      <c r="H317" s="408"/>
      <c r="I317" s="409"/>
      <c r="J317" s="7"/>
      <c r="K317" s="407"/>
      <c r="L317" s="408"/>
      <c r="M317" s="408"/>
      <c r="N317" s="409"/>
      <c r="O317" s="7"/>
      <c r="P317" s="407"/>
      <c r="Q317" s="408"/>
      <c r="R317" s="408"/>
      <c r="S317" s="409"/>
      <c r="T317" s="7"/>
      <c r="U317" s="407"/>
      <c r="V317" s="408"/>
      <c r="W317" s="408"/>
      <c r="X317" s="409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407"/>
      <c r="G318" s="408"/>
      <c r="H318" s="408"/>
      <c r="I318" s="409"/>
      <c r="J318" s="7"/>
      <c r="K318" s="407"/>
      <c r="L318" s="408"/>
      <c r="M318" s="408"/>
      <c r="N318" s="409"/>
      <c r="O318" s="7"/>
      <c r="P318" s="407"/>
      <c r="Q318" s="408"/>
      <c r="R318" s="408"/>
      <c r="S318" s="409"/>
      <c r="T318" s="7"/>
      <c r="U318" s="407"/>
      <c r="V318" s="408"/>
      <c r="W318" s="408"/>
      <c r="X318" s="409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407"/>
      <c r="G319" s="408"/>
      <c r="H319" s="408"/>
      <c r="I319" s="409"/>
      <c r="J319" s="7"/>
      <c r="K319" s="407"/>
      <c r="L319" s="408"/>
      <c r="M319" s="408"/>
      <c r="N319" s="409"/>
      <c r="O319" s="7"/>
      <c r="P319" s="407"/>
      <c r="Q319" s="408"/>
      <c r="R319" s="408"/>
      <c r="S319" s="409"/>
      <c r="T319" s="7"/>
      <c r="U319" s="407"/>
      <c r="V319" s="408"/>
      <c r="W319" s="408"/>
      <c r="X319" s="409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407"/>
      <c r="G320" s="408"/>
      <c r="H320" s="408"/>
      <c r="I320" s="409"/>
      <c r="J320" s="7"/>
      <c r="K320" s="407"/>
      <c r="L320" s="408"/>
      <c r="M320" s="408"/>
      <c r="N320" s="409"/>
      <c r="O320" s="7"/>
      <c r="P320" s="407"/>
      <c r="Q320" s="408"/>
      <c r="R320" s="408"/>
      <c r="S320" s="409"/>
      <c r="T320" s="7"/>
      <c r="U320" s="407"/>
      <c r="V320" s="408"/>
      <c r="W320" s="408"/>
      <c r="X320" s="409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315"/>
      <c r="G321" s="39"/>
      <c r="H321" s="39"/>
      <c r="I321" s="321"/>
      <c r="J321" s="7"/>
      <c r="K321" s="407"/>
      <c r="L321" s="408"/>
      <c r="M321" s="408"/>
      <c r="N321" s="409"/>
      <c r="O321" s="7"/>
      <c r="P321" s="315"/>
      <c r="Q321" s="39"/>
      <c r="R321" s="39"/>
      <c r="S321" s="321"/>
      <c r="T321" s="7"/>
      <c r="U321" s="315"/>
      <c r="V321" s="39"/>
      <c r="W321" s="39"/>
      <c r="X321" s="321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407"/>
      <c r="G322" s="408"/>
      <c r="H322" s="408"/>
      <c r="I322" s="409"/>
      <c r="J322" s="7"/>
      <c r="K322" s="407"/>
      <c r="L322" s="408"/>
      <c r="M322" s="408"/>
      <c r="N322" s="409"/>
      <c r="O322" s="7"/>
      <c r="P322" s="407"/>
      <c r="Q322" s="408"/>
      <c r="R322" s="408"/>
      <c r="S322" s="409"/>
      <c r="T322" s="7"/>
      <c r="U322" s="407"/>
      <c r="V322" s="408"/>
      <c r="W322" s="408"/>
      <c r="X322" s="409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315"/>
      <c r="G323" s="39"/>
      <c r="H323" s="39"/>
      <c r="I323" s="321"/>
      <c r="J323" s="7"/>
      <c r="K323" s="315"/>
      <c r="L323" s="39"/>
      <c r="M323" s="39"/>
      <c r="N323" s="321"/>
      <c r="O323" s="7"/>
      <c r="P323" s="315"/>
      <c r="Q323" s="39"/>
      <c r="R323" s="39"/>
      <c r="S323" s="321"/>
      <c r="T323" s="7"/>
      <c r="U323" s="315"/>
      <c r="V323" s="39"/>
      <c r="W323" s="39"/>
      <c r="X323" s="321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3"/>
      <c r="G325" s="39"/>
      <c r="H325" s="39"/>
      <c r="I325" s="321"/>
      <c r="J325" s="7"/>
      <c r="K325" s="413"/>
      <c r="L325" s="408"/>
      <c r="M325" s="408"/>
      <c r="N325" s="409"/>
      <c r="O325" s="7"/>
      <c r="P325" s="43"/>
      <c r="Q325" s="39"/>
      <c r="R325" s="39"/>
      <c r="S325" s="321"/>
      <c r="T325" s="7"/>
      <c r="U325" s="43"/>
      <c r="V325" s="39"/>
      <c r="W325" s="39"/>
      <c r="X325" s="321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315"/>
      <c r="G327" s="39"/>
      <c r="H327" s="39"/>
      <c r="I327" s="321"/>
      <c r="J327" s="7"/>
      <c r="K327" s="315"/>
      <c r="L327" s="39"/>
      <c r="M327" s="39"/>
      <c r="N327" s="321"/>
      <c r="O327" s="7"/>
      <c r="P327" s="315"/>
      <c r="Q327" s="39"/>
      <c r="R327" s="39"/>
      <c r="S327" s="321"/>
      <c r="T327" s="7"/>
      <c r="U327" s="315"/>
      <c r="V327" s="39"/>
      <c r="W327" s="39"/>
      <c r="X327" s="321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407"/>
      <c r="L329" s="408"/>
      <c r="M329" s="408"/>
      <c r="N329" s="409"/>
      <c r="O329" s="7"/>
      <c r="P329" s="407"/>
      <c r="Q329" s="408"/>
      <c r="R329" s="408"/>
      <c r="S329" s="409"/>
      <c r="T329" s="7"/>
      <c r="U329" s="407"/>
      <c r="V329" s="408"/>
      <c r="W329" s="408"/>
      <c r="X329" s="409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407"/>
      <c r="L330" s="408"/>
      <c r="M330" s="408"/>
      <c r="N330" s="409"/>
      <c r="O330" s="7"/>
      <c r="P330" s="407"/>
      <c r="Q330" s="408"/>
      <c r="R330" s="408"/>
      <c r="S330" s="409"/>
      <c r="T330" s="7"/>
      <c r="U330" s="407"/>
      <c r="V330" s="408"/>
      <c r="W330" s="408"/>
      <c r="X330" s="409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407"/>
      <c r="L331" s="408"/>
      <c r="M331" s="408"/>
      <c r="N331" s="409"/>
      <c r="O331" s="7"/>
      <c r="P331" s="407"/>
      <c r="Q331" s="408"/>
      <c r="R331" s="408"/>
      <c r="S331" s="409"/>
      <c r="T331" s="7"/>
      <c r="U331" s="407"/>
      <c r="V331" s="408"/>
      <c r="W331" s="408"/>
      <c r="X331" s="409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407"/>
      <c r="L332" s="408"/>
      <c r="M332" s="408"/>
      <c r="N332" s="409"/>
      <c r="O332" s="7"/>
      <c r="P332" s="407"/>
      <c r="Q332" s="408"/>
      <c r="R332" s="408"/>
      <c r="S332" s="409"/>
      <c r="T332" s="7"/>
      <c r="U332" s="407"/>
      <c r="V332" s="408"/>
      <c r="W332" s="408"/>
      <c r="X332" s="409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315"/>
      <c r="L333" s="39"/>
      <c r="M333" s="39"/>
      <c r="N333" s="321"/>
      <c r="O333" s="7"/>
      <c r="P333" s="315"/>
      <c r="Q333" s="39"/>
      <c r="R333" s="39"/>
      <c r="S333" s="321"/>
      <c r="T333" s="7"/>
      <c r="U333" s="315"/>
      <c r="V333" s="39"/>
      <c r="W333" s="39"/>
      <c r="X333" s="321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315"/>
      <c r="G337" s="39"/>
      <c r="H337" s="39"/>
      <c r="I337" s="321"/>
      <c r="J337" s="7"/>
      <c r="K337" s="407"/>
      <c r="L337" s="408"/>
      <c r="M337" s="408"/>
      <c r="N337" s="409"/>
      <c r="O337" s="7"/>
      <c r="P337" s="315"/>
      <c r="Q337" s="39"/>
      <c r="R337" s="39"/>
      <c r="S337" s="321"/>
      <c r="T337" s="7"/>
      <c r="U337" s="315"/>
      <c r="V337" s="39"/>
      <c r="W337" s="39"/>
      <c r="X337" s="321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315"/>
      <c r="G339" s="39"/>
      <c r="H339" s="39"/>
      <c r="I339" s="321"/>
      <c r="J339" s="7"/>
      <c r="K339" s="315"/>
      <c r="L339" s="39"/>
      <c r="M339" s="39"/>
      <c r="N339" s="321"/>
      <c r="O339" s="7"/>
      <c r="P339" s="315"/>
      <c r="Q339" s="39"/>
      <c r="R339" s="39"/>
      <c r="S339" s="321"/>
      <c r="T339" s="7"/>
      <c r="U339" s="315"/>
      <c r="V339" s="39"/>
      <c r="W339" s="39"/>
      <c r="X339" s="321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407"/>
      <c r="G340" s="408"/>
      <c r="H340" s="408"/>
      <c r="I340" s="409"/>
      <c r="J340" s="7"/>
      <c r="K340" s="407"/>
      <c r="L340" s="408"/>
      <c r="M340" s="408"/>
      <c r="N340" s="409"/>
      <c r="O340" s="7"/>
      <c r="P340" s="407"/>
      <c r="Q340" s="408"/>
      <c r="R340" s="408"/>
      <c r="S340" s="409"/>
      <c r="T340" s="7"/>
      <c r="U340" s="407"/>
      <c r="V340" s="408"/>
      <c r="W340" s="408"/>
      <c r="X340" s="409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315"/>
      <c r="G341" s="39"/>
      <c r="H341" s="39"/>
      <c r="I341" s="321"/>
      <c r="J341" s="7"/>
      <c r="K341" s="315"/>
      <c r="L341" s="39"/>
      <c r="M341" s="39"/>
      <c r="N341" s="321"/>
      <c r="O341" s="7"/>
      <c r="P341" s="315"/>
      <c r="Q341" s="39"/>
      <c r="R341" s="39"/>
      <c r="S341" s="321"/>
      <c r="T341" s="7"/>
      <c r="U341" s="315"/>
      <c r="V341" s="39"/>
      <c r="W341" s="39"/>
      <c r="X341" s="321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407"/>
      <c r="G342" s="408"/>
      <c r="H342" s="408"/>
      <c r="I342" s="409"/>
      <c r="J342" s="7"/>
      <c r="K342" s="407"/>
      <c r="L342" s="408"/>
      <c r="M342" s="408"/>
      <c r="N342" s="409"/>
      <c r="O342" s="7"/>
      <c r="P342" s="407"/>
      <c r="Q342" s="408"/>
      <c r="R342" s="408"/>
      <c r="S342" s="409"/>
      <c r="T342" s="7"/>
      <c r="U342" s="407"/>
      <c r="V342" s="408"/>
      <c r="W342" s="408"/>
      <c r="X342" s="409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407"/>
      <c r="G343" s="408"/>
      <c r="H343" s="408"/>
      <c r="I343" s="409"/>
      <c r="J343" s="7"/>
      <c r="K343" s="407"/>
      <c r="L343" s="408"/>
      <c r="M343" s="408"/>
      <c r="N343" s="409"/>
      <c r="O343" s="7"/>
      <c r="P343" s="407"/>
      <c r="Q343" s="408"/>
      <c r="R343" s="408"/>
      <c r="S343" s="409"/>
      <c r="T343" s="7"/>
      <c r="U343" s="407"/>
      <c r="V343" s="408"/>
      <c r="W343" s="408"/>
      <c r="X343" s="409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407"/>
      <c r="G344" s="408"/>
      <c r="H344" s="408"/>
      <c r="I344" s="409"/>
      <c r="J344" s="7"/>
      <c r="K344" s="407"/>
      <c r="L344" s="408"/>
      <c r="M344" s="408"/>
      <c r="N344" s="409"/>
      <c r="O344" s="7"/>
      <c r="P344" s="407"/>
      <c r="Q344" s="408"/>
      <c r="R344" s="408"/>
      <c r="S344" s="409"/>
      <c r="T344" s="7"/>
      <c r="U344" s="407"/>
      <c r="V344" s="408"/>
      <c r="W344" s="408"/>
      <c r="X344" s="409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407"/>
      <c r="G345" s="408"/>
      <c r="H345" s="408"/>
      <c r="I345" s="409"/>
      <c r="J345" s="7"/>
      <c r="K345" s="407"/>
      <c r="L345" s="408"/>
      <c r="M345" s="408"/>
      <c r="N345" s="409"/>
      <c r="O345" s="7"/>
      <c r="P345" s="407"/>
      <c r="Q345" s="408"/>
      <c r="R345" s="408"/>
      <c r="S345" s="409"/>
      <c r="T345" s="7"/>
      <c r="U345" s="407"/>
      <c r="V345" s="408"/>
      <c r="W345" s="408"/>
      <c r="X345" s="409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315"/>
      <c r="G346" s="39"/>
      <c r="H346" s="39"/>
      <c r="I346" s="321"/>
      <c r="J346" s="7"/>
      <c r="K346" s="407"/>
      <c r="L346" s="408"/>
      <c r="M346" s="408"/>
      <c r="N346" s="409"/>
      <c r="O346" s="7"/>
      <c r="P346" s="315"/>
      <c r="Q346" s="39"/>
      <c r="R346" s="39"/>
      <c r="S346" s="321"/>
      <c r="T346" s="7"/>
      <c r="U346" s="315"/>
      <c r="V346" s="39"/>
      <c r="W346" s="39"/>
      <c r="X346" s="321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407"/>
      <c r="G347" s="408"/>
      <c r="H347" s="408"/>
      <c r="I347" s="409"/>
      <c r="J347" s="7"/>
      <c r="K347" s="407"/>
      <c r="L347" s="408"/>
      <c r="M347" s="408"/>
      <c r="N347" s="409"/>
      <c r="O347" s="7"/>
      <c r="P347" s="407"/>
      <c r="Q347" s="408"/>
      <c r="R347" s="408"/>
      <c r="S347" s="409"/>
      <c r="T347" s="7"/>
      <c r="U347" s="407"/>
      <c r="V347" s="408"/>
      <c r="W347" s="408"/>
      <c r="X347" s="409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315"/>
      <c r="G348" s="39"/>
      <c r="H348" s="39"/>
      <c r="I348" s="321"/>
      <c r="J348" s="7"/>
      <c r="K348" s="315"/>
      <c r="L348" s="39"/>
      <c r="M348" s="39"/>
      <c r="N348" s="321"/>
      <c r="O348" s="7"/>
      <c r="P348" s="315"/>
      <c r="Q348" s="39"/>
      <c r="R348" s="39"/>
      <c r="S348" s="321"/>
      <c r="T348" s="7"/>
      <c r="U348" s="315"/>
      <c r="V348" s="39"/>
      <c r="W348" s="39"/>
      <c r="X348" s="321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3"/>
      <c r="G350" s="39"/>
      <c r="H350" s="39"/>
      <c r="I350" s="321"/>
      <c r="J350" s="7"/>
      <c r="K350" s="413"/>
      <c r="L350" s="408"/>
      <c r="M350" s="408"/>
      <c r="N350" s="409"/>
      <c r="O350" s="7"/>
      <c r="P350" s="43"/>
      <c r="Q350" s="39"/>
      <c r="R350" s="39"/>
      <c r="S350" s="321"/>
      <c r="T350" s="7"/>
      <c r="U350" s="43"/>
      <c r="V350" s="39"/>
      <c r="W350" s="39"/>
      <c r="X350" s="321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315"/>
      <c r="G352" s="39"/>
      <c r="H352" s="39"/>
      <c r="I352" s="321"/>
      <c r="J352" s="7"/>
      <c r="K352" s="315"/>
      <c r="L352" s="39"/>
      <c r="M352" s="39"/>
      <c r="N352" s="321"/>
      <c r="O352" s="7"/>
      <c r="P352" s="315"/>
      <c r="Q352" s="39"/>
      <c r="R352" s="39"/>
      <c r="S352" s="321"/>
      <c r="T352" s="7"/>
      <c r="U352" s="315"/>
      <c r="V352" s="39"/>
      <c r="W352" s="39"/>
      <c r="X352" s="321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407"/>
      <c r="L354" s="408"/>
      <c r="M354" s="408"/>
      <c r="N354" s="409"/>
      <c r="O354" s="7"/>
      <c r="P354" s="407"/>
      <c r="Q354" s="408"/>
      <c r="R354" s="408"/>
      <c r="S354" s="409"/>
      <c r="T354" s="7"/>
      <c r="U354" s="407"/>
      <c r="V354" s="408"/>
      <c r="W354" s="408"/>
      <c r="X354" s="409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407"/>
      <c r="L355" s="408"/>
      <c r="M355" s="408"/>
      <c r="N355" s="409"/>
      <c r="O355" s="7"/>
      <c r="P355" s="407"/>
      <c r="Q355" s="408"/>
      <c r="R355" s="408"/>
      <c r="S355" s="409"/>
      <c r="T355" s="7"/>
      <c r="U355" s="407"/>
      <c r="V355" s="408"/>
      <c r="W355" s="408"/>
      <c r="X355" s="409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407"/>
      <c r="L356" s="408"/>
      <c r="M356" s="408"/>
      <c r="N356" s="409"/>
      <c r="O356" s="7"/>
      <c r="P356" s="407"/>
      <c r="Q356" s="408"/>
      <c r="R356" s="408"/>
      <c r="S356" s="409"/>
      <c r="T356" s="7"/>
      <c r="U356" s="407"/>
      <c r="V356" s="408"/>
      <c r="W356" s="408"/>
      <c r="X356" s="409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407"/>
      <c r="L357" s="408"/>
      <c r="M357" s="408"/>
      <c r="N357" s="409"/>
      <c r="O357" s="7"/>
      <c r="P357" s="407"/>
      <c r="Q357" s="408"/>
      <c r="R357" s="408"/>
      <c r="S357" s="409"/>
      <c r="T357" s="7"/>
      <c r="U357" s="407"/>
      <c r="V357" s="408"/>
      <c r="W357" s="408"/>
      <c r="X357" s="409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315"/>
      <c r="L358" s="39"/>
      <c r="M358" s="39"/>
      <c r="N358" s="321"/>
      <c r="O358" s="7"/>
      <c r="P358" s="315"/>
      <c r="Q358" s="39"/>
      <c r="R358" s="39"/>
      <c r="S358" s="321"/>
      <c r="T358" s="7"/>
      <c r="U358" s="315"/>
      <c r="V358" s="39"/>
      <c r="W358" s="39"/>
      <c r="X358" s="321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407"/>
      <c r="G360" s="408"/>
      <c r="H360" s="408"/>
      <c r="I360" s="409"/>
      <c r="K360" s="407"/>
      <c r="L360" s="408"/>
      <c r="M360" s="408"/>
      <c r="N360" s="409"/>
      <c r="O360" s="7"/>
      <c r="P360" s="407"/>
      <c r="Q360" s="408"/>
      <c r="R360" s="408"/>
      <c r="S360" s="409"/>
      <c r="T360" s="7"/>
      <c r="U360" s="407"/>
      <c r="V360" s="408"/>
      <c r="W360" s="408"/>
      <c r="X360" s="409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407"/>
      <c r="G361" s="408"/>
      <c r="H361" s="408"/>
      <c r="I361" s="409"/>
      <c r="K361" s="407"/>
      <c r="L361" s="408"/>
      <c r="M361" s="408"/>
      <c r="N361" s="409"/>
      <c r="P361" s="407"/>
      <c r="Q361" s="408"/>
      <c r="R361" s="408"/>
      <c r="S361" s="409"/>
      <c r="U361" s="407"/>
      <c r="V361" s="408"/>
      <c r="W361" s="408"/>
      <c r="X361" s="409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410"/>
      <c r="G362" s="411"/>
      <c r="H362" s="411"/>
      <c r="I362" s="412"/>
      <c r="K362" s="410"/>
      <c r="L362" s="411"/>
      <c r="M362" s="411"/>
      <c r="N362" s="412"/>
      <c r="P362" s="410"/>
      <c r="Q362" s="411"/>
      <c r="R362" s="411"/>
      <c r="S362" s="412"/>
      <c r="U362" s="410"/>
      <c r="V362" s="411"/>
      <c r="W362" s="411"/>
      <c r="X362" s="412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0518CF4F-319E-4C17-9C2A-94F8573F4ACB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F1D06-20AB-40AA-90BC-89F7F0A029C7}">
  <sheetPr>
    <tabColor rgb="FFEBF1DE"/>
  </sheetPr>
  <dimension ref="A1:HQ382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ÁREAS!$F$25</f>
        <v>Syndicated.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407"/>
      <c r="G12" s="408"/>
      <c r="H12" s="408"/>
      <c r="I12" s="409"/>
      <c r="J12" s="7"/>
      <c r="K12" s="407"/>
      <c r="L12" s="408"/>
      <c r="M12" s="408"/>
      <c r="N12" s="409"/>
      <c r="O12" s="7"/>
      <c r="P12" s="407"/>
      <c r="Q12" s="408"/>
      <c r="R12" s="408"/>
      <c r="S12" s="409"/>
      <c r="T12" s="7"/>
      <c r="U12" s="407"/>
      <c r="V12" s="408"/>
      <c r="W12" s="408"/>
      <c r="X12" s="409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407"/>
      <c r="G14" s="408"/>
      <c r="H14" s="408"/>
      <c r="I14" s="409"/>
      <c r="J14" s="7"/>
      <c r="K14" s="407"/>
      <c r="L14" s="408"/>
      <c r="M14" s="408"/>
      <c r="N14" s="409"/>
      <c r="O14" s="7"/>
      <c r="P14" s="407"/>
      <c r="Q14" s="408"/>
      <c r="R14" s="408"/>
      <c r="S14" s="409"/>
      <c r="T14" s="7"/>
      <c r="U14" s="407"/>
      <c r="V14" s="408"/>
      <c r="W14" s="408"/>
      <c r="X14" s="409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315"/>
      <c r="G15" s="39"/>
      <c r="H15" s="39"/>
      <c r="I15" s="321"/>
      <c r="J15" s="7"/>
      <c r="K15" s="315"/>
      <c r="L15" s="39"/>
      <c r="M15" s="39"/>
      <c r="N15" s="321"/>
      <c r="O15" s="7"/>
      <c r="P15" s="315"/>
      <c r="Q15" s="39"/>
      <c r="R15" s="39"/>
      <c r="S15" s="321"/>
      <c r="T15" s="7"/>
      <c r="U15" s="315"/>
      <c r="V15" s="39"/>
      <c r="W15" s="39"/>
      <c r="X15" s="321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315"/>
      <c r="G16" s="39"/>
      <c r="H16" s="39"/>
      <c r="I16" s="321"/>
      <c r="J16" s="7"/>
      <c r="K16" s="315"/>
      <c r="L16" s="39"/>
      <c r="M16" s="39"/>
      <c r="N16" s="321"/>
      <c r="O16" s="7"/>
      <c r="P16" s="315"/>
      <c r="Q16" s="39"/>
      <c r="R16" s="39"/>
      <c r="S16" s="321"/>
      <c r="T16" s="7"/>
      <c r="U16" s="315"/>
      <c r="V16" s="39"/>
      <c r="W16" s="39"/>
      <c r="X16" s="321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407"/>
      <c r="G17" s="408"/>
      <c r="H17" s="408"/>
      <c r="I17" s="409"/>
      <c r="J17" s="7"/>
      <c r="K17" s="407"/>
      <c r="L17" s="408"/>
      <c r="M17" s="408"/>
      <c r="N17" s="409"/>
      <c r="O17" s="7"/>
      <c r="P17" s="407"/>
      <c r="Q17" s="408"/>
      <c r="R17" s="408"/>
      <c r="S17" s="409"/>
      <c r="T17" s="7"/>
      <c r="U17" s="407"/>
      <c r="V17" s="408"/>
      <c r="W17" s="408"/>
      <c r="X17" s="409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407"/>
      <c r="G18" s="408"/>
      <c r="H18" s="408"/>
      <c r="I18" s="409"/>
      <c r="J18" s="7"/>
      <c r="K18" s="407"/>
      <c r="L18" s="408"/>
      <c r="M18" s="408"/>
      <c r="N18" s="409"/>
      <c r="O18" s="7"/>
      <c r="P18" s="407"/>
      <c r="Q18" s="408"/>
      <c r="R18" s="408"/>
      <c r="S18" s="409"/>
      <c r="T18" s="7"/>
      <c r="U18" s="407"/>
      <c r="V18" s="408"/>
      <c r="W18" s="408"/>
      <c r="X18" s="409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407"/>
      <c r="G19" s="408"/>
      <c r="H19" s="408"/>
      <c r="I19" s="409"/>
      <c r="J19" s="7"/>
      <c r="K19" s="407"/>
      <c r="L19" s="408"/>
      <c r="M19" s="408"/>
      <c r="N19" s="409"/>
      <c r="O19" s="7"/>
      <c r="P19" s="407"/>
      <c r="Q19" s="408"/>
      <c r="R19" s="408"/>
      <c r="S19" s="409"/>
      <c r="T19" s="7"/>
      <c r="U19" s="407"/>
      <c r="V19" s="408"/>
      <c r="W19" s="408"/>
      <c r="X19" s="409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407"/>
      <c r="G20" s="408"/>
      <c r="H20" s="408"/>
      <c r="I20" s="409"/>
      <c r="J20" s="7"/>
      <c r="K20" s="407"/>
      <c r="L20" s="408"/>
      <c r="M20" s="408"/>
      <c r="N20" s="409"/>
      <c r="O20" s="7"/>
      <c r="P20" s="407"/>
      <c r="Q20" s="408"/>
      <c r="R20" s="408"/>
      <c r="S20" s="409"/>
      <c r="T20" s="7"/>
      <c r="U20" s="407"/>
      <c r="V20" s="408"/>
      <c r="W20" s="408"/>
      <c r="X20" s="409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315"/>
      <c r="G21" s="39"/>
      <c r="H21" s="39"/>
      <c r="I21" s="321"/>
      <c r="J21" s="7"/>
      <c r="K21" s="407"/>
      <c r="L21" s="408"/>
      <c r="M21" s="408"/>
      <c r="N21" s="409"/>
      <c r="O21" s="7"/>
      <c r="P21" s="315"/>
      <c r="Q21" s="39"/>
      <c r="R21" s="39"/>
      <c r="S21" s="321"/>
      <c r="T21" s="7"/>
      <c r="U21" s="315"/>
      <c r="V21" s="39"/>
      <c r="W21" s="39"/>
      <c r="X21" s="321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407"/>
      <c r="G22" s="408"/>
      <c r="H22" s="408"/>
      <c r="I22" s="409"/>
      <c r="J22" s="7"/>
      <c r="K22" s="407"/>
      <c r="L22" s="408"/>
      <c r="M22" s="408"/>
      <c r="N22" s="409"/>
      <c r="O22" s="7"/>
      <c r="P22" s="407"/>
      <c r="Q22" s="408"/>
      <c r="R22" s="408"/>
      <c r="S22" s="409"/>
      <c r="T22" s="7"/>
      <c r="U22" s="407"/>
      <c r="V22" s="408"/>
      <c r="W22" s="408"/>
      <c r="X22" s="409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315"/>
      <c r="G23" s="39"/>
      <c r="H23" s="39"/>
      <c r="I23" s="321"/>
      <c r="J23" s="7"/>
      <c r="K23" s="315"/>
      <c r="L23" s="39"/>
      <c r="M23" s="39"/>
      <c r="N23" s="321"/>
      <c r="O23" s="7"/>
      <c r="P23" s="315"/>
      <c r="Q23" s="39"/>
      <c r="R23" s="39"/>
      <c r="S23" s="321"/>
      <c r="T23" s="7"/>
      <c r="U23" s="315"/>
      <c r="V23" s="39"/>
      <c r="W23" s="39"/>
      <c r="X23" s="321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315"/>
      <c r="G25" s="39"/>
      <c r="H25" s="39"/>
      <c r="I25" s="321"/>
      <c r="J25" s="7"/>
      <c r="K25" s="407"/>
      <c r="L25" s="408"/>
      <c r="M25" s="408"/>
      <c r="N25" s="409"/>
      <c r="O25" s="7"/>
      <c r="P25" s="315"/>
      <c r="Q25" s="39"/>
      <c r="R25" s="39"/>
      <c r="S25" s="321"/>
      <c r="T25" s="7"/>
      <c r="U25" s="315"/>
      <c r="V25" s="39"/>
      <c r="W25" s="39"/>
      <c r="X25" s="321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407"/>
      <c r="G27" s="408"/>
      <c r="H27" s="408"/>
      <c r="I27" s="409"/>
      <c r="J27" s="7"/>
      <c r="K27" s="407"/>
      <c r="L27" s="408"/>
      <c r="M27" s="408"/>
      <c r="N27" s="409"/>
      <c r="O27" s="7"/>
      <c r="P27" s="407"/>
      <c r="Q27" s="408"/>
      <c r="R27" s="408"/>
      <c r="S27" s="409"/>
      <c r="T27" s="7"/>
      <c r="U27" s="407"/>
      <c r="V27" s="408"/>
      <c r="W27" s="408"/>
      <c r="X27" s="409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407"/>
      <c r="L29" s="408"/>
      <c r="M29" s="408"/>
      <c r="N29" s="409"/>
      <c r="O29" s="7"/>
      <c r="P29" s="407"/>
      <c r="Q29" s="408"/>
      <c r="R29" s="408"/>
      <c r="S29" s="409"/>
      <c r="T29" s="7"/>
      <c r="U29" s="407"/>
      <c r="V29" s="408"/>
      <c r="W29" s="408"/>
      <c r="X29" s="409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407"/>
      <c r="L30" s="408"/>
      <c r="M30" s="408"/>
      <c r="N30" s="409"/>
      <c r="O30" s="7"/>
      <c r="P30" s="407"/>
      <c r="Q30" s="408"/>
      <c r="R30" s="408"/>
      <c r="S30" s="409"/>
      <c r="T30" s="7"/>
      <c r="U30" s="407"/>
      <c r="V30" s="408"/>
      <c r="W30" s="408"/>
      <c r="X30" s="409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407"/>
      <c r="L31" s="408"/>
      <c r="M31" s="408"/>
      <c r="N31" s="409"/>
      <c r="O31" s="7"/>
      <c r="P31" s="407"/>
      <c r="Q31" s="408"/>
      <c r="R31" s="408"/>
      <c r="S31" s="409"/>
      <c r="T31" s="7"/>
      <c r="U31" s="407"/>
      <c r="V31" s="408"/>
      <c r="W31" s="408"/>
      <c r="X31" s="409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407"/>
      <c r="L32" s="408"/>
      <c r="M32" s="408"/>
      <c r="N32" s="409"/>
      <c r="O32" s="7"/>
      <c r="P32" s="407"/>
      <c r="Q32" s="408"/>
      <c r="R32" s="408"/>
      <c r="S32" s="409"/>
      <c r="T32" s="7"/>
      <c r="U32" s="407"/>
      <c r="V32" s="408"/>
      <c r="W32" s="408"/>
      <c r="X32" s="409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407"/>
      <c r="L33" s="408"/>
      <c r="M33" s="408"/>
      <c r="N33" s="409"/>
      <c r="O33" s="7"/>
      <c r="P33" s="407"/>
      <c r="Q33" s="408"/>
      <c r="R33" s="408"/>
      <c r="S33" s="409"/>
      <c r="T33" s="7"/>
      <c r="U33" s="407"/>
      <c r="V33" s="408"/>
      <c r="W33" s="408"/>
      <c r="X33" s="409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407"/>
      <c r="G37" s="408"/>
      <c r="H37" s="408"/>
      <c r="I37" s="409"/>
      <c r="J37" s="7"/>
      <c r="K37" s="407"/>
      <c r="L37" s="408"/>
      <c r="M37" s="408"/>
      <c r="N37" s="409"/>
      <c r="O37" s="7"/>
      <c r="P37" s="407"/>
      <c r="Q37" s="408"/>
      <c r="R37" s="408"/>
      <c r="S37" s="409"/>
      <c r="T37" s="7"/>
      <c r="U37" s="407"/>
      <c r="V37" s="408"/>
      <c r="W37" s="408"/>
      <c r="X37" s="409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407"/>
      <c r="G39" s="408"/>
      <c r="H39" s="408"/>
      <c r="I39" s="409"/>
      <c r="J39" s="7"/>
      <c r="K39" s="407"/>
      <c r="L39" s="408"/>
      <c r="M39" s="408"/>
      <c r="N39" s="409"/>
      <c r="O39" s="7"/>
      <c r="P39" s="407"/>
      <c r="Q39" s="408"/>
      <c r="R39" s="408"/>
      <c r="S39" s="409"/>
      <c r="T39" s="7"/>
      <c r="U39" s="407"/>
      <c r="V39" s="408"/>
      <c r="W39" s="408"/>
      <c r="X39" s="409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315"/>
      <c r="G40" s="39"/>
      <c r="H40" s="39"/>
      <c r="I40" s="321"/>
      <c r="J40" s="7"/>
      <c r="K40" s="315"/>
      <c r="L40" s="39"/>
      <c r="M40" s="39"/>
      <c r="N40" s="321"/>
      <c r="O40" s="7"/>
      <c r="P40" s="315"/>
      <c r="Q40" s="39"/>
      <c r="R40" s="39"/>
      <c r="S40" s="321"/>
      <c r="T40" s="7"/>
      <c r="U40" s="315"/>
      <c r="V40" s="39"/>
      <c r="W40" s="39"/>
      <c r="X40" s="321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315"/>
      <c r="G41" s="39"/>
      <c r="H41" s="39"/>
      <c r="I41" s="321"/>
      <c r="J41" s="7"/>
      <c r="K41" s="315"/>
      <c r="L41" s="39"/>
      <c r="M41" s="39"/>
      <c r="N41" s="321"/>
      <c r="O41" s="7"/>
      <c r="P41" s="315"/>
      <c r="Q41" s="39"/>
      <c r="R41" s="39"/>
      <c r="S41" s="321"/>
      <c r="T41" s="7"/>
      <c r="U41" s="315"/>
      <c r="V41" s="39"/>
      <c r="W41" s="39"/>
      <c r="X41" s="321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407"/>
      <c r="G42" s="408"/>
      <c r="H42" s="408"/>
      <c r="I42" s="409"/>
      <c r="J42" s="7"/>
      <c r="K42" s="407"/>
      <c r="L42" s="408"/>
      <c r="M42" s="408"/>
      <c r="N42" s="409"/>
      <c r="O42" s="7"/>
      <c r="P42" s="407"/>
      <c r="Q42" s="408"/>
      <c r="R42" s="408"/>
      <c r="S42" s="409"/>
      <c r="T42" s="7"/>
      <c r="U42" s="407"/>
      <c r="V42" s="408"/>
      <c r="W42" s="408"/>
      <c r="X42" s="409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407"/>
      <c r="G43" s="408"/>
      <c r="H43" s="408"/>
      <c r="I43" s="409"/>
      <c r="J43" s="7"/>
      <c r="K43" s="407"/>
      <c r="L43" s="408"/>
      <c r="M43" s="408"/>
      <c r="N43" s="409"/>
      <c r="O43" s="7"/>
      <c r="P43" s="407"/>
      <c r="Q43" s="408"/>
      <c r="R43" s="408"/>
      <c r="S43" s="409"/>
      <c r="T43" s="7"/>
      <c r="U43" s="407"/>
      <c r="V43" s="408"/>
      <c r="W43" s="408"/>
      <c r="X43" s="409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407"/>
      <c r="G44" s="408"/>
      <c r="H44" s="408"/>
      <c r="I44" s="409"/>
      <c r="J44" s="7"/>
      <c r="K44" s="407"/>
      <c r="L44" s="408"/>
      <c r="M44" s="408"/>
      <c r="N44" s="409"/>
      <c r="O44" s="7"/>
      <c r="P44" s="407"/>
      <c r="Q44" s="408"/>
      <c r="R44" s="408"/>
      <c r="S44" s="409"/>
      <c r="T44" s="7"/>
      <c r="U44" s="407"/>
      <c r="V44" s="408"/>
      <c r="W44" s="408"/>
      <c r="X44" s="409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407"/>
      <c r="G45" s="408"/>
      <c r="H45" s="408"/>
      <c r="I45" s="409"/>
      <c r="J45" s="7"/>
      <c r="K45" s="407"/>
      <c r="L45" s="408"/>
      <c r="M45" s="408"/>
      <c r="N45" s="409"/>
      <c r="O45" s="7"/>
      <c r="P45" s="407"/>
      <c r="Q45" s="408"/>
      <c r="R45" s="408"/>
      <c r="S45" s="409"/>
      <c r="T45" s="7"/>
      <c r="U45" s="407"/>
      <c r="V45" s="408"/>
      <c r="W45" s="408"/>
      <c r="X45" s="409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315"/>
      <c r="G46" s="39"/>
      <c r="H46" s="39"/>
      <c r="I46" s="321"/>
      <c r="J46" s="7"/>
      <c r="K46" s="407"/>
      <c r="L46" s="408"/>
      <c r="M46" s="408"/>
      <c r="N46" s="409"/>
      <c r="O46" s="7"/>
      <c r="P46" s="315"/>
      <c r="Q46" s="39"/>
      <c r="R46" s="39"/>
      <c r="S46" s="321"/>
      <c r="T46" s="7"/>
      <c r="U46" s="315"/>
      <c r="V46" s="39"/>
      <c r="W46" s="39"/>
      <c r="X46" s="321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407"/>
      <c r="G47" s="408"/>
      <c r="H47" s="408"/>
      <c r="I47" s="409"/>
      <c r="J47" s="7"/>
      <c r="K47" s="407"/>
      <c r="L47" s="408"/>
      <c r="M47" s="408"/>
      <c r="N47" s="409"/>
      <c r="O47" s="7"/>
      <c r="P47" s="407"/>
      <c r="Q47" s="408"/>
      <c r="R47" s="408"/>
      <c r="S47" s="409"/>
      <c r="T47" s="7"/>
      <c r="U47" s="407"/>
      <c r="V47" s="408"/>
      <c r="W47" s="408"/>
      <c r="X47" s="409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315"/>
      <c r="G48" s="39"/>
      <c r="H48" s="39"/>
      <c r="I48" s="321"/>
      <c r="J48" s="7"/>
      <c r="K48" s="315"/>
      <c r="L48" s="39"/>
      <c r="M48" s="39"/>
      <c r="N48" s="321"/>
      <c r="O48" s="7"/>
      <c r="P48" s="315"/>
      <c r="Q48" s="39"/>
      <c r="R48" s="39"/>
      <c r="S48" s="321"/>
      <c r="T48" s="7"/>
      <c r="U48" s="315"/>
      <c r="V48" s="39"/>
      <c r="W48" s="39"/>
      <c r="X48" s="321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3"/>
      <c r="G50" s="39"/>
      <c r="H50" s="39"/>
      <c r="I50" s="321"/>
      <c r="J50" s="7"/>
      <c r="K50" s="413"/>
      <c r="L50" s="408"/>
      <c r="M50" s="408"/>
      <c r="N50" s="409"/>
      <c r="O50" s="7"/>
      <c r="P50" s="43"/>
      <c r="Q50" s="39"/>
      <c r="R50" s="39"/>
      <c r="S50" s="321"/>
      <c r="T50" s="7"/>
      <c r="U50" s="43"/>
      <c r="V50" s="39"/>
      <c r="W50" s="39"/>
      <c r="X50" s="321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407"/>
      <c r="G52" s="408"/>
      <c r="H52" s="408"/>
      <c r="I52" s="409"/>
      <c r="J52" s="7"/>
      <c r="K52" s="407"/>
      <c r="L52" s="408"/>
      <c r="M52" s="408"/>
      <c r="N52" s="409"/>
      <c r="O52" s="7"/>
      <c r="P52" s="407"/>
      <c r="Q52" s="408"/>
      <c r="R52" s="408"/>
      <c r="S52" s="409"/>
      <c r="T52" s="7"/>
      <c r="U52" s="407"/>
      <c r="V52" s="408"/>
      <c r="W52" s="408"/>
      <c r="X52" s="409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407"/>
      <c r="L54" s="408"/>
      <c r="M54" s="408"/>
      <c r="N54" s="409"/>
      <c r="O54" s="7"/>
      <c r="P54" s="407"/>
      <c r="Q54" s="408"/>
      <c r="R54" s="408"/>
      <c r="S54" s="409"/>
      <c r="T54" s="7"/>
      <c r="U54" s="407"/>
      <c r="V54" s="408"/>
      <c r="W54" s="408"/>
      <c r="X54" s="409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407"/>
      <c r="L55" s="408"/>
      <c r="M55" s="408"/>
      <c r="N55" s="409"/>
      <c r="O55" s="7"/>
      <c r="P55" s="407"/>
      <c r="Q55" s="408"/>
      <c r="R55" s="408"/>
      <c r="S55" s="409"/>
      <c r="T55" s="7"/>
      <c r="U55" s="407"/>
      <c r="V55" s="408"/>
      <c r="W55" s="408"/>
      <c r="X55" s="409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407"/>
      <c r="L56" s="408"/>
      <c r="M56" s="408"/>
      <c r="N56" s="409"/>
      <c r="O56" s="7"/>
      <c r="P56" s="407"/>
      <c r="Q56" s="408"/>
      <c r="R56" s="408"/>
      <c r="S56" s="409"/>
      <c r="T56" s="7"/>
      <c r="U56" s="407"/>
      <c r="V56" s="408"/>
      <c r="W56" s="408"/>
      <c r="X56" s="409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407"/>
      <c r="L57" s="408"/>
      <c r="M57" s="408"/>
      <c r="N57" s="409"/>
      <c r="O57" s="7"/>
      <c r="P57" s="407"/>
      <c r="Q57" s="408"/>
      <c r="R57" s="408"/>
      <c r="S57" s="409"/>
      <c r="T57" s="7"/>
      <c r="U57" s="407"/>
      <c r="V57" s="408"/>
      <c r="W57" s="408"/>
      <c r="X57" s="409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407"/>
      <c r="L58" s="408"/>
      <c r="M58" s="408"/>
      <c r="N58" s="409"/>
      <c r="O58" s="7"/>
      <c r="P58" s="407"/>
      <c r="Q58" s="408"/>
      <c r="R58" s="408"/>
      <c r="S58" s="409"/>
      <c r="T58" s="7"/>
      <c r="U58" s="407"/>
      <c r="V58" s="408"/>
      <c r="W58" s="408"/>
      <c r="X58" s="409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407"/>
      <c r="G62" s="408"/>
      <c r="H62" s="408"/>
      <c r="I62" s="409"/>
      <c r="J62" s="7"/>
      <c r="K62" s="407"/>
      <c r="L62" s="408"/>
      <c r="M62" s="408"/>
      <c r="N62" s="409"/>
      <c r="O62" s="7"/>
      <c r="P62" s="407"/>
      <c r="Q62" s="408"/>
      <c r="R62" s="408"/>
      <c r="S62" s="409"/>
      <c r="T62" s="7"/>
      <c r="U62" s="407"/>
      <c r="V62" s="408"/>
      <c r="W62" s="408"/>
      <c r="X62" s="409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407"/>
      <c r="G64" s="408"/>
      <c r="H64" s="408"/>
      <c r="I64" s="409"/>
      <c r="J64" s="7"/>
      <c r="K64" s="407"/>
      <c r="L64" s="408"/>
      <c r="M64" s="408"/>
      <c r="N64" s="409"/>
      <c r="O64" s="7"/>
      <c r="P64" s="407"/>
      <c r="Q64" s="408"/>
      <c r="R64" s="408"/>
      <c r="S64" s="409"/>
      <c r="T64" s="7"/>
      <c r="U64" s="407"/>
      <c r="V64" s="408"/>
      <c r="W64" s="408"/>
      <c r="X64" s="409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315"/>
      <c r="G65" s="39"/>
      <c r="H65" s="39"/>
      <c r="I65" s="321"/>
      <c r="J65" s="7"/>
      <c r="K65" s="315"/>
      <c r="L65" s="39"/>
      <c r="M65" s="39"/>
      <c r="N65" s="321"/>
      <c r="O65" s="7"/>
      <c r="P65" s="315"/>
      <c r="Q65" s="39"/>
      <c r="R65" s="39"/>
      <c r="S65" s="321"/>
      <c r="T65" s="7"/>
      <c r="U65" s="315"/>
      <c r="V65" s="39"/>
      <c r="W65" s="39"/>
      <c r="X65" s="321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315"/>
      <c r="G66" s="39"/>
      <c r="H66" s="39"/>
      <c r="I66" s="321"/>
      <c r="J66" s="7"/>
      <c r="K66" s="315"/>
      <c r="L66" s="39"/>
      <c r="M66" s="39"/>
      <c r="N66" s="321"/>
      <c r="O66" s="7"/>
      <c r="P66" s="315"/>
      <c r="Q66" s="39"/>
      <c r="R66" s="39"/>
      <c r="S66" s="321"/>
      <c r="T66" s="7"/>
      <c r="U66" s="315"/>
      <c r="V66" s="39"/>
      <c r="W66" s="39"/>
      <c r="X66" s="321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407"/>
      <c r="G67" s="408"/>
      <c r="H67" s="408"/>
      <c r="I67" s="409"/>
      <c r="J67" s="7"/>
      <c r="K67" s="407"/>
      <c r="L67" s="408"/>
      <c r="M67" s="408"/>
      <c r="N67" s="409"/>
      <c r="O67" s="7"/>
      <c r="P67" s="407"/>
      <c r="Q67" s="408"/>
      <c r="R67" s="408"/>
      <c r="S67" s="409"/>
      <c r="T67" s="7"/>
      <c r="U67" s="407"/>
      <c r="V67" s="408"/>
      <c r="W67" s="408"/>
      <c r="X67" s="409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407"/>
      <c r="G68" s="408"/>
      <c r="H68" s="408"/>
      <c r="I68" s="409"/>
      <c r="J68" s="7"/>
      <c r="K68" s="407"/>
      <c r="L68" s="408"/>
      <c r="M68" s="408"/>
      <c r="N68" s="409"/>
      <c r="O68" s="7"/>
      <c r="P68" s="407"/>
      <c r="Q68" s="408"/>
      <c r="R68" s="408"/>
      <c r="S68" s="409"/>
      <c r="T68" s="7"/>
      <c r="U68" s="407"/>
      <c r="V68" s="408"/>
      <c r="W68" s="408"/>
      <c r="X68" s="409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407"/>
      <c r="G69" s="408"/>
      <c r="H69" s="408"/>
      <c r="I69" s="409"/>
      <c r="J69" s="7"/>
      <c r="K69" s="407"/>
      <c r="L69" s="408"/>
      <c r="M69" s="408"/>
      <c r="N69" s="409"/>
      <c r="O69" s="7"/>
      <c r="P69" s="407"/>
      <c r="Q69" s="408"/>
      <c r="R69" s="408"/>
      <c r="S69" s="409"/>
      <c r="T69" s="7"/>
      <c r="U69" s="407"/>
      <c r="V69" s="408"/>
      <c r="W69" s="408"/>
      <c r="X69" s="409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407"/>
      <c r="G70" s="408"/>
      <c r="H70" s="408"/>
      <c r="I70" s="409"/>
      <c r="J70" s="7"/>
      <c r="K70" s="407"/>
      <c r="L70" s="408"/>
      <c r="M70" s="408"/>
      <c r="N70" s="409"/>
      <c r="O70" s="7"/>
      <c r="P70" s="407"/>
      <c r="Q70" s="408"/>
      <c r="R70" s="408"/>
      <c r="S70" s="409"/>
      <c r="T70" s="7"/>
      <c r="U70" s="407"/>
      <c r="V70" s="408"/>
      <c r="W70" s="408"/>
      <c r="X70" s="409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315"/>
      <c r="G71" s="39"/>
      <c r="H71" s="39"/>
      <c r="I71" s="321"/>
      <c r="J71" s="7"/>
      <c r="K71" s="407"/>
      <c r="L71" s="408"/>
      <c r="M71" s="408"/>
      <c r="N71" s="409"/>
      <c r="O71" s="7"/>
      <c r="P71" s="315"/>
      <c r="Q71" s="39"/>
      <c r="R71" s="39"/>
      <c r="S71" s="321"/>
      <c r="T71" s="7"/>
      <c r="U71" s="315"/>
      <c r="V71" s="39"/>
      <c r="W71" s="39"/>
      <c r="X71" s="321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407"/>
      <c r="G72" s="408"/>
      <c r="H72" s="408"/>
      <c r="I72" s="409"/>
      <c r="J72" s="7"/>
      <c r="K72" s="407"/>
      <c r="L72" s="408"/>
      <c r="M72" s="408"/>
      <c r="N72" s="409"/>
      <c r="O72" s="7"/>
      <c r="P72" s="407"/>
      <c r="Q72" s="408"/>
      <c r="R72" s="408"/>
      <c r="S72" s="409"/>
      <c r="T72" s="7"/>
      <c r="U72" s="407"/>
      <c r="V72" s="408"/>
      <c r="W72" s="408"/>
      <c r="X72" s="409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315"/>
      <c r="G73" s="39"/>
      <c r="H73" s="39"/>
      <c r="I73" s="321"/>
      <c r="J73" s="7"/>
      <c r="K73" s="315"/>
      <c r="L73" s="39"/>
      <c r="M73" s="39"/>
      <c r="N73" s="321"/>
      <c r="O73" s="7"/>
      <c r="P73" s="315"/>
      <c r="Q73" s="39"/>
      <c r="R73" s="39"/>
      <c r="S73" s="321"/>
      <c r="T73" s="7"/>
      <c r="U73" s="315"/>
      <c r="V73" s="39"/>
      <c r="W73" s="39"/>
      <c r="X73" s="321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3"/>
      <c r="G75" s="39"/>
      <c r="H75" s="39"/>
      <c r="I75" s="321"/>
      <c r="J75" s="7"/>
      <c r="K75" s="413"/>
      <c r="L75" s="408"/>
      <c r="M75" s="408"/>
      <c r="N75" s="409"/>
      <c r="O75" s="7"/>
      <c r="P75" s="43"/>
      <c r="Q75" s="39"/>
      <c r="R75" s="39"/>
      <c r="S75" s="321"/>
      <c r="T75" s="7"/>
      <c r="U75" s="43"/>
      <c r="V75" s="39"/>
      <c r="W75" s="39"/>
      <c r="X75" s="321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407"/>
      <c r="G77" s="408"/>
      <c r="H77" s="408"/>
      <c r="I77" s="409"/>
      <c r="J77" s="7"/>
      <c r="K77" s="407"/>
      <c r="L77" s="408"/>
      <c r="M77" s="408"/>
      <c r="N77" s="409"/>
      <c r="O77" s="7"/>
      <c r="P77" s="407"/>
      <c r="Q77" s="408"/>
      <c r="R77" s="408"/>
      <c r="S77" s="409"/>
      <c r="T77" s="7"/>
      <c r="U77" s="407"/>
      <c r="V77" s="408"/>
      <c r="W77" s="408"/>
      <c r="X77" s="409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407"/>
      <c r="L79" s="408"/>
      <c r="M79" s="408"/>
      <c r="N79" s="409"/>
      <c r="O79" s="7"/>
      <c r="P79" s="407"/>
      <c r="Q79" s="408"/>
      <c r="R79" s="408"/>
      <c r="S79" s="409"/>
      <c r="T79" s="7"/>
      <c r="U79" s="407"/>
      <c r="V79" s="408"/>
      <c r="W79" s="408"/>
      <c r="X79" s="409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407"/>
      <c r="L80" s="408"/>
      <c r="M80" s="408"/>
      <c r="N80" s="409"/>
      <c r="O80" s="7"/>
      <c r="P80" s="407"/>
      <c r="Q80" s="408"/>
      <c r="R80" s="408"/>
      <c r="S80" s="409"/>
      <c r="T80" s="7"/>
      <c r="U80" s="407"/>
      <c r="V80" s="408"/>
      <c r="W80" s="408"/>
      <c r="X80" s="409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407"/>
      <c r="L81" s="408"/>
      <c r="M81" s="408"/>
      <c r="N81" s="409"/>
      <c r="O81" s="7"/>
      <c r="P81" s="407"/>
      <c r="Q81" s="408"/>
      <c r="R81" s="408"/>
      <c r="S81" s="409"/>
      <c r="T81" s="7"/>
      <c r="U81" s="407"/>
      <c r="V81" s="408"/>
      <c r="W81" s="408"/>
      <c r="X81" s="409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407"/>
      <c r="L82" s="408"/>
      <c r="M82" s="408"/>
      <c r="N82" s="409"/>
      <c r="O82" s="7"/>
      <c r="P82" s="407"/>
      <c r="Q82" s="408"/>
      <c r="R82" s="408"/>
      <c r="S82" s="409"/>
      <c r="T82" s="7"/>
      <c r="U82" s="407"/>
      <c r="V82" s="408"/>
      <c r="W82" s="408"/>
      <c r="X82" s="409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407"/>
      <c r="L83" s="408"/>
      <c r="M83" s="408"/>
      <c r="N83" s="409"/>
      <c r="O83" s="7"/>
      <c r="P83" s="407"/>
      <c r="Q83" s="408"/>
      <c r="R83" s="408"/>
      <c r="S83" s="409"/>
      <c r="T83" s="7"/>
      <c r="U83" s="407"/>
      <c r="V83" s="408"/>
      <c r="W83" s="408"/>
      <c r="X83" s="409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407"/>
      <c r="G87" s="408"/>
      <c r="H87" s="408"/>
      <c r="I87" s="409"/>
      <c r="J87" s="7"/>
      <c r="K87" s="407"/>
      <c r="L87" s="408"/>
      <c r="M87" s="408"/>
      <c r="N87" s="409"/>
      <c r="O87" s="7"/>
      <c r="P87" s="407"/>
      <c r="Q87" s="408"/>
      <c r="R87" s="408"/>
      <c r="S87" s="409"/>
      <c r="T87" s="7"/>
      <c r="U87" s="407"/>
      <c r="V87" s="408"/>
      <c r="W87" s="408"/>
      <c r="X87" s="409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407"/>
      <c r="G89" s="408"/>
      <c r="H89" s="408"/>
      <c r="I89" s="409"/>
      <c r="J89" s="7"/>
      <c r="K89" s="407"/>
      <c r="L89" s="408"/>
      <c r="M89" s="408"/>
      <c r="N89" s="409"/>
      <c r="O89" s="7"/>
      <c r="P89" s="407"/>
      <c r="Q89" s="408"/>
      <c r="R89" s="408"/>
      <c r="S89" s="409"/>
      <c r="T89" s="7"/>
      <c r="U89" s="407"/>
      <c r="V89" s="408"/>
      <c r="W89" s="408"/>
      <c r="X89" s="409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315"/>
      <c r="G90" s="39"/>
      <c r="H90" s="39"/>
      <c r="I90" s="321"/>
      <c r="J90" s="7"/>
      <c r="K90" s="315"/>
      <c r="L90" s="39"/>
      <c r="M90" s="39"/>
      <c r="N90" s="321"/>
      <c r="O90" s="7"/>
      <c r="P90" s="315"/>
      <c r="Q90" s="39"/>
      <c r="R90" s="39"/>
      <c r="S90" s="321"/>
      <c r="T90" s="7"/>
      <c r="U90" s="315"/>
      <c r="V90" s="39"/>
      <c r="W90" s="39"/>
      <c r="X90" s="321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315"/>
      <c r="G91" s="39"/>
      <c r="H91" s="39"/>
      <c r="I91" s="321"/>
      <c r="J91" s="7"/>
      <c r="K91" s="315"/>
      <c r="L91" s="39"/>
      <c r="M91" s="39"/>
      <c r="N91" s="321"/>
      <c r="O91" s="7"/>
      <c r="P91" s="315"/>
      <c r="Q91" s="39"/>
      <c r="R91" s="39"/>
      <c r="S91" s="321"/>
      <c r="T91" s="7"/>
      <c r="U91" s="315"/>
      <c r="V91" s="39"/>
      <c r="W91" s="39"/>
      <c r="X91" s="321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407"/>
      <c r="G92" s="408"/>
      <c r="H92" s="408"/>
      <c r="I92" s="409"/>
      <c r="J92" s="7"/>
      <c r="K92" s="407"/>
      <c r="L92" s="408"/>
      <c r="M92" s="408"/>
      <c r="N92" s="409"/>
      <c r="O92" s="7"/>
      <c r="P92" s="407"/>
      <c r="Q92" s="408"/>
      <c r="R92" s="408"/>
      <c r="S92" s="409"/>
      <c r="T92" s="7"/>
      <c r="U92" s="407"/>
      <c r="V92" s="408"/>
      <c r="W92" s="408"/>
      <c r="X92" s="409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407"/>
      <c r="G93" s="408"/>
      <c r="H93" s="408"/>
      <c r="I93" s="409"/>
      <c r="J93" s="7"/>
      <c r="K93" s="407"/>
      <c r="L93" s="408"/>
      <c r="M93" s="408"/>
      <c r="N93" s="409"/>
      <c r="O93" s="7"/>
      <c r="P93" s="407"/>
      <c r="Q93" s="408"/>
      <c r="R93" s="408"/>
      <c r="S93" s="409"/>
      <c r="T93" s="7"/>
      <c r="U93" s="407"/>
      <c r="V93" s="408"/>
      <c r="W93" s="408"/>
      <c r="X93" s="409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407"/>
      <c r="G94" s="408"/>
      <c r="H94" s="408"/>
      <c r="I94" s="409"/>
      <c r="J94" s="7"/>
      <c r="K94" s="407"/>
      <c r="L94" s="408"/>
      <c r="M94" s="408"/>
      <c r="N94" s="409"/>
      <c r="O94" s="7"/>
      <c r="P94" s="407"/>
      <c r="Q94" s="408"/>
      <c r="R94" s="408"/>
      <c r="S94" s="409"/>
      <c r="T94" s="7"/>
      <c r="U94" s="407"/>
      <c r="V94" s="408"/>
      <c r="W94" s="408"/>
      <c r="X94" s="409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407"/>
      <c r="G95" s="408"/>
      <c r="H95" s="408"/>
      <c r="I95" s="409"/>
      <c r="J95" s="7"/>
      <c r="K95" s="407"/>
      <c r="L95" s="408"/>
      <c r="M95" s="408"/>
      <c r="N95" s="409"/>
      <c r="O95" s="7"/>
      <c r="P95" s="407"/>
      <c r="Q95" s="408"/>
      <c r="R95" s="408"/>
      <c r="S95" s="409"/>
      <c r="T95" s="7"/>
      <c r="U95" s="407"/>
      <c r="V95" s="408"/>
      <c r="W95" s="408"/>
      <c r="X95" s="409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315"/>
      <c r="G96" s="39"/>
      <c r="H96" s="39"/>
      <c r="I96" s="321"/>
      <c r="J96" s="7"/>
      <c r="K96" s="407"/>
      <c r="L96" s="408"/>
      <c r="M96" s="408"/>
      <c r="N96" s="409"/>
      <c r="O96" s="7"/>
      <c r="P96" s="315"/>
      <c r="Q96" s="39"/>
      <c r="R96" s="39"/>
      <c r="S96" s="321"/>
      <c r="T96" s="7"/>
      <c r="U96" s="315"/>
      <c r="V96" s="39"/>
      <c r="W96" s="39"/>
      <c r="X96" s="321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407"/>
      <c r="G97" s="408"/>
      <c r="H97" s="408"/>
      <c r="I97" s="409"/>
      <c r="J97" s="7"/>
      <c r="K97" s="407"/>
      <c r="L97" s="408"/>
      <c r="M97" s="408"/>
      <c r="N97" s="409"/>
      <c r="O97" s="7"/>
      <c r="P97" s="407"/>
      <c r="Q97" s="408"/>
      <c r="R97" s="408"/>
      <c r="S97" s="409"/>
      <c r="T97" s="7"/>
      <c r="U97" s="407"/>
      <c r="V97" s="408"/>
      <c r="W97" s="408"/>
      <c r="X97" s="409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315"/>
      <c r="G98" s="39"/>
      <c r="H98" s="39"/>
      <c r="I98" s="321"/>
      <c r="J98" s="7"/>
      <c r="K98" s="315"/>
      <c r="L98" s="39"/>
      <c r="M98" s="39"/>
      <c r="N98" s="321"/>
      <c r="O98" s="7"/>
      <c r="P98" s="315"/>
      <c r="Q98" s="39"/>
      <c r="R98" s="39"/>
      <c r="S98" s="321"/>
      <c r="T98" s="7"/>
      <c r="U98" s="315"/>
      <c r="V98" s="39"/>
      <c r="W98" s="39"/>
      <c r="X98" s="321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3"/>
      <c r="G100" s="39"/>
      <c r="H100" s="39"/>
      <c r="I100" s="321"/>
      <c r="J100" s="7"/>
      <c r="K100" s="413"/>
      <c r="L100" s="408"/>
      <c r="M100" s="408"/>
      <c r="N100" s="409"/>
      <c r="O100" s="7"/>
      <c r="P100" s="43"/>
      <c r="Q100" s="39"/>
      <c r="R100" s="39"/>
      <c r="S100" s="321"/>
      <c r="T100" s="7"/>
      <c r="U100" s="43"/>
      <c r="V100" s="39"/>
      <c r="W100" s="39"/>
      <c r="X100" s="321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407"/>
      <c r="G102" s="408"/>
      <c r="H102" s="408"/>
      <c r="I102" s="409"/>
      <c r="J102" s="7"/>
      <c r="K102" s="407"/>
      <c r="L102" s="408"/>
      <c r="M102" s="408"/>
      <c r="N102" s="409"/>
      <c r="O102" s="7"/>
      <c r="P102" s="407"/>
      <c r="Q102" s="408"/>
      <c r="R102" s="408"/>
      <c r="S102" s="409"/>
      <c r="T102" s="7"/>
      <c r="U102" s="407"/>
      <c r="V102" s="408"/>
      <c r="W102" s="408"/>
      <c r="X102" s="409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407"/>
      <c r="L104" s="408"/>
      <c r="M104" s="408"/>
      <c r="N104" s="409"/>
      <c r="O104" s="7"/>
      <c r="P104" s="407"/>
      <c r="Q104" s="408"/>
      <c r="R104" s="408"/>
      <c r="S104" s="409"/>
      <c r="T104" s="7"/>
      <c r="U104" s="407"/>
      <c r="V104" s="408"/>
      <c r="W104" s="408"/>
      <c r="X104" s="409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407"/>
      <c r="L105" s="408"/>
      <c r="M105" s="408"/>
      <c r="N105" s="409"/>
      <c r="O105" s="7"/>
      <c r="P105" s="407"/>
      <c r="Q105" s="408"/>
      <c r="R105" s="408"/>
      <c r="S105" s="409"/>
      <c r="T105" s="7"/>
      <c r="U105" s="407"/>
      <c r="V105" s="408"/>
      <c r="W105" s="408"/>
      <c r="X105" s="409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407"/>
      <c r="L106" s="408"/>
      <c r="M106" s="408"/>
      <c r="N106" s="409"/>
      <c r="O106" s="7"/>
      <c r="P106" s="407"/>
      <c r="Q106" s="408"/>
      <c r="R106" s="408"/>
      <c r="S106" s="409"/>
      <c r="T106" s="7"/>
      <c r="U106" s="407"/>
      <c r="V106" s="408"/>
      <c r="W106" s="408"/>
      <c r="X106" s="409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407"/>
      <c r="L107" s="408"/>
      <c r="M107" s="408"/>
      <c r="N107" s="409"/>
      <c r="O107" s="7"/>
      <c r="P107" s="407"/>
      <c r="Q107" s="408"/>
      <c r="R107" s="408"/>
      <c r="S107" s="409"/>
      <c r="T107" s="7"/>
      <c r="U107" s="407"/>
      <c r="V107" s="408"/>
      <c r="W107" s="408"/>
      <c r="X107" s="409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407"/>
      <c r="L108" s="408"/>
      <c r="M108" s="408"/>
      <c r="N108" s="409"/>
      <c r="O108" s="7"/>
      <c r="P108" s="407"/>
      <c r="Q108" s="408"/>
      <c r="R108" s="408"/>
      <c r="S108" s="409"/>
      <c r="T108" s="7"/>
      <c r="U108" s="407"/>
      <c r="V108" s="408"/>
      <c r="W108" s="408"/>
      <c r="X108" s="409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407"/>
      <c r="G112" s="408"/>
      <c r="H112" s="408"/>
      <c r="I112" s="409"/>
      <c r="J112" s="7"/>
      <c r="K112" s="407"/>
      <c r="L112" s="408"/>
      <c r="M112" s="408"/>
      <c r="N112" s="409"/>
      <c r="O112" s="7"/>
      <c r="P112" s="407"/>
      <c r="Q112" s="408"/>
      <c r="R112" s="408"/>
      <c r="S112" s="409"/>
      <c r="T112" s="7"/>
      <c r="U112" s="407"/>
      <c r="V112" s="408"/>
      <c r="W112" s="408"/>
      <c r="X112" s="409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407"/>
      <c r="G114" s="408"/>
      <c r="H114" s="408"/>
      <c r="I114" s="409"/>
      <c r="J114" s="7"/>
      <c r="K114" s="407"/>
      <c r="L114" s="408"/>
      <c r="M114" s="408"/>
      <c r="N114" s="409"/>
      <c r="O114" s="7"/>
      <c r="P114" s="407"/>
      <c r="Q114" s="408"/>
      <c r="R114" s="408"/>
      <c r="S114" s="409"/>
      <c r="T114" s="7"/>
      <c r="U114" s="407"/>
      <c r="V114" s="408"/>
      <c r="W114" s="408"/>
      <c r="X114" s="409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315"/>
      <c r="G115" s="39"/>
      <c r="H115" s="39"/>
      <c r="I115" s="321"/>
      <c r="J115" s="7"/>
      <c r="K115" s="315"/>
      <c r="L115" s="39"/>
      <c r="M115" s="39"/>
      <c r="N115" s="321"/>
      <c r="O115" s="7"/>
      <c r="P115" s="315"/>
      <c r="Q115" s="39"/>
      <c r="R115" s="39"/>
      <c r="S115" s="321"/>
      <c r="T115" s="7"/>
      <c r="U115" s="315"/>
      <c r="V115" s="39"/>
      <c r="W115" s="39"/>
      <c r="X115" s="321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315"/>
      <c r="G116" s="39"/>
      <c r="H116" s="39"/>
      <c r="I116" s="321"/>
      <c r="J116" s="7"/>
      <c r="K116" s="315"/>
      <c r="L116" s="39"/>
      <c r="M116" s="39"/>
      <c r="N116" s="321"/>
      <c r="O116" s="7"/>
      <c r="P116" s="315"/>
      <c r="Q116" s="39"/>
      <c r="R116" s="39"/>
      <c r="S116" s="321"/>
      <c r="T116" s="7"/>
      <c r="U116" s="315"/>
      <c r="V116" s="39"/>
      <c r="W116" s="39"/>
      <c r="X116" s="321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407"/>
      <c r="G117" s="408"/>
      <c r="H117" s="408"/>
      <c r="I117" s="409"/>
      <c r="J117" s="7"/>
      <c r="K117" s="407"/>
      <c r="L117" s="408"/>
      <c r="M117" s="408"/>
      <c r="N117" s="409"/>
      <c r="O117" s="7"/>
      <c r="P117" s="407"/>
      <c r="Q117" s="408"/>
      <c r="R117" s="408"/>
      <c r="S117" s="409"/>
      <c r="T117" s="7"/>
      <c r="U117" s="407"/>
      <c r="V117" s="408"/>
      <c r="W117" s="408"/>
      <c r="X117" s="409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407"/>
      <c r="G118" s="408"/>
      <c r="H118" s="408"/>
      <c r="I118" s="409"/>
      <c r="J118" s="7"/>
      <c r="K118" s="407"/>
      <c r="L118" s="408"/>
      <c r="M118" s="408"/>
      <c r="N118" s="409"/>
      <c r="O118" s="7"/>
      <c r="P118" s="407"/>
      <c r="Q118" s="408"/>
      <c r="R118" s="408"/>
      <c r="S118" s="409"/>
      <c r="T118" s="7"/>
      <c r="U118" s="407"/>
      <c r="V118" s="408"/>
      <c r="W118" s="408"/>
      <c r="X118" s="409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407"/>
      <c r="G119" s="408"/>
      <c r="H119" s="408"/>
      <c r="I119" s="409"/>
      <c r="J119" s="7"/>
      <c r="K119" s="407"/>
      <c r="L119" s="408"/>
      <c r="M119" s="408"/>
      <c r="N119" s="409"/>
      <c r="O119" s="7"/>
      <c r="P119" s="407"/>
      <c r="Q119" s="408"/>
      <c r="R119" s="408"/>
      <c r="S119" s="409"/>
      <c r="T119" s="7"/>
      <c r="U119" s="407"/>
      <c r="V119" s="408"/>
      <c r="W119" s="408"/>
      <c r="X119" s="409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407"/>
      <c r="G120" s="408"/>
      <c r="H120" s="408"/>
      <c r="I120" s="409"/>
      <c r="J120" s="7"/>
      <c r="K120" s="407"/>
      <c r="L120" s="408"/>
      <c r="M120" s="408"/>
      <c r="N120" s="409"/>
      <c r="O120" s="7"/>
      <c r="P120" s="407"/>
      <c r="Q120" s="408"/>
      <c r="R120" s="408"/>
      <c r="S120" s="409"/>
      <c r="T120" s="7"/>
      <c r="U120" s="407"/>
      <c r="V120" s="408"/>
      <c r="W120" s="408"/>
      <c r="X120" s="409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315"/>
      <c r="G121" s="39"/>
      <c r="H121" s="39"/>
      <c r="I121" s="321"/>
      <c r="J121" s="7"/>
      <c r="K121" s="407"/>
      <c r="L121" s="408"/>
      <c r="M121" s="408"/>
      <c r="N121" s="409"/>
      <c r="O121" s="7"/>
      <c r="P121" s="315"/>
      <c r="Q121" s="39"/>
      <c r="R121" s="39"/>
      <c r="S121" s="321"/>
      <c r="T121" s="7"/>
      <c r="U121" s="315"/>
      <c r="V121" s="39"/>
      <c r="W121" s="39"/>
      <c r="X121" s="321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407"/>
      <c r="G122" s="408"/>
      <c r="H122" s="408"/>
      <c r="I122" s="409"/>
      <c r="J122" s="7"/>
      <c r="K122" s="407"/>
      <c r="L122" s="408"/>
      <c r="M122" s="408"/>
      <c r="N122" s="409"/>
      <c r="O122" s="7"/>
      <c r="P122" s="407"/>
      <c r="Q122" s="408"/>
      <c r="R122" s="408"/>
      <c r="S122" s="409"/>
      <c r="T122" s="7"/>
      <c r="U122" s="407"/>
      <c r="V122" s="408"/>
      <c r="W122" s="408"/>
      <c r="X122" s="409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315"/>
      <c r="G123" s="39"/>
      <c r="H123" s="39"/>
      <c r="I123" s="321"/>
      <c r="J123" s="7"/>
      <c r="K123" s="315"/>
      <c r="L123" s="39"/>
      <c r="M123" s="39"/>
      <c r="N123" s="321"/>
      <c r="O123" s="7"/>
      <c r="P123" s="315"/>
      <c r="Q123" s="39"/>
      <c r="R123" s="39"/>
      <c r="S123" s="321"/>
      <c r="T123" s="7"/>
      <c r="U123" s="315"/>
      <c r="V123" s="39"/>
      <c r="W123" s="39"/>
      <c r="X123" s="321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3"/>
      <c r="G125" s="39"/>
      <c r="H125" s="39"/>
      <c r="I125" s="321"/>
      <c r="J125" s="7"/>
      <c r="K125" s="413"/>
      <c r="L125" s="408"/>
      <c r="M125" s="408"/>
      <c r="N125" s="409"/>
      <c r="O125" s="7"/>
      <c r="P125" s="43"/>
      <c r="Q125" s="39"/>
      <c r="R125" s="39"/>
      <c r="S125" s="321"/>
      <c r="T125" s="7"/>
      <c r="U125" s="43"/>
      <c r="V125" s="39"/>
      <c r="W125" s="39"/>
      <c r="X125" s="321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407"/>
      <c r="G127" s="408"/>
      <c r="H127" s="408"/>
      <c r="I127" s="409"/>
      <c r="J127" s="7"/>
      <c r="K127" s="407"/>
      <c r="L127" s="408"/>
      <c r="M127" s="408"/>
      <c r="N127" s="409"/>
      <c r="O127" s="7"/>
      <c r="P127" s="407"/>
      <c r="Q127" s="408"/>
      <c r="R127" s="408"/>
      <c r="S127" s="409"/>
      <c r="T127" s="7"/>
      <c r="U127" s="407"/>
      <c r="V127" s="408"/>
      <c r="W127" s="408"/>
      <c r="X127" s="409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407"/>
      <c r="L129" s="408"/>
      <c r="M129" s="408"/>
      <c r="N129" s="409"/>
      <c r="O129" s="7"/>
      <c r="P129" s="407"/>
      <c r="Q129" s="408"/>
      <c r="R129" s="408"/>
      <c r="S129" s="409"/>
      <c r="T129" s="7"/>
      <c r="U129" s="407"/>
      <c r="V129" s="408"/>
      <c r="W129" s="408"/>
      <c r="X129" s="409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407"/>
      <c r="L130" s="408"/>
      <c r="M130" s="408"/>
      <c r="N130" s="409"/>
      <c r="O130" s="7"/>
      <c r="P130" s="407"/>
      <c r="Q130" s="408"/>
      <c r="R130" s="408"/>
      <c r="S130" s="409"/>
      <c r="T130" s="7"/>
      <c r="U130" s="407"/>
      <c r="V130" s="408"/>
      <c r="W130" s="408"/>
      <c r="X130" s="409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407"/>
      <c r="L131" s="408"/>
      <c r="M131" s="408"/>
      <c r="N131" s="409"/>
      <c r="O131" s="7"/>
      <c r="P131" s="407"/>
      <c r="Q131" s="408"/>
      <c r="R131" s="408"/>
      <c r="S131" s="409"/>
      <c r="T131" s="7"/>
      <c r="U131" s="407"/>
      <c r="V131" s="408"/>
      <c r="W131" s="408"/>
      <c r="X131" s="409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407"/>
      <c r="L132" s="408"/>
      <c r="M132" s="408"/>
      <c r="N132" s="409"/>
      <c r="O132" s="7"/>
      <c r="P132" s="407"/>
      <c r="Q132" s="408"/>
      <c r="R132" s="408"/>
      <c r="S132" s="409"/>
      <c r="T132" s="7"/>
      <c r="U132" s="407"/>
      <c r="V132" s="408"/>
      <c r="W132" s="408"/>
      <c r="X132" s="409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407"/>
      <c r="L133" s="408"/>
      <c r="M133" s="408"/>
      <c r="N133" s="409"/>
      <c r="O133" s="7"/>
      <c r="P133" s="407"/>
      <c r="Q133" s="408"/>
      <c r="R133" s="408"/>
      <c r="S133" s="409"/>
      <c r="T133" s="7"/>
      <c r="U133" s="407"/>
      <c r="V133" s="408"/>
      <c r="W133" s="408"/>
      <c r="X133" s="409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407"/>
      <c r="G137" s="408"/>
      <c r="H137" s="408"/>
      <c r="I137" s="409"/>
      <c r="J137" s="7"/>
      <c r="K137" s="407"/>
      <c r="L137" s="408"/>
      <c r="M137" s="408"/>
      <c r="N137" s="409"/>
      <c r="O137" s="7"/>
      <c r="P137" s="407"/>
      <c r="Q137" s="408"/>
      <c r="R137" s="408"/>
      <c r="S137" s="409"/>
      <c r="T137" s="7"/>
      <c r="U137" s="407"/>
      <c r="V137" s="408"/>
      <c r="W137" s="408"/>
      <c r="X137" s="409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407"/>
      <c r="G139" s="408"/>
      <c r="H139" s="408"/>
      <c r="I139" s="409"/>
      <c r="J139" s="7"/>
      <c r="K139" s="407"/>
      <c r="L139" s="408"/>
      <c r="M139" s="408"/>
      <c r="N139" s="409"/>
      <c r="O139" s="7"/>
      <c r="P139" s="407"/>
      <c r="Q139" s="408"/>
      <c r="R139" s="408"/>
      <c r="S139" s="409"/>
      <c r="T139" s="7"/>
      <c r="U139" s="407"/>
      <c r="V139" s="408"/>
      <c r="W139" s="408"/>
      <c r="X139" s="409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315"/>
      <c r="G140" s="39"/>
      <c r="H140" s="39"/>
      <c r="I140" s="321"/>
      <c r="J140" s="7"/>
      <c r="K140" s="315"/>
      <c r="L140" s="39"/>
      <c r="M140" s="39"/>
      <c r="N140" s="321"/>
      <c r="O140" s="7"/>
      <c r="P140" s="315"/>
      <c r="Q140" s="39"/>
      <c r="R140" s="39"/>
      <c r="S140" s="321"/>
      <c r="T140" s="7"/>
      <c r="U140" s="315"/>
      <c r="V140" s="39"/>
      <c r="W140" s="39"/>
      <c r="X140" s="321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315"/>
      <c r="G141" s="39"/>
      <c r="H141" s="39"/>
      <c r="I141" s="321"/>
      <c r="J141" s="7"/>
      <c r="K141" s="315"/>
      <c r="L141" s="39"/>
      <c r="M141" s="39"/>
      <c r="N141" s="321"/>
      <c r="O141" s="7"/>
      <c r="P141" s="315"/>
      <c r="Q141" s="39"/>
      <c r="R141" s="39"/>
      <c r="S141" s="321"/>
      <c r="T141" s="7"/>
      <c r="U141" s="315"/>
      <c r="V141" s="39"/>
      <c r="W141" s="39"/>
      <c r="X141" s="321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407"/>
      <c r="G142" s="408"/>
      <c r="H142" s="408"/>
      <c r="I142" s="409"/>
      <c r="J142" s="7"/>
      <c r="K142" s="407"/>
      <c r="L142" s="408"/>
      <c r="M142" s="408"/>
      <c r="N142" s="409"/>
      <c r="O142" s="7"/>
      <c r="P142" s="407"/>
      <c r="Q142" s="408"/>
      <c r="R142" s="408"/>
      <c r="S142" s="409"/>
      <c r="T142" s="7"/>
      <c r="U142" s="407"/>
      <c r="V142" s="408"/>
      <c r="W142" s="408"/>
      <c r="X142" s="409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407"/>
      <c r="G143" s="408"/>
      <c r="H143" s="408"/>
      <c r="I143" s="409"/>
      <c r="J143" s="7"/>
      <c r="K143" s="407"/>
      <c r="L143" s="408"/>
      <c r="M143" s="408"/>
      <c r="N143" s="409"/>
      <c r="O143" s="7"/>
      <c r="P143" s="407"/>
      <c r="Q143" s="408"/>
      <c r="R143" s="408"/>
      <c r="S143" s="409"/>
      <c r="T143" s="7"/>
      <c r="U143" s="407"/>
      <c r="V143" s="408"/>
      <c r="W143" s="408"/>
      <c r="X143" s="409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407"/>
      <c r="G144" s="408"/>
      <c r="H144" s="408"/>
      <c r="I144" s="409"/>
      <c r="J144" s="7"/>
      <c r="K144" s="407"/>
      <c r="L144" s="408"/>
      <c r="M144" s="408"/>
      <c r="N144" s="409"/>
      <c r="O144" s="7"/>
      <c r="P144" s="407"/>
      <c r="Q144" s="408"/>
      <c r="R144" s="408"/>
      <c r="S144" s="409"/>
      <c r="T144" s="7"/>
      <c r="U144" s="407"/>
      <c r="V144" s="408"/>
      <c r="W144" s="408"/>
      <c r="X144" s="409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407"/>
      <c r="G145" s="408"/>
      <c r="H145" s="408"/>
      <c r="I145" s="409"/>
      <c r="J145" s="7"/>
      <c r="K145" s="407"/>
      <c r="L145" s="408"/>
      <c r="M145" s="408"/>
      <c r="N145" s="409"/>
      <c r="O145" s="7"/>
      <c r="P145" s="407"/>
      <c r="Q145" s="408"/>
      <c r="R145" s="408"/>
      <c r="S145" s="409"/>
      <c r="T145" s="7"/>
      <c r="U145" s="407"/>
      <c r="V145" s="408"/>
      <c r="W145" s="408"/>
      <c r="X145" s="409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315"/>
      <c r="G146" s="39"/>
      <c r="H146" s="39"/>
      <c r="I146" s="321"/>
      <c r="J146" s="7"/>
      <c r="K146" s="407"/>
      <c r="L146" s="408"/>
      <c r="M146" s="408"/>
      <c r="N146" s="409"/>
      <c r="O146" s="7"/>
      <c r="P146" s="315"/>
      <c r="Q146" s="39"/>
      <c r="R146" s="39"/>
      <c r="S146" s="321"/>
      <c r="T146" s="7"/>
      <c r="U146" s="315"/>
      <c r="V146" s="39"/>
      <c r="W146" s="39"/>
      <c r="X146" s="321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407"/>
      <c r="G147" s="408"/>
      <c r="H147" s="408"/>
      <c r="I147" s="409"/>
      <c r="J147" s="7"/>
      <c r="K147" s="407"/>
      <c r="L147" s="408"/>
      <c r="M147" s="408"/>
      <c r="N147" s="409"/>
      <c r="O147" s="7"/>
      <c r="P147" s="407"/>
      <c r="Q147" s="408"/>
      <c r="R147" s="408"/>
      <c r="S147" s="409"/>
      <c r="T147" s="7"/>
      <c r="U147" s="407"/>
      <c r="V147" s="408"/>
      <c r="W147" s="408"/>
      <c r="X147" s="409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315"/>
      <c r="G148" s="39"/>
      <c r="H148" s="39"/>
      <c r="I148" s="321"/>
      <c r="J148" s="7"/>
      <c r="K148" s="315"/>
      <c r="L148" s="39"/>
      <c r="M148" s="39"/>
      <c r="N148" s="321"/>
      <c r="O148" s="7"/>
      <c r="P148" s="315"/>
      <c r="Q148" s="39"/>
      <c r="R148" s="39"/>
      <c r="S148" s="321"/>
      <c r="T148" s="7"/>
      <c r="U148" s="315"/>
      <c r="V148" s="39"/>
      <c r="W148" s="39"/>
      <c r="X148" s="321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3"/>
      <c r="G150" s="39"/>
      <c r="H150" s="39"/>
      <c r="I150" s="321"/>
      <c r="J150" s="7"/>
      <c r="K150" s="413"/>
      <c r="L150" s="408"/>
      <c r="M150" s="408"/>
      <c r="N150" s="409"/>
      <c r="O150" s="7"/>
      <c r="P150" s="43"/>
      <c r="Q150" s="39"/>
      <c r="R150" s="39"/>
      <c r="S150" s="321"/>
      <c r="T150" s="7"/>
      <c r="U150" s="43"/>
      <c r="V150" s="39"/>
      <c r="W150" s="39"/>
      <c r="X150" s="321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407"/>
      <c r="G152" s="408"/>
      <c r="H152" s="408"/>
      <c r="I152" s="409"/>
      <c r="J152" s="7"/>
      <c r="K152" s="407"/>
      <c r="L152" s="408"/>
      <c r="M152" s="408"/>
      <c r="N152" s="409"/>
      <c r="O152" s="7"/>
      <c r="P152" s="407"/>
      <c r="Q152" s="408"/>
      <c r="R152" s="408"/>
      <c r="S152" s="409"/>
      <c r="T152" s="7"/>
      <c r="U152" s="407"/>
      <c r="V152" s="408"/>
      <c r="W152" s="408"/>
      <c r="X152" s="409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407"/>
      <c r="L154" s="408"/>
      <c r="M154" s="408"/>
      <c r="N154" s="409"/>
      <c r="O154" s="7"/>
      <c r="P154" s="407"/>
      <c r="Q154" s="408"/>
      <c r="R154" s="408"/>
      <c r="S154" s="409"/>
      <c r="T154" s="7"/>
      <c r="U154" s="407"/>
      <c r="V154" s="408"/>
      <c r="W154" s="408"/>
      <c r="X154" s="409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407"/>
      <c r="L155" s="408"/>
      <c r="M155" s="408"/>
      <c r="N155" s="409"/>
      <c r="O155" s="7"/>
      <c r="P155" s="407"/>
      <c r="Q155" s="408"/>
      <c r="R155" s="408"/>
      <c r="S155" s="409"/>
      <c r="T155" s="7"/>
      <c r="U155" s="407"/>
      <c r="V155" s="408"/>
      <c r="W155" s="408"/>
      <c r="X155" s="409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407"/>
      <c r="L156" s="408"/>
      <c r="M156" s="408"/>
      <c r="N156" s="409"/>
      <c r="O156" s="7"/>
      <c r="P156" s="407"/>
      <c r="Q156" s="408"/>
      <c r="R156" s="408"/>
      <c r="S156" s="409"/>
      <c r="T156" s="7"/>
      <c r="U156" s="407"/>
      <c r="V156" s="408"/>
      <c r="W156" s="408"/>
      <c r="X156" s="409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407"/>
      <c r="L157" s="408"/>
      <c r="M157" s="408"/>
      <c r="N157" s="409"/>
      <c r="O157" s="7"/>
      <c r="P157" s="407"/>
      <c r="Q157" s="408"/>
      <c r="R157" s="408"/>
      <c r="S157" s="409"/>
      <c r="T157" s="7"/>
      <c r="U157" s="407"/>
      <c r="V157" s="408"/>
      <c r="W157" s="408"/>
      <c r="X157" s="409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407"/>
      <c r="L158" s="408"/>
      <c r="M158" s="408"/>
      <c r="N158" s="409"/>
      <c r="O158" s="7"/>
      <c r="P158" s="407"/>
      <c r="Q158" s="408"/>
      <c r="R158" s="408"/>
      <c r="S158" s="409"/>
      <c r="T158" s="7"/>
      <c r="U158" s="407"/>
      <c r="V158" s="408"/>
      <c r="W158" s="408"/>
      <c r="X158" s="409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407"/>
      <c r="G162" s="408"/>
      <c r="H162" s="408"/>
      <c r="I162" s="409"/>
      <c r="J162" s="7"/>
      <c r="K162" s="407"/>
      <c r="L162" s="408"/>
      <c r="M162" s="408"/>
      <c r="N162" s="409"/>
      <c r="O162" s="7"/>
      <c r="P162" s="407"/>
      <c r="Q162" s="408"/>
      <c r="R162" s="408"/>
      <c r="S162" s="409"/>
      <c r="T162" s="7"/>
      <c r="U162" s="407"/>
      <c r="V162" s="408"/>
      <c r="W162" s="408"/>
      <c r="X162" s="409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407"/>
      <c r="G164" s="408"/>
      <c r="H164" s="408"/>
      <c r="I164" s="409"/>
      <c r="J164" s="7"/>
      <c r="K164" s="407"/>
      <c r="L164" s="408"/>
      <c r="M164" s="408"/>
      <c r="N164" s="409"/>
      <c r="O164" s="7"/>
      <c r="P164" s="407"/>
      <c r="Q164" s="408"/>
      <c r="R164" s="408"/>
      <c r="S164" s="409"/>
      <c r="T164" s="7"/>
      <c r="U164" s="407"/>
      <c r="V164" s="408"/>
      <c r="W164" s="408"/>
      <c r="X164" s="409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315"/>
      <c r="G165" s="39"/>
      <c r="H165" s="39"/>
      <c r="I165" s="321"/>
      <c r="J165" s="7"/>
      <c r="K165" s="315"/>
      <c r="L165" s="39"/>
      <c r="M165" s="39"/>
      <c r="N165" s="321"/>
      <c r="O165" s="7"/>
      <c r="P165" s="315"/>
      <c r="Q165" s="39"/>
      <c r="R165" s="39"/>
      <c r="S165" s="321"/>
      <c r="T165" s="7"/>
      <c r="U165" s="315"/>
      <c r="V165" s="39"/>
      <c r="W165" s="39"/>
      <c r="X165" s="321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315"/>
      <c r="G166" s="39"/>
      <c r="H166" s="39"/>
      <c r="I166" s="321"/>
      <c r="J166" s="7"/>
      <c r="K166" s="315"/>
      <c r="L166" s="39"/>
      <c r="M166" s="39"/>
      <c r="N166" s="321"/>
      <c r="O166" s="7"/>
      <c r="P166" s="315"/>
      <c r="Q166" s="39"/>
      <c r="R166" s="39"/>
      <c r="S166" s="321"/>
      <c r="T166" s="7"/>
      <c r="U166" s="315"/>
      <c r="V166" s="39"/>
      <c r="W166" s="39"/>
      <c r="X166" s="321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407"/>
      <c r="G167" s="408"/>
      <c r="H167" s="408"/>
      <c r="I167" s="409"/>
      <c r="J167" s="7"/>
      <c r="K167" s="407"/>
      <c r="L167" s="408"/>
      <c r="M167" s="408"/>
      <c r="N167" s="409"/>
      <c r="O167" s="7"/>
      <c r="P167" s="407"/>
      <c r="Q167" s="408"/>
      <c r="R167" s="408"/>
      <c r="S167" s="409"/>
      <c r="T167" s="7"/>
      <c r="U167" s="407"/>
      <c r="V167" s="408"/>
      <c r="W167" s="408"/>
      <c r="X167" s="409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407"/>
      <c r="G168" s="408"/>
      <c r="H168" s="408"/>
      <c r="I168" s="409"/>
      <c r="J168" s="7"/>
      <c r="K168" s="407"/>
      <c r="L168" s="408"/>
      <c r="M168" s="408"/>
      <c r="N168" s="409"/>
      <c r="O168" s="7"/>
      <c r="P168" s="407"/>
      <c r="Q168" s="408"/>
      <c r="R168" s="408"/>
      <c r="S168" s="409"/>
      <c r="T168" s="7"/>
      <c r="U168" s="407"/>
      <c r="V168" s="408"/>
      <c r="W168" s="408"/>
      <c r="X168" s="409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407"/>
      <c r="G169" s="408"/>
      <c r="H169" s="408"/>
      <c r="I169" s="409"/>
      <c r="J169" s="7"/>
      <c r="K169" s="407"/>
      <c r="L169" s="408"/>
      <c r="M169" s="408"/>
      <c r="N169" s="409"/>
      <c r="O169" s="7"/>
      <c r="P169" s="407"/>
      <c r="Q169" s="408"/>
      <c r="R169" s="408"/>
      <c r="S169" s="409"/>
      <c r="T169" s="7"/>
      <c r="U169" s="407"/>
      <c r="V169" s="408"/>
      <c r="W169" s="408"/>
      <c r="X169" s="409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407"/>
      <c r="G170" s="408"/>
      <c r="H170" s="408"/>
      <c r="I170" s="409"/>
      <c r="J170" s="7"/>
      <c r="K170" s="407"/>
      <c r="L170" s="408"/>
      <c r="M170" s="408"/>
      <c r="N170" s="409"/>
      <c r="O170" s="7"/>
      <c r="P170" s="407"/>
      <c r="Q170" s="408"/>
      <c r="R170" s="408"/>
      <c r="S170" s="409"/>
      <c r="T170" s="7"/>
      <c r="U170" s="407"/>
      <c r="V170" s="408"/>
      <c r="W170" s="408"/>
      <c r="X170" s="409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315"/>
      <c r="G171" s="39"/>
      <c r="H171" s="39"/>
      <c r="I171" s="321"/>
      <c r="J171" s="7"/>
      <c r="K171" s="407"/>
      <c r="L171" s="408"/>
      <c r="M171" s="408"/>
      <c r="N171" s="409"/>
      <c r="O171" s="7"/>
      <c r="P171" s="315"/>
      <c r="Q171" s="39"/>
      <c r="R171" s="39"/>
      <c r="S171" s="321"/>
      <c r="T171" s="7"/>
      <c r="U171" s="315"/>
      <c r="V171" s="39"/>
      <c r="W171" s="39"/>
      <c r="X171" s="321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407"/>
      <c r="G172" s="408"/>
      <c r="H172" s="408"/>
      <c r="I172" s="409"/>
      <c r="J172" s="7"/>
      <c r="K172" s="407"/>
      <c r="L172" s="408"/>
      <c r="M172" s="408"/>
      <c r="N172" s="409"/>
      <c r="O172" s="7"/>
      <c r="P172" s="407"/>
      <c r="Q172" s="408"/>
      <c r="R172" s="408"/>
      <c r="S172" s="409"/>
      <c r="T172" s="7"/>
      <c r="U172" s="407"/>
      <c r="V172" s="408"/>
      <c r="W172" s="408"/>
      <c r="X172" s="409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315"/>
      <c r="G173" s="39"/>
      <c r="H173" s="39"/>
      <c r="I173" s="321"/>
      <c r="J173" s="7"/>
      <c r="K173" s="315"/>
      <c r="L173" s="39"/>
      <c r="M173" s="39"/>
      <c r="N173" s="321"/>
      <c r="O173" s="7"/>
      <c r="P173" s="315"/>
      <c r="Q173" s="39"/>
      <c r="R173" s="39"/>
      <c r="S173" s="321"/>
      <c r="T173" s="7"/>
      <c r="U173" s="315"/>
      <c r="V173" s="39"/>
      <c r="W173" s="39"/>
      <c r="X173" s="321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3"/>
      <c r="G175" s="39"/>
      <c r="H175" s="39"/>
      <c r="I175" s="321"/>
      <c r="J175" s="7"/>
      <c r="K175" s="413"/>
      <c r="L175" s="408"/>
      <c r="M175" s="408"/>
      <c r="N175" s="409"/>
      <c r="O175" s="7"/>
      <c r="P175" s="43"/>
      <c r="Q175" s="39"/>
      <c r="R175" s="39"/>
      <c r="S175" s="321"/>
      <c r="T175" s="7"/>
      <c r="U175" s="43"/>
      <c r="V175" s="39"/>
      <c r="W175" s="39"/>
      <c r="X175" s="321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407"/>
      <c r="G177" s="408"/>
      <c r="H177" s="408"/>
      <c r="I177" s="409"/>
      <c r="J177" s="7"/>
      <c r="K177" s="407"/>
      <c r="L177" s="408"/>
      <c r="M177" s="408"/>
      <c r="N177" s="409"/>
      <c r="O177" s="7"/>
      <c r="P177" s="407"/>
      <c r="Q177" s="408"/>
      <c r="R177" s="408"/>
      <c r="S177" s="409"/>
      <c r="T177" s="7"/>
      <c r="U177" s="407"/>
      <c r="V177" s="408"/>
      <c r="W177" s="408"/>
      <c r="X177" s="409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407"/>
      <c r="L179" s="408"/>
      <c r="M179" s="408"/>
      <c r="N179" s="409"/>
      <c r="O179" s="7"/>
      <c r="P179" s="407"/>
      <c r="Q179" s="408"/>
      <c r="R179" s="408"/>
      <c r="S179" s="409"/>
      <c r="T179" s="7"/>
      <c r="U179" s="407"/>
      <c r="V179" s="408"/>
      <c r="W179" s="408"/>
      <c r="X179" s="409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407"/>
      <c r="L180" s="408"/>
      <c r="M180" s="408"/>
      <c r="N180" s="409"/>
      <c r="O180" s="7"/>
      <c r="P180" s="407"/>
      <c r="Q180" s="408"/>
      <c r="R180" s="408"/>
      <c r="S180" s="409"/>
      <c r="T180" s="7"/>
      <c r="U180" s="407"/>
      <c r="V180" s="408"/>
      <c r="W180" s="408"/>
      <c r="X180" s="409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407"/>
      <c r="L181" s="408"/>
      <c r="M181" s="408"/>
      <c r="N181" s="409"/>
      <c r="O181" s="7"/>
      <c r="P181" s="407"/>
      <c r="Q181" s="408"/>
      <c r="R181" s="408"/>
      <c r="S181" s="409"/>
      <c r="T181" s="7"/>
      <c r="U181" s="407"/>
      <c r="V181" s="408"/>
      <c r="W181" s="408"/>
      <c r="X181" s="409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407"/>
      <c r="L182" s="408"/>
      <c r="M182" s="408"/>
      <c r="N182" s="409"/>
      <c r="O182" s="7"/>
      <c r="P182" s="407"/>
      <c r="Q182" s="408"/>
      <c r="R182" s="408"/>
      <c r="S182" s="409"/>
      <c r="T182" s="7"/>
      <c r="U182" s="407"/>
      <c r="V182" s="408"/>
      <c r="W182" s="408"/>
      <c r="X182" s="409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407"/>
      <c r="L183" s="408"/>
      <c r="M183" s="408"/>
      <c r="N183" s="409"/>
      <c r="O183" s="7"/>
      <c r="P183" s="407"/>
      <c r="Q183" s="408"/>
      <c r="R183" s="408"/>
      <c r="S183" s="409"/>
      <c r="T183" s="7"/>
      <c r="U183" s="407"/>
      <c r="V183" s="408"/>
      <c r="W183" s="408"/>
      <c r="X183" s="409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407"/>
      <c r="G187" s="408"/>
      <c r="H187" s="408"/>
      <c r="I187" s="409"/>
      <c r="J187" s="7"/>
      <c r="K187" s="407"/>
      <c r="L187" s="408"/>
      <c r="M187" s="408"/>
      <c r="N187" s="409"/>
      <c r="O187" s="7"/>
      <c r="P187" s="407"/>
      <c r="Q187" s="408"/>
      <c r="R187" s="408"/>
      <c r="S187" s="409"/>
      <c r="T187" s="7"/>
      <c r="U187" s="407"/>
      <c r="V187" s="408"/>
      <c r="W187" s="408"/>
      <c r="X187" s="409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407"/>
      <c r="G189" s="408"/>
      <c r="H189" s="408"/>
      <c r="I189" s="409"/>
      <c r="J189" s="7"/>
      <c r="K189" s="407"/>
      <c r="L189" s="408"/>
      <c r="M189" s="408"/>
      <c r="N189" s="409"/>
      <c r="O189" s="7"/>
      <c r="P189" s="407"/>
      <c r="Q189" s="408"/>
      <c r="R189" s="408"/>
      <c r="S189" s="409"/>
      <c r="T189" s="7"/>
      <c r="U189" s="407"/>
      <c r="V189" s="408"/>
      <c r="W189" s="408"/>
      <c r="X189" s="409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315"/>
      <c r="G190" s="39"/>
      <c r="H190" s="39"/>
      <c r="I190" s="321"/>
      <c r="J190" s="7"/>
      <c r="K190" s="315"/>
      <c r="L190" s="39"/>
      <c r="M190" s="39"/>
      <c r="N190" s="321"/>
      <c r="O190" s="7"/>
      <c r="P190" s="315"/>
      <c r="Q190" s="39"/>
      <c r="R190" s="39"/>
      <c r="S190" s="321"/>
      <c r="T190" s="7"/>
      <c r="U190" s="315"/>
      <c r="V190" s="39"/>
      <c r="W190" s="39"/>
      <c r="X190" s="321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315"/>
      <c r="G191" s="39"/>
      <c r="H191" s="39"/>
      <c r="I191" s="321"/>
      <c r="J191" s="7"/>
      <c r="K191" s="315"/>
      <c r="L191" s="39"/>
      <c r="M191" s="39"/>
      <c r="N191" s="321"/>
      <c r="O191" s="7"/>
      <c r="P191" s="315"/>
      <c r="Q191" s="39"/>
      <c r="R191" s="39"/>
      <c r="S191" s="321"/>
      <c r="T191" s="7"/>
      <c r="U191" s="315"/>
      <c r="V191" s="39"/>
      <c r="W191" s="39"/>
      <c r="X191" s="321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407"/>
      <c r="G192" s="408"/>
      <c r="H192" s="408"/>
      <c r="I192" s="409"/>
      <c r="J192" s="7"/>
      <c r="K192" s="407"/>
      <c r="L192" s="408"/>
      <c r="M192" s="408"/>
      <c r="N192" s="409"/>
      <c r="O192" s="7"/>
      <c r="P192" s="407"/>
      <c r="Q192" s="408"/>
      <c r="R192" s="408"/>
      <c r="S192" s="409"/>
      <c r="T192" s="7"/>
      <c r="U192" s="407"/>
      <c r="V192" s="408"/>
      <c r="W192" s="408"/>
      <c r="X192" s="409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407"/>
      <c r="G193" s="408"/>
      <c r="H193" s="408"/>
      <c r="I193" s="409"/>
      <c r="J193" s="7"/>
      <c r="K193" s="407"/>
      <c r="L193" s="408"/>
      <c r="M193" s="408"/>
      <c r="N193" s="409"/>
      <c r="O193" s="7"/>
      <c r="P193" s="407"/>
      <c r="Q193" s="408"/>
      <c r="R193" s="408"/>
      <c r="S193" s="409"/>
      <c r="T193" s="7"/>
      <c r="U193" s="407"/>
      <c r="V193" s="408"/>
      <c r="W193" s="408"/>
      <c r="X193" s="409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407"/>
      <c r="G194" s="408"/>
      <c r="H194" s="408"/>
      <c r="I194" s="409"/>
      <c r="J194" s="7"/>
      <c r="K194" s="407"/>
      <c r="L194" s="408"/>
      <c r="M194" s="408"/>
      <c r="N194" s="409"/>
      <c r="O194" s="7"/>
      <c r="P194" s="407"/>
      <c r="Q194" s="408"/>
      <c r="R194" s="408"/>
      <c r="S194" s="409"/>
      <c r="T194" s="7"/>
      <c r="U194" s="407"/>
      <c r="V194" s="408"/>
      <c r="W194" s="408"/>
      <c r="X194" s="409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407"/>
      <c r="G195" s="408"/>
      <c r="H195" s="408"/>
      <c r="I195" s="409"/>
      <c r="J195" s="7"/>
      <c r="K195" s="407"/>
      <c r="L195" s="408"/>
      <c r="M195" s="408"/>
      <c r="N195" s="409"/>
      <c r="O195" s="7"/>
      <c r="P195" s="407"/>
      <c r="Q195" s="408"/>
      <c r="R195" s="408"/>
      <c r="S195" s="409"/>
      <c r="T195" s="7"/>
      <c r="U195" s="407"/>
      <c r="V195" s="408"/>
      <c r="W195" s="408"/>
      <c r="X195" s="409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315"/>
      <c r="G196" s="39"/>
      <c r="H196" s="39"/>
      <c r="I196" s="321"/>
      <c r="J196" s="7"/>
      <c r="K196" s="407"/>
      <c r="L196" s="408"/>
      <c r="M196" s="408"/>
      <c r="N196" s="409"/>
      <c r="O196" s="7"/>
      <c r="P196" s="315"/>
      <c r="Q196" s="39"/>
      <c r="R196" s="39"/>
      <c r="S196" s="321"/>
      <c r="T196" s="7"/>
      <c r="U196" s="315"/>
      <c r="V196" s="39"/>
      <c r="W196" s="39"/>
      <c r="X196" s="321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407"/>
      <c r="G197" s="408"/>
      <c r="H197" s="408"/>
      <c r="I197" s="409"/>
      <c r="J197" s="7"/>
      <c r="K197" s="407"/>
      <c r="L197" s="408"/>
      <c r="M197" s="408"/>
      <c r="N197" s="409"/>
      <c r="O197" s="7"/>
      <c r="P197" s="407"/>
      <c r="Q197" s="408"/>
      <c r="R197" s="408"/>
      <c r="S197" s="409"/>
      <c r="T197" s="7"/>
      <c r="U197" s="407"/>
      <c r="V197" s="408"/>
      <c r="W197" s="408"/>
      <c r="X197" s="409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315"/>
      <c r="G198" s="39"/>
      <c r="H198" s="39"/>
      <c r="I198" s="321"/>
      <c r="J198" s="7"/>
      <c r="K198" s="315"/>
      <c r="L198" s="39"/>
      <c r="M198" s="39"/>
      <c r="N198" s="321"/>
      <c r="O198" s="7"/>
      <c r="P198" s="315"/>
      <c r="Q198" s="39"/>
      <c r="R198" s="39"/>
      <c r="S198" s="321"/>
      <c r="T198" s="7"/>
      <c r="U198" s="315"/>
      <c r="V198" s="39"/>
      <c r="W198" s="39"/>
      <c r="X198" s="321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3"/>
      <c r="G200" s="39"/>
      <c r="H200" s="39"/>
      <c r="I200" s="321"/>
      <c r="J200" s="7"/>
      <c r="K200" s="413"/>
      <c r="L200" s="408"/>
      <c r="M200" s="408"/>
      <c r="N200" s="409"/>
      <c r="O200" s="7"/>
      <c r="P200" s="43"/>
      <c r="Q200" s="39"/>
      <c r="R200" s="39"/>
      <c r="S200" s="321"/>
      <c r="T200" s="7"/>
      <c r="U200" s="43"/>
      <c r="V200" s="39"/>
      <c r="W200" s="39"/>
      <c r="X200" s="321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407"/>
      <c r="G202" s="408"/>
      <c r="H202" s="408"/>
      <c r="I202" s="409"/>
      <c r="J202" s="7"/>
      <c r="K202" s="407"/>
      <c r="L202" s="408"/>
      <c r="M202" s="408"/>
      <c r="N202" s="409"/>
      <c r="O202" s="7"/>
      <c r="P202" s="407"/>
      <c r="Q202" s="408"/>
      <c r="R202" s="408"/>
      <c r="S202" s="409"/>
      <c r="T202" s="7"/>
      <c r="U202" s="407"/>
      <c r="V202" s="408"/>
      <c r="W202" s="408"/>
      <c r="X202" s="409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407"/>
      <c r="L204" s="408"/>
      <c r="M204" s="408"/>
      <c r="N204" s="409"/>
      <c r="O204" s="7"/>
      <c r="P204" s="407"/>
      <c r="Q204" s="408"/>
      <c r="R204" s="408"/>
      <c r="S204" s="409"/>
      <c r="T204" s="7"/>
      <c r="U204" s="407"/>
      <c r="V204" s="408"/>
      <c r="W204" s="408"/>
      <c r="X204" s="409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407"/>
      <c r="L205" s="408"/>
      <c r="M205" s="408"/>
      <c r="N205" s="409"/>
      <c r="O205" s="7"/>
      <c r="P205" s="407"/>
      <c r="Q205" s="408"/>
      <c r="R205" s="408"/>
      <c r="S205" s="409"/>
      <c r="T205" s="7"/>
      <c r="U205" s="407"/>
      <c r="V205" s="408"/>
      <c r="W205" s="408"/>
      <c r="X205" s="409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407"/>
      <c r="L206" s="408"/>
      <c r="M206" s="408"/>
      <c r="N206" s="409"/>
      <c r="O206" s="7"/>
      <c r="P206" s="407"/>
      <c r="Q206" s="408"/>
      <c r="R206" s="408"/>
      <c r="S206" s="409"/>
      <c r="T206" s="7"/>
      <c r="U206" s="407"/>
      <c r="V206" s="408"/>
      <c r="W206" s="408"/>
      <c r="X206" s="409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407"/>
      <c r="L207" s="408"/>
      <c r="M207" s="408"/>
      <c r="N207" s="409"/>
      <c r="O207" s="7"/>
      <c r="P207" s="407"/>
      <c r="Q207" s="408"/>
      <c r="R207" s="408"/>
      <c r="S207" s="409"/>
      <c r="T207" s="7"/>
      <c r="U207" s="407"/>
      <c r="V207" s="408"/>
      <c r="W207" s="408"/>
      <c r="X207" s="409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407"/>
      <c r="L208" s="408"/>
      <c r="M208" s="408"/>
      <c r="N208" s="409"/>
      <c r="O208" s="7"/>
      <c r="P208" s="407"/>
      <c r="Q208" s="408"/>
      <c r="R208" s="408"/>
      <c r="S208" s="409"/>
      <c r="T208" s="7"/>
      <c r="U208" s="407"/>
      <c r="V208" s="408"/>
      <c r="W208" s="408"/>
      <c r="X208" s="409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407"/>
      <c r="G212" s="408"/>
      <c r="H212" s="408"/>
      <c r="I212" s="409"/>
      <c r="J212" s="7"/>
      <c r="K212" s="407"/>
      <c r="L212" s="408"/>
      <c r="M212" s="408"/>
      <c r="N212" s="409"/>
      <c r="O212" s="7"/>
      <c r="P212" s="407"/>
      <c r="Q212" s="408"/>
      <c r="R212" s="408"/>
      <c r="S212" s="409"/>
      <c r="T212" s="7"/>
      <c r="U212" s="407"/>
      <c r="V212" s="408"/>
      <c r="W212" s="408"/>
      <c r="X212" s="409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407"/>
      <c r="G214" s="408"/>
      <c r="H214" s="408"/>
      <c r="I214" s="409"/>
      <c r="J214" s="7"/>
      <c r="K214" s="407"/>
      <c r="L214" s="408"/>
      <c r="M214" s="408"/>
      <c r="N214" s="409"/>
      <c r="O214" s="7"/>
      <c r="P214" s="407"/>
      <c r="Q214" s="408"/>
      <c r="R214" s="408"/>
      <c r="S214" s="409"/>
      <c r="T214" s="7"/>
      <c r="U214" s="407"/>
      <c r="V214" s="408"/>
      <c r="W214" s="408"/>
      <c r="X214" s="409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315"/>
      <c r="G215" s="39"/>
      <c r="H215" s="39"/>
      <c r="I215" s="321"/>
      <c r="J215" s="7"/>
      <c r="K215" s="315"/>
      <c r="L215" s="39"/>
      <c r="M215" s="39"/>
      <c r="N215" s="321"/>
      <c r="O215" s="7"/>
      <c r="P215" s="315"/>
      <c r="Q215" s="39"/>
      <c r="R215" s="39"/>
      <c r="S215" s="321"/>
      <c r="T215" s="7"/>
      <c r="U215" s="315"/>
      <c r="V215" s="39"/>
      <c r="W215" s="39"/>
      <c r="X215" s="321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315"/>
      <c r="G216" s="39"/>
      <c r="H216" s="39"/>
      <c r="I216" s="321"/>
      <c r="J216" s="7"/>
      <c r="K216" s="315"/>
      <c r="L216" s="39"/>
      <c r="M216" s="39"/>
      <c r="N216" s="321"/>
      <c r="O216" s="7"/>
      <c r="P216" s="315"/>
      <c r="Q216" s="39"/>
      <c r="R216" s="39"/>
      <c r="S216" s="321"/>
      <c r="T216" s="7"/>
      <c r="U216" s="315"/>
      <c r="V216" s="39"/>
      <c r="W216" s="39"/>
      <c r="X216" s="321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407"/>
      <c r="G217" s="408"/>
      <c r="H217" s="408"/>
      <c r="I217" s="409"/>
      <c r="J217" s="7"/>
      <c r="K217" s="407"/>
      <c r="L217" s="408"/>
      <c r="M217" s="408"/>
      <c r="N217" s="409"/>
      <c r="O217" s="7"/>
      <c r="P217" s="407"/>
      <c r="Q217" s="408"/>
      <c r="R217" s="408"/>
      <c r="S217" s="409"/>
      <c r="T217" s="7"/>
      <c r="U217" s="407"/>
      <c r="V217" s="408"/>
      <c r="W217" s="408"/>
      <c r="X217" s="409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407"/>
      <c r="G218" s="408"/>
      <c r="H218" s="408"/>
      <c r="I218" s="409"/>
      <c r="J218" s="7"/>
      <c r="K218" s="407"/>
      <c r="L218" s="408"/>
      <c r="M218" s="408"/>
      <c r="N218" s="409"/>
      <c r="O218" s="7"/>
      <c r="P218" s="407"/>
      <c r="Q218" s="408"/>
      <c r="R218" s="408"/>
      <c r="S218" s="409"/>
      <c r="T218" s="7"/>
      <c r="U218" s="407"/>
      <c r="V218" s="408"/>
      <c r="W218" s="408"/>
      <c r="X218" s="409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407"/>
      <c r="G219" s="408"/>
      <c r="H219" s="408"/>
      <c r="I219" s="409"/>
      <c r="J219" s="7"/>
      <c r="K219" s="407"/>
      <c r="L219" s="408"/>
      <c r="M219" s="408"/>
      <c r="N219" s="409"/>
      <c r="O219" s="7"/>
      <c r="P219" s="407"/>
      <c r="Q219" s="408"/>
      <c r="R219" s="408"/>
      <c r="S219" s="409"/>
      <c r="T219" s="7"/>
      <c r="U219" s="407"/>
      <c r="V219" s="408"/>
      <c r="W219" s="408"/>
      <c r="X219" s="409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407"/>
      <c r="G220" s="408"/>
      <c r="H220" s="408"/>
      <c r="I220" s="409"/>
      <c r="J220" s="7"/>
      <c r="K220" s="407"/>
      <c r="L220" s="408"/>
      <c r="M220" s="408"/>
      <c r="N220" s="409"/>
      <c r="O220" s="7"/>
      <c r="P220" s="407"/>
      <c r="Q220" s="408"/>
      <c r="R220" s="408"/>
      <c r="S220" s="409"/>
      <c r="T220" s="7"/>
      <c r="U220" s="407"/>
      <c r="V220" s="408"/>
      <c r="W220" s="408"/>
      <c r="X220" s="409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315"/>
      <c r="G221" s="39"/>
      <c r="H221" s="39"/>
      <c r="I221" s="321"/>
      <c r="J221" s="7"/>
      <c r="K221" s="407"/>
      <c r="L221" s="408"/>
      <c r="M221" s="408"/>
      <c r="N221" s="409"/>
      <c r="O221" s="7"/>
      <c r="P221" s="315"/>
      <c r="Q221" s="39"/>
      <c r="R221" s="39"/>
      <c r="S221" s="321"/>
      <c r="T221" s="7"/>
      <c r="U221" s="315"/>
      <c r="V221" s="39"/>
      <c r="W221" s="39"/>
      <c r="X221" s="321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407"/>
      <c r="G222" s="408"/>
      <c r="H222" s="408"/>
      <c r="I222" s="409"/>
      <c r="J222" s="7"/>
      <c r="K222" s="407"/>
      <c r="L222" s="408"/>
      <c r="M222" s="408"/>
      <c r="N222" s="409"/>
      <c r="O222" s="7"/>
      <c r="P222" s="407"/>
      <c r="Q222" s="408"/>
      <c r="R222" s="408"/>
      <c r="S222" s="409"/>
      <c r="T222" s="7"/>
      <c r="U222" s="407"/>
      <c r="V222" s="408"/>
      <c r="W222" s="408"/>
      <c r="X222" s="409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315"/>
      <c r="G223" s="39"/>
      <c r="H223" s="39"/>
      <c r="I223" s="321"/>
      <c r="J223" s="7"/>
      <c r="K223" s="315"/>
      <c r="L223" s="39"/>
      <c r="M223" s="39"/>
      <c r="N223" s="321"/>
      <c r="O223" s="7"/>
      <c r="P223" s="315"/>
      <c r="Q223" s="39"/>
      <c r="R223" s="39"/>
      <c r="S223" s="321"/>
      <c r="T223" s="7"/>
      <c r="U223" s="315"/>
      <c r="V223" s="39"/>
      <c r="W223" s="39"/>
      <c r="X223" s="321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3"/>
      <c r="G225" s="39"/>
      <c r="H225" s="39"/>
      <c r="I225" s="321"/>
      <c r="J225" s="7"/>
      <c r="K225" s="413"/>
      <c r="L225" s="408"/>
      <c r="M225" s="408"/>
      <c r="N225" s="409"/>
      <c r="O225" s="7"/>
      <c r="P225" s="43"/>
      <c r="Q225" s="39"/>
      <c r="R225" s="39"/>
      <c r="S225" s="321"/>
      <c r="T225" s="7"/>
      <c r="U225" s="43"/>
      <c r="V225" s="39"/>
      <c r="W225" s="39"/>
      <c r="X225" s="321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407"/>
      <c r="G227" s="408"/>
      <c r="H227" s="408"/>
      <c r="I227" s="409"/>
      <c r="J227" s="7"/>
      <c r="K227" s="407"/>
      <c r="L227" s="408"/>
      <c r="M227" s="408"/>
      <c r="N227" s="409"/>
      <c r="O227" s="7"/>
      <c r="P227" s="407"/>
      <c r="Q227" s="408"/>
      <c r="R227" s="408"/>
      <c r="S227" s="409"/>
      <c r="T227" s="7"/>
      <c r="U227" s="407"/>
      <c r="V227" s="408"/>
      <c r="W227" s="408"/>
      <c r="X227" s="409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407"/>
      <c r="L229" s="408"/>
      <c r="M229" s="408"/>
      <c r="N229" s="409"/>
      <c r="O229" s="7"/>
      <c r="P229" s="407"/>
      <c r="Q229" s="408"/>
      <c r="R229" s="408"/>
      <c r="S229" s="409"/>
      <c r="T229" s="7"/>
      <c r="U229" s="407"/>
      <c r="V229" s="408"/>
      <c r="W229" s="408"/>
      <c r="X229" s="409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407"/>
      <c r="L230" s="408"/>
      <c r="M230" s="408"/>
      <c r="N230" s="409"/>
      <c r="O230" s="7"/>
      <c r="P230" s="407"/>
      <c r="Q230" s="408"/>
      <c r="R230" s="408"/>
      <c r="S230" s="409"/>
      <c r="T230" s="7"/>
      <c r="U230" s="407"/>
      <c r="V230" s="408"/>
      <c r="W230" s="408"/>
      <c r="X230" s="409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407"/>
      <c r="L231" s="408"/>
      <c r="M231" s="408"/>
      <c r="N231" s="409"/>
      <c r="O231" s="7"/>
      <c r="P231" s="407"/>
      <c r="Q231" s="408"/>
      <c r="R231" s="408"/>
      <c r="S231" s="409"/>
      <c r="T231" s="7"/>
      <c r="U231" s="407"/>
      <c r="V231" s="408"/>
      <c r="W231" s="408"/>
      <c r="X231" s="409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407"/>
      <c r="L232" s="408"/>
      <c r="M232" s="408"/>
      <c r="N232" s="409"/>
      <c r="O232" s="7"/>
      <c r="P232" s="407"/>
      <c r="Q232" s="408"/>
      <c r="R232" s="408"/>
      <c r="S232" s="409"/>
      <c r="T232" s="7"/>
      <c r="U232" s="407"/>
      <c r="V232" s="408"/>
      <c r="W232" s="408"/>
      <c r="X232" s="409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407"/>
      <c r="L233" s="408"/>
      <c r="M233" s="408"/>
      <c r="N233" s="409"/>
      <c r="O233" s="7"/>
      <c r="P233" s="407"/>
      <c r="Q233" s="408"/>
      <c r="R233" s="408"/>
      <c r="S233" s="409"/>
      <c r="T233" s="7"/>
      <c r="U233" s="407"/>
      <c r="V233" s="408"/>
      <c r="W233" s="408"/>
      <c r="X233" s="409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407"/>
      <c r="G237" s="408"/>
      <c r="H237" s="408"/>
      <c r="I237" s="409"/>
      <c r="J237" s="7"/>
      <c r="K237" s="407"/>
      <c r="L237" s="408"/>
      <c r="M237" s="408"/>
      <c r="N237" s="409"/>
      <c r="O237" s="7"/>
      <c r="P237" s="407"/>
      <c r="Q237" s="408"/>
      <c r="R237" s="408"/>
      <c r="S237" s="409"/>
      <c r="T237" s="7"/>
      <c r="U237" s="407"/>
      <c r="V237" s="408"/>
      <c r="W237" s="408"/>
      <c r="X237" s="409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407"/>
      <c r="G239" s="408"/>
      <c r="H239" s="408"/>
      <c r="I239" s="409"/>
      <c r="J239" s="7"/>
      <c r="K239" s="407"/>
      <c r="L239" s="408"/>
      <c r="M239" s="408"/>
      <c r="N239" s="409"/>
      <c r="O239" s="7"/>
      <c r="P239" s="407"/>
      <c r="Q239" s="408"/>
      <c r="R239" s="408"/>
      <c r="S239" s="409"/>
      <c r="T239" s="7"/>
      <c r="U239" s="407"/>
      <c r="V239" s="408"/>
      <c r="W239" s="408"/>
      <c r="X239" s="409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315"/>
      <c r="G240" s="39"/>
      <c r="H240" s="39"/>
      <c r="I240" s="321"/>
      <c r="J240" s="7"/>
      <c r="K240" s="315"/>
      <c r="L240" s="39"/>
      <c r="M240" s="39"/>
      <c r="N240" s="321"/>
      <c r="O240" s="7"/>
      <c r="P240" s="315"/>
      <c r="Q240" s="39"/>
      <c r="R240" s="39"/>
      <c r="S240" s="321"/>
      <c r="T240" s="7"/>
      <c r="U240" s="315"/>
      <c r="V240" s="39"/>
      <c r="W240" s="39"/>
      <c r="X240" s="321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315"/>
      <c r="G241" s="39"/>
      <c r="H241" s="39"/>
      <c r="I241" s="321"/>
      <c r="J241" s="7"/>
      <c r="K241" s="315"/>
      <c r="L241" s="39"/>
      <c r="M241" s="39"/>
      <c r="N241" s="321"/>
      <c r="O241" s="7"/>
      <c r="P241" s="315"/>
      <c r="Q241" s="39"/>
      <c r="R241" s="39"/>
      <c r="S241" s="321"/>
      <c r="T241" s="7"/>
      <c r="U241" s="315"/>
      <c r="V241" s="39"/>
      <c r="W241" s="39"/>
      <c r="X241" s="321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407"/>
      <c r="G242" s="408"/>
      <c r="H242" s="408"/>
      <c r="I242" s="409"/>
      <c r="J242" s="7"/>
      <c r="K242" s="407"/>
      <c r="L242" s="408"/>
      <c r="M242" s="408"/>
      <c r="N242" s="409"/>
      <c r="O242" s="7"/>
      <c r="P242" s="407"/>
      <c r="Q242" s="408"/>
      <c r="R242" s="408"/>
      <c r="S242" s="409"/>
      <c r="T242" s="7"/>
      <c r="U242" s="407"/>
      <c r="V242" s="408"/>
      <c r="W242" s="408"/>
      <c r="X242" s="409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407"/>
      <c r="G243" s="408"/>
      <c r="H243" s="408"/>
      <c r="I243" s="409"/>
      <c r="J243" s="7"/>
      <c r="K243" s="407"/>
      <c r="L243" s="408"/>
      <c r="M243" s="408"/>
      <c r="N243" s="409"/>
      <c r="O243" s="7"/>
      <c r="P243" s="407"/>
      <c r="Q243" s="408"/>
      <c r="R243" s="408"/>
      <c r="S243" s="409"/>
      <c r="T243" s="7"/>
      <c r="U243" s="407"/>
      <c r="V243" s="408"/>
      <c r="W243" s="408"/>
      <c r="X243" s="409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407"/>
      <c r="G244" s="408"/>
      <c r="H244" s="408"/>
      <c r="I244" s="409"/>
      <c r="J244" s="7"/>
      <c r="K244" s="407"/>
      <c r="L244" s="408"/>
      <c r="M244" s="408"/>
      <c r="N244" s="409"/>
      <c r="O244" s="7"/>
      <c r="P244" s="407"/>
      <c r="Q244" s="408"/>
      <c r="R244" s="408"/>
      <c r="S244" s="409"/>
      <c r="T244" s="7"/>
      <c r="U244" s="407"/>
      <c r="V244" s="408"/>
      <c r="W244" s="408"/>
      <c r="X244" s="409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407"/>
      <c r="G245" s="408"/>
      <c r="H245" s="408"/>
      <c r="I245" s="409"/>
      <c r="J245" s="7"/>
      <c r="K245" s="407"/>
      <c r="L245" s="408"/>
      <c r="M245" s="408"/>
      <c r="N245" s="409"/>
      <c r="O245" s="7"/>
      <c r="P245" s="407"/>
      <c r="Q245" s="408"/>
      <c r="R245" s="408"/>
      <c r="S245" s="409"/>
      <c r="T245" s="7"/>
      <c r="U245" s="407"/>
      <c r="V245" s="408"/>
      <c r="W245" s="408"/>
      <c r="X245" s="409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315"/>
      <c r="G246" s="39"/>
      <c r="H246" s="39"/>
      <c r="I246" s="321"/>
      <c r="J246" s="7"/>
      <c r="K246" s="407"/>
      <c r="L246" s="408"/>
      <c r="M246" s="408"/>
      <c r="N246" s="409"/>
      <c r="O246" s="7"/>
      <c r="P246" s="315"/>
      <c r="Q246" s="39"/>
      <c r="R246" s="39"/>
      <c r="S246" s="321"/>
      <c r="T246" s="7"/>
      <c r="U246" s="315"/>
      <c r="V246" s="39"/>
      <c r="W246" s="39"/>
      <c r="X246" s="321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407"/>
      <c r="G247" s="408"/>
      <c r="H247" s="408"/>
      <c r="I247" s="409"/>
      <c r="J247" s="7"/>
      <c r="K247" s="407"/>
      <c r="L247" s="408"/>
      <c r="M247" s="408"/>
      <c r="N247" s="409"/>
      <c r="O247" s="7"/>
      <c r="P247" s="407"/>
      <c r="Q247" s="408"/>
      <c r="R247" s="408"/>
      <c r="S247" s="409"/>
      <c r="T247" s="7"/>
      <c r="U247" s="407"/>
      <c r="V247" s="408"/>
      <c r="W247" s="408"/>
      <c r="X247" s="409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315"/>
      <c r="G248" s="39"/>
      <c r="H248" s="39"/>
      <c r="I248" s="321"/>
      <c r="J248" s="7"/>
      <c r="K248" s="315"/>
      <c r="L248" s="39"/>
      <c r="M248" s="39"/>
      <c r="N248" s="321"/>
      <c r="O248" s="7"/>
      <c r="P248" s="315"/>
      <c r="Q248" s="39"/>
      <c r="R248" s="39"/>
      <c r="S248" s="321"/>
      <c r="T248" s="7"/>
      <c r="U248" s="315"/>
      <c r="V248" s="39"/>
      <c r="W248" s="39"/>
      <c r="X248" s="321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3"/>
      <c r="G250" s="39"/>
      <c r="H250" s="39"/>
      <c r="I250" s="321"/>
      <c r="J250" s="7"/>
      <c r="K250" s="413"/>
      <c r="L250" s="408"/>
      <c r="M250" s="408"/>
      <c r="N250" s="409"/>
      <c r="O250" s="7"/>
      <c r="P250" s="43"/>
      <c r="Q250" s="39"/>
      <c r="R250" s="39"/>
      <c r="S250" s="321"/>
      <c r="T250" s="7"/>
      <c r="U250" s="43"/>
      <c r="V250" s="39"/>
      <c r="W250" s="39"/>
      <c r="X250" s="321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407"/>
      <c r="G252" s="408"/>
      <c r="H252" s="408"/>
      <c r="I252" s="409"/>
      <c r="J252" s="7"/>
      <c r="K252" s="407"/>
      <c r="L252" s="408"/>
      <c r="M252" s="408"/>
      <c r="N252" s="409"/>
      <c r="O252" s="7"/>
      <c r="P252" s="407"/>
      <c r="Q252" s="408"/>
      <c r="R252" s="408"/>
      <c r="S252" s="409"/>
      <c r="T252" s="7"/>
      <c r="U252" s="407"/>
      <c r="V252" s="408"/>
      <c r="W252" s="408"/>
      <c r="X252" s="409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407"/>
      <c r="L254" s="408"/>
      <c r="M254" s="408"/>
      <c r="N254" s="409"/>
      <c r="O254" s="7"/>
      <c r="P254" s="407"/>
      <c r="Q254" s="408"/>
      <c r="R254" s="408"/>
      <c r="S254" s="409"/>
      <c r="T254" s="7"/>
      <c r="U254" s="407"/>
      <c r="V254" s="408"/>
      <c r="W254" s="408"/>
      <c r="X254" s="409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407"/>
      <c r="L255" s="408"/>
      <c r="M255" s="408"/>
      <c r="N255" s="409"/>
      <c r="O255" s="7"/>
      <c r="P255" s="407"/>
      <c r="Q255" s="408"/>
      <c r="R255" s="408"/>
      <c r="S255" s="409"/>
      <c r="T255" s="7"/>
      <c r="U255" s="407"/>
      <c r="V255" s="408"/>
      <c r="W255" s="408"/>
      <c r="X255" s="409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407"/>
      <c r="L256" s="408"/>
      <c r="M256" s="408"/>
      <c r="N256" s="409"/>
      <c r="O256" s="7"/>
      <c r="P256" s="407"/>
      <c r="Q256" s="408"/>
      <c r="R256" s="408"/>
      <c r="S256" s="409"/>
      <c r="T256" s="7"/>
      <c r="U256" s="407"/>
      <c r="V256" s="408"/>
      <c r="W256" s="408"/>
      <c r="X256" s="409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407"/>
      <c r="L257" s="408"/>
      <c r="M257" s="408"/>
      <c r="N257" s="409"/>
      <c r="O257" s="7"/>
      <c r="P257" s="407"/>
      <c r="Q257" s="408"/>
      <c r="R257" s="408"/>
      <c r="S257" s="409"/>
      <c r="T257" s="7"/>
      <c r="U257" s="407"/>
      <c r="V257" s="408"/>
      <c r="W257" s="408"/>
      <c r="X257" s="409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407"/>
      <c r="L258" s="408"/>
      <c r="M258" s="408"/>
      <c r="N258" s="409"/>
      <c r="O258" s="7"/>
      <c r="P258" s="407"/>
      <c r="Q258" s="408"/>
      <c r="R258" s="408"/>
      <c r="S258" s="409"/>
      <c r="T258" s="7"/>
      <c r="U258" s="407"/>
      <c r="V258" s="408"/>
      <c r="W258" s="408"/>
      <c r="X258" s="409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407"/>
      <c r="G262" s="408"/>
      <c r="H262" s="408"/>
      <c r="I262" s="409"/>
      <c r="J262" s="7"/>
      <c r="K262" s="407"/>
      <c r="L262" s="408"/>
      <c r="M262" s="408"/>
      <c r="N262" s="409"/>
      <c r="O262" s="7"/>
      <c r="P262" s="407"/>
      <c r="Q262" s="408"/>
      <c r="R262" s="408"/>
      <c r="S262" s="409"/>
      <c r="T262" s="7"/>
      <c r="U262" s="407"/>
      <c r="V262" s="408"/>
      <c r="W262" s="408"/>
      <c r="X262" s="409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407"/>
      <c r="G264" s="408"/>
      <c r="H264" s="408"/>
      <c r="I264" s="409"/>
      <c r="J264" s="7"/>
      <c r="K264" s="407"/>
      <c r="L264" s="408"/>
      <c r="M264" s="408"/>
      <c r="N264" s="409"/>
      <c r="O264" s="7"/>
      <c r="P264" s="407"/>
      <c r="Q264" s="408"/>
      <c r="R264" s="408"/>
      <c r="S264" s="409"/>
      <c r="T264" s="7"/>
      <c r="U264" s="407"/>
      <c r="V264" s="408"/>
      <c r="W264" s="408"/>
      <c r="X264" s="409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315"/>
      <c r="G265" s="39"/>
      <c r="H265" s="39"/>
      <c r="I265" s="321"/>
      <c r="J265" s="7"/>
      <c r="K265" s="315"/>
      <c r="L265" s="39"/>
      <c r="M265" s="39"/>
      <c r="N265" s="321"/>
      <c r="O265" s="7"/>
      <c r="P265" s="315"/>
      <c r="Q265" s="39"/>
      <c r="R265" s="39"/>
      <c r="S265" s="321"/>
      <c r="T265" s="7"/>
      <c r="U265" s="315"/>
      <c r="V265" s="39"/>
      <c r="W265" s="39"/>
      <c r="X265" s="321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315"/>
      <c r="G266" s="39"/>
      <c r="H266" s="39"/>
      <c r="I266" s="321"/>
      <c r="J266" s="7"/>
      <c r="K266" s="315"/>
      <c r="L266" s="39"/>
      <c r="M266" s="39"/>
      <c r="N266" s="321"/>
      <c r="O266" s="7"/>
      <c r="P266" s="315"/>
      <c r="Q266" s="39"/>
      <c r="R266" s="39"/>
      <c r="S266" s="321"/>
      <c r="T266" s="7"/>
      <c r="U266" s="315"/>
      <c r="V266" s="39"/>
      <c r="W266" s="39"/>
      <c r="X266" s="321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407"/>
      <c r="G267" s="408"/>
      <c r="H267" s="408"/>
      <c r="I267" s="409"/>
      <c r="J267" s="7"/>
      <c r="K267" s="407"/>
      <c r="L267" s="408"/>
      <c r="M267" s="408"/>
      <c r="N267" s="409"/>
      <c r="O267" s="7"/>
      <c r="P267" s="407"/>
      <c r="Q267" s="408"/>
      <c r="R267" s="408"/>
      <c r="S267" s="409"/>
      <c r="T267" s="7"/>
      <c r="U267" s="407"/>
      <c r="V267" s="408"/>
      <c r="W267" s="408"/>
      <c r="X267" s="409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407"/>
      <c r="G268" s="408"/>
      <c r="H268" s="408"/>
      <c r="I268" s="409"/>
      <c r="J268" s="7"/>
      <c r="K268" s="407"/>
      <c r="L268" s="408"/>
      <c r="M268" s="408"/>
      <c r="N268" s="409"/>
      <c r="O268" s="7"/>
      <c r="P268" s="407"/>
      <c r="Q268" s="408"/>
      <c r="R268" s="408"/>
      <c r="S268" s="409"/>
      <c r="T268" s="7"/>
      <c r="U268" s="407"/>
      <c r="V268" s="408"/>
      <c r="W268" s="408"/>
      <c r="X268" s="409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407"/>
      <c r="G269" s="408"/>
      <c r="H269" s="408"/>
      <c r="I269" s="409"/>
      <c r="J269" s="7"/>
      <c r="K269" s="407"/>
      <c r="L269" s="408"/>
      <c r="M269" s="408"/>
      <c r="N269" s="409"/>
      <c r="O269" s="7"/>
      <c r="P269" s="407"/>
      <c r="Q269" s="408"/>
      <c r="R269" s="408"/>
      <c r="S269" s="409"/>
      <c r="T269" s="7"/>
      <c r="U269" s="407"/>
      <c r="V269" s="408"/>
      <c r="W269" s="408"/>
      <c r="X269" s="409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407"/>
      <c r="G270" s="408"/>
      <c r="H270" s="408"/>
      <c r="I270" s="409"/>
      <c r="J270" s="7"/>
      <c r="K270" s="407"/>
      <c r="L270" s="408"/>
      <c r="M270" s="408"/>
      <c r="N270" s="409"/>
      <c r="O270" s="7"/>
      <c r="P270" s="407"/>
      <c r="Q270" s="408"/>
      <c r="R270" s="408"/>
      <c r="S270" s="409"/>
      <c r="T270" s="7"/>
      <c r="U270" s="407"/>
      <c r="V270" s="408"/>
      <c r="W270" s="408"/>
      <c r="X270" s="409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315"/>
      <c r="G271" s="39"/>
      <c r="H271" s="39"/>
      <c r="I271" s="321"/>
      <c r="J271" s="7"/>
      <c r="K271" s="407"/>
      <c r="L271" s="408"/>
      <c r="M271" s="408"/>
      <c r="N271" s="409"/>
      <c r="O271" s="7"/>
      <c r="P271" s="315"/>
      <c r="Q271" s="39"/>
      <c r="R271" s="39"/>
      <c r="S271" s="321"/>
      <c r="T271" s="7"/>
      <c r="U271" s="315"/>
      <c r="V271" s="39"/>
      <c r="W271" s="39"/>
      <c r="X271" s="321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407"/>
      <c r="G272" s="408"/>
      <c r="H272" s="408"/>
      <c r="I272" s="409"/>
      <c r="J272" s="7"/>
      <c r="K272" s="407"/>
      <c r="L272" s="408"/>
      <c r="M272" s="408"/>
      <c r="N272" s="409"/>
      <c r="O272" s="7"/>
      <c r="P272" s="407"/>
      <c r="Q272" s="408"/>
      <c r="R272" s="408"/>
      <c r="S272" s="409"/>
      <c r="T272" s="7"/>
      <c r="U272" s="407"/>
      <c r="V272" s="408"/>
      <c r="W272" s="408"/>
      <c r="X272" s="409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315"/>
      <c r="G273" s="39"/>
      <c r="H273" s="39"/>
      <c r="I273" s="321"/>
      <c r="J273" s="7"/>
      <c r="K273" s="315"/>
      <c r="L273" s="39"/>
      <c r="M273" s="39"/>
      <c r="N273" s="321"/>
      <c r="O273" s="7"/>
      <c r="P273" s="315"/>
      <c r="Q273" s="39"/>
      <c r="R273" s="39"/>
      <c r="S273" s="321"/>
      <c r="T273" s="7"/>
      <c r="U273" s="315"/>
      <c r="V273" s="39"/>
      <c r="W273" s="39"/>
      <c r="X273" s="321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3"/>
      <c r="G275" s="39"/>
      <c r="H275" s="39"/>
      <c r="I275" s="321"/>
      <c r="J275" s="7"/>
      <c r="K275" s="413"/>
      <c r="L275" s="408"/>
      <c r="M275" s="408"/>
      <c r="N275" s="409"/>
      <c r="O275" s="7"/>
      <c r="P275" s="43"/>
      <c r="Q275" s="39"/>
      <c r="R275" s="39"/>
      <c r="S275" s="321"/>
      <c r="T275" s="7"/>
      <c r="U275" s="43"/>
      <c r="V275" s="39"/>
      <c r="W275" s="39"/>
      <c r="X275" s="321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407"/>
      <c r="G277" s="408"/>
      <c r="H277" s="408"/>
      <c r="I277" s="409"/>
      <c r="J277" s="7"/>
      <c r="K277" s="407"/>
      <c r="L277" s="408"/>
      <c r="M277" s="408"/>
      <c r="N277" s="409"/>
      <c r="O277" s="7"/>
      <c r="P277" s="407"/>
      <c r="Q277" s="408"/>
      <c r="R277" s="408"/>
      <c r="S277" s="409"/>
      <c r="T277" s="7"/>
      <c r="U277" s="407"/>
      <c r="V277" s="408"/>
      <c r="W277" s="408"/>
      <c r="X277" s="409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407"/>
      <c r="L279" s="408"/>
      <c r="M279" s="408"/>
      <c r="N279" s="409"/>
      <c r="O279" s="7"/>
      <c r="P279" s="407"/>
      <c r="Q279" s="408"/>
      <c r="R279" s="408"/>
      <c r="S279" s="409"/>
      <c r="T279" s="7"/>
      <c r="U279" s="407"/>
      <c r="V279" s="408"/>
      <c r="W279" s="408"/>
      <c r="X279" s="409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407"/>
      <c r="L280" s="408"/>
      <c r="M280" s="408"/>
      <c r="N280" s="409"/>
      <c r="O280" s="7"/>
      <c r="P280" s="407"/>
      <c r="Q280" s="408"/>
      <c r="R280" s="408"/>
      <c r="S280" s="409"/>
      <c r="T280" s="7"/>
      <c r="U280" s="407"/>
      <c r="V280" s="408"/>
      <c r="W280" s="408"/>
      <c r="X280" s="409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407"/>
      <c r="L281" s="408"/>
      <c r="M281" s="408"/>
      <c r="N281" s="409"/>
      <c r="O281" s="7"/>
      <c r="P281" s="407"/>
      <c r="Q281" s="408"/>
      <c r="R281" s="408"/>
      <c r="S281" s="409"/>
      <c r="T281" s="7"/>
      <c r="U281" s="407"/>
      <c r="V281" s="408"/>
      <c r="W281" s="408"/>
      <c r="X281" s="409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407"/>
      <c r="L282" s="408"/>
      <c r="M282" s="408"/>
      <c r="N282" s="409"/>
      <c r="O282" s="7"/>
      <c r="P282" s="407"/>
      <c r="Q282" s="408"/>
      <c r="R282" s="408"/>
      <c r="S282" s="409"/>
      <c r="T282" s="7"/>
      <c r="U282" s="407"/>
      <c r="V282" s="408"/>
      <c r="W282" s="408"/>
      <c r="X282" s="409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407"/>
      <c r="L283" s="408"/>
      <c r="M283" s="408"/>
      <c r="N283" s="409"/>
      <c r="O283" s="7"/>
      <c r="P283" s="407"/>
      <c r="Q283" s="408"/>
      <c r="R283" s="408"/>
      <c r="S283" s="409"/>
      <c r="T283" s="7"/>
      <c r="U283" s="407"/>
      <c r="V283" s="408"/>
      <c r="W283" s="408"/>
      <c r="X283" s="409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407"/>
      <c r="G287" s="408"/>
      <c r="H287" s="408"/>
      <c r="I287" s="409"/>
      <c r="J287" s="7"/>
      <c r="K287" s="407"/>
      <c r="L287" s="408"/>
      <c r="M287" s="408"/>
      <c r="N287" s="409"/>
      <c r="O287" s="7"/>
      <c r="P287" s="407"/>
      <c r="Q287" s="408"/>
      <c r="R287" s="408"/>
      <c r="S287" s="409"/>
      <c r="T287" s="7"/>
      <c r="U287" s="407"/>
      <c r="V287" s="408"/>
      <c r="W287" s="408"/>
      <c r="X287" s="409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407"/>
      <c r="G289" s="408"/>
      <c r="H289" s="408"/>
      <c r="I289" s="409"/>
      <c r="J289" s="7"/>
      <c r="K289" s="407"/>
      <c r="L289" s="408"/>
      <c r="M289" s="408"/>
      <c r="N289" s="409"/>
      <c r="O289" s="7"/>
      <c r="P289" s="407"/>
      <c r="Q289" s="408"/>
      <c r="R289" s="408"/>
      <c r="S289" s="409"/>
      <c r="T289" s="7"/>
      <c r="U289" s="407"/>
      <c r="V289" s="408"/>
      <c r="W289" s="408"/>
      <c r="X289" s="409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315"/>
      <c r="G290" s="39"/>
      <c r="H290" s="39"/>
      <c r="I290" s="321"/>
      <c r="J290" s="7"/>
      <c r="K290" s="315"/>
      <c r="L290" s="39"/>
      <c r="M290" s="39"/>
      <c r="N290" s="321"/>
      <c r="O290" s="7"/>
      <c r="P290" s="315"/>
      <c r="Q290" s="39"/>
      <c r="R290" s="39"/>
      <c r="S290" s="321"/>
      <c r="T290" s="7"/>
      <c r="U290" s="315"/>
      <c r="V290" s="39"/>
      <c r="W290" s="39"/>
      <c r="X290" s="321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315"/>
      <c r="G291" s="39"/>
      <c r="H291" s="39"/>
      <c r="I291" s="321"/>
      <c r="J291" s="7"/>
      <c r="K291" s="315"/>
      <c r="L291" s="39"/>
      <c r="M291" s="39"/>
      <c r="N291" s="321"/>
      <c r="O291" s="7"/>
      <c r="P291" s="315"/>
      <c r="Q291" s="39"/>
      <c r="R291" s="39"/>
      <c r="S291" s="321"/>
      <c r="T291" s="7"/>
      <c r="U291" s="315"/>
      <c r="V291" s="39"/>
      <c r="W291" s="39"/>
      <c r="X291" s="321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407"/>
      <c r="G292" s="408"/>
      <c r="H292" s="408"/>
      <c r="I292" s="409"/>
      <c r="J292" s="7"/>
      <c r="K292" s="407"/>
      <c r="L292" s="408"/>
      <c r="M292" s="408"/>
      <c r="N292" s="409"/>
      <c r="O292" s="7"/>
      <c r="P292" s="407"/>
      <c r="Q292" s="408"/>
      <c r="R292" s="408"/>
      <c r="S292" s="409"/>
      <c r="T292" s="7"/>
      <c r="U292" s="407"/>
      <c r="V292" s="408"/>
      <c r="W292" s="408"/>
      <c r="X292" s="409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407"/>
      <c r="G293" s="408"/>
      <c r="H293" s="408"/>
      <c r="I293" s="409"/>
      <c r="J293" s="7"/>
      <c r="K293" s="407"/>
      <c r="L293" s="408"/>
      <c r="M293" s="408"/>
      <c r="N293" s="409"/>
      <c r="O293" s="7"/>
      <c r="P293" s="407"/>
      <c r="Q293" s="408"/>
      <c r="R293" s="408"/>
      <c r="S293" s="409"/>
      <c r="T293" s="7"/>
      <c r="U293" s="407"/>
      <c r="V293" s="408"/>
      <c r="W293" s="408"/>
      <c r="X293" s="409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407"/>
      <c r="G294" s="408"/>
      <c r="H294" s="408"/>
      <c r="I294" s="409"/>
      <c r="J294" s="7"/>
      <c r="K294" s="407"/>
      <c r="L294" s="408"/>
      <c r="M294" s="408"/>
      <c r="N294" s="409"/>
      <c r="O294" s="7"/>
      <c r="P294" s="407"/>
      <c r="Q294" s="408"/>
      <c r="R294" s="408"/>
      <c r="S294" s="409"/>
      <c r="T294" s="7"/>
      <c r="U294" s="407"/>
      <c r="V294" s="408"/>
      <c r="W294" s="408"/>
      <c r="X294" s="409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407"/>
      <c r="G295" s="408"/>
      <c r="H295" s="408"/>
      <c r="I295" s="409"/>
      <c r="J295" s="7"/>
      <c r="K295" s="407"/>
      <c r="L295" s="408"/>
      <c r="M295" s="408"/>
      <c r="N295" s="409"/>
      <c r="O295" s="7"/>
      <c r="P295" s="407"/>
      <c r="Q295" s="408"/>
      <c r="R295" s="408"/>
      <c r="S295" s="409"/>
      <c r="T295" s="7"/>
      <c r="U295" s="407"/>
      <c r="V295" s="408"/>
      <c r="W295" s="408"/>
      <c r="X295" s="409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315"/>
      <c r="G296" s="39"/>
      <c r="H296" s="39"/>
      <c r="I296" s="321"/>
      <c r="J296" s="7"/>
      <c r="K296" s="407"/>
      <c r="L296" s="408"/>
      <c r="M296" s="408"/>
      <c r="N296" s="409"/>
      <c r="O296" s="7"/>
      <c r="P296" s="315"/>
      <c r="Q296" s="39"/>
      <c r="R296" s="39"/>
      <c r="S296" s="321"/>
      <c r="T296" s="7"/>
      <c r="U296" s="315"/>
      <c r="V296" s="39"/>
      <c r="W296" s="39"/>
      <c r="X296" s="321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407"/>
      <c r="G297" s="408"/>
      <c r="H297" s="408"/>
      <c r="I297" s="409"/>
      <c r="J297" s="7"/>
      <c r="K297" s="407"/>
      <c r="L297" s="408"/>
      <c r="M297" s="408"/>
      <c r="N297" s="409"/>
      <c r="O297" s="7"/>
      <c r="P297" s="407"/>
      <c r="Q297" s="408"/>
      <c r="R297" s="408"/>
      <c r="S297" s="409"/>
      <c r="T297" s="7"/>
      <c r="U297" s="407"/>
      <c r="V297" s="408"/>
      <c r="W297" s="408"/>
      <c r="X297" s="409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315"/>
      <c r="G298" s="39"/>
      <c r="H298" s="39"/>
      <c r="I298" s="321"/>
      <c r="J298" s="7"/>
      <c r="K298" s="315"/>
      <c r="L298" s="39"/>
      <c r="M298" s="39"/>
      <c r="N298" s="321"/>
      <c r="O298" s="7"/>
      <c r="P298" s="315"/>
      <c r="Q298" s="39"/>
      <c r="R298" s="39"/>
      <c r="S298" s="321"/>
      <c r="T298" s="7"/>
      <c r="U298" s="315"/>
      <c r="V298" s="39"/>
      <c r="W298" s="39"/>
      <c r="X298" s="321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3"/>
      <c r="G300" s="39"/>
      <c r="H300" s="39"/>
      <c r="I300" s="321"/>
      <c r="J300" s="7"/>
      <c r="K300" s="413"/>
      <c r="L300" s="408"/>
      <c r="M300" s="408"/>
      <c r="N300" s="409"/>
      <c r="O300" s="7"/>
      <c r="P300" s="43"/>
      <c r="Q300" s="39"/>
      <c r="R300" s="39"/>
      <c r="S300" s="321"/>
      <c r="T300" s="7"/>
      <c r="U300" s="43"/>
      <c r="V300" s="39"/>
      <c r="W300" s="39"/>
      <c r="X300" s="321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407"/>
      <c r="G302" s="408"/>
      <c r="H302" s="408"/>
      <c r="I302" s="409"/>
      <c r="J302" s="7"/>
      <c r="K302" s="407"/>
      <c r="L302" s="408"/>
      <c r="M302" s="408"/>
      <c r="N302" s="409"/>
      <c r="O302" s="7"/>
      <c r="P302" s="407"/>
      <c r="Q302" s="408"/>
      <c r="R302" s="408"/>
      <c r="S302" s="409"/>
      <c r="T302" s="7"/>
      <c r="U302" s="407"/>
      <c r="V302" s="408"/>
      <c r="W302" s="408"/>
      <c r="X302" s="409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407"/>
      <c r="L304" s="408"/>
      <c r="M304" s="408"/>
      <c r="N304" s="409"/>
      <c r="O304" s="7"/>
      <c r="P304" s="407"/>
      <c r="Q304" s="408"/>
      <c r="R304" s="408"/>
      <c r="S304" s="409"/>
      <c r="T304" s="7"/>
      <c r="U304" s="407"/>
      <c r="V304" s="408"/>
      <c r="W304" s="408"/>
      <c r="X304" s="409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407"/>
      <c r="L305" s="408"/>
      <c r="M305" s="408"/>
      <c r="N305" s="409"/>
      <c r="O305" s="7"/>
      <c r="P305" s="407"/>
      <c r="Q305" s="408"/>
      <c r="R305" s="408"/>
      <c r="S305" s="409"/>
      <c r="T305" s="7"/>
      <c r="U305" s="407"/>
      <c r="V305" s="408"/>
      <c r="W305" s="408"/>
      <c r="X305" s="409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407"/>
      <c r="L306" s="408"/>
      <c r="M306" s="408"/>
      <c r="N306" s="409"/>
      <c r="O306" s="7"/>
      <c r="P306" s="407"/>
      <c r="Q306" s="408"/>
      <c r="R306" s="408"/>
      <c r="S306" s="409"/>
      <c r="T306" s="7"/>
      <c r="U306" s="407"/>
      <c r="V306" s="408"/>
      <c r="W306" s="408"/>
      <c r="X306" s="409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407"/>
      <c r="L307" s="408"/>
      <c r="M307" s="408"/>
      <c r="N307" s="409"/>
      <c r="O307" s="7"/>
      <c r="P307" s="407"/>
      <c r="Q307" s="408"/>
      <c r="R307" s="408"/>
      <c r="S307" s="409"/>
      <c r="T307" s="7"/>
      <c r="U307" s="407"/>
      <c r="V307" s="408"/>
      <c r="W307" s="408"/>
      <c r="X307" s="409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407"/>
      <c r="L308" s="408"/>
      <c r="M308" s="408"/>
      <c r="N308" s="409"/>
      <c r="O308" s="7"/>
      <c r="P308" s="407"/>
      <c r="Q308" s="408"/>
      <c r="R308" s="408"/>
      <c r="S308" s="409"/>
      <c r="T308" s="7"/>
      <c r="U308" s="407"/>
      <c r="V308" s="408"/>
      <c r="W308" s="408"/>
      <c r="X308" s="409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407"/>
      <c r="G312" s="408"/>
      <c r="H312" s="408"/>
      <c r="I312" s="409"/>
      <c r="J312" s="7"/>
      <c r="K312" s="407"/>
      <c r="L312" s="408"/>
      <c r="M312" s="408"/>
      <c r="N312" s="409"/>
      <c r="O312" s="7"/>
      <c r="P312" s="407"/>
      <c r="Q312" s="408"/>
      <c r="R312" s="408"/>
      <c r="S312" s="409"/>
      <c r="T312" s="7"/>
      <c r="U312" s="407"/>
      <c r="V312" s="408"/>
      <c r="W312" s="408"/>
      <c r="X312" s="409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407"/>
      <c r="G314" s="408"/>
      <c r="H314" s="408"/>
      <c r="I314" s="409"/>
      <c r="J314" s="7"/>
      <c r="K314" s="407"/>
      <c r="L314" s="408"/>
      <c r="M314" s="408"/>
      <c r="N314" s="409"/>
      <c r="O314" s="7"/>
      <c r="P314" s="407"/>
      <c r="Q314" s="408"/>
      <c r="R314" s="408"/>
      <c r="S314" s="409"/>
      <c r="T314" s="7"/>
      <c r="U314" s="407"/>
      <c r="V314" s="408"/>
      <c r="W314" s="408"/>
      <c r="X314" s="409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315"/>
      <c r="G315" s="39"/>
      <c r="H315" s="39"/>
      <c r="I315" s="321"/>
      <c r="J315" s="7"/>
      <c r="K315" s="315"/>
      <c r="L315" s="39"/>
      <c r="M315" s="39"/>
      <c r="N315" s="321"/>
      <c r="O315" s="7"/>
      <c r="P315" s="315"/>
      <c r="Q315" s="39"/>
      <c r="R315" s="39"/>
      <c r="S315" s="321"/>
      <c r="T315" s="7"/>
      <c r="U315" s="315"/>
      <c r="V315" s="39"/>
      <c r="W315" s="39"/>
      <c r="X315" s="321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315"/>
      <c r="G316" s="39"/>
      <c r="H316" s="39"/>
      <c r="I316" s="321"/>
      <c r="J316" s="7"/>
      <c r="K316" s="315"/>
      <c r="L316" s="39"/>
      <c r="M316" s="39"/>
      <c r="N316" s="321"/>
      <c r="O316" s="7"/>
      <c r="P316" s="315"/>
      <c r="Q316" s="39"/>
      <c r="R316" s="39"/>
      <c r="S316" s="321"/>
      <c r="T316" s="7"/>
      <c r="U316" s="315"/>
      <c r="V316" s="39"/>
      <c r="W316" s="39"/>
      <c r="X316" s="321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407"/>
      <c r="G317" s="408"/>
      <c r="H317" s="408"/>
      <c r="I317" s="409"/>
      <c r="J317" s="7"/>
      <c r="K317" s="407"/>
      <c r="L317" s="408"/>
      <c r="M317" s="408"/>
      <c r="N317" s="409"/>
      <c r="O317" s="7"/>
      <c r="P317" s="407"/>
      <c r="Q317" s="408"/>
      <c r="R317" s="408"/>
      <c r="S317" s="409"/>
      <c r="T317" s="7"/>
      <c r="U317" s="407"/>
      <c r="V317" s="408"/>
      <c r="W317" s="408"/>
      <c r="X317" s="409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407"/>
      <c r="G318" s="408"/>
      <c r="H318" s="408"/>
      <c r="I318" s="409"/>
      <c r="J318" s="7"/>
      <c r="K318" s="407"/>
      <c r="L318" s="408"/>
      <c r="M318" s="408"/>
      <c r="N318" s="409"/>
      <c r="O318" s="7"/>
      <c r="P318" s="407"/>
      <c r="Q318" s="408"/>
      <c r="R318" s="408"/>
      <c r="S318" s="409"/>
      <c r="T318" s="7"/>
      <c r="U318" s="407"/>
      <c r="V318" s="408"/>
      <c r="W318" s="408"/>
      <c r="X318" s="409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407"/>
      <c r="G319" s="408"/>
      <c r="H319" s="408"/>
      <c r="I319" s="409"/>
      <c r="J319" s="7"/>
      <c r="K319" s="407"/>
      <c r="L319" s="408"/>
      <c r="M319" s="408"/>
      <c r="N319" s="409"/>
      <c r="O319" s="7"/>
      <c r="P319" s="407"/>
      <c r="Q319" s="408"/>
      <c r="R319" s="408"/>
      <c r="S319" s="409"/>
      <c r="T319" s="7"/>
      <c r="U319" s="407"/>
      <c r="V319" s="408"/>
      <c r="W319" s="408"/>
      <c r="X319" s="409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407"/>
      <c r="G320" s="408"/>
      <c r="H320" s="408"/>
      <c r="I320" s="409"/>
      <c r="J320" s="7"/>
      <c r="K320" s="407"/>
      <c r="L320" s="408"/>
      <c r="M320" s="408"/>
      <c r="N320" s="409"/>
      <c r="O320" s="7"/>
      <c r="P320" s="407"/>
      <c r="Q320" s="408"/>
      <c r="R320" s="408"/>
      <c r="S320" s="409"/>
      <c r="T320" s="7"/>
      <c r="U320" s="407"/>
      <c r="V320" s="408"/>
      <c r="W320" s="408"/>
      <c r="X320" s="409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315"/>
      <c r="G321" s="39"/>
      <c r="H321" s="39"/>
      <c r="I321" s="321"/>
      <c r="J321" s="7"/>
      <c r="K321" s="407"/>
      <c r="L321" s="408"/>
      <c r="M321" s="408"/>
      <c r="N321" s="409"/>
      <c r="O321" s="7"/>
      <c r="P321" s="315"/>
      <c r="Q321" s="39"/>
      <c r="R321" s="39"/>
      <c r="S321" s="321"/>
      <c r="T321" s="7"/>
      <c r="U321" s="315"/>
      <c r="V321" s="39"/>
      <c r="W321" s="39"/>
      <c r="X321" s="321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407"/>
      <c r="G322" s="408"/>
      <c r="H322" s="408"/>
      <c r="I322" s="409"/>
      <c r="J322" s="7"/>
      <c r="K322" s="407"/>
      <c r="L322" s="408"/>
      <c r="M322" s="408"/>
      <c r="N322" s="409"/>
      <c r="O322" s="7"/>
      <c r="P322" s="407"/>
      <c r="Q322" s="408"/>
      <c r="R322" s="408"/>
      <c r="S322" s="409"/>
      <c r="T322" s="7"/>
      <c r="U322" s="407"/>
      <c r="V322" s="408"/>
      <c r="W322" s="408"/>
      <c r="X322" s="409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315"/>
      <c r="G323" s="39"/>
      <c r="H323" s="39"/>
      <c r="I323" s="321"/>
      <c r="J323" s="7"/>
      <c r="K323" s="315"/>
      <c r="L323" s="39"/>
      <c r="M323" s="39"/>
      <c r="N323" s="321"/>
      <c r="O323" s="7"/>
      <c r="P323" s="315"/>
      <c r="Q323" s="39"/>
      <c r="R323" s="39"/>
      <c r="S323" s="321"/>
      <c r="T323" s="7"/>
      <c r="U323" s="315"/>
      <c r="V323" s="39"/>
      <c r="W323" s="39"/>
      <c r="X323" s="321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3"/>
      <c r="G325" s="39"/>
      <c r="H325" s="39"/>
      <c r="I325" s="321"/>
      <c r="J325" s="7"/>
      <c r="K325" s="413"/>
      <c r="L325" s="408"/>
      <c r="M325" s="408"/>
      <c r="N325" s="409"/>
      <c r="O325" s="7"/>
      <c r="P325" s="43"/>
      <c r="Q325" s="39"/>
      <c r="R325" s="39"/>
      <c r="S325" s="321"/>
      <c r="T325" s="7"/>
      <c r="U325" s="43"/>
      <c r="V325" s="39"/>
      <c r="W325" s="39"/>
      <c r="X325" s="321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407"/>
      <c r="G327" s="408"/>
      <c r="H327" s="408"/>
      <c r="I327" s="409"/>
      <c r="J327" s="7"/>
      <c r="K327" s="407"/>
      <c r="L327" s="408"/>
      <c r="M327" s="408"/>
      <c r="N327" s="409"/>
      <c r="O327" s="7"/>
      <c r="P327" s="407"/>
      <c r="Q327" s="408"/>
      <c r="R327" s="408"/>
      <c r="S327" s="409"/>
      <c r="T327" s="7"/>
      <c r="U327" s="407"/>
      <c r="V327" s="408"/>
      <c r="W327" s="408"/>
      <c r="X327" s="409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407"/>
      <c r="L329" s="408"/>
      <c r="M329" s="408"/>
      <c r="N329" s="409"/>
      <c r="O329" s="7"/>
      <c r="P329" s="407"/>
      <c r="Q329" s="408"/>
      <c r="R329" s="408"/>
      <c r="S329" s="409"/>
      <c r="T329" s="7"/>
      <c r="U329" s="407"/>
      <c r="V329" s="408"/>
      <c r="W329" s="408"/>
      <c r="X329" s="409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407"/>
      <c r="L330" s="408"/>
      <c r="M330" s="408"/>
      <c r="N330" s="409"/>
      <c r="O330" s="7"/>
      <c r="P330" s="407"/>
      <c r="Q330" s="408"/>
      <c r="R330" s="408"/>
      <c r="S330" s="409"/>
      <c r="T330" s="7"/>
      <c r="U330" s="407"/>
      <c r="V330" s="408"/>
      <c r="W330" s="408"/>
      <c r="X330" s="409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407"/>
      <c r="L331" s="408"/>
      <c r="M331" s="408"/>
      <c r="N331" s="409"/>
      <c r="O331" s="7"/>
      <c r="P331" s="407"/>
      <c r="Q331" s="408"/>
      <c r="R331" s="408"/>
      <c r="S331" s="409"/>
      <c r="T331" s="7"/>
      <c r="U331" s="407"/>
      <c r="V331" s="408"/>
      <c r="W331" s="408"/>
      <c r="X331" s="409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407"/>
      <c r="L332" s="408"/>
      <c r="M332" s="408"/>
      <c r="N332" s="409"/>
      <c r="O332" s="7"/>
      <c r="P332" s="407"/>
      <c r="Q332" s="408"/>
      <c r="R332" s="408"/>
      <c r="S332" s="409"/>
      <c r="T332" s="7"/>
      <c r="U332" s="407"/>
      <c r="V332" s="408"/>
      <c r="W332" s="408"/>
      <c r="X332" s="409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407"/>
      <c r="L333" s="408"/>
      <c r="M333" s="408"/>
      <c r="N333" s="409"/>
      <c r="O333" s="7"/>
      <c r="P333" s="407"/>
      <c r="Q333" s="408"/>
      <c r="R333" s="408"/>
      <c r="S333" s="409"/>
      <c r="T333" s="7"/>
      <c r="U333" s="407"/>
      <c r="V333" s="408"/>
      <c r="W333" s="408"/>
      <c r="X333" s="409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407"/>
      <c r="G337" s="408"/>
      <c r="H337" s="408"/>
      <c r="I337" s="409"/>
      <c r="J337" s="7"/>
      <c r="K337" s="407"/>
      <c r="L337" s="408"/>
      <c r="M337" s="408"/>
      <c r="N337" s="409"/>
      <c r="O337" s="7"/>
      <c r="P337" s="407"/>
      <c r="Q337" s="408"/>
      <c r="R337" s="408"/>
      <c r="S337" s="409"/>
      <c r="T337" s="7"/>
      <c r="U337" s="407"/>
      <c r="V337" s="408"/>
      <c r="W337" s="408"/>
      <c r="X337" s="409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407"/>
      <c r="G339" s="408"/>
      <c r="H339" s="408"/>
      <c r="I339" s="409"/>
      <c r="J339" s="7"/>
      <c r="K339" s="407"/>
      <c r="L339" s="408"/>
      <c r="M339" s="408"/>
      <c r="N339" s="409"/>
      <c r="O339" s="7"/>
      <c r="P339" s="407"/>
      <c r="Q339" s="408"/>
      <c r="R339" s="408"/>
      <c r="S339" s="409"/>
      <c r="T339" s="7"/>
      <c r="U339" s="407"/>
      <c r="V339" s="408"/>
      <c r="W339" s="408"/>
      <c r="X339" s="409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315"/>
      <c r="G340" s="39"/>
      <c r="H340" s="39"/>
      <c r="I340" s="321"/>
      <c r="J340" s="7"/>
      <c r="K340" s="315"/>
      <c r="L340" s="39"/>
      <c r="M340" s="39"/>
      <c r="N340" s="321"/>
      <c r="O340" s="7"/>
      <c r="P340" s="315"/>
      <c r="Q340" s="39"/>
      <c r="R340" s="39"/>
      <c r="S340" s="321"/>
      <c r="T340" s="7"/>
      <c r="U340" s="315"/>
      <c r="V340" s="39"/>
      <c r="W340" s="39"/>
      <c r="X340" s="321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315"/>
      <c r="G341" s="39"/>
      <c r="H341" s="39"/>
      <c r="I341" s="321"/>
      <c r="J341" s="7"/>
      <c r="K341" s="315"/>
      <c r="L341" s="39"/>
      <c r="M341" s="39"/>
      <c r="N341" s="321"/>
      <c r="O341" s="7"/>
      <c r="P341" s="315"/>
      <c r="Q341" s="39"/>
      <c r="R341" s="39"/>
      <c r="S341" s="321"/>
      <c r="T341" s="7"/>
      <c r="U341" s="315"/>
      <c r="V341" s="39"/>
      <c r="W341" s="39"/>
      <c r="X341" s="321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407"/>
      <c r="G342" s="408"/>
      <c r="H342" s="408"/>
      <c r="I342" s="409"/>
      <c r="J342" s="7"/>
      <c r="K342" s="407"/>
      <c r="L342" s="408"/>
      <c r="M342" s="408"/>
      <c r="N342" s="409"/>
      <c r="O342" s="7"/>
      <c r="P342" s="407"/>
      <c r="Q342" s="408"/>
      <c r="R342" s="408"/>
      <c r="S342" s="409"/>
      <c r="T342" s="7"/>
      <c r="U342" s="407"/>
      <c r="V342" s="408"/>
      <c r="W342" s="408"/>
      <c r="X342" s="409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407"/>
      <c r="G343" s="408"/>
      <c r="H343" s="408"/>
      <c r="I343" s="409"/>
      <c r="J343" s="7"/>
      <c r="K343" s="407"/>
      <c r="L343" s="408"/>
      <c r="M343" s="408"/>
      <c r="N343" s="409"/>
      <c r="O343" s="7"/>
      <c r="P343" s="407"/>
      <c r="Q343" s="408"/>
      <c r="R343" s="408"/>
      <c r="S343" s="409"/>
      <c r="T343" s="7"/>
      <c r="U343" s="407"/>
      <c r="V343" s="408"/>
      <c r="W343" s="408"/>
      <c r="X343" s="409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407"/>
      <c r="G344" s="408"/>
      <c r="H344" s="408"/>
      <c r="I344" s="409"/>
      <c r="J344" s="7"/>
      <c r="K344" s="407"/>
      <c r="L344" s="408"/>
      <c r="M344" s="408"/>
      <c r="N344" s="409"/>
      <c r="O344" s="7"/>
      <c r="P344" s="407"/>
      <c r="Q344" s="408"/>
      <c r="R344" s="408"/>
      <c r="S344" s="409"/>
      <c r="T344" s="7"/>
      <c r="U344" s="407"/>
      <c r="V344" s="408"/>
      <c r="W344" s="408"/>
      <c r="X344" s="409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407"/>
      <c r="G345" s="408"/>
      <c r="H345" s="408"/>
      <c r="I345" s="409"/>
      <c r="J345" s="7"/>
      <c r="K345" s="407"/>
      <c r="L345" s="408"/>
      <c r="M345" s="408"/>
      <c r="N345" s="409"/>
      <c r="O345" s="7"/>
      <c r="P345" s="407"/>
      <c r="Q345" s="408"/>
      <c r="R345" s="408"/>
      <c r="S345" s="409"/>
      <c r="T345" s="7"/>
      <c r="U345" s="407"/>
      <c r="V345" s="408"/>
      <c r="W345" s="408"/>
      <c r="X345" s="409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315"/>
      <c r="G346" s="39"/>
      <c r="H346" s="39"/>
      <c r="I346" s="321"/>
      <c r="J346" s="7"/>
      <c r="K346" s="407"/>
      <c r="L346" s="408"/>
      <c r="M346" s="408"/>
      <c r="N346" s="409"/>
      <c r="O346" s="7"/>
      <c r="P346" s="315"/>
      <c r="Q346" s="39"/>
      <c r="R346" s="39"/>
      <c r="S346" s="321"/>
      <c r="T346" s="7"/>
      <c r="U346" s="315"/>
      <c r="V346" s="39"/>
      <c r="W346" s="39"/>
      <c r="X346" s="321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407"/>
      <c r="G347" s="408"/>
      <c r="H347" s="408"/>
      <c r="I347" s="409"/>
      <c r="J347" s="7"/>
      <c r="K347" s="407"/>
      <c r="L347" s="408"/>
      <c r="M347" s="408"/>
      <c r="N347" s="409"/>
      <c r="O347" s="7"/>
      <c r="P347" s="407"/>
      <c r="Q347" s="408"/>
      <c r="R347" s="408"/>
      <c r="S347" s="409"/>
      <c r="T347" s="7"/>
      <c r="U347" s="407"/>
      <c r="V347" s="408"/>
      <c r="W347" s="408"/>
      <c r="X347" s="409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315"/>
      <c r="G348" s="39"/>
      <c r="H348" s="39"/>
      <c r="I348" s="321"/>
      <c r="J348" s="7"/>
      <c r="K348" s="315"/>
      <c r="L348" s="39"/>
      <c r="M348" s="39"/>
      <c r="N348" s="321"/>
      <c r="O348" s="7"/>
      <c r="P348" s="315"/>
      <c r="Q348" s="39"/>
      <c r="R348" s="39"/>
      <c r="S348" s="321"/>
      <c r="T348" s="7"/>
      <c r="U348" s="315"/>
      <c r="V348" s="39"/>
      <c r="W348" s="39"/>
      <c r="X348" s="321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3"/>
      <c r="G350" s="39"/>
      <c r="H350" s="39"/>
      <c r="I350" s="321"/>
      <c r="J350" s="7"/>
      <c r="K350" s="413"/>
      <c r="L350" s="408"/>
      <c r="M350" s="408"/>
      <c r="N350" s="409"/>
      <c r="O350" s="7"/>
      <c r="P350" s="43"/>
      <c r="Q350" s="39"/>
      <c r="R350" s="39"/>
      <c r="S350" s="321"/>
      <c r="T350" s="7"/>
      <c r="U350" s="43"/>
      <c r="V350" s="39"/>
      <c r="W350" s="39"/>
      <c r="X350" s="321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407"/>
      <c r="G352" s="408"/>
      <c r="H352" s="408"/>
      <c r="I352" s="409"/>
      <c r="J352" s="7"/>
      <c r="K352" s="407"/>
      <c r="L352" s="408"/>
      <c r="M352" s="408"/>
      <c r="N352" s="409"/>
      <c r="O352" s="7"/>
      <c r="P352" s="407"/>
      <c r="Q352" s="408"/>
      <c r="R352" s="408"/>
      <c r="S352" s="409"/>
      <c r="T352" s="7"/>
      <c r="U352" s="407"/>
      <c r="V352" s="408"/>
      <c r="W352" s="408"/>
      <c r="X352" s="409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407"/>
      <c r="L354" s="408"/>
      <c r="M354" s="408"/>
      <c r="N354" s="409"/>
      <c r="O354" s="7"/>
      <c r="P354" s="407"/>
      <c r="Q354" s="408"/>
      <c r="R354" s="408"/>
      <c r="S354" s="409"/>
      <c r="T354" s="7"/>
      <c r="U354" s="407"/>
      <c r="V354" s="408"/>
      <c r="W354" s="408"/>
      <c r="X354" s="409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407"/>
      <c r="L355" s="408"/>
      <c r="M355" s="408"/>
      <c r="N355" s="409"/>
      <c r="O355" s="7"/>
      <c r="P355" s="407"/>
      <c r="Q355" s="408"/>
      <c r="R355" s="408"/>
      <c r="S355" s="409"/>
      <c r="T355" s="7"/>
      <c r="U355" s="407"/>
      <c r="V355" s="408"/>
      <c r="W355" s="408"/>
      <c r="X355" s="409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407"/>
      <c r="L356" s="408"/>
      <c r="M356" s="408"/>
      <c r="N356" s="409"/>
      <c r="O356" s="7"/>
      <c r="P356" s="407"/>
      <c r="Q356" s="408"/>
      <c r="R356" s="408"/>
      <c r="S356" s="409"/>
      <c r="T356" s="7"/>
      <c r="U356" s="407"/>
      <c r="V356" s="408"/>
      <c r="W356" s="408"/>
      <c r="X356" s="409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407"/>
      <c r="L357" s="408"/>
      <c r="M357" s="408"/>
      <c r="N357" s="409"/>
      <c r="O357" s="7"/>
      <c r="P357" s="407"/>
      <c r="Q357" s="408"/>
      <c r="R357" s="408"/>
      <c r="S357" s="409"/>
      <c r="T357" s="7"/>
      <c r="U357" s="407"/>
      <c r="V357" s="408"/>
      <c r="W357" s="408"/>
      <c r="X357" s="409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407"/>
      <c r="L358" s="408"/>
      <c r="M358" s="408"/>
      <c r="N358" s="409"/>
      <c r="O358" s="7"/>
      <c r="P358" s="407"/>
      <c r="Q358" s="408"/>
      <c r="R358" s="408"/>
      <c r="S358" s="409"/>
      <c r="T358" s="7"/>
      <c r="U358" s="407"/>
      <c r="V358" s="408"/>
      <c r="W358" s="408"/>
      <c r="X358" s="409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407"/>
      <c r="G360" s="408"/>
      <c r="H360" s="408"/>
      <c r="I360" s="409"/>
      <c r="K360" s="407"/>
      <c r="L360" s="408"/>
      <c r="M360" s="408"/>
      <c r="N360" s="409"/>
      <c r="O360" s="7"/>
      <c r="P360" s="407"/>
      <c r="Q360" s="408"/>
      <c r="R360" s="408"/>
      <c r="S360" s="409"/>
      <c r="T360" s="7"/>
      <c r="U360" s="407"/>
      <c r="V360" s="408"/>
      <c r="W360" s="408"/>
      <c r="X360" s="409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407"/>
      <c r="G361" s="408"/>
      <c r="H361" s="408"/>
      <c r="I361" s="409"/>
      <c r="K361" s="407"/>
      <c r="L361" s="408"/>
      <c r="M361" s="408"/>
      <c r="N361" s="409"/>
      <c r="P361" s="407"/>
      <c r="Q361" s="408"/>
      <c r="R361" s="408"/>
      <c r="S361" s="409"/>
      <c r="U361" s="407"/>
      <c r="V361" s="408"/>
      <c r="W361" s="408"/>
      <c r="X361" s="409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410"/>
      <c r="G362" s="411"/>
      <c r="H362" s="411"/>
      <c r="I362" s="412"/>
      <c r="K362" s="410"/>
      <c r="L362" s="411"/>
      <c r="M362" s="411"/>
      <c r="N362" s="412"/>
      <c r="P362" s="410"/>
      <c r="Q362" s="411"/>
      <c r="R362" s="411"/>
      <c r="S362" s="412"/>
      <c r="U362" s="410"/>
      <c r="V362" s="411"/>
      <c r="W362" s="411"/>
      <c r="X362" s="412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72B8C3E0-B68A-42C1-BEC5-4D56823E3875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B6169-B8B5-43B7-A38F-5FF8ABEBE449}">
  <sheetPr>
    <tabColor rgb="FFEBF1DE"/>
  </sheetPr>
  <dimension ref="A1:HQ382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ÁREAS!$F$26</f>
        <v>Debt Capital Markets &amp; Securitization.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407"/>
      <c r="G12" s="408"/>
      <c r="H12" s="408"/>
      <c r="I12" s="409"/>
      <c r="J12" s="7"/>
      <c r="K12" s="407"/>
      <c r="L12" s="408"/>
      <c r="M12" s="408"/>
      <c r="N12" s="409"/>
      <c r="O12" s="7"/>
      <c r="P12" s="407"/>
      <c r="Q12" s="408"/>
      <c r="R12" s="408"/>
      <c r="S12" s="409"/>
      <c r="T12" s="7"/>
      <c r="U12" s="407"/>
      <c r="V12" s="408"/>
      <c r="W12" s="408"/>
      <c r="X12" s="409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407"/>
      <c r="G14" s="408"/>
      <c r="H14" s="408"/>
      <c r="I14" s="409"/>
      <c r="J14" s="7"/>
      <c r="K14" s="407"/>
      <c r="L14" s="408"/>
      <c r="M14" s="408"/>
      <c r="N14" s="409"/>
      <c r="O14" s="7"/>
      <c r="P14" s="407"/>
      <c r="Q14" s="408"/>
      <c r="R14" s="408"/>
      <c r="S14" s="409"/>
      <c r="T14" s="7"/>
      <c r="U14" s="407"/>
      <c r="V14" s="408"/>
      <c r="W14" s="408"/>
      <c r="X14" s="409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407"/>
      <c r="G15" s="408"/>
      <c r="H15" s="408"/>
      <c r="I15" s="409"/>
      <c r="J15" s="7"/>
      <c r="K15" s="407"/>
      <c r="L15" s="408"/>
      <c r="M15" s="408"/>
      <c r="N15" s="409"/>
      <c r="O15" s="7"/>
      <c r="P15" s="407"/>
      <c r="Q15" s="408"/>
      <c r="R15" s="408"/>
      <c r="S15" s="409"/>
      <c r="T15" s="7"/>
      <c r="U15" s="407"/>
      <c r="V15" s="408"/>
      <c r="W15" s="408"/>
      <c r="X15" s="409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407"/>
      <c r="G16" s="408"/>
      <c r="H16" s="408"/>
      <c r="I16" s="409"/>
      <c r="J16" s="7"/>
      <c r="K16" s="407"/>
      <c r="L16" s="408"/>
      <c r="M16" s="408"/>
      <c r="N16" s="409"/>
      <c r="O16" s="7"/>
      <c r="P16" s="407"/>
      <c r="Q16" s="408"/>
      <c r="R16" s="408"/>
      <c r="S16" s="409"/>
      <c r="T16" s="7"/>
      <c r="U16" s="407"/>
      <c r="V16" s="408"/>
      <c r="W16" s="408"/>
      <c r="X16" s="409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407"/>
      <c r="G17" s="408"/>
      <c r="H17" s="408"/>
      <c r="I17" s="409"/>
      <c r="J17" s="7"/>
      <c r="K17" s="407"/>
      <c r="L17" s="408"/>
      <c r="M17" s="408"/>
      <c r="N17" s="409"/>
      <c r="O17" s="7"/>
      <c r="P17" s="407"/>
      <c r="Q17" s="408"/>
      <c r="R17" s="408"/>
      <c r="S17" s="409"/>
      <c r="T17" s="7"/>
      <c r="U17" s="407"/>
      <c r="V17" s="408"/>
      <c r="W17" s="408"/>
      <c r="X17" s="409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407"/>
      <c r="G18" s="408"/>
      <c r="H18" s="408"/>
      <c r="I18" s="409"/>
      <c r="J18" s="7"/>
      <c r="K18" s="407"/>
      <c r="L18" s="408"/>
      <c r="M18" s="408"/>
      <c r="N18" s="409"/>
      <c r="O18" s="7"/>
      <c r="P18" s="407"/>
      <c r="Q18" s="408"/>
      <c r="R18" s="408"/>
      <c r="S18" s="409"/>
      <c r="T18" s="7"/>
      <c r="U18" s="407"/>
      <c r="V18" s="408"/>
      <c r="W18" s="408"/>
      <c r="X18" s="409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407"/>
      <c r="G19" s="408"/>
      <c r="H19" s="408"/>
      <c r="I19" s="409"/>
      <c r="J19" s="7"/>
      <c r="K19" s="407"/>
      <c r="L19" s="408"/>
      <c r="M19" s="408"/>
      <c r="N19" s="409"/>
      <c r="O19" s="7"/>
      <c r="P19" s="407"/>
      <c r="Q19" s="408"/>
      <c r="R19" s="408"/>
      <c r="S19" s="409"/>
      <c r="T19" s="7"/>
      <c r="U19" s="407"/>
      <c r="V19" s="408"/>
      <c r="W19" s="408"/>
      <c r="X19" s="409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407"/>
      <c r="G20" s="408"/>
      <c r="H20" s="408"/>
      <c r="I20" s="409"/>
      <c r="J20" s="7"/>
      <c r="K20" s="407"/>
      <c r="L20" s="408"/>
      <c r="M20" s="408"/>
      <c r="N20" s="409"/>
      <c r="O20" s="7"/>
      <c r="P20" s="407"/>
      <c r="Q20" s="408"/>
      <c r="R20" s="408"/>
      <c r="S20" s="409"/>
      <c r="T20" s="7"/>
      <c r="U20" s="407"/>
      <c r="V20" s="408"/>
      <c r="W20" s="408"/>
      <c r="X20" s="409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407"/>
      <c r="G21" s="408"/>
      <c r="H21" s="408"/>
      <c r="I21" s="409"/>
      <c r="J21" s="7"/>
      <c r="K21" s="407"/>
      <c r="L21" s="408"/>
      <c r="M21" s="408"/>
      <c r="N21" s="409"/>
      <c r="O21" s="7"/>
      <c r="P21" s="407"/>
      <c r="Q21" s="408"/>
      <c r="R21" s="408"/>
      <c r="S21" s="409"/>
      <c r="T21" s="7"/>
      <c r="U21" s="407"/>
      <c r="V21" s="408"/>
      <c r="W21" s="408"/>
      <c r="X21" s="409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407"/>
      <c r="G22" s="408"/>
      <c r="H22" s="408"/>
      <c r="I22" s="409"/>
      <c r="J22" s="7"/>
      <c r="K22" s="407"/>
      <c r="L22" s="408"/>
      <c r="M22" s="408"/>
      <c r="N22" s="409"/>
      <c r="O22" s="7"/>
      <c r="P22" s="407"/>
      <c r="Q22" s="408"/>
      <c r="R22" s="408"/>
      <c r="S22" s="409"/>
      <c r="T22" s="7"/>
      <c r="U22" s="407"/>
      <c r="V22" s="408"/>
      <c r="W22" s="408"/>
      <c r="X22" s="409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315"/>
      <c r="G23" s="39"/>
      <c r="H23" s="39"/>
      <c r="I23" s="321"/>
      <c r="J23" s="7"/>
      <c r="K23" s="315"/>
      <c r="L23" s="39"/>
      <c r="M23" s="39"/>
      <c r="N23" s="321"/>
      <c r="O23" s="7"/>
      <c r="P23" s="315"/>
      <c r="Q23" s="39"/>
      <c r="R23" s="39"/>
      <c r="S23" s="321"/>
      <c r="T23" s="7"/>
      <c r="U23" s="315"/>
      <c r="V23" s="39"/>
      <c r="W23" s="39"/>
      <c r="X23" s="321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407"/>
      <c r="G25" s="408"/>
      <c r="H25" s="408"/>
      <c r="I25" s="409"/>
      <c r="J25" s="7"/>
      <c r="K25" s="407"/>
      <c r="L25" s="408"/>
      <c r="M25" s="408"/>
      <c r="N25" s="409"/>
      <c r="O25" s="7"/>
      <c r="P25" s="407"/>
      <c r="Q25" s="408"/>
      <c r="R25" s="408"/>
      <c r="S25" s="409"/>
      <c r="T25" s="7"/>
      <c r="U25" s="407"/>
      <c r="V25" s="408"/>
      <c r="W25" s="408"/>
      <c r="X25" s="409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407"/>
      <c r="G27" s="408"/>
      <c r="H27" s="408"/>
      <c r="I27" s="409"/>
      <c r="J27" s="7"/>
      <c r="K27" s="407"/>
      <c r="L27" s="408"/>
      <c r="M27" s="408"/>
      <c r="N27" s="409"/>
      <c r="O27" s="7"/>
      <c r="P27" s="407"/>
      <c r="Q27" s="408"/>
      <c r="R27" s="408"/>
      <c r="S27" s="409"/>
      <c r="T27" s="7"/>
      <c r="U27" s="407"/>
      <c r="V27" s="408"/>
      <c r="W27" s="408"/>
      <c r="X27" s="409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407"/>
      <c r="L29" s="408"/>
      <c r="M29" s="408"/>
      <c r="N29" s="409"/>
      <c r="O29" s="7"/>
      <c r="P29" s="407"/>
      <c r="Q29" s="408"/>
      <c r="R29" s="408"/>
      <c r="S29" s="409"/>
      <c r="T29" s="7"/>
      <c r="U29" s="407"/>
      <c r="V29" s="408"/>
      <c r="W29" s="408"/>
      <c r="X29" s="409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407"/>
      <c r="L30" s="408"/>
      <c r="M30" s="408"/>
      <c r="N30" s="409"/>
      <c r="O30" s="7"/>
      <c r="P30" s="407"/>
      <c r="Q30" s="408"/>
      <c r="R30" s="408"/>
      <c r="S30" s="409"/>
      <c r="T30" s="7"/>
      <c r="U30" s="407"/>
      <c r="V30" s="408"/>
      <c r="W30" s="408"/>
      <c r="X30" s="409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315"/>
      <c r="L31" s="39"/>
      <c r="M31" s="39"/>
      <c r="N31" s="321"/>
      <c r="O31" s="7"/>
      <c r="P31" s="315"/>
      <c r="Q31" s="39"/>
      <c r="R31" s="39"/>
      <c r="S31" s="321"/>
      <c r="T31" s="7"/>
      <c r="U31" s="315"/>
      <c r="V31" s="39"/>
      <c r="W31" s="39"/>
      <c r="X31" s="321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315"/>
      <c r="L32" s="39"/>
      <c r="M32" s="39"/>
      <c r="N32" s="321"/>
      <c r="O32" s="7"/>
      <c r="P32" s="315"/>
      <c r="Q32" s="39"/>
      <c r="R32" s="39"/>
      <c r="S32" s="321"/>
      <c r="T32" s="7"/>
      <c r="U32" s="315"/>
      <c r="V32" s="39"/>
      <c r="W32" s="39"/>
      <c r="X32" s="321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407"/>
      <c r="L33" s="408"/>
      <c r="M33" s="408"/>
      <c r="N33" s="409"/>
      <c r="O33" s="7"/>
      <c r="P33" s="407"/>
      <c r="Q33" s="408"/>
      <c r="R33" s="408"/>
      <c r="S33" s="409"/>
      <c r="T33" s="7"/>
      <c r="U33" s="407"/>
      <c r="V33" s="408"/>
      <c r="W33" s="408"/>
      <c r="X33" s="409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407"/>
      <c r="G37" s="408"/>
      <c r="H37" s="408"/>
      <c r="I37" s="409"/>
      <c r="J37" s="7"/>
      <c r="K37" s="407"/>
      <c r="L37" s="408"/>
      <c r="M37" s="408"/>
      <c r="N37" s="409"/>
      <c r="O37" s="7"/>
      <c r="P37" s="407"/>
      <c r="Q37" s="408"/>
      <c r="R37" s="408"/>
      <c r="S37" s="409"/>
      <c r="T37" s="7"/>
      <c r="U37" s="407"/>
      <c r="V37" s="408"/>
      <c r="W37" s="408"/>
      <c r="X37" s="409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407"/>
      <c r="G39" s="408"/>
      <c r="H39" s="408"/>
      <c r="I39" s="409"/>
      <c r="J39" s="7"/>
      <c r="K39" s="407"/>
      <c r="L39" s="408"/>
      <c r="M39" s="408"/>
      <c r="N39" s="409"/>
      <c r="O39" s="7"/>
      <c r="P39" s="407"/>
      <c r="Q39" s="408"/>
      <c r="R39" s="408"/>
      <c r="S39" s="409"/>
      <c r="T39" s="7"/>
      <c r="U39" s="407"/>
      <c r="V39" s="408"/>
      <c r="W39" s="408"/>
      <c r="X39" s="409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407"/>
      <c r="G40" s="408"/>
      <c r="H40" s="408"/>
      <c r="I40" s="409"/>
      <c r="J40" s="7"/>
      <c r="K40" s="407"/>
      <c r="L40" s="408"/>
      <c r="M40" s="408"/>
      <c r="N40" s="409"/>
      <c r="O40" s="7"/>
      <c r="P40" s="407"/>
      <c r="Q40" s="408"/>
      <c r="R40" s="408"/>
      <c r="S40" s="409"/>
      <c r="T40" s="7"/>
      <c r="U40" s="407"/>
      <c r="V40" s="408"/>
      <c r="W40" s="408"/>
      <c r="X40" s="409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407"/>
      <c r="G41" s="408"/>
      <c r="H41" s="408"/>
      <c r="I41" s="409"/>
      <c r="J41" s="7"/>
      <c r="K41" s="407"/>
      <c r="L41" s="408"/>
      <c r="M41" s="408"/>
      <c r="N41" s="409"/>
      <c r="O41" s="7"/>
      <c r="P41" s="407"/>
      <c r="Q41" s="408"/>
      <c r="R41" s="408"/>
      <c r="S41" s="409"/>
      <c r="T41" s="7"/>
      <c r="U41" s="407"/>
      <c r="V41" s="408"/>
      <c r="W41" s="408"/>
      <c r="X41" s="409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407"/>
      <c r="G42" s="408"/>
      <c r="H42" s="408"/>
      <c r="I42" s="409"/>
      <c r="J42" s="7"/>
      <c r="K42" s="407"/>
      <c r="L42" s="408"/>
      <c r="M42" s="408"/>
      <c r="N42" s="409"/>
      <c r="O42" s="7"/>
      <c r="P42" s="407"/>
      <c r="Q42" s="408"/>
      <c r="R42" s="408"/>
      <c r="S42" s="409"/>
      <c r="T42" s="7"/>
      <c r="U42" s="407"/>
      <c r="V42" s="408"/>
      <c r="W42" s="408"/>
      <c r="X42" s="409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407"/>
      <c r="G43" s="408"/>
      <c r="H43" s="408"/>
      <c r="I43" s="409"/>
      <c r="J43" s="7"/>
      <c r="K43" s="407"/>
      <c r="L43" s="408"/>
      <c r="M43" s="408"/>
      <c r="N43" s="409"/>
      <c r="O43" s="7"/>
      <c r="P43" s="407"/>
      <c r="Q43" s="408"/>
      <c r="R43" s="408"/>
      <c r="S43" s="409"/>
      <c r="T43" s="7"/>
      <c r="U43" s="407"/>
      <c r="V43" s="408"/>
      <c r="W43" s="408"/>
      <c r="X43" s="409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407"/>
      <c r="G44" s="408"/>
      <c r="H44" s="408"/>
      <c r="I44" s="409"/>
      <c r="J44" s="7"/>
      <c r="K44" s="407"/>
      <c r="L44" s="408"/>
      <c r="M44" s="408"/>
      <c r="N44" s="409"/>
      <c r="O44" s="7"/>
      <c r="P44" s="407"/>
      <c r="Q44" s="408"/>
      <c r="R44" s="408"/>
      <c r="S44" s="409"/>
      <c r="T44" s="7"/>
      <c r="U44" s="407"/>
      <c r="V44" s="408"/>
      <c r="W44" s="408"/>
      <c r="X44" s="409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407"/>
      <c r="G45" s="408"/>
      <c r="H45" s="408"/>
      <c r="I45" s="409"/>
      <c r="J45" s="7"/>
      <c r="K45" s="407"/>
      <c r="L45" s="408"/>
      <c r="M45" s="408"/>
      <c r="N45" s="409"/>
      <c r="O45" s="7"/>
      <c r="P45" s="407"/>
      <c r="Q45" s="408"/>
      <c r="R45" s="408"/>
      <c r="S45" s="409"/>
      <c r="T45" s="7"/>
      <c r="U45" s="407"/>
      <c r="V45" s="408"/>
      <c r="W45" s="408"/>
      <c r="X45" s="409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407"/>
      <c r="G46" s="408"/>
      <c r="H46" s="408"/>
      <c r="I46" s="409"/>
      <c r="J46" s="7"/>
      <c r="K46" s="407"/>
      <c r="L46" s="408"/>
      <c r="M46" s="408"/>
      <c r="N46" s="409"/>
      <c r="O46" s="7"/>
      <c r="P46" s="407"/>
      <c r="Q46" s="408"/>
      <c r="R46" s="408"/>
      <c r="S46" s="409"/>
      <c r="T46" s="7"/>
      <c r="U46" s="407"/>
      <c r="V46" s="408"/>
      <c r="W46" s="408"/>
      <c r="X46" s="409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407"/>
      <c r="G47" s="408"/>
      <c r="H47" s="408"/>
      <c r="I47" s="409"/>
      <c r="J47" s="7"/>
      <c r="K47" s="407"/>
      <c r="L47" s="408"/>
      <c r="M47" s="408"/>
      <c r="N47" s="409"/>
      <c r="O47" s="7"/>
      <c r="P47" s="407"/>
      <c r="Q47" s="408"/>
      <c r="R47" s="408"/>
      <c r="S47" s="409"/>
      <c r="T47" s="7"/>
      <c r="U47" s="407"/>
      <c r="V47" s="408"/>
      <c r="W47" s="408"/>
      <c r="X47" s="409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315"/>
      <c r="G48" s="39"/>
      <c r="H48" s="39"/>
      <c r="I48" s="321"/>
      <c r="J48" s="7"/>
      <c r="K48" s="315"/>
      <c r="L48" s="39"/>
      <c r="M48" s="39"/>
      <c r="N48" s="321"/>
      <c r="O48" s="7"/>
      <c r="P48" s="315"/>
      <c r="Q48" s="39"/>
      <c r="R48" s="39"/>
      <c r="S48" s="321"/>
      <c r="T48" s="7"/>
      <c r="U48" s="315"/>
      <c r="V48" s="39"/>
      <c r="W48" s="39"/>
      <c r="X48" s="321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13"/>
      <c r="G50" s="408"/>
      <c r="H50" s="408"/>
      <c r="I50" s="409"/>
      <c r="J50" s="7"/>
      <c r="K50" s="413"/>
      <c r="L50" s="408"/>
      <c r="M50" s="408"/>
      <c r="N50" s="409"/>
      <c r="O50" s="7"/>
      <c r="P50" s="413"/>
      <c r="Q50" s="408"/>
      <c r="R50" s="408"/>
      <c r="S50" s="409"/>
      <c r="T50" s="7"/>
      <c r="U50" s="413"/>
      <c r="V50" s="408"/>
      <c r="W50" s="408"/>
      <c r="X50" s="409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407"/>
      <c r="G52" s="408"/>
      <c r="H52" s="408"/>
      <c r="I52" s="409"/>
      <c r="J52" s="7"/>
      <c r="K52" s="407"/>
      <c r="L52" s="408"/>
      <c r="M52" s="408"/>
      <c r="N52" s="409"/>
      <c r="O52" s="7"/>
      <c r="P52" s="407"/>
      <c r="Q52" s="408"/>
      <c r="R52" s="408"/>
      <c r="S52" s="409"/>
      <c r="T52" s="7"/>
      <c r="U52" s="407"/>
      <c r="V52" s="408"/>
      <c r="W52" s="408"/>
      <c r="X52" s="409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407"/>
      <c r="L54" s="408"/>
      <c r="M54" s="408"/>
      <c r="N54" s="409"/>
      <c r="O54" s="7"/>
      <c r="P54" s="407"/>
      <c r="Q54" s="408"/>
      <c r="R54" s="408"/>
      <c r="S54" s="409"/>
      <c r="T54" s="7"/>
      <c r="U54" s="407"/>
      <c r="V54" s="408"/>
      <c r="W54" s="408"/>
      <c r="X54" s="409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407"/>
      <c r="L55" s="408"/>
      <c r="M55" s="408"/>
      <c r="N55" s="409"/>
      <c r="O55" s="7"/>
      <c r="P55" s="407"/>
      <c r="Q55" s="408"/>
      <c r="R55" s="408"/>
      <c r="S55" s="409"/>
      <c r="T55" s="7"/>
      <c r="U55" s="407"/>
      <c r="V55" s="408"/>
      <c r="W55" s="408"/>
      <c r="X55" s="409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315"/>
      <c r="L56" s="39"/>
      <c r="M56" s="39"/>
      <c r="N56" s="321"/>
      <c r="O56" s="7"/>
      <c r="P56" s="315"/>
      <c r="Q56" s="39"/>
      <c r="R56" s="39"/>
      <c r="S56" s="321"/>
      <c r="T56" s="7"/>
      <c r="U56" s="315"/>
      <c r="V56" s="39"/>
      <c r="W56" s="39"/>
      <c r="X56" s="321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315"/>
      <c r="L57" s="39"/>
      <c r="M57" s="39"/>
      <c r="N57" s="321"/>
      <c r="O57" s="7"/>
      <c r="P57" s="315"/>
      <c r="Q57" s="39"/>
      <c r="R57" s="39"/>
      <c r="S57" s="321"/>
      <c r="T57" s="7"/>
      <c r="U57" s="315"/>
      <c r="V57" s="39"/>
      <c r="W57" s="39"/>
      <c r="X57" s="321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407"/>
      <c r="L58" s="408"/>
      <c r="M58" s="408"/>
      <c r="N58" s="409"/>
      <c r="O58" s="7"/>
      <c r="P58" s="407"/>
      <c r="Q58" s="408"/>
      <c r="R58" s="408"/>
      <c r="S58" s="409"/>
      <c r="T58" s="7"/>
      <c r="U58" s="407"/>
      <c r="V58" s="408"/>
      <c r="W58" s="408"/>
      <c r="X58" s="409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407"/>
      <c r="G62" s="408"/>
      <c r="H62" s="408"/>
      <c r="I62" s="409"/>
      <c r="J62" s="7"/>
      <c r="K62" s="407"/>
      <c r="L62" s="408"/>
      <c r="M62" s="408"/>
      <c r="N62" s="409"/>
      <c r="O62" s="7"/>
      <c r="P62" s="407"/>
      <c r="Q62" s="408"/>
      <c r="R62" s="408"/>
      <c r="S62" s="409"/>
      <c r="T62" s="7"/>
      <c r="U62" s="407"/>
      <c r="V62" s="408"/>
      <c r="W62" s="408"/>
      <c r="X62" s="409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407"/>
      <c r="G64" s="408"/>
      <c r="H64" s="408"/>
      <c r="I64" s="409"/>
      <c r="J64" s="7"/>
      <c r="K64" s="407"/>
      <c r="L64" s="408"/>
      <c r="M64" s="408"/>
      <c r="N64" s="409"/>
      <c r="O64" s="7"/>
      <c r="P64" s="407"/>
      <c r="Q64" s="408"/>
      <c r="R64" s="408"/>
      <c r="S64" s="409"/>
      <c r="T64" s="7"/>
      <c r="U64" s="407"/>
      <c r="V64" s="408"/>
      <c r="W64" s="408"/>
      <c r="X64" s="409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407"/>
      <c r="G65" s="408"/>
      <c r="H65" s="408"/>
      <c r="I65" s="409"/>
      <c r="J65" s="7"/>
      <c r="K65" s="407"/>
      <c r="L65" s="408"/>
      <c r="M65" s="408"/>
      <c r="N65" s="409"/>
      <c r="O65" s="7"/>
      <c r="P65" s="407"/>
      <c r="Q65" s="408"/>
      <c r="R65" s="408"/>
      <c r="S65" s="409"/>
      <c r="T65" s="7"/>
      <c r="U65" s="407"/>
      <c r="V65" s="408"/>
      <c r="W65" s="408"/>
      <c r="X65" s="409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407"/>
      <c r="G66" s="408"/>
      <c r="H66" s="408"/>
      <c r="I66" s="409"/>
      <c r="J66" s="7"/>
      <c r="K66" s="407"/>
      <c r="L66" s="408"/>
      <c r="M66" s="408"/>
      <c r="N66" s="409"/>
      <c r="O66" s="7"/>
      <c r="P66" s="407"/>
      <c r="Q66" s="408"/>
      <c r="R66" s="408"/>
      <c r="S66" s="409"/>
      <c r="T66" s="7"/>
      <c r="U66" s="407"/>
      <c r="V66" s="408"/>
      <c r="W66" s="408"/>
      <c r="X66" s="409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407"/>
      <c r="G67" s="408"/>
      <c r="H67" s="408"/>
      <c r="I67" s="409"/>
      <c r="J67" s="7"/>
      <c r="K67" s="407"/>
      <c r="L67" s="408"/>
      <c r="M67" s="408"/>
      <c r="N67" s="409"/>
      <c r="O67" s="7"/>
      <c r="P67" s="407"/>
      <c r="Q67" s="408"/>
      <c r="R67" s="408"/>
      <c r="S67" s="409"/>
      <c r="T67" s="7"/>
      <c r="U67" s="407"/>
      <c r="V67" s="408"/>
      <c r="W67" s="408"/>
      <c r="X67" s="409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407"/>
      <c r="G68" s="408"/>
      <c r="H68" s="408"/>
      <c r="I68" s="409"/>
      <c r="J68" s="7"/>
      <c r="K68" s="407"/>
      <c r="L68" s="408"/>
      <c r="M68" s="408"/>
      <c r="N68" s="409"/>
      <c r="O68" s="7"/>
      <c r="P68" s="407"/>
      <c r="Q68" s="408"/>
      <c r="R68" s="408"/>
      <c r="S68" s="409"/>
      <c r="T68" s="7"/>
      <c r="U68" s="407"/>
      <c r="V68" s="408"/>
      <c r="W68" s="408"/>
      <c r="X68" s="409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407"/>
      <c r="G69" s="408"/>
      <c r="H69" s="408"/>
      <c r="I69" s="409"/>
      <c r="J69" s="7"/>
      <c r="K69" s="407"/>
      <c r="L69" s="408"/>
      <c r="M69" s="408"/>
      <c r="N69" s="409"/>
      <c r="O69" s="7"/>
      <c r="P69" s="407"/>
      <c r="Q69" s="408"/>
      <c r="R69" s="408"/>
      <c r="S69" s="409"/>
      <c r="T69" s="7"/>
      <c r="U69" s="407"/>
      <c r="V69" s="408"/>
      <c r="W69" s="408"/>
      <c r="X69" s="409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407"/>
      <c r="G70" s="408"/>
      <c r="H70" s="408"/>
      <c r="I70" s="409"/>
      <c r="J70" s="7"/>
      <c r="K70" s="407"/>
      <c r="L70" s="408"/>
      <c r="M70" s="408"/>
      <c r="N70" s="409"/>
      <c r="O70" s="7"/>
      <c r="P70" s="407"/>
      <c r="Q70" s="408"/>
      <c r="R70" s="408"/>
      <c r="S70" s="409"/>
      <c r="T70" s="7"/>
      <c r="U70" s="407"/>
      <c r="V70" s="408"/>
      <c r="W70" s="408"/>
      <c r="X70" s="409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407"/>
      <c r="G71" s="408"/>
      <c r="H71" s="408"/>
      <c r="I71" s="409"/>
      <c r="J71" s="7"/>
      <c r="K71" s="407"/>
      <c r="L71" s="408"/>
      <c r="M71" s="408"/>
      <c r="N71" s="409"/>
      <c r="O71" s="7"/>
      <c r="P71" s="407"/>
      <c r="Q71" s="408"/>
      <c r="R71" s="408"/>
      <c r="S71" s="409"/>
      <c r="T71" s="7"/>
      <c r="U71" s="407"/>
      <c r="V71" s="408"/>
      <c r="W71" s="408"/>
      <c r="X71" s="409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407"/>
      <c r="G72" s="408"/>
      <c r="H72" s="408"/>
      <c r="I72" s="409"/>
      <c r="J72" s="7"/>
      <c r="K72" s="407"/>
      <c r="L72" s="408"/>
      <c r="M72" s="408"/>
      <c r="N72" s="409"/>
      <c r="O72" s="7"/>
      <c r="P72" s="407"/>
      <c r="Q72" s="408"/>
      <c r="R72" s="408"/>
      <c r="S72" s="409"/>
      <c r="T72" s="7"/>
      <c r="U72" s="407"/>
      <c r="V72" s="408"/>
      <c r="W72" s="408"/>
      <c r="X72" s="409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315"/>
      <c r="G73" s="39"/>
      <c r="H73" s="39"/>
      <c r="I73" s="321"/>
      <c r="J73" s="7"/>
      <c r="K73" s="315"/>
      <c r="L73" s="39"/>
      <c r="M73" s="39"/>
      <c r="N73" s="321"/>
      <c r="O73" s="7"/>
      <c r="P73" s="315"/>
      <c r="Q73" s="39"/>
      <c r="R73" s="39"/>
      <c r="S73" s="321"/>
      <c r="T73" s="7"/>
      <c r="U73" s="315"/>
      <c r="V73" s="39"/>
      <c r="W73" s="39"/>
      <c r="X73" s="321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13"/>
      <c r="G75" s="408"/>
      <c r="H75" s="408"/>
      <c r="I75" s="409"/>
      <c r="J75" s="7"/>
      <c r="K75" s="413"/>
      <c r="L75" s="408"/>
      <c r="M75" s="408"/>
      <c r="N75" s="409"/>
      <c r="O75" s="7"/>
      <c r="P75" s="413"/>
      <c r="Q75" s="408"/>
      <c r="R75" s="408"/>
      <c r="S75" s="409"/>
      <c r="T75" s="7"/>
      <c r="U75" s="413"/>
      <c r="V75" s="408"/>
      <c r="W75" s="408"/>
      <c r="X75" s="409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407"/>
      <c r="G77" s="408"/>
      <c r="H77" s="408"/>
      <c r="I77" s="409"/>
      <c r="J77" s="7"/>
      <c r="K77" s="407"/>
      <c r="L77" s="408"/>
      <c r="M77" s="408"/>
      <c r="N77" s="409"/>
      <c r="O77" s="7"/>
      <c r="P77" s="407"/>
      <c r="Q77" s="408"/>
      <c r="R77" s="408"/>
      <c r="S77" s="409"/>
      <c r="T77" s="7"/>
      <c r="U77" s="407"/>
      <c r="V77" s="408"/>
      <c r="W77" s="408"/>
      <c r="X77" s="409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407"/>
      <c r="L79" s="408"/>
      <c r="M79" s="408"/>
      <c r="N79" s="409"/>
      <c r="O79" s="7"/>
      <c r="P79" s="407"/>
      <c r="Q79" s="408"/>
      <c r="R79" s="408"/>
      <c r="S79" s="409"/>
      <c r="T79" s="7"/>
      <c r="U79" s="407"/>
      <c r="V79" s="408"/>
      <c r="W79" s="408"/>
      <c r="X79" s="409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407"/>
      <c r="L80" s="408"/>
      <c r="M80" s="408"/>
      <c r="N80" s="409"/>
      <c r="O80" s="7"/>
      <c r="P80" s="407"/>
      <c r="Q80" s="408"/>
      <c r="R80" s="408"/>
      <c r="S80" s="409"/>
      <c r="T80" s="7"/>
      <c r="U80" s="407"/>
      <c r="V80" s="408"/>
      <c r="W80" s="408"/>
      <c r="X80" s="409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315"/>
      <c r="L81" s="39"/>
      <c r="M81" s="39"/>
      <c r="N81" s="321"/>
      <c r="O81" s="7"/>
      <c r="P81" s="315"/>
      <c r="Q81" s="39"/>
      <c r="R81" s="39"/>
      <c r="S81" s="321"/>
      <c r="T81" s="7"/>
      <c r="U81" s="315"/>
      <c r="V81" s="39"/>
      <c r="W81" s="39"/>
      <c r="X81" s="321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315"/>
      <c r="L82" s="39"/>
      <c r="M82" s="39"/>
      <c r="N82" s="321"/>
      <c r="O82" s="7"/>
      <c r="P82" s="315"/>
      <c r="Q82" s="39"/>
      <c r="R82" s="39"/>
      <c r="S82" s="321"/>
      <c r="T82" s="7"/>
      <c r="U82" s="315"/>
      <c r="V82" s="39"/>
      <c r="W82" s="39"/>
      <c r="X82" s="321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407"/>
      <c r="L83" s="408"/>
      <c r="M83" s="408"/>
      <c r="N83" s="409"/>
      <c r="O83" s="7"/>
      <c r="P83" s="407"/>
      <c r="Q83" s="408"/>
      <c r="R83" s="408"/>
      <c r="S83" s="409"/>
      <c r="T83" s="7"/>
      <c r="U83" s="407"/>
      <c r="V83" s="408"/>
      <c r="W83" s="408"/>
      <c r="X83" s="409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407"/>
      <c r="G87" s="408"/>
      <c r="H87" s="408"/>
      <c r="I87" s="409"/>
      <c r="J87" s="7"/>
      <c r="K87" s="407"/>
      <c r="L87" s="408"/>
      <c r="M87" s="408"/>
      <c r="N87" s="409"/>
      <c r="O87" s="7"/>
      <c r="P87" s="407"/>
      <c r="Q87" s="408"/>
      <c r="R87" s="408"/>
      <c r="S87" s="409"/>
      <c r="T87" s="7"/>
      <c r="U87" s="407"/>
      <c r="V87" s="408"/>
      <c r="W87" s="408"/>
      <c r="X87" s="409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407"/>
      <c r="G89" s="408"/>
      <c r="H89" s="408"/>
      <c r="I89" s="409"/>
      <c r="J89" s="7"/>
      <c r="K89" s="407"/>
      <c r="L89" s="408"/>
      <c r="M89" s="408"/>
      <c r="N89" s="409"/>
      <c r="O89" s="7"/>
      <c r="P89" s="407"/>
      <c r="Q89" s="408"/>
      <c r="R89" s="408"/>
      <c r="S89" s="409"/>
      <c r="T89" s="7"/>
      <c r="U89" s="407"/>
      <c r="V89" s="408"/>
      <c r="W89" s="408"/>
      <c r="X89" s="409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407"/>
      <c r="G90" s="408"/>
      <c r="H90" s="408"/>
      <c r="I90" s="409"/>
      <c r="J90" s="7"/>
      <c r="K90" s="407"/>
      <c r="L90" s="408"/>
      <c r="M90" s="408"/>
      <c r="N90" s="409"/>
      <c r="O90" s="7"/>
      <c r="P90" s="407"/>
      <c r="Q90" s="408"/>
      <c r="R90" s="408"/>
      <c r="S90" s="409"/>
      <c r="T90" s="7"/>
      <c r="U90" s="407"/>
      <c r="V90" s="408"/>
      <c r="W90" s="408"/>
      <c r="X90" s="409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407"/>
      <c r="G91" s="408"/>
      <c r="H91" s="408"/>
      <c r="I91" s="409"/>
      <c r="J91" s="7"/>
      <c r="K91" s="407"/>
      <c r="L91" s="408"/>
      <c r="M91" s="408"/>
      <c r="N91" s="409"/>
      <c r="O91" s="7"/>
      <c r="P91" s="407"/>
      <c r="Q91" s="408"/>
      <c r="R91" s="408"/>
      <c r="S91" s="409"/>
      <c r="T91" s="7"/>
      <c r="U91" s="407"/>
      <c r="V91" s="408"/>
      <c r="W91" s="408"/>
      <c r="X91" s="409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407"/>
      <c r="G92" s="408"/>
      <c r="H92" s="408"/>
      <c r="I92" s="409"/>
      <c r="J92" s="7"/>
      <c r="K92" s="407"/>
      <c r="L92" s="408"/>
      <c r="M92" s="408"/>
      <c r="N92" s="409"/>
      <c r="O92" s="7"/>
      <c r="P92" s="407"/>
      <c r="Q92" s="408"/>
      <c r="R92" s="408"/>
      <c r="S92" s="409"/>
      <c r="T92" s="7"/>
      <c r="U92" s="407"/>
      <c r="V92" s="408"/>
      <c r="W92" s="408"/>
      <c r="X92" s="409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407"/>
      <c r="G93" s="408"/>
      <c r="H93" s="408"/>
      <c r="I93" s="409"/>
      <c r="J93" s="7"/>
      <c r="K93" s="407"/>
      <c r="L93" s="408"/>
      <c r="M93" s="408"/>
      <c r="N93" s="409"/>
      <c r="O93" s="7"/>
      <c r="P93" s="407"/>
      <c r="Q93" s="408"/>
      <c r="R93" s="408"/>
      <c r="S93" s="409"/>
      <c r="T93" s="7"/>
      <c r="U93" s="407"/>
      <c r="V93" s="408"/>
      <c r="W93" s="408"/>
      <c r="X93" s="409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407"/>
      <c r="G94" s="408"/>
      <c r="H94" s="408"/>
      <c r="I94" s="409"/>
      <c r="J94" s="7"/>
      <c r="K94" s="407"/>
      <c r="L94" s="408"/>
      <c r="M94" s="408"/>
      <c r="N94" s="409"/>
      <c r="O94" s="7"/>
      <c r="P94" s="407"/>
      <c r="Q94" s="408"/>
      <c r="R94" s="408"/>
      <c r="S94" s="409"/>
      <c r="T94" s="7"/>
      <c r="U94" s="407"/>
      <c r="V94" s="408"/>
      <c r="W94" s="408"/>
      <c r="X94" s="409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407"/>
      <c r="G95" s="408"/>
      <c r="H95" s="408"/>
      <c r="I95" s="409"/>
      <c r="J95" s="7"/>
      <c r="K95" s="407"/>
      <c r="L95" s="408"/>
      <c r="M95" s="408"/>
      <c r="N95" s="409"/>
      <c r="O95" s="7"/>
      <c r="P95" s="407"/>
      <c r="Q95" s="408"/>
      <c r="R95" s="408"/>
      <c r="S95" s="409"/>
      <c r="T95" s="7"/>
      <c r="U95" s="407"/>
      <c r="V95" s="408"/>
      <c r="W95" s="408"/>
      <c r="X95" s="409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407"/>
      <c r="G96" s="408"/>
      <c r="H96" s="408"/>
      <c r="I96" s="409"/>
      <c r="J96" s="7"/>
      <c r="K96" s="407"/>
      <c r="L96" s="408"/>
      <c r="M96" s="408"/>
      <c r="N96" s="409"/>
      <c r="O96" s="7"/>
      <c r="P96" s="407"/>
      <c r="Q96" s="408"/>
      <c r="R96" s="408"/>
      <c r="S96" s="409"/>
      <c r="T96" s="7"/>
      <c r="U96" s="407"/>
      <c r="V96" s="408"/>
      <c r="W96" s="408"/>
      <c r="X96" s="409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407"/>
      <c r="G97" s="408"/>
      <c r="H97" s="408"/>
      <c r="I97" s="409"/>
      <c r="J97" s="7"/>
      <c r="K97" s="407"/>
      <c r="L97" s="408"/>
      <c r="M97" s="408"/>
      <c r="N97" s="409"/>
      <c r="O97" s="7"/>
      <c r="P97" s="407"/>
      <c r="Q97" s="408"/>
      <c r="R97" s="408"/>
      <c r="S97" s="409"/>
      <c r="T97" s="7"/>
      <c r="U97" s="407"/>
      <c r="V97" s="408"/>
      <c r="W97" s="408"/>
      <c r="X97" s="409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315"/>
      <c r="G98" s="39"/>
      <c r="H98" s="39"/>
      <c r="I98" s="321"/>
      <c r="J98" s="7"/>
      <c r="K98" s="315"/>
      <c r="L98" s="39"/>
      <c r="M98" s="39"/>
      <c r="N98" s="321"/>
      <c r="O98" s="7"/>
      <c r="P98" s="315"/>
      <c r="Q98" s="39"/>
      <c r="R98" s="39"/>
      <c r="S98" s="321"/>
      <c r="T98" s="7"/>
      <c r="U98" s="315"/>
      <c r="V98" s="39"/>
      <c r="W98" s="39"/>
      <c r="X98" s="321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13"/>
      <c r="G100" s="408"/>
      <c r="H100" s="408"/>
      <c r="I100" s="409"/>
      <c r="J100" s="7"/>
      <c r="K100" s="413"/>
      <c r="L100" s="408"/>
      <c r="M100" s="408"/>
      <c r="N100" s="409"/>
      <c r="O100" s="7"/>
      <c r="P100" s="413"/>
      <c r="Q100" s="408"/>
      <c r="R100" s="408"/>
      <c r="S100" s="409"/>
      <c r="T100" s="7"/>
      <c r="U100" s="413"/>
      <c r="V100" s="408"/>
      <c r="W100" s="408"/>
      <c r="X100" s="409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407"/>
      <c r="G102" s="408"/>
      <c r="H102" s="408"/>
      <c r="I102" s="409"/>
      <c r="J102" s="7"/>
      <c r="K102" s="407"/>
      <c r="L102" s="408"/>
      <c r="M102" s="408"/>
      <c r="N102" s="409"/>
      <c r="O102" s="7"/>
      <c r="P102" s="407"/>
      <c r="Q102" s="408"/>
      <c r="R102" s="408"/>
      <c r="S102" s="409"/>
      <c r="T102" s="7"/>
      <c r="U102" s="407"/>
      <c r="V102" s="408"/>
      <c r="W102" s="408"/>
      <c r="X102" s="409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407"/>
      <c r="L104" s="408"/>
      <c r="M104" s="408"/>
      <c r="N104" s="409"/>
      <c r="O104" s="7"/>
      <c r="P104" s="407"/>
      <c r="Q104" s="408"/>
      <c r="R104" s="408"/>
      <c r="S104" s="409"/>
      <c r="T104" s="7"/>
      <c r="U104" s="407"/>
      <c r="V104" s="408"/>
      <c r="W104" s="408"/>
      <c r="X104" s="409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407"/>
      <c r="L105" s="408"/>
      <c r="M105" s="408"/>
      <c r="N105" s="409"/>
      <c r="O105" s="7"/>
      <c r="P105" s="407"/>
      <c r="Q105" s="408"/>
      <c r="R105" s="408"/>
      <c r="S105" s="409"/>
      <c r="T105" s="7"/>
      <c r="U105" s="407"/>
      <c r="V105" s="408"/>
      <c r="W105" s="408"/>
      <c r="X105" s="409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315"/>
      <c r="L106" s="39"/>
      <c r="M106" s="39"/>
      <c r="N106" s="321"/>
      <c r="O106" s="7"/>
      <c r="P106" s="315"/>
      <c r="Q106" s="39"/>
      <c r="R106" s="39"/>
      <c r="S106" s="321"/>
      <c r="T106" s="7"/>
      <c r="U106" s="315"/>
      <c r="V106" s="39"/>
      <c r="W106" s="39"/>
      <c r="X106" s="321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315"/>
      <c r="L107" s="39"/>
      <c r="M107" s="39"/>
      <c r="N107" s="321"/>
      <c r="O107" s="7"/>
      <c r="P107" s="315"/>
      <c r="Q107" s="39"/>
      <c r="R107" s="39"/>
      <c r="S107" s="321"/>
      <c r="T107" s="7"/>
      <c r="U107" s="315"/>
      <c r="V107" s="39"/>
      <c r="W107" s="39"/>
      <c r="X107" s="321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407"/>
      <c r="L108" s="408"/>
      <c r="M108" s="408"/>
      <c r="N108" s="409"/>
      <c r="O108" s="7"/>
      <c r="P108" s="407"/>
      <c r="Q108" s="408"/>
      <c r="R108" s="408"/>
      <c r="S108" s="409"/>
      <c r="T108" s="7"/>
      <c r="U108" s="407"/>
      <c r="V108" s="408"/>
      <c r="W108" s="408"/>
      <c r="X108" s="409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407"/>
      <c r="G112" s="408"/>
      <c r="H112" s="408"/>
      <c r="I112" s="409"/>
      <c r="J112" s="7"/>
      <c r="K112" s="407"/>
      <c r="L112" s="408"/>
      <c r="M112" s="408"/>
      <c r="N112" s="409"/>
      <c r="O112" s="7"/>
      <c r="P112" s="407"/>
      <c r="Q112" s="408"/>
      <c r="R112" s="408"/>
      <c r="S112" s="409"/>
      <c r="T112" s="7"/>
      <c r="U112" s="407"/>
      <c r="V112" s="408"/>
      <c r="W112" s="408"/>
      <c r="X112" s="409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407"/>
      <c r="G114" s="408"/>
      <c r="H114" s="408"/>
      <c r="I114" s="409"/>
      <c r="J114" s="7"/>
      <c r="K114" s="407"/>
      <c r="L114" s="408"/>
      <c r="M114" s="408"/>
      <c r="N114" s="409"/>
      <c r="O114" s="7"/>
      <c r="P114" s="407"/>
      <c r="Q114" s="408"/>
      <c r="R114" s="408"/>
      <c r="S114" s="409"/>
      <c r="T114" s="7"/>
      <c r="U114" s="407"/>
      <c r="V114" s="408"/>
      <c r="W114" s="408"/>
      <c r="X114" s="409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407"/>
      <c r="G115" s="408"/>
      <c r="H115" s="408"/>
      <c r="I115" s="409"/>
      <c r="J115" s="7"/>
      <c r="K115" s="407"/>
      <c r="L115" s="408"/>
      <c r="M115" s="408"/>
      <c r="N115" s="409"/>
      <c r="O115" s="7"/>
      <c r="P115" s="407"/>
      <c r="Q115" s="408"/>
      <c r="R115" s="408"/>
      <c r="S115" s="409"/>
      <c r="T115" s="7"/>
      <c r="U115" s="407"/>
      <c r="V115" s="408"/>
      <c r="W115" s="408"/>
      <c r="X115" s="409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407"/>
      <c r="G116" s="408"/>
      <c r="H116" s="408"/>
      <c r="I116" s="409"/>
      <c r="J116" s="7"/>
      <c r="K116" s="407"/>
      <c r="L116" s="408"/>
      <c r="M116" s="408"/>
      <c r="N116" s="409"/>
      <c r="O116" s="7"/>
      <c r="P116" s="407"/>
      <c r="Q116" s="408"/>
      <c r="R116" s="408"/>
      <c r="S116" s="409"/>
      <c r="T116" s="7"/>
      <c r="U116" s="407"/>
      <c r="V116" s="408"/>
      <c r="W116" s="408"/>
      <c r="X116" s="409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407"/>
      <c r="G117" s="408"/>
      <c r="H117" s="408"/>
      <c r="I117" s="409"/>
      <c r="J117" s="7"/>
      <c r="K117" s="407"/>
      <c r="L117" s="408"/>
      <c r="M117" s="408"/>
      <c r="N117" s="409"/>
      <c r="O117" s="7"/>
      <c r="P117" s="407"/>
      <c r="Q117" s="408"/>
      <c r="R117" s="408"/>
      <c r="S117" s="409"/>
      <c r="T117" s="7"/>
      <c r="U117" s="407"/>
      <c r="V117" s="408"/>
      <c r="W117" s="408"/>
      <c r="X117" s="409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407"/>
      <c r="G118" s="408"/>
      <c r="H118" s="408"/>
      <c r="I118" s="409"/>
      <c r="J118" s="7"/>
      <c r="K118" s="407"/>
      <c r="L118" s="408"/>
      <c r="M118" s="408"/>
      <c r="N118" s="409"/>
      <c r="O118" s="7"/>
      <c r="P118" s="407"/>
      <c r="Q118" s="408"/>
      <c r="R118" s="408"/>
      <c r="S118" s="409"/>
      <c r="T118" s="7"/>
      <c r="U118" s="407"/>
      <c r="V118" s="408"/>
      <c r="W118" s="408"/>
      <c r="X118" s="409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407"/>
      <c r="G119" s="408"/>
      <c r="H119" s="408"/>
      <c r="I119" s="409"/>
      <c r="J119" s="7"/>
      <c r="K119" s="407"/>
      <c r="L119" s="408"/>
      <c r="M119" s="408"/>
      <c r="N119" s="409"/>
      <c r="O119" s="7"/>
      <c r="P119" s="407"/>
      <c r="Q119" s="408"/>
      <c r="R119" s="408"/>
      <c r="S119" s="409"/>
      <c r="T119" s="7"/>
      <c r="U119" s="407"/>
      <c r="V119" s="408"/>
      <c r="W119" s="408"/>
      <c r="X119" s="409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407"/>
      <c r="G120" s="408"/>
      <c r="H120" s="408"/>
      <c r="I120" s="409"/>
      <c r="J120" s="7"/>
      <c r="K120" s="407"/>
      <c r="L120" s="408"/>
      <c r="M120" s="408"/>
      <c r="N120" s="409"/>
      <c r="O120" s="7"/>
      <c r="P120" s="407"/>
      <c r="Q120" s="408"/>
      <c r="R120" s="408"/>
      <c r="S120" s="409"/>
      <c r="T120" s="7"/>
      <c r="U120" s="407"/>
      <c r="V120" s="408"/>
      <c r="W120" s="408"/>
      <c r="X120" s="409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407"/>
      <c r="G121" s="408"/>
      <c r="H121" s="408"/>
      <c r="I121" s="409"/>
      <c r="J121" s="7"/>
      <c r="K121" s="407"/>
      <c r="L121" s="408"/>
      <c r="M121" s="408"/>
      <c r="N121" s="409"/>
      <c r="O121" s="7"/>
      <c r="P121" s="407"/>
      <c r="Q121" s="408"/>
      <c r="R121" s="408"/>
      <c r="S121" s="409"/>
      <c r="T121" s="7"/>
      <c r="U121" s="407"/>
      <c r="V121" s="408"/>
      <c r="W121" s="408"/>
      <c r="X121" s="409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407"/>
      <c r="G122" s="408"/>
      <c r="H122" s="408"/>
      <c r="I122" s="409"/>
      <c r="J122" s="7"/>
      <c r="K122" s="407"/>
      <c r="L122" s="408"/>
      <c r="M122" s="408"/>
      <c r="N122" s="409"/>
      <c r="O122" s="7"/>
      <c r="P122" s="407"/>
      <c r="Q122" s="408"/>
      <c r="R122" s="408"/>
      <c r="S122" s="409"/>
      <c r="T122" s="7"/>
      <c r="U122" s="407"/>
      <c r="V122" s="408"/>
      <c r="W122" s="408"/>
      <c r="X122" s="409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315"/>
      <c r="G123" s="39"/>
      <c r="H123" s="39"/>
      <c r="I123" s="321"/>
      <c r="J123" s="7"/>
      <c r="K123" s="315"/>
      <c r="L123" s="39"/>
      <c r="M123" s="39"/>
      <c r="N123" s="321"/>
      <c r="O123" s="7"/>
      <c r="P123" s="315"/>
      <c r="Q123" s="39"/>
      <c r="R123" s="39"/>
      <c r="S123" s="321"/>
      <c r="T123" s="7"/>
      <c r="U123" s="315"/>
      <c r="V123" s="39"/>
      <c r="W123" s="39"/>
      <c r="X123" s="321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13"/>
      <c r="G125" s="408"/>
      <c r="H125" s="408"/>
      <c r="I125" s="409"/>
      <c r="J125" s="7"/>
      <c r="K125" s="413"/>
      <c r="L125" s="408"/>
      <c r="M125" s="408"/>
      <c r="N125" s="409"/>
      <c r="O125" s="7"/>
      <c r="P125" s="413"/>
      <c r="Q125" s="408"/>
      <c r="R125" s="408"/>
      <c r="S125" s="409"/>
      <c r="T125" s="7"/>
      <c r="U125" s="413"/>
      <c r="V125" s="408"/>
      <c r="W125" s="408"/>
      <c r="X125" s="409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407"/>
      <c r="G127" s="408"/>
      <c r="H127" s="408"/>
      <c r="I127" s="409"/>
      <c r="J127" s="7"/>
      <c r="K127" s="407"/>
      <c r="L127" s="408"/>
      <c r="M127" s="408"/>
      <c r="N127" s="409"/>
      <c r="O127" s="7"/>
      <c r="P127" s="407"/>
      <c r="Q127" s="408"/>
      <c r="R127" s="408"/>
      <c r="S127" s="409"/>
      <c r="T127" s="7"/>
      <c r="U127" s="407"/>
      <c r="V127" s="408"/>
      <c r="W127" s="408"/>
      <c r="X127" s="409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407"/>
      <c r="L129" s="408"/>
      <c r="M129" s="408"/>
      <c r="N129" s="409"/>
      <c r="O129" s="7"/>
      <c r="P129" s="407"/>
      <c r="Q129" s="408"/>
      <c r="R129" s="408"/>
      <c r="S129" s="409"/>
      <c r="T129" s="7"/>
      <c r="U129" s="407"/>
      <c r="V129" s="408"/>
      <c r="W129" s="408"/>
      <c r="X129" s="409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407"/>
      <c r="L130" s="408"/>
      <c r="M130" s="408"/>
      <c r="N130" s="409"/>
      <c r="O130" s="7"/>
      <c r="P130" s="407"/>
      <c r="Q130" s="408"/>
      <c r="R130" s="408"/>
      <c r="S130" s="409"/>
      <c r="T130" s="7"/>
      <c r="U130" s="407"/>
      <c r="V130" s="408"/>
      <c r="W130" s="408"/>
      <c r="X130" s="409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315"/>
      <c r="L131" s="39"/>
      <c r="M131" s="39"/>
      <c r="N131" s="321"/>
      <c r="O131" s="7"/>
      <c r="P131" s="315"/>
      <c r="Q131" s="39"/>
      <c r="R131" s="39"/>
      <c r="S131" s="321"/>
      <c r="T131" s="7"/>
      <c r="U131" s="315"/>
      <c r="V131" s="39"/>
      <c r="W131" s="39"/>
      <c r="X131" s="321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315"/>
      <c r="L132" s="39"/>
      <c r="M132" s="39"/>
      <c r="N132" s="321"/>
      <c r="O132" s="7"/>
      <c r="P132" s="315"/>
      <c r="Q132" s="39"/>
      <c r="R132" s="39"/>
      <c r="S132" s="321"/>
      <c r="T132" s="7"/>
      <c r="U132" s="315"/>
      <c r="V132" s="39"/>
      <c r="W132" s="39"/>
      <c r="X132" s="321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407"/>
      <c r="L133" s="408"/>
      <c r="M133" s="408"/>
      <c r="N133" s="409"/>
      <c r="O133" s="7"/>
      <c r="P133" s="407"/>
      <c r="Q133" s="408"/>
      <c r="R133" s="408"/>
      <c r="S133" s="409"/>
      <c r="T133" s="7"/>
      <c r="U133" s="407"/>
      <c r="V133" s="408"/>
      <c r="W133" s="408"/>
      <c r="X133" s="409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407"/>
      <c r="G137" s="408"/>
      <c r="H137" s="408"/>
      <c r="I137" s="409"/>
      <c r="J137" s="7"/>
      <c r="K137" s="407"/>
      <c r="L137" s="408"/>
      <c r="M137" s="408"/>
      <c r="N137" s="409"/>
      <c r="O137" s="7"/>
      <c r="P137" s="407"/>
      <c r="Q137" s="408"/>
      <c r="R137" s="408"/>
      <c r="S137" s="409"/>
      <c r="T137" s="7"/>
      <c r="U137" s="407"/>
      <c r="V137" s="408"/>
      <c r="W137" s="408"/>
      <c r="X137" s="409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407"/>
      <c r="G139" s="408"/>
      <c r="H139" s="408"/>
      <c r="I139" s="409"/>
      <c r="J139" s="7"/>
      <c r="K139" s="407"/>
      <c r="L139" s="408"/>
      <c r="M139" s="408"/>
      <c r="N139" s="409"/>
      <c r="O139" s="7"/>
      <c r="P139" s="407"/>
      <c r="Q139" s="408"/>
      <c r="R139" s="408"/>
      <c r="S139" s="409"/>
      <c r="T139" s="7"/>
      <c r="U139" s="407"/>
      <c r="V139" s="408"/>
      <c r="W139" s="408"/>
      <c r="X139" s="409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407"/>
      <c r="G140" s="408"/>
      <c r="H140" s="408"/>
      <c r="I140" s="409"/>
      <c r="J140" s="7"/>
      <c r="K140" s="407"/>
      <c r="L140" s="408"/>
      <c r="M140" s="408"/>
      <c r="N140" s="409"/>
      <c r="O140" s="7"/>
      <c r="P140" s="407"/>
      <c r="Q140" s="408"/>
      <c r="R140" s="408"/>
      <c r="S140" s="409"/>
      <c r="T140" s="7"/>
      <c r="U140" s="407"/>
      <c r="V140" s="408"/>
      <c r="W140" s="408"/>
      <c r="X140" s="409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407"/>
      <c r="G141" s="408"/>
      <c r="H141" s="408"/>
      <c r="I141" s="409"/>
      <c r="J141" s="7"/>
      <c r="K141" s="407"/>
      <c r="L141" s="408"/>
      <c r="M141" s="408"/>
      <c r="N141" s="409"/>
      <c r="O141" s="7"/>
      <c r="P141" s="407"/>
      <c r="Q141" s="408"/>
      <c r="R141" s="408"/>
      <c r="S141" s="409"/>
      <c r="T141" s="7"/>
      <c r="U141" s="407"/>
      <c r="V141" s="408"/>
      <c r="W141" s="408"/>
      <c r="X141" s="409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407"/>
      <c r="G142" s="408"/>
      <c r="H142" s="408"/>
      <c r="I142" s="409"/>
      <c r="J142" s="7"/>
      <c r="K142" s="407"/>
      <c r="L142" s="408"/>
      <c r="M142" s="408"/>
      <c r="N142" s="409"/>
      <c r="O142" s="7"/>
      <c r="P142" s="407"/>
      <c r="Q142" s="408"/>
      <c r="R142" s="408"/>
      <c r="S142" s="409"/>
      <c r="T142" s="7"/>
      <c r="U142" s="407"/>
      <c r="V142" s="408"/>
      <c r="W142" s="408"/>
      <c r="X142" s="409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407"/>
      <c r="G143" s="408"/>
      <c r="H143" s="408"/>
      <c r="I143" s="409"/>
      <c r="J143" s="7"/>
      <c r="K143" s="407"/>
      <c r="L143" s="408"/>
      <c r="M143" s="408"/>
      <c r="N143" s="409"/>
      <c r="O143" s="7"/>
      <c r="P143" s="407"/>
      <c r="Q143" s="408"/>
      <c r="R143" s="408"/>
      <c r="S143" s="409"/>
      <c r="T143" s="7"/>
      <c r="U143" s="407"/>
      <c r="V143" s="408"/>
      <c r="W143" s="408"/>
      <c r="X143" s="409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407"/>
      <c r="G144" s="408"/>
      <c r="H144" s="408"/>
      <c r="I144" s="409"/>
      <c r="J144" s="7"/>
      <c r="K144" s="407"/>
      <c r="L144" s="408"/>
      <c r="M144" s="408"/>
      <c r="N144" s="409"/>
      <c r="O144" s="7"/>
      <c r="P144" s="407"/>
      <c r="Q144" s="408"/>
      <c r="R144" s="408"/>
      <c r="S144" s="409"/>
      <c r="T144" s="7"/>
      <c r="U144" s="407"/>
      <c r="V144" s="408"/>
      <c r="W144" s="408"/>
      <c r="X144" s="409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407"/>
      <c r="G145" s="408"/>
      <c r="H145" s="408"/>
      <c r="I145" s="409"/>
      <c r="J145" s="7"/>
      <c r="K145" s="407"/>
      <c r="L145" s="408"/>
      <c r="M145" s="408"/>
      <c r="N145" s="409"/>
      <c r="O145" s="7"/>
      <c r="P145" s="407"/>
      <c r="Q145" s="408"/>
      <c r="R145" s="408"/>
      <c r="S145" s="409"/>
      <c r="T145" s="7"/>
      <c r="U145" s="407"/>
      <c r="V145" s="408"/>
      <c r="W145" s="408"/>
      <c r="X145" s="409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407"/>
      <c r="G146" s="408"/>
      <c r="H146" s="408"/>
      <c r="I146" s="409"/>
      <c r="J146" s="7"/>
      <c r="K146" s="407"/>
      <c r="L146" s="408"/>
      <c r="M146" s="408"/>
      <c r="N146" s="409"/>
      <c r="O146" s="7"/>
      <c r="P146" s="407"/>
      <c r="Q146" s="408"/>
      <c r="R146" s="408"/>
      <c r="S146" s="409"/>
      <c r="T146" s="7"/>
      <c r="U146" s="407"/>
      <c r="V146" s="408"/>
      <c r="W146" s="408"/>
      <c r="X146" s="409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407"/>
      <c r="G147" s="408"/>
      <c r="H147" s="408"/>
      <c r="I147" s="409"/>
      <c r="J147" s="7"/>
      <c r="K147" s="407"/>
      <c r="L147" s="408"/>
      <c r="M147" s="408"/>
      <c r="N147" s="409"/>
      <c r="O147" s="7"/>
      <c r="P147" s="407"/>
      <c r="Q147" s="408"/>
      <c r="R147" s="408"/>
      <c r="S147" s="409"/>
      <c r="T147" s="7"/>
      <c r="U147" s="407"/>
      <c r="V147" s="408"/>
      <c r="W147" s="408"/>
      <c r="X147" s="409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315"/>
      <c r="G148" s="39"/>
      <c r="H148" s="39"/>
      <c r="I148" s="321"/>
      <c r="J148" s="7"/>
      <c r="K148" s="315"/>
      <c r="L148" s="39"/>
      <c r="M148" s="39"/>
      <c r="N148" s="321"/>
      <c r="O148" s="7"/>
      <c r="P148" s="315"/>
      <c r="Q148" s="39"/>
      <c r="R148" s="39"/>
      <c r="S148" s="321"/>
      <c r="T148" s="7"/>
      <c r="U148" s="315"/>
      <c r="V148" s="39"/>
      <c r="W148" s="39"/>
      <c r="X148" s="321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13"/>
      <c r="G150" s="408"/>
      <c r="H150" s="408"/>
      <c r="I150" s="409"/>
      <c r="J150" s="7"/>
      <c r="K150" s="413"/>
      <c r="L150" s="408"/>
      <c r="M150" s="408"/>
      <c r="N150" s="409"/>
      <c r="O150" s="7"/>
      <c r="P150" s="413"/>
      <c r="Q150" s="408"/>
      <c r="R150" s="408"/>
      <c r="S150" s="409"/>
      <c r="T150" s="7"/>
      <c r="U150" s="413"/>
      <c r="V150" s="408"/>
      <c r="W150" s="408"/>
      <c r="X150" s="409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407"/>
      <c r="G152" s="408"/>
      <c r="H152" s="408"/>
      <c r="I152" s="409"/>
      <c r="J152" s="7"/>
      <c r="K152" s="407"/>
      <c r="L152" s="408"/>
      <c r="M152" s="408"/>
      <c r="N152" s="409"/>
      <c r="O152" s="7"/>
      <c r="P152" s="407"/>
      <c r="Q152" s="408"/>
      <c r="R152" s="408"/>
      <c r="S152" s="409"/>
      <c r="T152" s="7"/>
      <c r="U152" s="407"/>
      <c r="V152" s="408"/>
      <c r="W152" s="408"/>
      <c r="X152" s="409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407"/>
      <c r="L154" s="408"/>
      <c r="M154" s="408"/>
      <c r="N154" s="409"/>
      <c r="O154" s="7"/>
      <c r="P154" s="407"/>
      <c r="Q154" s="408"/>
      <c r="R154" s="408"/>
      <c r="S154" s="409"/>
      <c r="T154" s="7"/>
      <c r="U154" s="407"/>
      <c r="V154" s="408"/>
      <c r="W154" s="408"/>
      <c r="X154" s="409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407"/>
      <c r="L155" s="408"/>
      <c r="M155" s="408"/>
      <c r="N155" s="409"/>
      <c r="O155" s="7"/>
      <c r="P155" s="407"/>
      <c r="Q155" s="408"/>
      <c r="R155" s="408"/>
      <c r="S155" s="409"/>
      <c r="T155" s="7"/>
      <c r="U155" s="407"/>
      <c r="V155" s="408"/>
      <c r="W155" s="408"/>
      <c r="X155" s="409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315"/>
      <c r="L156" s="39"/>
      <c r="M156" s="39"/>
      <c r="N156" s="321"/>
      <c r="O156" s="7"/>
      <c r="P156" s="315"/>
      <c r="Q156" s="39"/>
      <c r="R156" s="39"/>
      <c r="S156" s="321"/>
      <c r="T156" s="7"/>
      <c r="U156" s="315"/>
      <c r="V156" s="39"/>
      <c r="W156" s="39"/>
      <c r="X156" s="321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315"/>
      <c r="L157" s="39"/>
      <c r="M157" s="39"/>
      <c r="N157" s="321"/>
      <c r="O157" s="7"/>
      <c r="P157" s="315"/>
      <c r="Q157" s="39"/>
      <c r="R157" s="39"/>
      <c r="S157" s="321"/>
      <c r="T157" s="7"/>
      <c r="U157" s="315"/>
      <c r="V157" s="39"/>
      <c r="W157" s="39"/>
      <c r="X157" s="321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407"/>
      <c r="L158" s="408"/>
      <c r="M158" s="408"/>
      <c r="N158" s="409"/>
      <c r="O158" s="7"/>
      <c r="P158" s="407"/>
      <c r="Q158" s="408"/>
      <c r="R158" s="408"/>
      <c r="S158" s="409"/>
      <c r="T158" s="7"/>
      <c r="U158" s="407"/>
      <c r="V158" s="408"/>
      <c r="W158" s="408"/>
      <c r="X158" s="409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407"/>
      <c r="G162" s="408"/>
      <c r="H162" s="408"/>
      <c r="I162" s="409"/>
      <c r="J162" s="7"/>
      <c r="K162" s="407"/>
      <c r="L162" s="408"/>
      <c r="M162" s="408"/>
      <c r="N162" s="409"/>
      <c r="O162" s="7"/>
      <c r="P162" s="407"/>
      <c r="Q162" s="408"/>
      <c r="R162" s="408"/>
      <c r="S162" s="409"/>
      <c r="T162" s="7"/>
      <c r="U162" s="407"/>
      <c r="V162" s="408"/>
      <c r="W162" s="408"/>
      <c r="X162" s="409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407"/>
      <c r="G164" s="408"/>
      <c r="H164" s="408"/>
      <c r="I164" s="409"/>
      <c r="J164" s="7"/>
      <c r="K164" s="407"/>
      <c r="L164" s="408"/>
      <c r="M164" s="408"/>
      <c r="N164" s="409"/>
      <c r="O164" s="7"/>
      <c r="P164" s="407"/>
      <c r="Q164" s="408"/>
      <c r="R164" s="408"/>
      <c r="S164" s="409"/>
      <c r="T164" s="7"/>
      <c r="U164" s="407"/>
      <c r="V164" s="408"/>
      <c r="W164" s="408"/>
      <c r="X164" s="409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407"/>
      <c r="G165" s="408"/>
      <c r="H165" s="408"/>
      <c r="I165" s="409"/>
      <c r="J165" s="7"/>
      <c r="K165" s="407"/>
      <c r="L165" s="408"/>
      <c r="M165" s="408"/>
      <c r="N165" s="409"/>
      <c r="O165" s="7"/>
      <c r="P165" s="407"/>
      <c r="Q165" s="408"/>
      <c r="R165" s="408"/>
      <c r="S165" s="409"/>
      <c r="T165" s="7"/>
      <c r="U165" s="407"/>
      <c r="V165" s="408"/>
      <c r="W165" s="408"/>
      <c r="X165" s="409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407"/>
      <c r="G166" s="408"/>
      <c r="H166" s="408"/>
      <c r="I166" s="409"/>
      <c r="J166" s="7"/>
      <c r="K166" s="407"/>
      <c r="L166" s="408"/>
      <c r="M166" s="408"/>
      <c r="N166" s="409"/>
      <c r="O166" s="7"/>
      <c r="P166" s="407"/>
      <c r="Q166" s="408"/>
      <c r="R166" s="408"/>
      <c r="S166" s="409"/>
      <c r="T166" s="7"/>
      <c r="U166" s="407"/>
      <c r="V166" s="408"/>
      <c r="W166" s="408"/>
      <c r="X166" s="409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407"/>
      <c r="G167" s="408"/>
      <c r="H167" s="408"/>
      <c r="I167" s="409"/>
      <c r="J167" s="7"/>
      <c r="K167" s="407"/>
      <c r="L167" s="408"/>
      <c r="M167" s="408"/>
      <c r="N167" s="409"/>
      <c r="O167" s="7"/>
      <c r="P167" s="407"/>
      <c r="Q167" s="408"/>
      <c r="R167" s="408"/>
      <c r="S167" s="409"/>
      <c r="T167" s="7"/>
      <c r="U167" s="407"/>
      <c r="V167" s="408"/>
      <c r="W167" s="408"/>
      <c r="X167" s="409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407"/>
      <c r="G168" s="408"/>
      <c r="H168" s="408"/>
      <c r="I168" s="409"/>
      <c r="J168" s="7"/>
      <c r="K168" s="407"/>
      <c r="L168" s="408"/>
      <c r="M168" s="408"/>
      <c r="N168" s="409"/>
      <c r="O168" s="7"/>
      <c r="P168" s="407"/>
      <c r="Q168" s="408"/>
      <c r="R168" s="408"/>
      <c r="S168" s="409"/>
      <c r="T168" s="7"/>
      <c r="U168" s="407"/>
      <c r="V168" s="408"/>
      <c r="W168" s="408"/>
      <c r="X168" s="409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407"/>
      <c r="G169" s="408"/>
      <c r="H169" s="408"/>
      <c r="I169" s="409"/>
      <c r="J169" s="7"/>
      <c r="K169" s="407"/>
      <c r="L169" s="408"/>
      <c r="M169" s="408"/>
      <c r="N169" s="409"/>
      <c r="O169" s="7"/>
      <c r="P169" s="407"/>
      <c r="Q169" s="408"/>
      <c r="R169" s="408"/>
      <c r="S169" s="409"/>
      <c r="T169" s="7"/>
      <c r="U169" s="407"/>
      <c r="V169" s="408"/>
      <c r="W169" s="408"/>
      <c r="X169" s="409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407"/>
      <c r="G170" s="408"/>
      <c r="H170" s="408"/>
      <c r="I170" s="409"/>
      <c r="J170" s="7"/>
      <c r="K170" s="407"/>
      <c r="L170" s="408"/>
      <c r="M170" s="408"/>
      <c r="N170" s="409"/>
      <c r="O170" s="7"/>
      <c r="P170" s="407"/>
      <c r="Q170" s="408"/>
      <c r="R170" s="408"/>
      <c r="S170" s="409"/>
      <c r="T170" s="7"/>
      <c r="U170" s="407"/>
      <c r="V170" s="408"/>
      <c r="W170" s="408"/>
      <c r="X170" s="409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407"/>
      <c r="G171" s="408"/>
      <c r="H171" s="408"/>
      <c r="I171" s="409"/>
      <c r="J171" s="7"/>
      <c r="K171" s="407"/>
      <c r="L171" s="408"/>
      <c r="M171" s="408"/>
      <c r="N171" s="409"/>
      <c r="O171" s="7"/>
      <c r="P171" s="407"/>
      <c r="Q171" s="408"/>
      <c r="R171" s="408"/>
      <c r="S171" s="409"/>
      <c r="T171" s="7"/>
      <c r="U171" s="407"/>
      <c r="V171" s="408"/>
      <c r="W171" s="408"/>
      <c r="X171" s="409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407"/>
      <c r="G172" s="408"/>
      <c r="H172" s="408"/>
      <c r="I172" s="409"/>
      <c r="J172" s="7"/>
      <c r="K172" s="407"/>
      <c r="L172" s="408"/>
      <c r="M172" s="408"/>
      <c r="N172" s="409"/>
      <c r="O172" s="7"/>
      <c r="P172" s="407"/>
      <c r="Q172" s="408"/>
      <c r="R172" s="408"/>
      <c r="S172" s="409"/>
      <c r="T172" s="7"/>
      <c r="U172" s="407"/>
      <c r="V172" s="408"/>
      <c r="W172" s="408"/>
      <c r="X172" s="409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315"/>
      <c r="G173" s="39"/>
      <c r="H173" s="39"/>
      <c r="I173" s="321"/>
      <c r="J173" s="7"/>
      <c r="K173" s="315"/>
      <c r="L173" s="39"/>
      <c r="M173" s="39"/>
      <c r="N173" s="321"/>
      <c r="O173" s="7"/>
      <c r="P173" s="315"/>
      <c r="Q173" s="39"/>
      <c r="R173" s="39"/>
      <c r="S173" s="321"/>
      <c r="T173" s="7"/>
      <c r="U173" s="315"/>
      <c r="V173" s="39"/>
      <c r="W173" s="39"/>
      <c r="X173" s="321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13"/>
      <c r="G175" s="408"/>
      <c r="H175" s="408"/>
      <c r="I175" s="409"/>
      <c r="J175" s="7"/>
      <c r="K175" s="413"/>
      <c r="L175" s="408"/>
      <c r="M175" s="408"/>
      <c r="N175" s="409"/>
      <c r="O175" s="7"/>
      <c r="P175" s="413"/>
      <c r="Q175" s="408"/>
      <c r="R175" s="408"/>
      <c r="S175" s="409"/>
      <c r="T175" s="7"/>
      <c r="U175" s="413"/>
      <c r="V175" s="408"/>
      <c r="W175" s="408"/>
      <c r="X175" s="409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407"/>
      <c r="G177" s="408"/>
      <c r="H177" s="408"/>
      <c r="I177" s="409"/>
      <c r="J177" s="7"/>
      <c r="K177" s="407"/>
      <c r="L177" s="408"/>
      <c r="M177" s="408"/>
      <c r="N177" s="409"/>
      <c r="O177" s="7"/>
      <c r="P177" s="407"/>
      <c r="Q177" s="408"/>
      <c r="R177" s="408"/>
      <c r="S177" s="409"/>
      <c r="T177" s="7"/>
      <c r="U177" s="407"/>
      <c r="V177" s="408"/>
      <c r="W177" s="408"/>
      <c r="X177" s="409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407"/>
      <c r="L179" s="408"/>
      <c r="M179" s="408"/>
      <c r="N179" s="409"/>
      <c r="O179" s="7"/>
      <c r="P179" s="407"/>
      <c r="Q179" s="408"/>
      <c r="R179" s="408"/>
      <c r="S179" s="409"/>
      <c r="T179" s="7"/>
      <c r="U179" s="407"/>
      <c r="V179" s="408"/>
      <c r="W179" s="408"/>
      <c r="X179" s="409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407"/>
      <c r="L180" s="408"/>
      <c r="M180" s="408"/>
      <c r="N180" s="409"/>
      <c r="O180" s="7"/>
      <c r="P180" s="407"/>
      <c r="Q180" s="408"/>
      <c r="R180" s="408"/>
      <c r="S180" s="409"/>
      <c r="T180" s="7"/>
      <c r="U180" s="407"/>
      <c r="V180" s="408"/>
      <c r="W180" s="408"/>
      <c r="X180" s="409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315"/>
      <c r="L181" s="39"/>
      <c r="M181" s="39"/>
      <c r="N181" s="321"/>
      <c r="O181" s="7"/>
      <c r="P181" s="315"/>
      <c r="Q181" s="39"/>
      <c r="R181" s="39"/>
      <c r="S181" s="321"/>
      <c r="T181" s="7"/>
      <c r="U181" s="315"/>
      <c r="V181" s="39"/>
      <c r="W181" s="39"/>
      <c r="X181" s="321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315"/>
      <c r="L182" s="39"/>
      <c r="M182" s="39"/>
      <c r="N182" s="321"/>
      <c r="O182" s="7"/>
      <c r="P182" s="315"/>
      <c r="Q182" s="39"/>
      <c r="R182" s="39"/>
      <c r="S182" s="321"/>
      <c r="T182" s="7"/>
      <c r="U182" s="315"/>
      <c r="V182" s="39"/>
      <c r="W182" s="39"/>
      <c r="X182" s="321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407"/>
      <c r="L183" s="408"/>
      <c r="M183" s="408"/>
      <c r="N183" s="409"/>
      <c r="O183" s="7"/>
      <c r="P183" s="407"/>
      <c r="Q183" s="408"/>
      <c r="R183" s="408"/>
      <c r="S183" s="409"/>
      <c r="T183" s="7"/>
      <c r="U183" s="407"/>
      <c r="V183" s="408"/>
      <c r="W183" s="408"/>
      <c r="X183" s="409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407"/>
      <c r="G187" s="408"/>
      <c r="H187" s="408"/>
      <c r="I187" s="409"/>
      <c r="J187" s="7"/>
      <c r="K187" s="407"/>
      <c r="L187" s="408"/>
      <c r="M187" s="408"/>
      <c r="N187" s="409"/>
      <c r="O187" s="7"/>
      <c r="P187" s="407"/>
      <c r="Q187" s="408"/>
      <c r="R187" s="408"/>
      <c r="S187" s="409"/>
      <c r="T187" s="7"/>
      <c r="U187" s="407"/>
      <c r="V187" s="408"/>
      <c r="W187" s="408"/>
      <c r="X187" s="409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407"/>
      <c r="G189" s="408"/>
      <c r="H189" s="408"/>
      <c r="I189" s="409"/>
      <c r="J189" s="7"/>
      <c r="K189" s="407"/>
      <c r="L189" s="408"/>
      <c r="M189" s="408"/>
      <c r="N189" s="409"/>
      <c r="O189" s="7"/>
      <c r="P189" s="407"/>
      <c r="Q189" s="408"/>
      <c r="R189" s="408"/>
      <c r="S189" s="409"/>
      <c r="T189" s="7"/>
      <c r="U189" s="407"/>
      <c r="V189" s="408"/>
      <c r="W189" s="408"/>
      <c r="X189" s="409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407"/>
      <c r="G190" s="408"/>
      <c r="H190" s="408"/>
      <c r="I190" s="409"/>
      <c r="J190" s="7"/>
      <c r="K190" s="407"/>
      <c r="L190" s="408"/>
      <c r="M190" s="408"/>
      <c r="N190" s="409"/>
      <c r="O190" s="7"/>
      <c r="P190" s="407"/>
      <c r="Q190" s="408"/>
      <c r="R190" s="408"/>
      <c r="S190" s="409"/>
      <c r="T190" s="7"/>
      <c r="U190" s="407"/>
      <c r="V190" s="408"/>
      <c r="W190" s="408"/>
      <c r="X190" s="409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407"/>
      <c r="G191" s="408"/>
      <c r="H191" s="408"/>
      <c r="I191" s="409"/>
      <c r="J191" s="7"/>
      <c r="K191" s="407"/>
      <c r="L191" s="408"/>
      <c r="M191" s="408"/>
      <c r="N191" s="409"/>
      <c r="O191" s="7"/>
      <c r="P191" s="407"/>
      <c r="Q191" s="408"/>
      <c r="R191" s="408"/>
      <c r="S191" s="409"/>
      <c r="T191" s="7"/>
      <c r="U191" s="407"/>
      <c r="V191" s="408"/>
      <c r="W191" s="408"/>
      <c r="X191" s="409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407"/>
      <c r="G192" s="408"/>
      <c r="H192" s="408"/>
      <c r="I192" s="409"/>
      <c r="J192" s="7"/>
      <c r="K192" s="407"/>
      <c r="L192" s="408"/>
      <c r="M192" s="408"/>
      <c r="N192" s="409"/>
      <c r="O192" s="7"/>
      <c r="P192" s="407"/>
      <c r="Q192" s="408"/>
      <c r="R192" s="408"/>
      <c r="S192" s="409"/>
      <c r="T192" s="7"/>
      <c r="U192" s="407"/>
      <c r="V192" s="408"/>
      <c r="W192" s="408"/>
      <c r="X192" s="409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407"/>
      <c r="G193" s="408"/>
      <c r="H193" s="408"/>
      <c r="I193" s="409"/>
      <c r="J193" s="7"/>
      <c r="K193" s="407"/>
      <c r="L193" s="408"/>
      <c r="M193" s="408"/>
      <c r="N193" s="409"/>
      <c r="O193" s="7"/>
      <c r="P193" s="407"/>
      <c r="Q193" s="408"/>
      <c r="R193" s="408"/>
      <c r="S193" s="409"/>
      <c r="T193" s="7"/>
      <c r="U193" s="407"/>
      <c r="V193" s="408"/>
      <c r="W193" s="408"/>
      <c r="X193" s="409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407"/>
      <c r="G194" s="408"/>
      <c r="H194" s="408"/>
      <c r="I194" s="409"/>
      <c r="J194" s="7"/>
      <c r="K194" s="407"/>
      <c r="L194" s="408"/>
      <c r="M194" s="408"/>
      <c r="N194" s="409"/>
      <c r="O194" s="7"/>
      <c r="P194" s="407"/>
      <c r="Q194" s="408"/>
      <c r="R194" s="408"/>
      <c r="S194" s="409"/>
      <c r="T194" s="7"/>
      <c r="U194" s="407"/>
      <c r="V194" s="408"/>
      <c r="W194" s="408"/>
      <c r="X194" s="409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407"/>
      <c r="G195" s="408"/>
      <c r="H195" s="408"/>
      <c r="I195" s="409"/>
      <c r="J195" s="7"/>
      <c r="K195" s="407"/>
      <c r="L195" s="408"/>
      <c r="M195" s="408"/>
      <c r="N195" s="409"/>
      <c r="O195" s="7"/>
      <c r="P195" s="407"/>
      <c r="Q195" s="408"/>
      <c r="R195" s="408"/>
      <c r="S195" s="409"/>
      <c r="T195" s="7"/>
      <c r="U195" s="407"/>
      <c r="V195" s="408"/>
      <c r="W195" s="408"/>
      <c r="X195" s="409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407"/>
      <c r="G196" s="408"/>
      <c r="H196" s="408"/>
      <c r="I196" s="409"/>
      <c r="J196" s="7"/>
      <c r="K196" s="407"/>
      <c r="L196" s="408"/>
      <c r="M196" s="408"/>
      <c r="N196" s="409"/>
      <c r="O196" s="7"/>
      <c r="P196" s="407"/>
      <c r="Q196" s="408"/>
      <c r="R196" s="408"/>
      <c r="S196" s="409"/>
      <c r="T196" s="7"/>
      <c r="U196" s="407"/>
      <c r="V196" s="408"/>
      <c r="W196" s="408"/>
      <c r="X196" s="409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407"/>
      <c r="G197" s="408"/>
      <c r="H197" s="408"/>
      <c r="I197" s="409"/>
      <c r="J197" s="7"/>
      <c r="K197" s="407"/>
      <c r="L197" s="408"/>
      <c r="M197" s="408"/>
      <c r="N197" s="409"/>
      <c r="O197" s="7"/>
      <c r="P197" s="407"/>
      <c r="Q197" s="408"/>
      <c r="R197" s="408"/>
      <c r="S197" s="409"/>
      <c r="T197" s="7"/>
      <c r="U197" s="407"/>
      <c r="V197" s="408"/>
      <c r="W197" s="408"/>
      <c r="X197" s="409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315"/>
      <c r="G198" s="39"/>
      <c r="H198" s="39"/>
      <c r="I198" s="321"/>
      <c r="J198" s="7"/>
      <c r="K198" s="315"/>
      <c r="L198" s="39"/>
      <c r="M198" s="39"/>
      <c r="N198" s="321"/>
      <c r="O198" s="7"/>
      <c r="P198" s="315"/>
      <c r="Q198" s="39"/>
      <c r="R198" s="39"/>
      <c r="S198" s="321"/>
      <c r="T198" s="7"/>
      <c r="U198" s="315"/>
      <c r="V198" s="39"/>
      <c r="W198" s="39"/>
      <c r="X198" s="321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13"/>
      <c r="G200" s="408"/>
      <c r="H200" s="408"/>
      <c r="I200" s="409"/>
      <c r="J200" s="7"/>
      <c r="K200" s="413"/>
      <c r="L200" s="408"/>
      <c r="M200" s="408"/>
      <c r="N200" s="409"/>
      <c r="O200" s="7"/>
      <c r="P200" s="413"/>
      <c r="Q200" s="408"/>
      <c r="R200" s="408"/>
      <c r="S200" s="409"/>
      <c r="T200" s="7"/>
      <c r="U200" s="413"/>
      <c r="V200" s="408"/>
      <c r="W200" s="408"/>
      <c r="X200" s="409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407"/>
      <c r="G202" s="408"/>
      <c r="H202" s="408"/>
      <c r="I202" s="409"/>
      <c r="J202" s="7"/>
      <c r="K202" s="407"/>
      <c r="L202" s="408"/>
      <c r="M202" s="408"/>
      <c r="N202" s="409"/>
      <c r="O202" s="7"/>
      <c r="P202" s="407"/>
      <c r="Q202" s="408"/>
      <c r="R202" s="408"/>
      <c r="S202" s="409"/>
      <c r="T202" s="7"/>
      <c r="U202" s="407"/>
      <c r="V202" s="408"/>
      <c r="W202" s="408"/>
      <c r="X202" s="409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407"/>
      <c r="L204" s="408"/>
      <c r="M204" s="408"/>
      <c r="N204" s="409"/>
      <c r="O204" s="7"/>
      <c r="P204" s="407"/>
      <c r="Q204" s="408"/>
      <c r="R204" s="408"/>
      <c r="S204" s="409"/>
      <c r="T204" s="7"/>
      <c r="U204" s="407"/>
      <c r="V204" s="408"/>
      <c r="W204" s="408"/>
      <c r="X204" s="409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407"/>
      <c r="L205" s="408"/>
      <c r="M205" s="408"/>
      <c r="N205" s="409"/>
      <c r="O205" s="7"/>
      <c r="P205" s="407"/>
      <c r="Q205" s="408"/>
      <c r="R205" s="408"/>
      <c r="S205" s="409"/>
      <c r="T205" s="7"/>
      <c r="U205" s="407"/>
      <c r="V205" s="408"/>
      <c r="W205" s="408"/>
      <c r="X205" s="409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315"/>
      <c r="L206" s="39"/>
      <c r="M206" s="39"/>
      <c r="N206" s="321"/>
      <c r="O206" s="7"/>
      <c r="P206" s="315"/>
      <c r="Q206" s="39"/>
      <c r="R206" s="39"/>
      <c r="S206" s="321"/>
      <c r="T206" s="7"/>
      <c r="U206" s="315"/>
      <c r="V206" s="39"/>
      <c r="W206" s="39"/>
      <c r="X206" s="321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315"/>
      <c r="L207" s="39"/>
      <c r="M207" s="39"/>
      <c r="N207" s="321"/>
      <c r="O207" s="7"/>
      <c r="P207" s="315"/>
      <c r="Q207" s="39"/>
      <c r="R207" s="39"/>
      <c r="S207" s="321"/>
      <c r="T207" s="7"/>
      <c r="U207" s="315"/>
      <c r="V207" s="39"/>
      <c r="W207" s="39"/>
      <c r="X207" s="321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407"/>
      <c r="L208" s="408"/>
      <c r="M208" s="408"/>
      <c r="N208" s="409"/>
      <c r="O208" s="7"/>
      <c r="P208" s="407"/>
      <c r="Q208" s="408"/>
      <c r="R208" s="408"/>
      <c r="S208" s="409"/>
      <c r="T208" s="7"/>
      <c r="U208" s="407"/>
      <c r="V208" s="408"/>
      <c r="W208" s="408"/>
      <c r="X208" s="409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407"/>
      <c r="G212" s="408"/>
      <c r="H212" s="408"/>
      <c r="I212" s="409"/>
      <c r="J212" s="7"/>
      <c r="K212" s="407"/>
      <c r="L212" s="408"/>
      <c r="M212" s="408"/>
      <c r="N212" s="409"/>
      <c r="O212" s="7"/>
      <c r="P212" s="407"/>
      <c r="Q212" s="408"/>
      <c r="R212" s="408"/>
      <c r="S212" s="409"/>
      <c r="T212" s="7"/>
      <c r="U212" s="407"/>
      <c r="V212" s="408"/>
      <c r="W212" s="408"/>
      <c r="X212" s="409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407"/>
      <c r="G214" s="408"/>
      <c r="H214" s="408"/>
      <c r="I214" s="409"/>
      <c r="J214" s="7"/>
      <c r="K214" s="407"/>
      <c r="L214" s="408"/>
      <c r="M214" s="408"/>
      <c r="N214" s="409"/>
      <c r="O214" s="7"/>
      <c r="P214" s="407"/>
      <c r="Q214" s="408"/>
      <c r="R214" s="408"/>
      <c r="S214" s="409"/>
      <c r="T214" s="7"/>
      <c r="U214" s="407"/>
      <c r="V214" s="408"/>
      <c r="W214" s="408"/>
      <c r="X214" s="409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407"/>
      <c r="G215" s="408"/>
      <c r="H215" s="408"/>
      <c r="I215" s="409"/>
      <c r="J215" s="7"/>
      <c r="K215" s="407"/>
      <c r="L215" s="408"/>
      <c r="M215" s="408"/>
      <c r="N215" s="409"/>
      <c r="O215" s="7"/>
      <c r="P215" s="407"/>
      <c r="Q215" s="408"/>
      <c r="R215" s="408"/>
      <c r="S215" s="409"/>
      <c r="T215" s="7"/>
      <c r="U215" s="407"/>
      <c r="V215" s="408"/>
      <c r="W215" s="408"/>
      <c r="X215" s="409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407"/>
      <c r="G216" s="408"/>
      <c r="H216" s="408"/>
      <c r="I216" s="409"/>
      <c r="J216" s="7"/>
      <c r="K216" s="407"/>
      <c r="L216" s="408"/>
      <c r="M216" s="408"/>
      <c r="N216" s="409"/>
      <c r="O216" s="7"/>
      <c r="P216" s="407"/>
      <c r="Q216" s="408"/>
      <c r="R216" s="408"/>
      <c r="S216" s="409"/>
      <c r="T216" s="7"/>
      <c r="U216" s="407"/>
      <c r="V216" s="408"/>
      <c r="W216" s="408"/>
      <c r="X216" s="409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407"/>
      <c r="G217" s="408"/>
      <c r="H217" s="408"/>
      <c r="I217" s="409"/>
      <c r="J217" s="7"/>
      <c r="K217" s="407"/>
      <c r="L217" s="408"/>
      <c r="M217" s="408"/>
      <c r="N217" s="409"/>
      <c r="O217" s="7"/>
      <c r="P217" s="407"/>
      <c r="Q217" s="408"/>
      <c r="R217" s="408"/>
      <c r="S217" s="409"/>
      <c r="T217" s="7"/>
      <c r="U217" s="407"/>
      <c r="V217" s="408"/>
      <c r="W217" s="408"/>
      <c r="X217" s="409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407"/>
      <c r="G218" s="408"/>
      <c r="H218" s="408"/>
      <c r="I218" s="409"/>
      <c r="J218" s="7"/>
      <c r="K218" s="407"/>
      <c r="L218" s="408"/>
      <c r="M218" s="408"/>
      <c r="N218" s="409"/>
      <c r="O218" s="7"/>
      <c r="P218" s="407"/>
      <c r="Q218" s="408"/>
      <c r="R218" s="408"/>
      <c r="S218" s="409"/>
      <c r="T218" s="7"/>
      <c r="U218" s="407"/>
      <c r="V218" s="408"/>
      <c r="W218" s="408"/>
      <c r="X218" s="409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407"/>
      <c r="G219" s="408"/>
      <c r="H219" s="408"/>
      <c r="I219" s="409"/>
      <c r="J219" s="7"/>
      <c r="K219" s="407"/>
      <c r="L219" s="408"/>
      <c r="M219" s="408"/>
      <c r="N219" s="409"/>
      <c r="O219" s="7"/>
      <c r="P219" s="407"/>
      <c r="Q219" s="408"/>
      <c r="R219" s="408"/>
      <c r="S219" s="409"/>
      <c r="T219" s="7"/>
      <c r="U219" s="407"/>
      <c r="V219" s="408"/>
      <c r="W219" s="408"/>
      <c r="X219" s="409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407"/>
      <c r="G220" s="408"/>
      <c r="H220" s="408"/>
      <c r="I220" s="409"/>
      <c r="J220" s="7"/>
      <c r="K220" s="407"/>
      <c r="L220" s="408"/>
      <c r="M220" s="408"/>
      <c r="N220" s="409"/>
      <c r="O220" s="7"/>
      <c r="P220" s="407"/>
      <c r="Q220" s="408"/>
      <c r="R220" s="408"/>
      <c r="S220" s="409"/>
      <c r="T220" s="7"/>
      <c r="U220" s="407"/>
      <c r="V220" s="408"/>
      <c r="W220" s="408"/>
      <c r="X220" s="409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407"/>
      <c r="G221" s="408"/>
      <c r="H221" s="408"/>
      <c r="I221" s="409"/>
      <c r="J221" s="7"/>
      <c r="K221" s="407"/>
      <c r="L221" s="408"/>
      <c r="M221" s="408"/>
      <c r="N221" s="409"/>
      <c r="O221" s="7"/>
      <c r="P221" s="407"/>
      <c r="Q221" s="408"/>
      <c r="R221" s="408"/>
      <c r="S221" s="409"/>
      <c r="T221" s="7"/>
      <c r="U221" s="407"/>
      <c r="V221" s="408"/>
      <c r="W221" s="408"/>
      <c r="X221" s="409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407"/>
      <c r="G222" s="408"/>
      <c r="H222" s="408"/>
      <c r="I222" s="409"/>
      <c r="J222" s="7"/>
      <c r="K222" s="407"/>
      <c r="L222" s="408"/>
      <c r="M222" s="408"/>
      <c r="N222" s="409"/>
      <c r="O222" s="7"/>
      <c r="P222" s="407"/>
      <c r="Q222" s="408"/>
      <c r="R222" s="408"/>
      <c r="S222" s="409"/>
      <c r="T222" s="7"/>
      <c r="U222" s="407"/>
      <c r="V222" s="408"/>
      <c r="W222" s="408"/>
      <c r="X222" s="409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315"/>
      <c r="G223" s="39"/>
      <c r="H223" s="39"/>
      <c r="I223" s="321"/>
      <c r="J223" s="7"/>
      <c r="K223" s="315"/>
      <c r="L223" s="39"/>
      <c r="M223" s="39"/>
      <c r="N223" s="321"/>
      <c r="O223" s="7"/>
      <c r="P223" s="315"/>
      <c r="Q223" s="39"/>
      <c r="R223" s="39"/>
      <c r="S223" s="321"/>
      <c r="T223" s="7"/>
      <c r="U223" s="315"/>
      <c r="V223" s="39"/>
      <c r="W223" s="39"/>
      <c r="X223" s="321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13"/>
      <c r="G225" s="408"/>
      <c r="H225" s="408"/>
      <c r="I225" s="409"/>
      <c r="J225" s="7"/>
      <c r="K225" s="413"/>
      <c r="L225" s="408"/>
      <c r="M225" s="408"/>
      <c r="N225" s="409"/>
      <c r="O225" s="7"/>
      <c r="P225" s="413"/>
      <c r="Q225" s="408"/>
      <c r="R225" s="408"/>
      <c r="S225" s="409"/>
      <c r="T225" s="7"/>
      <c r="U225" s="413"/>
      <c r="V225" s="408"/>
      <c r="W225" s="408"/>
      <c r="X225" s="409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407"/>
      <c r="G227" s="408"/>
      <c r="H227" s="408"/>
      <c r="I227" s="409"/>
      <c r="J227" s="7"/>
      <c r="K227" s="407"/>
      <c r="L227" s="408"/>
      <c r="M227" s="408"/>
      <c r="N227" s="409"/>
      <c r="O227" s="7"/>
      <c r="P227" s="407"/>
      <c r="Q227" s="408"/>
      <c r="R227" s="408"/>
      <c r="S227" s="409"/>
      <c r="T227" s="7"/>
      <c r="U227" s="407"/>
      <c r="V227" s="408"/>
      <c r="W227" s="408"/>
      <c r="X227" s="409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407"/>
      <c r="L229" s="408"/>
      <c r="M229" s="408"/>
      <c r="N229" s="409"/>
      <c r="O229" s="7"/>
      <c r="P229" s="407"/>
      <c r="Q229" s="408"/>
      <c r="R229" s="408"/>
      <c r="S229" s="409"/>
      <c r="T229" s="7"/>
      <c r="U229" s="407"/>
      <c r="V229" s="408"/>
      <c r="W229" s="408"/>
      <c r="X229" s="409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407"/>
      <c r="L230" s="408"/>
      <c r="M230" s="408"/>
      <c r="N230" s="409"/>
      <c r="O230" s="7"/>
      <c r="P230" s="407"/>
      <c r="Q230" s="408"/>
      <c r="R230" s="408"/>
      <c r="S230" s="409"/>
      <c r="T230" s="7"/>
      <c r="U230" s="407"/>
      <c r="V230" s="408"/>
      <c r="W230" s="408"/>
      <c r="X230" s="409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315"/>
      <c r="L231" s="39"/>
      <c r="M231" s="39"/>
      <c r="N231" s="321"/>
      <c r="O231" s="7"/>
      <c r="P231" s="315"/>
      <c r="Q231" s="39"/>
      <c r="R231" s="39"/>
      <c r="S231" s="321"/>
      <c r="T231" s="7"/>
      <c r="U231" s="315"/>
      <c r="V231" s="39"/>
      <c r="W231" s="39"/>
      <c r="X231" s="321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315"/>
      <c r="L232" s="39"/>
      <c r="M232" s="39"/>
      <c r="N232" s="321"/>
      <c r="O232" s="7"/>
      <c r="P232" s="315"/>
      <c r="Q232" s="39"/>
      <c r="R232" s="39"/>
      <c r="S232" s="321"/>
      <c r="T232" s="7"/>
      <c r="U232" s="315"/>
      <c r="V232" s="39"/>
      <c r="W232" s="39"/>
      <c r="X232" s="321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407"/>
      <c r="L233" s="408"/>
      <c r="M233" s="408"/>
      <c r="N233" s="409"/>
      <c r="O233" s="7"/>
      <c r="P233" s="407"/>
      <c r="Q233" s="408"/>
      <c r="R233" s="408"/>
      <c r="S233" s="409"/>
      <c r="T233" s="7"/>
      <c r="U233" s="407"/>
      <c r="V233" s="408"/>
      <c r="W233" s="408"/>
      <c r="X233" s="409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407"/>
      <c r="G237" s="408"/>
      <c r="H237" s="408"/>
      <c r="I237" s="409"/>
      <c r="J237" s="7"/>
      <c r="K237" s="407"/>
      <c r="L237" s="408"/>
      <c r="M237" s="408"/>
      <c r="N237" s="409"/>
      <c r="O237" s="7"/>
      <c r="P237" s="407"/>
      <c r="Q237" s="408"/>
      <c r="R237" s="408"/>
      <c r="S237" s="409"/>
      <c r="T237" s="7"/>
      <c r="U237" s="407"/>
      <c r="V237" s="408"/>
      <c r="W237" s="408"/>
      <c r="X237" s="409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407"/>
      <c r="G239" s="408"/>
      <c r="H239" s="408"/>
      <c r="I239" s="409"/>
      <c r="J239" s="7"/>
      <c r="K239" s="407"/>
      <c r="L239" s="408"/>
      <c r="M239" s="408"/>
      <c r="N239" s="409"/>
      <c r="O239" s="7"/>
      <c r="P239" s="407"/>
      <c r="Q239" s="408"/>
      <c r="R239" s="408"/>
      <c r="S239" s="409"/>
      <c r="T239" s="7"/>
      <c r="U239" s="407"/>
      <c r="V239" s="408"/>
      <c r="W239" s="408"/>
      <c r="X239" s="409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407"/>
      <c r="G240" s="408"/>
      <c r="H240" s="408"/>
      <c r="I240" s="409"/>
      <c r="J240" s="7"/>
      <c r="K240" s="407"/>
      <c r="L240" s="408"/>
      <c r="M240" s="408"/>
      <c r="N240" s="409"/>
      <c r="O240" s="7"/>
      <c r="P240" s="407"/>
      <c r="Q240" s="408"/>
      <c r="R240" s="408"/>
      <c r="S240" s="409"/>
      <c r="T240" s="7"/>
      <c r="U240" s="407"/>
      <c r="V240" s="408"/>
      <c r="W240" s="408"/>
      <c r="X240" s="409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407"/>
      <c r="G241" s="408"/>
      <c r="H241" s="408"/>
      <c r="I241" s="409"/>
      <c r="J241" s="7"/>
      <c r="K241" s="407"/>
      <c r="L241" s="408"/>
      <c r="M241" s="408"/>
      <c r="N241" s="409"/>
      <c r="O241" s="7"/>
      <c r="P241" s="407"/>
      <c r="Q241" s="408"/>
      <c r="R241" s="408"/>
      <c r="S241" s="409"/>
      <c r="T241" s="7"/>
      <c r="U241" s="407"/>
      <c r="V241" s="408"/>
      <c r="W241" s="408"/>
      <c r="X241" s="409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407"/>
      <c r="G242" s="408"/>
      <c r="H242" s="408"/>
      <c r="I242" s="409"/>
      <c r="J242" s="7"/>
      <c r="K242" s="407"/>
      <c r="L242" s="408"/>
      <c r="M242" s="408"/>
      <c r="N242" s="409"/>
      <c r="O242" s="7"/>
      <c r="P242" s="407"/>
      <c r="Q242" s="408"/>
      <c r="R242" s="408"/>
      <c r="S242" s="409"/>
      <c r="T242" s="7"/>
      <c r="U242" s="407"/>
      <c r="V242" s="408"/>
      <c r="W242" s="408"/>
      <c r="X242" s="409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407"/>
      <c r="G243" s="408"/>
      <c r="H243" s="408"/>
      <c r="I243" s="409"/>
      <c r="J243" s="7"/>
      <c r="K243" s="407"/>
      <c r="L243" s="408"/>
      <c r="M243" s="408"/>
      <c r="N243" s="409"/>
      <c r="O243" s="7"/>
      <c r="P243" s="407"/>
      <c r="Q243" s="408"/>
      <c r="R243" s="408"/>
      <c r="S243" s="409"/>
      <c r="T243" s="7"/>
      <c r="U243" s="407"/>
      <c r="V243" s="408"/>
      <c r="W243" s="408"/>
      <c r="X243" s="409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407"/>
      <c r="G244" s="408"/>
      <c r="H244" s="408"/>
      <c r="I244" s="409"/>
      <c r="J244" s="7"/>
      <c r="K244" s="407"/>
      <c r="L244" s="408"/>
      <c r="M244" s="408"/>
      <c r="N244" s="409"/>
      <c r="O244" s="7"/>
      <c r="P244" s="407"/>
      <c r="Q244" s="408"/>
      <c r="R244" s="408"/>
      <c r="S244" s="409"/>
      <c r="T244" s="7"/>
      <c r="U244" s="407"/>
      <c r="V244" s="408"/>
      <c r="W244" s="408"/>
      <c r="X244" s="409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407"/>
      <c r="G245" s="408"/>
      <c r="H245" s="408"/>
      <c r="I245" s="409"/>
      <c r="J245" s="7"/>
      <c r="K245" s="407"/>
      <c r="L245" s="408"/>
      <c r="M245" s="408"/>
      <c r="N245" s="409"/>
      <c r="O245" s="7"/>
      <c r="P245" s="407"/>
      <c r="Q245" s="408"/>
      <c r="R245" s="408"/>
      <c r="S245" s="409"/>
      <c r="T245" s="7"/>
      <c r="U245" s="407"/>
      <c r="V245" s="408"/>
      <c r="W245" s="408"/>
      <c r="X245" s="409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407"/>
      <c r="G246" s="408"/>
      <c r="H246" s="408"/>
      <c r="I246" s="409"/>
      <c r="J246" s="7"/>
      <c r="K246" s="407"/>
      <c r="L246" s="408"/>
      <c r="M246" s="408"/>
      <c r="N246" s="409"/>
      <c r="O246" s="7"/>
      <c r="P246" s="407"/>
      <c r="Q246" s="408"/>
      <c r="R246" s="408"/>
      <c r="S246" s="409"/>
      <c r="T246" s="7"/>
      <c r="U246" s="407"/>
      <c r="V246" s="408"/>
      <c r="W246" s="408"/>
      <c r="X246" s="409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407"/>
      <c r="G247" s="408"/>
      <c r="H247" s="408"/>
      <c r="I247" s="409"/>
      <c r="J247" s="7"/>
      <c r="K247" s="407"/>
      <c r="L247" s="408"/>
      <c r="M247" s="408"/>
      <c r="N247" s="409"/>
      <c r="O247" s="7"/>
      <c r="P247" s="407"/>
      <c r="Q247" s="408"/>
      <c r="R247" s="408"/>
      <c r="S247" s="409"/>
      <c r="T247" s="7"/>
      <c r="U247" s="407"/>
      <c r="V247" s="408"/>
      <c r="W247" s="408"/>
      <c r="X247" s="409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315"/>
      <c r="G248" s="39"/>
      <c r="H248" s="39"/>
      <c r="I248" s="321"/>
      <c r="J248" s="7"/>
      <c r="K248" s="315"/>
      <c r="L248" s="39"/>
      <c r="M248" s="39"/>
      <c r="N248" s="321"/>
      <c r="O248" s="7"/>
      <c r="P248" s="315"/>
      <c r="Q248" s="39"/>
      <c r="R248" s="39"/>
      <c r="S248" s="321"/>
      <c r="T248" s="7"/>
      <c r="U248" s="315"/>
      <c r="V248" s="39"/>
      <c r="W248" s="39"/>
      <c r="X248" s="321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13"/>
      <c r="G250" s="408"/>
      <c r="H250" s="408"/>
      <c r="I250" s="409"/>
      <c r="J250" s="7"/>
      <c r="K250" s="413"/>
      <c r="L250" s="408"/>
      <c r="M250" s="408"/>
      <c r="N250" s="409"/>
      <c r="O250" s="7"/>
      <c r="P250" s="413"/>
      <c r="Q250" s="408"/>
      <c r="R250" s="408"/>
      <c r="S250" s="409"/>
      <c r="T250" s="7"/>
      <c r="U250" s="413"/>
      <c r="V250" s="408"/>
      <c r="W250" s="408"/>
      <c r="X250" s="409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407"/>
      <c r="G252" s="408"/>
      <c r="H252" s="408"/>
      <c r="I252" s="409"/>
      <c r="J252" s="7"/>
      <c r="K252" s="407"/>
      <c r="L252" s="408"/>
      <c r="M252" s="408"/>
      <c r="N252" s="409"/>
      <c r="O252" s="7"/>
      <c r="P252" s="407"/>
      <c r="Q252" s="408"/>
      <c r="R252" s="408"/>
      <c r="S252" s="409"/>
      <c r="T252" s="7"/>
      <c r="U252" s="407"/>
      <c r="V252" s="408"/>
      <c r="W252" s="408"/>
      <c r="X252" s="409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407"/>
      <c r="L254" s="408"/>
      <c r="M254" s="408"/>
      <c r="N254" s="409"/>
      <c r="O254" s="7"/>
      <c r="P254" s="407"/>
      <c r="Q254" s="408"/>
      <c r="R254" s="408"/>
      <c r="S254" s="409"/>
      <c r="T254" s="7"/>
      <c r="U254" s="407"/>
      <c r="V254" s="408"/>
      <c r="W254" s="408"/>
      <c r="X254" s="409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407"/>
      <c r="L255" s="408"/>
      <c r="M255" s="408"/>
      <c r="N255" s="409"/>
      <c r="O255" s="7"/>
      <c r="P255" s="407"/>
      <c r="Q255" s="408"/>
      <c r="R255" s="408"/>
      <c r="S255" s="409"/>
      <c r="T255" s="7"/>
      <c r="U255" s="407"/>
      <c r="V255" s="408"/>
      <c r="W255" s="408"/>
      <c r="X255" s="409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315"/>
      <c r="L256" s="39"/>
      <c r="M256" s="39"/>
      <c r="N256" s="321"/>
      <c r="O256" s="7"/>
      <c r="P256" s="315"/>
      <c r="Q256" s="39"/>
      <c r="R256" s="39"/>
      <c r="S256" s="321"/>
      <c r="T256" s="7"/>
      <c r="U256" s="315"/>
      <c r="V256" s="39"/>
      <c r="W256" s="39"/>
      <c r="X256" s="321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315"/>
      <c r="L257" s="39"/>
      <c r="M257" s="39"/>
      <c r="N257" s="321"/>
      <c r="O257" s="7"/>
      <c r="P257" s="315"/>
      <c r="Q257" s="39"/>
      <c r="R257" s="39"/>
      <c r="S257" s="321"/>
      <c r="T257" s="7"/>
      <c r="U257" s="315"/>
      <c r="V257" s="39"/>
      <c r="W257" s="39"/>
      <c r="X257" s="321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407"/>
      <c r="L258" s="408"/>
      <c r="M258" s="408"/>
      <c r="N258" s="409"/>
      <c r="O258" s="7"/>
      <c r="P258" s="407"/>
      <c r="Q258" s="408"/>
      <c r="R258" s="408"/>
      <c r="S258" s="409"/>
      <c r="T258" s="7"/>
      <c r="U258" s="407"/>
      <c r="V258" s="408"/>
      <c r="W258" s="408"/>
      <c r="X258" s="409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407"/>
      <c r="G262" s="408"/>
      <c r="H262" s="408"/>
      <c r="I262" s="409"/>
      <c r="J262" s="7"/>
      <c r="K262" s="407"/>
      <c r="L262" s="408"/>
      <c r="M262" s="408"/>
      <c r="N262" s="409"/>
      <c r="O262" s="7"/>
      <c r="P262" s="407"/>
      <c r="Q262" s="408"/>
      <c r="R262" s="408"/>
      <c r="S262" s="409"/>
      <c r="T262" s="7"/>
      <c r="U262" s="407"/>
      <c r="V262" s="408"/>
      <c r="W262" s="408"/>
      <c r="X262" s="409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407"/>
      <c r="G264" s="408"/>
      <c r="H264" s="408"/>
      <c r="I264" s="409"/>
      <c r="J264" s="7"/>
      <c r="K264" s="407"/>
      <c r="L264" s="408"/>
      <c r="M264" s="408"/>
      <c r="N264" s="409"/>
      <c r="O264" s="7"/>
      <c r="P264" s="407"/>
      <c r="Q264" s="408"/>
      <c r="R264" s="408"/>
      <c r="S264" s="409"/>
      <c r="T264" s="7"/>
      <c r="U264" s="407"/>
      <c r="V264" s="408"/>
      <c r="W264" s="408"/>
      <c r="X264" s="409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407"/>
      <c r="G265" s="408"/>
      <c r="H265" s="408"/>
      <c r="I265" s="409"/>
      <c r="J265" s="7"/>
      <c r="K265" s="407"/>
      <c r="L265" s="408"/>
      <c r="M265" s="408"/>
      <c r="N265" s="409"/>
      <c r="O265" s="7"/>
      <c r="P265" s="407"/>
      <c r="Q265" s="408"/>
      <c r="R265" s="408"/>
      <c r="S265" s="409"/>
      <c r="T265" s="7"/>
      <c r="U265" s="407"/>
      <c r="V265" s="408"/>
      <c r="W265" s="408"/>
      <c r="X265" s="409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407"/>
      <c r="G266" s="408"/>
      <c r="H266" s="408"/>
      <c r="I266" s="409"/>
      <c r="J266" s="7"/>
      <c r="K266" s="407"/>
      <c r="L266" s="408"/>
      <c r="M266" s="408"/>
      <c r="N266" s="409"/>
      <c r="O266" s="7"/>
      <c r="P266" s="407"/>
      <c r="Q266" s="408"/>
      <c r="R266" s="408"/>
      <c r="S266" s="409"/>
      <c r="T266" s="7"/>
      <c r="U266" s="407"/>
      <c r="V266" s="408"/>
      <c r="W266" s="408"/>
      <c r="X266" s="409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407"/>
      <c r="G267" s="408"/>
      <c r="H267" s="408"/>
      <c r="I267" s="409"/>
      <c r="J267" s="7"/>
      <c r="K267" s="407"/>
      <c r="L267" s="408"/>
      <c r="M267" s="408"/>
      <c r="N267" s="409"/>
      <c r="O267" s="7"/>
      <c r="P267" s="407"/>
      <c r="Q267" s="408"/>
      <c r="R267" s="408"/>
      <c r="S267" s="409"/>
      <c r="T267" s="7"/>
      <c r="U267" s="407"/>
      <c r="V267" s="408"/>
      <c r="W267" s="408"/>
      <c r="X267" s="409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407"/>
      <c r="G268" s="408"/>
      <c r="H268" s="408"/>
      <c r="I268" s="409"/>
      <c r="J268" s="7"/>
      <c r="K268" s="407"/>
      <c r="L268" s="408"/>
      <c r="M268" s="408"/>
      <c r="N268" s="409"/>
      <c r="O268" s="7"/>
      <c r="P268" s="407"/>
      <c r="Q268" s="408"/>
      <c r="R268" s="408"/>
      <c r="S268" s="409"/>
      <c r="T268" s="7"/>
      <c r="U268" s="407"/>
      <c r="V268" s="408"/>
      <c r="W268" s="408"/>
      <c r="X268" s="409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407"/>
      <c r="G269" s="408"/>
      <c r="H269" s="408"/>
      <c r="I269" s="409"/>
      <c r="J269" s="7"/>
      <c r="K269" s="407"/>
      <c r="L269" s="408"/>
      <c r="M269" s="408"/>
      <c r="N269" s="409"/>
      <c r="O269" s="7"/>
      <c r="P269" s="407"/>
      <c r="Q269" s="408"/>
      <c r="R269" s="408"/>
      <c r="S269" s="409"/>
      <c r="T269" s="7"/>
      <c r="U269" s="407"/>
      <c r="V269" s="408"/>
      <c r="W269" s="408"/>
      <c r="X269" s="409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407"/>
      <c r="G270" s="408"/>
      <c r="H270" s="408"/>
      <c r="I270" s="409"/>
      <c r="J270" s="7"/>
      <c r="K270" s="407"/>
      <c r="L270" s="408"/>
      <c r="M270" s="408"/>
      <c r="N270" s="409"/>
      <c r="O270" s="7"/>
      <c r="P270" s="407"/>
      <c r="Q270" s="408"/>
      <c r="R270" s="408"/>
      <c r="S270" s="409"/>
      <c r="T270" s="7"/>
      <c r="U270" s="407"/>
      <c r="V270" s="408"/>
      <c r="W270" s="408"/>
      <c r="X270" s="409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407"/>
      <c r="G271" s="408"/>
      <c r="H271" s="408"/>
      <c r="I271" s="409"/>
      <c r="J271" s="7"/>
      <c r="K271" s="407"/>
      <c r="L271" s="408"/>
      <c r="M271" s="408"/>
      <c r="N271" s="409"/>
      <c r="O271" s="7"/>
      <c r="P271" s="407"/>
      <c r="Q271" s="408"/>
      <c r="R271" s="408"/>
      <c r="S271" s="409"/>
      <c r="T271" s="7"/>
      <c r="U271" s="407"/>
      <c r="V271" s="408"/>
      <c r="W271" s="408"/>
      <c r="X271" s="409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407"/>
      <c r="G272" s="408"/>
      <c r="H272" s="408"/>
      <c r="I272" s="409"/>
      <c r="J272" s="7"/>
      <c r="K272" s="407"/>
      <c r="L272" s="408"/>
      <c r="M272" s="408"/>
      <c r="N272" s="409"/>
      <c r="O272" s="7"/>
      <c r="P272" s="407"/>
      <c r="Q272" s="408"/>
      <c r="R272" s="408"/>
      <c r="S272" s="409"/>
      <c r="T272" s="7"/>
      <c r="U272" s="407"/>
      <c r="V272" s="408"/>
      <c r="W272" s="408"/>
      <c r="X272" s="409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315"/>
      <c r="G273" s="39"/>
      <c r="H273" s="39"/>
      <c r="I273" s="321"/>
      <c r="J273" s="7"/>
      <c r="K273" s="315"/>
      <c r="L273" s="39"/>
      <c r="M273" s="39"/>
      <c r="N273" s="321"/>
      <c r="O273" s="7"/>
      <c r="P273" s="315"/>
      <c r="Q273" s="39"/>
      <c r="R273" s="39"/>
      <c r="S273" s="321"/>
      <c r="T273" s="7"/>
      <c r="U273" s="315"/>
      <c r="V273" s="39"/>
      <c r="W273" s="39"/>
      <c r="X273" s="321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13"/>
      <c r="G275" s="408"/>
      <c r="H275" s="408"/>
      <c r="I275" s="409"/>
      <c r="J275" s="7"/>
      <c r="K275" s="413"/>
      <c r="L275" s="408"/>
      <c r="M275" s="408"/>
      <c r="N275" s="409"/>
      <c r="O275" s="7"/>
      <c r="P275" s="413"/>
      <c r="Q275" s="408"/>
      <c r="R275" s="408"/>
      <c r="S275" s="409"/>
      <c r="T275" s="7"/>
      <c r="U275" s="413"/>
      <c r="V275" s="408"/>
      <c r="W275" s="408"/>
      <c r="X275" s="409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407"/>
      <c r="G277" s="408"/>
      <c r="H277" s="408"/>
      <c r="I277" s="409"/>
      <c r="J277" s="7"/>
      <c r="K277" s="407"/>
      <c r="L277" s="408"/>
      <c r="M277" s="408"/>
      <c r="N277" s="409"/>
      <c r="O277" s="7"/>
      <c r="P277" s="407"/>
      <c r="Q277" s="408"/>
      <c r="R277" s="408"/>
      <c r="S277" s="409"/>
      <c r="T277" s="7"/>
      <c r="U277" s="407"/>
      <c r="V277" s="408"/>
      <c r="W277" s="408"/>
      <c r="X277" s="409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407"/>
      <c r="L279" s="408"/>
      <c r="M279" s="408"/>
      <c r="N279" s="409"/>
      <c r="O279" s="7"/>
      <c r="P279" s="407"/>
      <c r="Q279" s="408"/>
      <c r="R279" s="408"/>
      <c r="S279" s="409"/>
      <c r="T279" s="7"/>
      <c r="U279" s="407"/>
      <c r="V279" s="408"/>
      <c r="W279" s="408"/>
      <c r="X279" s="409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407"/>
      <c r="L280" s="408"/>
      <c r="M280" s="408"/>
      <c r="N280" s="409"/>
      <c r="O280" s="7"/>
      <c r="P280" s="407"/>
      <c r="Q280" s="408"/>
      <c r="R280" s="408"/>
      <c r="S280" s="409"/>
      <c r="T280" s="7"/>
      <c r="U280" s="407"/>
      <c r="V280" s="408"/>
      <c r="W280" s="408"/>
      <c r="X280" s="409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315"/>
      <c r="L281" s="39"/>
      <c r="M281" s="39"/>
      <c r="N281" s="321"/>
      <c r="O281" s="7"/>
      <c r="P281" s="315"/>
      <c r="Q281" s="39"/>
      <c r="R281" s="39"/>
      <c r="S281" s="321"/>
      <c r="T281" s="7"/>
      <c r="U281" s="315"/>
      <c r="V281" s="39"/>
      <c r="W281" s="39"/>
      <c r="X281" s="321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315"/>
      <c r="L282" s="39"/>
      <c r="M282" s="39"/>
      <c r="N282" s="321"/>
      <c r="O282" s="7"/>
      <c r="P282" s="315"/>
      <c r="Q282" s="39"/>
      <c r="R282" s="39"/>
      <c r="S282" s="321"/>
      <c r="T282" s="7"/>
      <c r="U282" s="315"/>
      <c r="V282" s="39"/>
      <c r="W282" s="39"/>
      <c r="X282" s="321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407"/>
      <c r="L283" s="408"/>
      <c r="M283" s="408"/>
      <c r="N283" s="409"/>
      <c r="O283" s="7"/>
      <c r="P283" s="407"/>
      <c r="Q283" s="408"/>
      <c r="R283" s="408"/>
      <c r="S283" s="409"/>
      <c r="T283" s="7"/>
      <c r="U283" s="407"/>
      <c r="V283" s="408"/>
      <c r="W283" s="408"/>
      <c r="X283" s="409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407"/>
      <c r="G287" s="408"/>
      <c r="H287" s="408"/>
      <c r="I287" s="409"/>
      <c r="J287" s="7"/>
      <c r="K287" s="407"/>
      <c r="L287" s="408"/>
      <c r="M287" s="408"/>
      <c r="N287" s="409"/>
      <c r="O287" s="7"/>
      <c r="P287" s="407"/>
      <c r="Q287" s="408"/>
      <c r="R287" s="408"/>
      <c r="S287" s="409"/>
      <c r="T287" s="7"/>
      <c r="U287" s="407"/>
      <c r="V287" s="408"/>
      <c r="W287" s="408"/>
      <c r="X287" s="409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407"/>
      <c r="G289" s="408"/>
      <c r="H289" s="408"/>
      <c r="I289" s="409"/>
      <c r="J289" s="7"/>
      <c r="K289" s="407"/>
      <c r="L289" s="408"/>
      <c r="M289" s="408"/>
      <c r="N289" s="409"/>
      <c r="O289" s="7"/>
      <c r="P289" s="407"/>
      <c r="Q289" s="408"/>
      <c r="R289" s="408"/>
      <c r="S289" s="409"/>
      <c r="T289" s="7"/>
      <c r="U289" s="407"/>
      <c r="V289" s="408"/>
      <c r="W289" s="408"/>
      <c r="X289" s="409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407"/>
      <c r="G290" s="408"/>
      <c r="H290" s="408"/>
      <c r="I290" s="409"/>
      <c r="J290" s="7"/>
      <c r="K290" s="407"/>
      <c r="L290" s="408"/>
      <c r="M290" s="408"/>
      <c r="N290" s="409"/>
      <c r="O290" s="7"/>
      <c r="P290" s="407"/>
      <c r="Q290" s="408"/>
      <c r="R290" s="408"/>
      <c r="S290" s="409"/>
      <c r="T290" s="7"/>
      <c r="U290" s="407"/>
      <c r="V290" s="408"/>
      <c r="W290" s="408"/>
      <c r="X290" s="409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407"/>
      <c r="G291" s="408"/>
      <c r="H291" s="408"/>
      <c r="I291" s="409"/>
      <c r="J291" s="7"/>
      <c r="K291" s="407"/>
      <c r="L291" s="408"/>
      <c r="M291" s="408"/>
      <c r="N291" s="409"/>
      <c r="O291" s="7"/>
      <c r="P291" s="407"/>
      <c r="Q291" s="408"/>
      <c r="R291" s="408"/>
      <c r="S291" s="409"/>
      <c r="T291" s="7"/>
      <c r="U291" s="407"/>
      <c r="V291" s="408"/>
      <c r="W291" s="408"/>
      <c r="X291" s="409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407"/>
      <c r="G292" s="408"/>
      <c r="H292" s="408"/>
      <c r="I292" s="409"/>
      <c r="J292" s="7"/>
      <c r="K292" s="407"/>
      <c r="L292" s="408"/>
      <c r="M292" s="408"/>
      <c r="N292" s="409"/>
      <c r="O292" s="7"/>
      <c r="P292" s="407"/>
      <c r="Q292" s="408"/>
      <c r="R292" s="408"/>
      <c r="S292" s="409"/>
      <c r="T292" s="7"/>
      <c r="U292" s="407"/>
      <c r="V292" s="408"/>
      <c r="W292" s="408"/>
      <c r="X292" s="409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407"/>
      <c r="G293" s="408"/>
      <c r="H293" s="408"/>
      <c r="I293" s="409"/>
      <c r="J293" s="7"/>
      <c r="K293" s="407"/>
      <c r="L293" s="408"/>
      <c r="M293" s="408"/>
      <c r="N293" s="409"/>
      <c r="O293" s="7"/>
      <c r="P293" s="407"/>
      <c r="Q293" s="408"/>
      <c r="R293" s="408"/>
      <c r="S293" s="409"/>
      <c r="T293" s="7"/>
      <c r="U293" s="407"/>
      <c r="V293" s="408"/>
      <c r="W293" s="408"/>
      <c r="X293" s="409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407"/>
      <c r="G294" s="408"/>
      <c r="H294" s="408"/>
      <c r="I294" s="409"/>
      <c r="J294" s="7"/>
      <c r="K294" s="407"/>
      <c r="L294" s="408"/>
      <c r="M294" s="408"/>
      <c r="N294" s="409"/>
      <c r="O294" s="7"/>
      <c r="P294" s="407"/>
      <c r="Q294" s="408"/>
      <c r="R294" s="408"/>
      <c r="S294" s="409"/>
      <c r="T294" s="7"/>
      <c r="U294" s="407"/>
      <c r="V294" s="408"/>
      <c r="W294" s="408"/>
      <c r="X294" s="409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407"/>
      <c r="G295" s="408"/>
      <c r="H295" s="408"/>
      <c r="I295" s="409"/>
      <c r="J295" s="7"/>
      <c r="K295" s="407"/>
      <c r="L295" s="408"/>
      <c r="M295" s="408"/>
      <c r="N295" s="409"/>
      <c r="O295" s="7"/>
      <c r="P295" s="407"/>
      <c r="Q295" s="408"/>
      <c r="R295" s="408"/>
      <c r="S295" s="409"/>
      <c r="T295" s="7"/>
      <c r="U295" s="407"/>
      <c r="V295" s="408"/>
      <c r="W295" s="408"/>
      <c r="X295" s="409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407"/>
      <c r="G296" s="408"/>
      <c r="H296" s="408"/>
      <c r="I296" s="409"/>
      <c r="J296" s="7"/>
      <c r="K296" s="407"/>
      <c r="L296" s="408"/>
      <c r="M296" s="408"/>
      <c r="N296" s="409"/>
      <c r="O296" s="7"/>
      <c r="P296" s="407"/>
      <c r="Q296" s="408"/>
      <c r="R296" s="408"/>
      <c r="S296" s="409"/>
      <c r="T296" s="7"/>
      <c r="U296" s="407"/>
      <c r="V296" s="408"/>
      <c r="W296" s="408"/>
      <c r="X296" s="409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407"/>
      <c r="G297" s="408"/>
      <c r="H297" s="408"/>
      <c r="I297" s="409"/>
      <c r="J297" s="7"/>
      <c r="K297" s="407"/>
      <c r="L297" s="408"/>
      <c r="M297" s="408"/>
      <c r="N297" s="409"/>
      <c r="O297" s="7"/>
      <c r="P297" s="407"/>
      <c r="Q297" s="408"/>
      <c r="R297" s="408"/>
      <c r="S297" s="409"/>
      <c r="T297" s="7"/>
      <c r="U297" s="407"/>
      <c r="V297" s="408"/>
      <c r="W297" s="408"/>
      <c r="X297" s="409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315"/>
      <c r="G298" s="39"/>
      <c r="H298" s="39"/>
      <c r="I298" s="321"/>
      <c r="J298" s="7"/>
      <c r="K298" s="315"/>
      <c r="L298" s="39"/>
      <c r="M298" s="39"/>
      <c r="N298" s="321"/>
      <c r="O298" s="7"/>
      <c r="P298" s="315"/>
      <c r="Q298" s="39"/>
      <c r="R298" s="39"/>
      <c r="S298" s="321"/>
      <c r="T298" s="7"/>
      <c r="U298" s="315"/>
      <c r="V298" s="39"/>
      <c r="W298" s="39"/>
      <c r="X298" s="321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13"/>
      <c r="G300" s="408"/>
      <c r="H300" s="408"/>
      <c r="I300" s="409"/>
      <c r="J300" s="7"/>
      <c r="K300" s="413"/>
      <c r="L300" s="408"/>
      <c r="M300" s="408"/>
      <c r="N300" s="409"/>
      <c r="O300" s="7"/>
      <c r="P300" s="413"/>
      <c r="Q300" s="408"/>
      <c r="R300" s="408"/>
      <c r="S300" s="409"/>
      <c r="T300" s="7"/>
      <c r="U300" s="413"/>
      <c r="V300" s="408"/>
      <c r="W300" s="408"/>
      <c r="X300" s="409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407"/>
      <c r="G302" s="408"/>
      <c r="H302" s="408"/>
      <c r="I302" s="409"/>
      <c r="J302" s="7"/>
      <c r="K302" s="407"/>
      <c r="L302" s="408"/>
      <c r="M302" s="408"/>
      <c r="N302" s="409"/>
      <c r="O302" s="7"/>
      <c r="P302" s="407"/>
      <c r="Q302" s="408"/>
      <c r="R302" s="408"/>
      <c r="S302" s="409"/>
      <c r="T302" s="7"/>
      <c r="U302" s="407"/>
      <c r="V302" s="408"/>
      <c r="W302" s="408"/>
      <c r="X302" s="409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407"/>
      <c r="L304" s="408"/>
      <c r="M304" s="408"/>
      <c r="N304" s="409"/>
      <c r="O304" s="7"/>
      <c r="P304" s="407"/>
      <c r="Q304" s="408"/>
      <c r="R304" s="408"/>
      <c r="S304" s="409"/>
      <c r="T304" s="7"/>
      <c r="U304" s="407"/>
      <c r="V304" s="408"/>
      <c r="W304" s="408"/>
      <c r="X304" s="409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407"/>
      <c r="L305" s="408"/>
      <c r="M305" s="408"/>
      <c r="N305" s="409"/>
      <c r="O305" s="7"/>
      <c r="P305" s="407"/>
      <c r="Q305" s="408"/>
      <c r="R305" s="408"/>
      <c r="S305" s="409"/>
      <c r="T305" s="7"/>
      <c r="U305" s="407"/>
      <c r="V305" s="408"/>
      <c r="W305" s="408"/>
      <c r="X305" s="409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315"/>
      <c r="L306" s="39"/>
      <c r="M306" s="39"/>
      <c r="N306" s="321"/>
      <c r="O306" s="7"/>
      <c r="P306" s="315"/>
      <c r="Q306" s="39"/>
      <c r="R306" s="39"/>
      <c r="S306" s="321"/>
      <c r="T306" s="7"/>
      <c r="U306" s="315"/>
      <c r="V306" s="39"/>
      <c r="W306" s="39"/>
      <c r="X306" s="321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315"/>
      <c r="L307" s="39"/>
      <c r="M307" s="39"/>
      <c r="N307" s="321"/>
      <c r="O307" s="7"/>
      <c r="P307" s="315"/>
      <c r="Q307" s="39"/>
      <c r="R307" s="39"/>
      <c r="S307" s="321"/>
      <c r="T307" s="7"/>
      <c r="U307" s="315"/>
      <c r="V307" s="39"/>
      <c r="W307" s="39"/>
      <c r="X307" s="321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407"/>
      <c r="L308" s="408"/>
      <c r="M308" s="408"/>
      <c r="N308" s="409"/>
      <c r="O308" s="7"/>
      <c r="P308" s="407"/>
      <c r="Q308" s="408"/>
      <c r="R308" s="408"/>
      <c r="S308" s="409"/>
      <c r="T308" s="7"/>
      <c r="U308" s="407"/>
      <c r="V308" s="408"/>
      <c r="W308" s="408"/>
      <c r="X308" s="409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407"/>
      <c r="G312" s="408"/>
      <c r="H312" s="408"/>
      <c r="I312" s="409"/>
      <c r="J312" s="7"/>
      <c r="K312" s="407"/>
      <c r="L312" s="408"/>
      <c r="M312" s="408"/>
      <c r="N312" s="409"/>
      <c r="O312" s="7"/>
      <c r="P312" s="407"/>
      <c r="Q312" s="408"/>
      <c r="R312" s="408"/>
      <c r="S312" s="409"/>
      <c r="T312" s="7"/>
      <c r="U312" s="407"/>
      <c r="V312" s="408"/>
      <c r="W312" s="408"/>
      <c r="X312" s="409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407"/>
      <c r="G314" s="408"/>
      <c r="H314" s="408"/>
      <c r="I314" s="409"/>
      <c r="J314" s="7"/>
      <c r="K314" s="407"/>
      <c r="L314" s="408"/>
      <c r="M314" s="408"/>
      <c r="N314" s="409"/>
      <c r="O314" s="7"/>
      <c r="P314" s="407"/>
      <c r="Q314" s="408"/>
      <c r="R314" s="408"/>
      <c r="S314" s="409"/>
      <c r="T314" s="7"/>
      <c r="U314" s="407"/>
      <c r="V314" s="408"/>
      <c r="W314" s="408"/>
      <c r="X314" s="409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407"/>
      <c r="G315" s="408"/>
      <c r="H315" s="408"/>
      <c r="I315" s="409"/>
      <c r="J315" s="7"/>
      <c r="K315" s="407"/>
      <c r="L315" s="408"/>
      <c r="M315" s="408"/>
      <c r="N315" s="409"/>
      <c r="O315" s="7"/>
      <c r="P315" s="407"/>
      <c r="Q315" s="408"/>
      <c r="R315" s="408"/>
      <c r="S315" s="409"/>
      <c r="T315" s="7"/>
      <c r="U315" s="407"/>
      <c r="V315" s="408"/>
      <c r="W315" s="408"/>
      <c r="X315" s="409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407"/>
      <c r="G316" s="408"/>
      <c r="H316" s="408"/>
      <c r="I316" s="409"/>
      <c r="J316" s="7"/>
      <c r="K316" s="407"/>
      <c r="L316" s="408"/>
      <c r="M316" s="408"/>
      <c r="N316" s="409"/>
      <c r="O316" s="7"/>
      <c r="P316" s="407"/>
      <c r="Q316" s="408"/>
      <c r="R316" s="408"/>
      <c r="S316" s="409"/>
      <c r="T316" s="7"/>
      <c r="U316" s="407"/>
      <c r="V316" s="408"/>
      <c r="W316" s="408"/>
      <c r="X316" s="409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407"/>
      <c r="G317" s="408"/>
      <c r="H317" s="408"/>
      <c r="I317" s="409"/>
      <c r="J317" s="7"/>
      <c r="K317" s="407"/>
      <c r="L317" s="408"/>
      <c r="M317" s="408"/>
      <c r="N317" s="409"/>
      <c r="O317" s="7"/>
      <c r="P317" s="407"/>
      <c r="Q317" s="408"/>
      <c r="R317" s="408"/>
      <c r="S317" s="409"/>
      <c r="T317" s="7"/>
      <c r="U317" s="407"/>
      <c r="V317" s="408"/>
      <c r="W317" s="408"/>
      <c r="X317" s="409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407"/>
      <c r="G318" s="408"/>
      <c r="H318" s="408"/>
      <c r="I318" s="409"/>
      <c r="J318" s="7"/>
      <c r="K318" s="407"/>
      <c r="L318" s="408"/>
      <c r="M318" s="408"/>
      <c r="N318" s="409"/>
      <c r="O318" s="7"/>
      <c r="P318" s="407"/>
      <c r="Q318" s="408"/>
      <c r="R318" s="408"/>
      <c r="S318" s="409"/>
      <c r="T318" s="7"/>
      <c r="U318" s="407"/>
      <c r="V318" s="408"/>
      <c r="W318" s="408"/>
      <c r="X318" s="409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407"/>
      <c r="G319" s="408"/>
      <c r="H319" s="408"/>
      <c r="I319" s="409"/>
      <c r="J319" s="7"/>
      <c r="K319" s="407"/>
      <c r="L319" s="408"/>
      <c r="M319" s="408"/>
      <c r="N319" s="409"/>
      <c r="O319" s="7"/>
      <c r="P319" s="407"/>
      <c r="Q319" s="408"/>
      <c r="R319" s="408"/>
      <c r="S319" s="409"/>
      <c r="T319" s="7"/>
      <c r="U319" s="407"/>
      <c r="V319" s="408"/>
      <c r="W319" s="408"/>
      <c r="X319" s="409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407"/>
      <c r="G320" s="408"/>
      <c r="H320" s="408"/>
      <c r="I320" s="409"/>
      <c r="J320" s="7"/>
      <c r="K320" s="407"/>
      <c r="L320" s="408"/>
      <c r="M320" s="408"/>
      <c r="N320" s="409"/>
      <c r="O320" s="7"/>
      <c r="P320" s="407"/>
      <c r="Q320" s="408"/>
      <c r="R320" s="408"/>
      <c r="S320" s="409"/>
      <c r="T320" s="7"/>
      <c r="U320" s="407"/>
      <c r="V320" s="408"/>
      <c r="W320" s="408"/>
      <c r="X320" s="409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407"/>
      <c r="G321" s="408"/>
      <c r="H321" s="408"/>
      <c r="I321" s="409"/>
      <c r="J321" s="7"/>
      <c r="K321" s="407"/>
      <c r="L321" s="408"/>
      <c r="M321" s="408"/>
      <c r="N321" s="409"/>
      <c r="O321" s="7"/>
      <c r="P321" s="407"/>
      <c r="Q321" s="408"/>
      <c r="R321" s="408"/>
      <c r="S321" s="409"/>
      <c r="T321" s="7"/>
      <c r="U321" s="407"/>
      <c r="V321" s="408"/>
      <c r="W321" s="408"/>
      <c r="X321" s="409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407"/>
      <c r="G322" s="408"/>
      <c r="H322" s="408"/>
      <c r="I322" s="409"/>
      <c r="J322" s="7"/>
      <c r="K322" s="407"/>
      <c r="L322" s="408"/>
      <c r="M322" s="408"/>
      <c r="N322" s="409"/>
      <c r="O322" s="7"/>
      <c r="P322" s="407"/>
      <c r="Q322" s="408"/>
      <c r="R322" s="408"/>
      <c r="S322" s="409"/>
      <c r="T322" s="7"/>
      <c r="U322" s="407"/>
      <c r="V322" s="408"/>
      <c r="W322" s="408"/>
      <c r="X322" s="409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315"/>
      <c r="G323" s="39"/>
      <c r="H323" s="39"/>
      <c r="I323" s="321"/>
      <c r="J323" s="7"/>
      <c r="K323" s="315"/>
      <c r="L323" s="39"/>
      <c r="M323" s="39"/>
      <c r="N323" s="321"/>
      <c r="O323" s="7"/>
      <c r="P323" s="315"/>
      <c r="Q323" s="39"/>
      <c r="R323" s="39"/>
      <c r="S323" s="321"/>
      <c r="T323" s="7"/>
      <c r="U323" s="315"/>
      <c r="V323" s="39"/>
      <c r="W323" s="39"/>
      <c r="X323" s="321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13"/>
      <c r="G325" s="408"/>
      <c r="H325" s="408"/>
      <c r="I325" s="409"/>
      <c r="J325" s="7"/>
      <c r="K325" s="413"/>
      <c r="L325" s="408"/>
      <c r="M325" s="408"/>
      <c r="N325" s="409"/>
      <c r="O325" s="7"/>
      <c r="P325" s="413"/>
      <c r="Q325" s="408"/>
      <c r="R325" s="408"/>
      <c r="S325" s="409"/>
      <c r="T325" s="7"/>
      <c r="U325" s="413"/>
      <c r="V325" s="408"/>
      <c r="W325" s="408"/>
      <c r="X325" s="409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407"/>
      <c r="G327" s="408"/>
      <c r="H327" s="408"/>
      <c r="I327" s="409"/>
      <c r="J327" s="7"/>
      <c r="K327" s="407"/>
      <c r="L327" s="408"/>
      <c r="M327" s="408"/>
      <c r="N327" s="409"/>
      <c r="O327" s="7"/>
      <c r="P327" s="407"/>
      <c r="Q327" s="408"/>
      <c r="R327" s="408"/>
      <c r="S327" s="409"/>
      <c r="T327" s="7"/>
      <c r="U327" s="407"/>
      <c r="V327" s="408"/>
      <c r="W327" s="408"/>
      <c r="X327" s="409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407"/>
      <c r="L329" s="408"/>
      <c r="M329" s="408"/>
      <c r="N329" s="409"/>
      <c r="O329" s="7"/>
      <c r="P329" s="407"/>
      <c r="Q329" s="408"/>
      <c r="R329" s="408"/>
      <c r="S329" s="409"/>
      <c r="T329" s="7"/>
      <c r="U329" s="407"/>
      <c r="V329" s="408"/>
      <c r="W329" s="408"/>
      <c r="X329" s="409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407"/>
      <c r="L330" s="408"/>
      <c r="M330" s="408"/>
      <c r="N330" s="409"/>
      <c r="O330" s="7"/>
      <c r="P330" s="407"/>
      <c r="Q330" s="408"/>
      <c r="R330" s="408"/>
      <c r="S330" s="409"/>
      <c r="T330" s="7"/>
      <c r="U330" s="407"/>
      <c r="V330" s="408"/>
      <c r="W330" s="408"/>
      <c r="X330" s="409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315"/>
      <c r="L331" s="39"/>
      <c r="M331" s="39"/>
      <c r="N331" s="321"/>
      <c r="O331" s="7"/>
      <c r="P331" s="315"/>
      <c r="Q331" s="39"/>
      <c r="R331" s="39"/>
      <c r="S331" s="321"/>
      <c r="T331" s="7"/>
      <c r="U331" s="315"/>
      <c r="V331" s="39"/>
      <c r="W331" s="39"/>
      <c r="X331" s="321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315"/>
      <c r="L332" s="39"/>
      <c r="M332" s="39"/>
      <c r="N332" s="321"/>
      <c r="O332" s="7"/>
      <c r="P332" s="315"/>
      <c r="Q332" s="39"/>
      <c r="R332" s="39"/>
      <c r="S332" s="321"/>
      <c r="T332" s="7"/>
      <c r="U332" s="315"/>
      <c r="V332" s="39"/>
      <c r="W332" s="39"/>
      <c r="X332" s="321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407"/>
      <c r="L333" s="408"/>
      <c r="M333" s="408"/>
      <c r="N333" s="409"/>
      <c r="O333" s="7"/>
      <c r="P333" s="407"/>
      <c r="Q333" s="408"/>
      <c r="R333" s="408"/>
      <c r="S333" s="409"/>
      <c r="T333" s="7"/>
      <c r="U333" s="407"/>
      <c r="V333" s="408"/>
      <c r="W333" s="408"/>
      <c r="X333" s="409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407"/>
      <c r="G337" s="408"/>
      <c r="H337" s="408"/>
      <c r="I337" s="409"/>
      <c r="J337" s="7"/>
      <c r="K337" s="407"/>
      <c r="L337" s="408"/>
      <c r="M337" s="408"/>
      <c r="N337" s="409"/>
      <c r="O337" s="7"/>
      <c r="P337" s="407"/>
      <c r="Q337" s="408"/>
      <c r="R337" s="408"/>
      <c r="S337" s="409"/>
      <c r="T337" s="7"/>
      <c r="U337" s="407"/>
      <c r="V337" s="408"/>
      <c r="W337" s="408"/>
      <c r="X337" s="409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407"/>
      <c r="G339" s="408"/>
      <c r="H339" s="408"/>
      <c r="I339" s="409"/>
      <c r="J339" s="7"/>
      <c r="K339" s="407"/>
      <c r="L339" s="408"/>
      <c r="M339" s="408"/>
      <c r="N339" s="409"/>
      <c r="O339" s="7"/>
      <c r="P339" s="407"/>
      <c r="Q339" s="408"/>
      <c r="R339" s="408"/>
      <c r="S339" s="409"/>
      <c r="T339" s="7"/>
      <c r="U339" s="407"/>
      <c r="V339" s="408"/>
      <c r="W339" s="408"/>
      <c r="X339" s="409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407"/>
      <c r="G340" s="408"/>
      <c r="H340" s="408"/>
      <c r="I340" s="409"/>
      <c r="J340" s="7"/>
      <c r="K340" s="407"/>
      <c r="L340" s="408"/>
      <c r="M340" s="408"/>
      <c r="N340" s="409"/>
      <c r="O340" s="7"/>
      <c r="P340" s="407"/>
      <c r="Q340" s="408"/>
      <c r="R340" s="408"/>
      <c r="S340" s="409"/>
      <c r="T340" s="7"/>
      <c r="U340" s="407"/>
      <c r="V340" s="408"/>
      <c r="W340" s="408"/>
      <c r="X340" s="409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407"/>
      <c r="G341" s="408"/>
      <c r="H341" s="408"/>
      <c r="I341" s="409"/>
      <c r="J341" s="7"/>
      <c r="K341" s="407"/>
      <c r="L341" s="408"/>
      <c r="M341" s="408"/>
      <c r="N341" s="409"/>
      <c r="O341" s="7"/>
      <c r="P341" s="407"/>
      <c r="Q341" s="408"/>
      <c r="R341" s="408"/>
      <c r="S341" s="409"/>
      <c r="T341" s="7"/>
      <c r="U341" s="407"/>
      <c r="V341" s="408"/>
      <c r="W341" s="408"/>
      <c r="X341" s="409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407"/>
      <c r="G342" s="408"/>
      <c r="H342" s="408"/>
      <c r="I342" s="409"/>
      <c r="J342" s="7"/>
      <c r="K342" s="407"/>
      <c r="L342" s="408"/>
      <c r="M342" s="408"/>
      <c r="N342" s="409"/>
      <c r="O342" s="7"/>
      <c r="P342" s="407"/>
      <c r="Q342" s="408"/>
      <c r="R342" s="408"/>
      <c r="S342" s="409"/>
      <c r="T342" s="7"/>
      <c r="U342" s="407"/>
      <c r="V342" s="408"/>
      <c r="W342" s="408"/>
      <c r="X342" s="409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407"/>
      <c r="G343" s="408"/>
      <c r="H343" s="408"/>
      <c r="I343" s="409"/>
      <c r="J343" s="7"/>
      <c r="K343" s="407"/>
      <c r="L343" s="408"/>
      <c r="M343" s="408"/>
      <c r="N343" s="409"/>
      <c r="O343" s="7"/>
      <c r="P343" s="407"/>
      <c r="Q343" s="408"/>
      <c r="R343" s="408"/>
      <c r="S343" s="409"/>
      <c r="T343" s="7"/>
      <c r="U343" s="407"/>
      <c r="V343" s="408"/>
      <c r="W343" s="408"/>
      <c r="X343" s="409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407"/>
      <c r="G344" s="408"/>
      <c r="H344" s="408"/>
      <c r="I344" s="409"/>
      <c r="J344" s="7"/>
      <c r="K344" s="407"/>
      <c r="L344" s="408"/>
      <c r="M344" s="408"/>
      <c r="N344" s="409"/>
      <c r="O344" s="7"/>
      <c r="P344" s="407"/>
      <c r="Q344" s="408"/>
      <c r="R344" s="408"/>
      <c r="S344" s="409"/>
      <c r="T344" s="7"/>
      <c r="U344" s="407"/>
      <c r="V344" s="408"/>
      <c r="W344" s="408"/>
      <c r="X344" s="409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407"/>
      <c r="G345" s="408"/>
      <c r="H345" s="408"/>
      <c r="I345" s="409"/>
      <c r="J345" s="7"/>
      <c r="K345" s="407"/>
      <c r="L345" s="408"/>
      <c r="M345" s="408"/>
      <c r="N345" s="409"/>
      <c r="O345" s="7"/>
      <c r="P345" s="407"/>
      <c r="Q345" s="408"/>
      <c r="R345" s="408"/>
      <c r="S345" s="409"/>
      <c r="T345" s="7"/>
      <c r="U345" s="407"/>
      <c r="V345" s="408"/>
      <c r="W345" s="408"/>
      <c r="X345" s="409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407"/>
      <c r="G346" s="408"/>
      <c r="H346" s="408"/>
      <c r="I346" s="409"/>
      <c r="J346" s="7"/>
      <c r="K346" s="407"/>
      <c r="L346" s="408"/>
      <c r="M346" s="408"/>
      <c r="N346" s="409"/>
      <c r="O346" s="7"/>
      <c r="P346" s="407"/>
      <c r="Q346" s="408"/>
      <c r="R346" s="408"/>
      <c r="S346" s="409"/>
      <c r="T346" s="7"/>
      <c r="U346" s="407"/>
      <c r="V346" s="408"/>
      <c r="W346" s="408"/>
      <c r="X346" s="409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407"/>
      <c r="G347" s="408"/>
      <c r="H347" s="408"/>
      <c r="I347" s="409"/>
      <c r="J347" s="7"/>
      <c r="K347" s="407"/>
      <c r="L347" s="408"/>
      <c r="M347" s="408"/>
      <c r="N347" s="409"/>
      <c r="O347" s="7"/>
      <c r="P347" s="407"/>
      <c r="Q347" s="408"/>
      <c r="R347" s="408"/>
      <c r="S347" s="409"/>
      <c r="T347" s="7"/>
      <c r="U347" s="407"/>
      <c r="V347" s="408"/>
      <c r="W347" s="408"/>
      <c r="X347" s="409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315"/>
      <c r="G348" s="39"/>
      <c r="H348" s="39"/>
      <c r="I348" s="321"/>
      <c r="J348" s="7"/>
      <c r="K348" s="315"/>
      <c r="L348" s="39"/>
      <c r="M348" s="39"/>
      <c r="N348" s="321"/>
      <c r="O348" s="7"/>
      <c r="P348" s="315"/>
      <c r="Q348" s="39"/>
      <c r="R348" s="39"/>
      <c r="S348" s="321"/>
      <c r="T348" s="7"/>
      <c r="U348" s="315"/>
      <c r="V348" s="39"/>
      <c r="W348" s="39"/>
      <c r="X348" s="321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13"/>
      <c r="G350" s="408"/>
      <c r="H350" s="408"/>
      <c r="I350" s="409"/>
      <c r="J350" s="7"/>
      <c r="K350" s="413"/>
      <c r="L350" s="408"/>
      <c r="M350" s="408"/>
      <c r="N350" s="409"/>
      <c r="O350" s="7"/>
      <c r="P350" s="413"/>
      <c r="Q350" s="408"/>
      <c r="R350" s="408"/>
      <c r="S350" s="409"/>
      <c r="T350" s="7"/>
      <c r="U350" s="413"/>
      <c r="V350" s="408"/>
      <c r="W350" s="408"/>
      <c r="X350" s="409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407"/>
      <c r="G352" s="408"/>
      <c r="H352" s="408"/>
      <c r="I352" s="409"/>
      <c r="J352" s="7"/>
      <c r="K352" s="407"/>
      <c r="L352" s="408"/>
      <c r="M352" s="408"/>
      <c r="N352" s="409"/>
      <c r="O352" s="7"/>
      <c r="P352" s="407"/>
      <c r="Q352" s="408"/>
      <c r="R352" s="408"/>
      <c r="S352" s="409"/>
      <c r="T352" s="7"/>
      <c r="U352" s="407"/>
      <c r="V352" s="408"/>
      <c r="W352" s="408"/>
      <c r="X352" s="409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407"/>
      <c r="L354" s="408"/>
      <c r="M354" s="408"/>
      <c r="N354" s="409"/>
      <c r="O354" s="7"/>
      <c r="P354" s="407"/>
      <c r="Q354" s="408"/>
      <c r="R354" s="408"/>
      <c r="S354" s="409"/>
      <c r="T354" s="7"/>
      <c r="U354" s="407"/>
      <c r="V354" s="408"/>
      <c r="W354" s="408"/>
      <c r="X354" s="409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407"/>
      <c r="L355" s="408"/>
      <c r="M355" s="408"/>
      <c r="N355" s="409"/>
      <c r="O355" s="7"/>
      <c r="P355" s="407"/>
      <c r="Q355" s="408"/>
      <c r="R355" s="408"/>
      <c r="S355" s="409"/>
      <c r="T355" s="7"/>
      <c r="U355" s="407"/>
      <c r="V355" s="408"/>
      <c r="W355" s="408"/>
      <c r="X355" s="409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315"/>
      <c r="L356" s="39"/>
      <c r="M356" s="39"/>
      <c r="N356" s="321"/>
      <c r="O356" s="7"/>
      <c r="P356" s="315"/>
      <c r="Q356" s="39"/>
      <c r="R356" s="39"/>
      <c r="S356" s="321"/>
      <c r="T356" s="7"/>
      <c r="U356" s="315"/>
      <c r="V356" s="39"/>
      <c r="W356" s="39"/>
      <c r="X356" s="321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315"/>
      <c r="L357" s="39"/>
      <c r="M357" s="39"/>
      <c r="N357" s="321"/>
      <c r="O357" s="7"/>
      <c r="P357" s="315"/>
      <c r="Q357" s="39"/>
      <c r="R357" s="39"/>
      <c r="S357" s="321"/>
      <c r="T357" s="7"/>
      <c r="U357" s="315"/>
      <c r="V357" s="39"/>
      <c r="W357" s="39"/>
      <c r="X357" s="321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407"/>
      <c r="L358" s="408"/>
      <c r="M358" s="408"/>
      <c r="N358" s="409"/>
      <c r="O358" s="7"/>
      <c r="P358" s="407"/>
      <c r="Q358" s="408"/>
      <c r="R358" s="408"/>
      <c r="S358" s="409"/>
      <c r="T358" s="7"/>
      <c r="U358" s="407"/>
      <c r="V358" s="408"/>
      <c r="W358" s="408"/>
      <c r="X358" s="409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407"/>
      <c r="G360" s="408"/>
      <c r="H360" s="408"/>
      <c r="I360" s="409"/>
      <c r="K360" s="407"/>
      <c r="L360" s="408"/>
      <c r="M360" s="408"/>
      <c r="N360" s="409"/>
      <c r="O360" s="7"/>
      <c r="P360" s="407"/>
      <c r="Q360" s="408"/>
      <c r="R360" s="408"/>
      <c r="S360" s="409"/>
      <c r="T360" s="7"/>
      <c r="U360" s="407"/>
      <c r="V360" s="408"/>
      <c r="W360" s="408"/>
      <c r="X360" s="409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407"/>
      <c r="G361" s="408"/>
      <c r="H361" s="408"/>
      <c r="I361" s="409"/>
      <c r="K361" s="407"/>
      <c r="L361" s="408"/>
      <c r="M361" s="408"/>
      <c r="N361" s="409"/>
      <c r="P361" s="407"/>
      <c r="Q361" s="408"/>
      <c r="R361" s="408"/>
      <c r="S361" s="409"/>
      <c r="U361" s="407"/>
      <c r="V361" s="408"/>
      <c r="W361" s="408"/>
      <c r="X361" s="409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410"/>
      <c r="G362" s="411"/>
      <c r="H362" s="411"/>
      <c r="I362" s="412"/>
      <c r="K362" s="410"/>
      <c r="L362" s="411"/>
      <c r="M362" s="411"/>
      <c r="N362" s="412"/>
      <c r="P362" s="410"/>
      <c r="Q362" s="411"/>
      <c r="R362" s="411"/>
      <c r="S362" s="412"/>
      <c r="U362" s="410"/>
      <c r="V362" s="411"/>
      <c r="W362" s="411"/>
      <c r="X362" s="412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65D49C13-2C6F-4051-BE5F-12A7F0EAA5CA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E5794-5582-4924-A597-6FDCD09C9014}">
  <sheetPr>
    <tabColor rgb="FFEBF1DE"/>
  </sheetPr>
  <dimension ref="A1:HQ382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ÁREAS!$F$27</f>
        <v>ACS - Asset &amp; Capital Structuring.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407"/>
      <c r="G12" s="408"/>
      <c r="H12" s="408"/>
      <c r="I12" s="409"/>
      <c r="J12" s="7"/>
      <c r="K12" s="407"/>
      <c r="L12" s="408"/>
      <c r="M12" s="408"/>
      <c r="N12" s="409"/>
      <c r="O12" s="7"/>
      <c r="P12" s="407"/>
      <c r="Q12" s="408"/>
      <c r="R12" s="408"/>
      <c r="S12" s="409"/>
      <c r="T12" s="7"/>
      <c r="U12" s="407"/>
      <c r="V12" s="408"/>
      <c r="W12" s="408"/>
      <c r="X12" s="409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407"/>
      <c r="G14" s="408"/>
      <c r="H14" s="408"/>
      <c r="I14" s="409"/>
      <c r="J14" s="7"/>
      <c r="K14" s="407"/>
      <c r="L14" s="408"/>
      <c r="M14" s="408"/>
      <c r="N14" s="409"/>
      <c r="O14" s="7"/>
      <c r="P14" s="407"/>
      <c r="Q14" s="408"/>
      <c r="R14" s="408"/>
      <c r="S14" s="409"/>
      <c r="T14" s="7"/>
      <c r="U14" s="407"/>
      <c r="V14" s="408"/>
      <c r="W14" s="408"/>
      <c r="X14" s="409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407"/>
      <c r="G15" s="408"/>
      <c r="H15" s="408"/>
      <c r="I15" s="409"/>
      <c r="J15" s="7"/>
      <c r="K15" s="407"/>
      <c r="L15" s="408"/>
      <c r="M15" s="408"/>
      <c r="N15" s="409"/>
      <c r="O15" s="7"/>
      <c r="P15" s="407"/>
      <c r="Q15" s="408"/>
      <c r="R15" s="408"/>
      <c r="S15" s="409"/>
      <c r="T15" s="7"/>
      <c r="U15" s="407"/>
      <c r="V15" s="408"/>
      <c r="W15" s="408"/>
      <c r="X15" s="409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407"/>
      <c r="G16" s="408"/>
      <c r="H16" s="408"/>
      <c r="I16" s="409"/>
      <c r="J16" s="7"/>
      <c r="K16" s="407"/>
      <c r="L16" s="408"/>
      <c r="M16" s="408"/>
      <c r="N16" s="409"/>
      <c r="O16" s="7"/>
      <c r="P16" s="407"/>
      <c r="Q16" s="408"/>
      <c r="R16" s="408"/>
      <c r="S16" s="409"/>
      <c r="T16" s="7"/>
      <c r="U16" s="407"/>
      <c r="V16" s="408"/>
      <c r="W16" s="408"/>
      <c r="X16" s="409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315"/>
      <c r="G17" s="39"/>
      <c r="H17" s="39"/>
      <c r="I17" s="321"/>
      <c r="J17" s="7"/>
      <c r="K17" s="315"/>
      <c r="L17" s="39"/>
      <c r="M17" s="39"/>
      <c r="N17" s="321"/>
      <c r="O17" s="7"/>
      <c r="P17" s="315"/>
      <c r="Q17" s="39"/>
      <c r="R17" s="39"/>
      <c r="S17" s="321"/>
      <c r="T17" s="7"/>
      <c r="U17" s="315"/>
      <c r="V17" s="39"/>
      <c r="W17" s="39"/>
      <c r="X17" s="321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407"/>
      <c r="G18" s="408"/>
      <c r="H18" s="408"/>
      <c r="I18" s="409"/>
      <c r="J18" s="7"/>
      <c r="K18" s="407"/>
      <c r="L18" s="408"/>
      <c r="M18" s="408"/>
      <c r="N18" s="409"/>
      <c r="O18" s="7"/>
      <c r="P18" s="407"/>
      <c r="Q18" s="408"/>
      <c r="R18" s="408"/>
      <c r="S18" s="409"/>
      <c r="T18" s="7"/>
      <c r="U18" s="407"/>
      <c r="V18" s="408"/>
      <c r="W18" s="408"/>
      <c r="X18" s="409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407"/>
      <c r="G19" s="408"/>
      <c r="H19" s="408"/>
      <c r="I19" s="409"/>
      <c r="J19" s="7"/>
      <c r="K19" s="407"/>
      <c r="L19" s="408"/>
      <c r="M19" s="408"/>
      <c r="N19" s="409"/>
      <c r="O19" s="7"/>
      <c r="P19" s="407"/>
      <c r="Q19" s="408"/>
      <c r="R19" s="408"/>
      <c r="S19" s="409"/>
      <c r="T19" s="7"/>
      <c r="U19" s="407"/>
      <c r="V19" s="408"/>
      <c r="W19" s="408"/>
      <c r="X19" s="409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407"/>
      <c r="G20" s="408"/>
      <c r="H20" s="408"/>
      <c r="I20" s="409"/>
      <c r="J20" s="7"/>
      <c r="K20" s="407"/>
      <c r="L20" s="408"/>
      <c r="M20" s="408"/>
      <c r="N20" s="409"/>
      <c r="O20" s="7"/>
      <c r="P20" s="407"/>
      <c r="Q20" s="408"/>
      <c r="R20" s="408"/>
      <c r="S20" s="409"/>
      <c r="T20" s="7"/>
      <c r="U20" s="407"/>
      <c r="V20" s="408"/>
      <c r="W20" s="408"/>
      <c r="X20" s="409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407"/>
      <c r="G21" s="408"/>
      <c r="H21" s="408"/>
      <c r="I21" s="409"/>
      <c r="J21" s="7"/>
      <c r="K21" s="407"/>
      <c r="L21" s="408"/>
      <c r="M21" s="408"/>
      <c r="N21" s="409"/>
      <c r="O21" s="7"/>
      <c r="P21" s="407"/>
      <c r="Q21" s="408"/>
      <c r="R21" s="408"/>
      <c r="S21" s="409"/>
      <c r="T21" s="7"/>
      <c r="U21" s="407"/>
      <c r="V21" s="408"/>
      <c r="W21" s="408"/>
      <c r="X21" s="409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407"/>
      <c r="G22" s="408"/>
      <c r="H22" s="408"/>
      <c r="I22" s="409"/>
      <c r="J22" s="7"/>
      <c r="K22" s="407"/>
      <c r="L22" s="408"/>
      <c r="M22" s="408"/>
      <c r="N22" s="409"/>
      <c r="O22" s="7"/>
      <c r="P22" s="407"/>
      <c r="Q22" s="408"/>
      <c r="R22" s="408"/>
      <c r="S22" s="409"/>
      <c r="T22" s="7"/>
      <c r="U22" s="407"/>
      <c r="V22" s="408"/>
      <c r="W22" s="408"/>
      <c r="X22" s="409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407"/>
      <c r="G23" s="408"/>
      <c r="H23" s="408"/>
      <c r="I23" s="409"/>
      <c r="J23" s="7"/>
      <c r="K23" s="407"/>
      <c r="L23" s="408"/>
      <c r="M23" s="408"/>
      <c r="N23" s="409"/>
      <c r="O23" s="7"/>
      <c r="P23" s="407"/>
      <c r="Q23" s="408"/>
      <c r="R23" s="408"/>
      <c r="S23" s="409"/>
      <c r="T23" s="7"/>
      <c r="U23" s="407"/>
      <c r="V23" s="408"/>
      <c r="W23" s="408"/>
      <c r="X23" s="409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407"/>
      <c r="G25" s="408"/>
      <c r="H25" s="408"/>
      <c r="I25" s="409"/>
      <c r="J25" s="7"/>
      <c r="K25" s="407"/>
      <c r="L25" s="408"/>
      <c r="M25" s="408"/>
      <c r="N25" s="409"/>
      <c r="O25" s="7"/>
      <c r="P25" s="407"/>
      <c r="Q25" s="408"/>
      <c r="R25" s="408"/>
      <c r="S25" s="409"/>
      <c r="T25" s="7"/>
      <c r="U25" s="407"/>
      <c r="V25" s="408"/>
      <c r="W25" s="408"/>
      <c r="X25" s="409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315"/>
      <c r="G27" s="39"/>
      <c r="H27" s="39"/>
      <c r="I27" s="321"/>
      <c r="J27" s="7"/>
      <c r="K27" s="315"/>
      <c r="L27" s="39"/>
      <c r="M27" s="39"/>
      <c r="N27" s="321"/>
      <c r="O27" s="7"/>
      <c r="P27" s="315"/>
      <c r="Q27" s="39"/>
      <c r="R27" s="39"/>
      <c r="S27" s="321"/>
      <c r="T27" s="7"/>
      <c r="U27" s="315"/>
      <c r="V27" s="39"/>
      <c r="W27" s="39"/>
      <c r="X27" s="321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407"/>
      <c r="L29" s="408"/>
      <c r="M29" s="408"/>
      <c r="N29" s="409"/>
      <c r="O29" s="7"/>
      <c r="P29" s="407"/>
      <c r="Q29" s="408"/>
      <c r="R29" s="408"/>
      <c r="S29" s="409"/>
      <c r="T29" s="7"/>
      <c r="U29" s="407"/>
      <c r="V29" s="408"/>
      <c r="W29" s="408"/>
      <c r="X29" s="409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407"/>
      <c r="L30" s="408"/>
      <c r="M30" s="408"/>
      <c r="N30" s="409"/>
      <c r="O30" s="7"/>
      <c r="P30" s="407"/>
      <c r="Q30" s="408"/>
      <c r="R30" s="408"/>
      <c r="S30" s="409"/>
      <c r="T30" s="7"/>
      <c r="U30" s="407"/>
      <c r="V30" s="408"/>
      <c r="W30" s="408"/>
      <c r="X30" s="409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407"/>
      <c r="L31" s="408"/>
      <c r="M31" s="408"/>
      <c r="N31" s="409"/>
      <c r="O31" s="7"/>
      <c r="P31" s="407"/>
      <c r="Q31" s="408"/>
      <c r="R31" s="408"/>
      <c r="S31" s="409"/>
      <c r="T31" s="7"/>
      <c r="U31" s="407"/>
      <c r="V31" s="408"/>
      <c r="W31" s="408"/>
      <c r="X31" s="409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407"/>
      <c r="L32" s="408"/>
      <c r="M32" s="408"/>
      <c r="N32" s="409"/>
      <c r="O32" s="7"/>
      <c r="P32" s="407"/>
      <c r="Q32" s="408"/>
      <c r="R32" s="408"/>
      <c r="S32" s="409"/>
      <c r="T32" s="7"/>
      <c r="U32" s="407"/>
      <c r="V32" s="408"/>
      <c r="W32" s="408"/>
      <c r="X32" s="409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407"/>
      <c r="L33" s="408"/>
      <c r="M33" s="408"/>
      <c r="N33" s="409"/>
      <c r="O33" s="7"/>
      <c r="P33" s="407"/>
      <c r="Q33" s="408"/>
      <c r="R33" s="408"/>
      <c r="S33" s="409"/>
      <c r="T33" s="7"/>
      <c r="U33" s="407"/>
      <c r="V33" s="408"/>
      <c r="W33" s="408"/>
      <c r="X33" s="409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407"/>
      <c r="G37" s="408"/>
      <c r="H37" s="408"/>
      <c r="I37" s="409"/>
      <c r="J37" s="7"/>
      <c r="K37" s="407"/>
      <c r="L37" s="408"/>
      <c r="M37" s="408"/>
      <c r="N37" s="409"/>
      <c r="O37" s="7"/>
      <c r="P37" s="407"/>
      <c r="Q37" s="408"/>
      <c r="R37" s="408"/>
      <c r="S37" s="409"/>
      <c r="T37" s="7"/>
      <c r="U37" s="407"/>
      <c r="V37" s="408"/>
      <c r="W37" s="408"/>
      <c r="X37" s="409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407"/>
      <c r="G39" s="408"/>
      <c r="H39" s="408"/>
      <c r="I39" s="409"/>
      <c r="J39" s="7"/>
      <c r="K39" s="407"/>
      <c r="L39" s="408"/>
      <c r="M39" s="408"/>
      <c r="N39" s="409"/>
      <c r="O39" s="7"/>
      <c r="P39" s="407"/>
      <c r="Q39" s="408"/>
      <c r="R39" s="408"/>
      <c r="S39" s="409"/>
      <c r="T39" s="7"/>
      <c r="U39" s="407"/>
      <c r="V39" s="408"/>
      <c r="W39" s="408"/>
      <c r="X39" s="409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407"/>
      <c r="G40" s="408"/>
      <c r="H40" s="408"/>
      <c r="I40" s="409"/>
      <c r="J40" s="7"/>
      <c r="K40" s="407"/>
      <c r="L40" s="408"/>
      <c r="M40" s="408"/>
      <c r="N40" s="409"/>
      <c r="O40" s="7"/>
      <c r="P40" s="407"/>
      <c r="Q40" s="408"/>
      <c r="R40" s="408"/>
      <c r="S40" s="409"/>
      <c r="T40" s="7"/>
      <c r="U40" s="407"/>
      <c r="V40" s="408"/>
      <c r="W40" s="408"/>
      <c r="X40" s="409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407"/>
      <c r="G41" s="408"/>
      <c r="H41" s="408"/>
      <c r="I41" s="409"/>
      <c r="J41" s="7"/>
      <c r="K41" s="407"/>
      <c r="L41" s="408"/>
      <c r="M41" s="408"/>
      <c r="N41" s="409"/>
      <c r="O41" s="7"/>
      <c r="P41" s="407"/>
      <c r="Q41" s="408"/>
      <c r="R41" s="408"/>
      <c r="S41" s="409"/>
      <c r="T41" s="7"/>
      <c r="U41" s="407"/>
      <c r="V41" s="408"/>
      <c r="W41" s="408"/>
      <c r="X41" s="409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315"/>
      <c r="G42" s="39"/>
      <c r="H42" s="39"/>
      <c r="I42" s="321"/>
      <c r="J42" s="7"/>
      <c r="K42" s="315"/>
      <c r="L42" s="39"/>
      <c r="M42" s="39"/>
      <c r="N42" s="321"/>
      <c r="O42" s="7"/>
      <c r="P42" s="315"/>
      <c r="Q42" s="39"/>
      <c r="R42" s="39"/>
      <c r="S42" s="321"/>
      <c r="T42" s="7"/>
      <c r="U42" s="315"/>
      <c r="V42" s="39"/>
      <c r="W42" s="39"/>
      <c r="X42" s="321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407"/>
      <c r="G43" s="408"/>
      <c r="H43" s="408"/>
      <c r="I43" s="409"/>
      <c r="J43" s="7"/>
      <c r="K43" s="407"/>
      <c r="L43" s="408"/>
      <c r="M43" s="408"/>
      <c r="N43" s="409"/>
      <c r="O43" s="7"/>
      <c r="P43" s="407"/>
      <c r="Q43" s="408"/>
      <c r="R43" s="408"/>
      <c r="S43" s="409"/>
      <c r="T43" s="7"/>
      <c r="U43" s="407"/>
      <c r="V43" s="408"/>
      <c r="W43" s="408"/>
      <c r="X43" s="409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407"/>
      <c r="G44" s="408"/>
      <c r="H44" s="408"/>
      <c r="I44" s="409"/>
      <c r="J44" s="7"/>
      <c r="K44" s="407"/>
      <c r="L44" s="408"/>
      <c r="M44" s="408"/>
      <c r="N44" s="409"/>
      <c r="O44" s="7"/>
      <c r="P44" s="407"/>
      <c r="Q44" s="408"/>
      <c r="R44" s="408"/>
      <c r="S44" s="409"/>
      <c r="T44" s="7"/>
      <c r="U44" s="407"/>
      <c r="V44" s="408"/>
      <c r="W44" s="408"/>
      <c r="X44" s="409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407"/>
      <c r="G45" s="408"/>
      <c r="H45" s="408"/>
      <c r="I45" s="409"/>
      <c r="J45" s="7"/>
      <c r="K45" s="407"/>
      <c r="L45" s="408"/>
      <c r="M45" s="408"/>
      <c r="N45" s="409"/>
      <c r="O45" s="7"/>
      <c r="P45" s="407"/>
      <c r="Q45" s="408"/>
      <c r="R45" s="408"/>
      <c r="S45" s="409"/>
      <c r="T45" s="7"/>
      <c r="U45" s="407"/>
      <c r="V45" s="408"/>
      <c r="W45" s="408"/>
      <c r="X45" s="409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407"/>
      <c r="G46" s="408"/>
      <c r="H46" s="408"/>
      <c r="I46" s="409"/>
      <c r="J46" s="7"/>
      <c r="K46" s="407"/>
      <c r="L46" s="408"/>
      <c r="M46" s="408"/>
      <c r="N46" s="409"/>
      <c r="O46" s="7"/>
      <c r="P46" s="407"/>
      <c r="Q46" s="408"/>
      <c r="R46" s="408"/>
      <c r="S46" s="409"/>
      <c r="T46" s="7"/>
      <c r="U46" s="407"/>
      <c r="V46" s="408"/>
      <c r="W46" s="408"/>
      <c r="X46" s="409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407"/>
      <c r="G47" s="408"/>
      <c r="H47" s="408"/>
      <c r="I47" s="409"/>
      <c r="J47" s="7"/>
      <c r="K47" s="407"/>
      <c r="L47" s="408"/>
      <c r="M47" s="408"/>
      <c r="N47" s="409"/>
      <c r="O47" s="7"/>
      <c r="P47" s="407"/>
      <c r="Q47" s="408"/>
      <c r="R47" s="408"/>
      <c r="S47" s="409"/>
      <c r="T47" s="7"/>
      <c r="U47" s="407"/>
      <c r="V47" s="408"/>
      <c r="W47" s="408"/>
      <c r="X47" s="409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407"/>
      <c r="G48" s="408"/>
      <c r="H48" s="408"/>
      <c r="I48" s="409"/>
      <c r="J48" s="7"/>
      <c r="K48" s="407"/>
      <c r="L48" s="408"/>
      <c r="M48" s="408"/>
      <c r="N48" s="409"/>
      <c r="O48" s="7"/>
      <c r="P48" s="407"/>
      <c r="Q48" s="408"/>
      <c r="R48" s="408"/>
      <c r="S48" s="409"/>
      <c r="T48" s="7"/>
      <c r="U48" s="407"/>
      <c r="V48" s="408"/>
      <c r="W48" s="408"/>
      <c r="X48" s="409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13"/>
      <c r="G50" s="408"/>
      <c r="H50" s="408"/>
      <c r="I50" s="409"/>
      <c r="J50" s="7"/>
      <c r="K50" s="413"/>
      <c r="L50" s="408"/>
      <c r="M50" s="408"/>
      <c r="N50" s="409"/>
      <c r="O50" s="7"/>
      <c r="P50" s="413"/>
      <c r="Q50" s="408"/>
      <c r="R50" s="408"/>
      <c r="S50" s="409"/>
      <c r="T50" s="7"/>
      <c r="U50" s="413"/>
      <c r="V50" s="408"/>
      <c r="W50" s="408"/>
      <c r="X50" s="409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315"/>
      <c r="G52" s="39"/>
      <c r="H52" s="39"/>
      <c r="I52" s="321"/>
      <c r="J52" s="7"/>
      <c r="K52" s="315"/>
      <c r="L52" s="39"/>
      <c r="M52" s="39"/>
      <c r="N52" s="321"/>
      <c r="O52" s="7"/>
      <c r="P52" s="315"/>
      <c r="Q52" s="39"/>
      <c r="R52" s="39"/>
      <c r="S52" s="321"/>
      <c r="T52" s="7"/>
      <c r="U52" s="315"/>
      <c r="V52" s="39"/>
      <c r="W52" s="39"/>
      <c r="X52" s="321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407"/>
      <c r="L54" s="408"/>
      <c r="M54" s="408"/>
      <c r="N54" s="409"/>
      <c r="O54" s="7"/>
      <c r="P54" s="407"/>
      <c r="Q54" s="408"/>
      <c r="R54" s="408"/>
      <c r="S54" s="409"/>
      <c r="T54" s="7"/>
      <c r="U54" s="407"/>
      <c r="V54" s="408"/>
      <c r="W54" s="408"/>
      <c r="X54" s="409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407"/>
      <c r="L55" s="408"/>
      <c r="M55" s="408"/>
      <c r="N55" s="409"/>
      <c r="O55" s="7"/>
      <c r="P55" s="407"/>
      <c r="Q55" s="408"/>
      <c r="R55" s="408"/>
      <c r="S55" s="409"/>
      <c r="T55" s="7"/>
      <c r="U55" s="407"/>
      <c r="V55" s="408"/>
      <c r="W55" s="408"/>
      <c r="X55" s="409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407"/>
      <c r="L56" s="408"/>
      <c r="M56" s="408"/>
      <c r="N56" s="409"/>
      <c r="O56" s="7"/>
      <c r="P56" s="407"/>
      <c r="Q56" s="408"/>
      <c r="R56" s="408"/>
      <c r="S56" s="409"/>
      <c r="T56" s="7"/>
      <c r="U56" s="407"/>
      <c r="V56" s="408"/>
      <c r="W56" s="408"/>
      <c r="X56" s="409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407"/>
      <c r="L57" s="408"/>
      <c r="M57" s="408"/>
      <c r="N57" s="409"/>
      <c r="O57" s="7"/>
      <c r="P57" s="407"/>
      <c r="Q57" s="408"/>
      <c r="R57" s="408"/>
      <c r="S57" s="409"/>
      <c r="T57" s="7"/>
      <c r="U57" s="407"/>
      <c r="V57" s="408"/>
      <c r="W57" s="408"/>
      <c r="X57" s="409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407"/>
      <c r="L58" s="408"/>
      <c r="M58" s="408"/>
      <c r="N58" s="409"/>
      <c r="O58" s="7"/>
      <c r="P58" s="407"/>
      <c r="Q58" s="408"/>
      <c r="R58" s="408"/>
      <c r="S58" s="409"/>
      <c r="T58" s="7"/>
      <c r="U58" s="407"/>
      <c r="V58" s="408"/>
      <c r="W58" s="408"/>
      <c r="X58" s="409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407"/>
      <c r="G62" s="408"/>
      <c r="H62" s="408"/>
      <c r="I62" s="409"/>
      <c r="J62" s="7"/>
      <c r="K62" s="407"/>
      <c r="L62" s="408"/>
      <c r="M62" s="408"/>
      <c r="N62" s="409"/>
      <c r="O62" s="7"/>
      <c r="P62" s="407"/>
      <c r="Q62" s="408"/>
      <c r="R62" s="408"/>
      <c r="S62" s="409"/>
      <c r="T62" s="7"/>
      <c r="U62" s="407"/>
      <c r="V62" s="408"/>
      <c r="W62" s="408"/>
      <c r="X62" s="409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407"/>
      <c r="G64" s="408"/>
      <c r="H64" s="408"/>
      <c r="I64" s="409"/>
      <c r="J64" s="7"/>
      <c r="K64" s="407"/>
      <c r="L64" s="408"/>
      <c r="M64" s="408"/>
      <c r="N64" s="409"/>
      <c r="O64" s="7"/>
      <c r="P64" s="407"/>
      <c r="Q64" s="408"/>
      <c r="R64" s="408"/>
      <c r="S64" s="409"/>
      <c r="T64" s="7"/>
      <c r="U64" s="407"/>
      <c r="V64" s="408"/>
      <c r="W64" s="408"/>
      <c r="X64" s="409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407"/>
      <c r="G65" s="408"/>
      <c r="H65" s="408"/>
      <c r="I65" s="409"/>
      <c r="J65" s="7"/>
      <c r="K65" s="407"/>
      <c r="L65" s="408"/>
      <c r="M65" s="408"/>
      <c r="N65" s="409"/>
      <c r="O65" s="7"/>
      <c r="P65" s="407"/>
      <c r="Q65" s="408"/>
      <c r="R65" s="408"/>
      <c r="S65" s="409"/>
      <c r="T65" s="7"/>
      <c r="U65" s="407"/>
      <c r="V65" s="408"/>
      <c r="W65" s="408"/>
      <c r="X65" s="409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407"/>
      <c r="G66" s="408"/>
      <c r="H66" s="408"/>
      <c r="I66" s="409"/>
      <c r="J66" s="7"/>
      <c r="K66" s="407"/>
      <c r="L66" s="408"/>
      <c r="M66" s="408"/>
      <c r="N66" s="409"/>
      <c r="O66" s="7"/>
      <c r="P66" s="407"/>
      <c r="Q66" s="408"/>
      <c r="R66" s="408"/>
      <c r="S66" s="409"/>
      <c r="T66" s="7"/>
      <c r="U66" s="407"/>
      <c r="V66" s="408"/>
      <c r="W66" s="408"/>
      <c r="X66" s="409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315"/>
      <c r="G67" s="39"/>
      <c r="H67" s="39"/>
      <c r="I67" s="321"/>
      <c r="J67" s="7"/>
      <c r="K67" s="315"/>
      <c r="L67" s="39"/>
      <c r="M67" s="39"/>
      <c r="N67" s="321"/>
      <c r="O67" s="7"/>
      <c r="P67" s="315"/>
      <c r="Q67" s="39"/>
      <c r="R67" s="39"/>
      <c r="S67" s="321"/>
      <c r="T67" s="7"/>
      <c r="U67" s="315"/>
      <c r="V67" s="39"/>
      <c r="W67" s="39"/>
      <c r="X67" s="321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407"/>
      <c r="G68" s="408"/>
      <c r="H68" s="408"/>
      <c r="I68" s="409"/>
      <c r="J68" s="7"/>
      <c r="K68" s="407"/>
      <c r="L68" s="408"/>
      <c r="M68" s="408"/>
      <c r="N68" s="409"/>
      <c r="O68" s="7"/>
      <c r="P68" s="407"/>
      <c r="Q68" s="408"/>
      <c r="R68" s="408"/>
      <c r="S68" s="409"/>
      <c r="T68" s="7"/>
      <c r="U68" s="407"/>
      <c r="V68" s="408"/>
      <c r="W68" s="408"/>
      <c r="X68" s="409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407"/>
      <c r="G69" s="408"/>
      <c r="H69" s="408"/>
      <c r="I69" s="409"/>
      <c r="J69" s="7"/>
      <c r="K69" s="407"/>
      <c r="L69" s="408"/>
      <c r="M69" s="408"/>
      <c r="N69" s="409"/>
      <c r="O69" s="7"/>
      <c r="P69" s="407"/>
      <c r="Q69" s="408"/>
      <c r="R69" s="408"/>
      <c r="S69" s="409"/>
      <c r="T69" s="7"/>
      <c r="U69" s="407"/>
      <c r="V69" s="408"/>
      <c r="W69" s="408"/>
      <c r="X69" s="409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407"/>
      <c r="G70" s="408"/>
      <c r="H70" s="408"/>
      <c r="I70" s="409"/>
      <c r="J70" s="7"/>
      <c r="K70" s="407"/>
      <c r="L70" s="408"/>
      <c r="M70" s="408"/>
      <c r="N70" s="409"/>
      <c r="O70" s="7"/>
      <c r="P70" s="407"/>
      <c r="Q70" s="408"/>
      <c r="R70" s="408"/>
      <c r="S70" s="409"/>
      <c r="T70" s="7"/>
      <c r="U70" s="407"/>
      <c r="V70" s="408"/>
      <c r="W70" s="408"/>
      <c r="X70" s="409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407"/>
      <c r="G71" s="408"/>
      <c r="H71" s="408"/>
      <c r="I71" s="409"/>
      <c r="J71" s="7"/>
      <c r="K71" s="407"/>
      <c r="L71" s="408"/>
      <c r="M71" s="408"/>
      <c r="N71" s="409"/>
      <c r="O71" s="7"/>
      <c r="P71" s="407"/>
      <c r="Q71" s="408"/>
      <c r="R71" s="408"/>
      <c r="S71" s="409"/>
      <c r="T71" s="7"/>
      <c r="U71" s="407"/>
      <c r="V71" s="408"/>
      <c r="W71" s="408"/>
      <c r="X71" s="409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407"/>
      <c r="G72" s="408"/>
      <c r="H72" s="408"/>
      <c r="I72" s="409"/>
      <c r="J72" s="7"/>
      <c r="K72" s="407"/>
      <c r="L72" s="408"/>
      <c r="M72" s="408"/>
      <c r="N72" s="409"/>
      <c r="O72" s="7"/>
      <c r="P72" s="407"/>
      <c r="Q72" s="408"/>
      <c r="R72" s="408"/>
      <c r="S72" s="409"/>
      <c r="T72" s="7"/>
      <c r="U72" s="407"/>
      <c r="V72" s="408"/>
      <c r="W72" s="408"/>
      <c r="X72" s="409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407"/>
      <c r="G73" s="408"/>
      <c r="H73" s="408"/>
      <c r="I73" s="409"/>
      <c r="J73" s="7"/>
      <c r="K73" s="407"/>
      <c r="L73" s="408"/>
      <c r="M73" s="408"/>
      <c r="N73" s="409"/>
      <c r="O73" s="7"/>
      <c r="P73" s="407"/>
      <c r="Q73" s="408"/>
      <c r="R73" s="408"/>
      <c r="S73" s="409"/>
      <c r="T73" s="7"/>
      <c r="U73" s="407"/>
      <c r="V73" s="408"/>
      <c r="W73" s="408"/>
      <c r="X73" s="409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13"/>
      <c r="G75" s="408"/>
      <c r="H75" s="408"/>
      <c r="I75" s="409"/>
      <c r="J75" s="7"/>
      <c r="K75" s="413"/>
      <c r="L75" s="408"/>
      <c r="M75" s="408"/>
      <c r="N75" s="409"/>
      <c r="O75" s="7"/>
      <c r="P75" s="413"/>
      <c r="Q75" s="408"/>
      <c r="R75" s="408"/>
      <c r="S75" s="409"/>
      <c r="T75" s="7"/>
      <c r="U75" s="413"/>
      <c r="V75" s="408"/>
      <c r="W75" s="408"/>
      <c r="X75" s="409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315"/>
      <c r="G77" s="39"/>
      <c r="H77" s="39"/>
      <c r="I77" s="321"/>
      <c r="J77" s="7"/>
      <c r="K77" s="315"/>
      <c r="L77" s="39"/>
      <c r="M77" s="39"/>
      <c r="N77" s="321"/>
      <c r="O77" s="7"/>
      <c r="P77" s="315"/>
      <c r="Q77" s="39"/>
      <c r="R77" s="39"/>
      <c r="S77" s="321"/>
      <c r="T77" s="7"/>
      <c r="U77" s="315"/>
      <c r="V77" s="39"/>
      <c r="W77" s="39"/>
      <c r="X77" s="321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407"/>
      <c r="L79" s="408"/>
      <c r="M79" s="408"/>
      <c r="N79" s="409"/>
      <c r="O79" s="7"/>
      <c r="P79" s="407"/>
      <c r="Q79" s="408"/>
      <c r="R79" s="408"/>
      <c r="S79" s="409"/>
      <c r="T79" s="7"/>
      <c r="U79" s="407"/>
      <c r="V79" s="408"/>
      <c r="W79" s="408"/>
      <c r="X79" s="409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407"/>
      <c r="L80" s="408"/>
      <c r="M80" s="408"/>
      <c r="N80" s="409"/>
      <c r="O80" s="7"/>
      <c r="P80" s="407"/>
      <c r="Q80" s="408"/>
      <c r="R80" s="408"/>
      <c r="S80" s="409"/>
      <c r="T80" s="7"/>
      <c r="U80" s="407"/>
      <c r="V80" s="408"/>
      <c r="W80" s="408"/>
      <c r="X80" s="409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407"/>
      <c r="L81" s="408"/>
      <c r="M81" s="408"/>
      <c r="N81" s="409"/>
      <c r="O81" s="7"/>
      <c r="P81" s="407"/>
      <c r="Q81" s="408"/>
      <c r="R81" s="408"/>
      <c r="S81" s="409"/>
      <c r="T81" s="7"/>
      <c r="U81" s="407"/>
      <c r="V81" s="408"/>
      <c r="W81" s="408"/>
      <c r="X81" s="409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407"/>
      <c r="L82" s="408"/>
      <c r="M82" s="408"/>
      <c r="N82" s="409"/>
      <c r="O82" s="7"/>
      <c r="P82" s="407"/>
      <c r="Q82" s="408"/>
      <c r="R82" s="408"/>
      <c r="S82" s="409"/>
      <c r="T82" s="7"/>
      <c r="U82" s="407"/>
      <c r="V82" s="408"/>
      <c r="W82" s="408"/>
      <c r="X82" s="409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407"/>
      <c r="L83" s="408"/>
      <c r="M83" s="408"/>
      <c r="N83" s="409"/>
      <c r="O83" s="7"/>
      <c r="P83" s="407"/>
      <c r="Q83" s="408"/>
      <c r="R83" s="408"/>
      <c r="S83" s="409"/>
      <c r="T83" s="7"/>
      <c r="U83" s="407"/>
      <c r="V83" s="408"/>
      <c r="W83" s="408"/>
      <c r="X83" s="409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407"/>
      <c r="G87" s="408"/>
      <c r="H87" s="408"/>
      <c r="I87" s="409"/>
      <c r="J87" s="7"/>
      <c r="K87" s="407"/>
      <c r="L87" s="408"/>
      <c r="M87" s="408"/>
      <c r="N87" s="409"/>
      <c r="O87" s="7"/>
      <c r="P87" s="407"/>
      <c r="Q87" s="408"/>
      <c r="R87" s="408"/>
      <c r="S87" s="409"/>
      <c r="T87" s="7"/>
      <c r="U87" s="407"/>
      <c r="V87" s="408"/>
      <c r="W87" s="408"/>
      <c r="X87" s="409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407"/>
      <c r="G89" s="408"/>
      <c r="H89" s="408"/>
      <c r="I89" s="409"/>
      <c r="J89" s="7"/>
      <c r="K89" s="407"/>
      <c r="L89" s="408"/>
      <c r="M89" s="408"/>
      <c r="N89" s="409"/>
      <c r="O89" s="7"/>
      <c r="P89" s="407"/>
      <c r="Q89" s="408"/>
      <c r="R89" s="408"/>
      <c r="S89" s="409"/>
      <c r="T89" s="7"/>
      <c r="U89" s="407"/>
      <c r="V89" s="408"/>
      <c r="W89" s="408"/>
      <c r="X89" s="409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407"/>
      <c r="G90" s="408"/>
      <c r="H90" s="408"/>
      <c r="I90" s="409"/>
      <c r="J90" s="7"/>
      <c r="K90" s="407"/>
      <c r="L90" s="408"/>
      <c r="M90" s="408"/>
      <c r="N90" s="409"/>
      <c r="O90" s="7"/>
      <c r="P90" s="407"/>
      <c r="Q90" s="408"/>
      <c r="R90" s="408"/>
      <c r="S90" s="409"/>
      <c r="T90" s="7"/>
      <c r="U90" s="407"/>
      <c r="V90" s="408"/>
      <c r="W90" s="408"/>
      <c r="X90" s="409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407"/>
      <c r="G91" s="408"/>
      <c r="H91" s="408"/>
      <c r="I91" s="409"/>
      <c r="J91" s="7"/>
      <c r="K91" s="407"/>
      <c r="L91" s="408"/>
      <c r="M91" s="408"/>
      <c r="N91" s="409"/>
      <c r="O91" s="7"/>
      <c r="P91" s="407"/>
      <c r="Q91" s="408"/>
      <c r="R91" s="408"/>
      <c r="S91" s="409"/>
      <c r="T91" s="7"/>
      <c r="U91" s="407"/>
      <c r="V91" s="408"/>
      <c r="W91" s="408"/>
      <c r="X91" s="409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315"/>
      <c r="G92" s="39"/>
      <c r="H92" s="39"/>
      <c r="I92" s="321"/>
      <c r="J92" s="7"/>
      <c r="K92" s="315"/>
      <c r="L92" s="39"/>
      <c r="M92" s="39"/>
      <c r="N92" s="321"/>
      <c r="O92" s="7"/>
      <c r="P92" s="315"/>
      <c r="Q92" s="39"/>
      <c r="R92" s="39"/>
      <c r="S92" s="321"/>
      <c r="T92" s="7"/>
      <c r="U92" s="315"/>
      <c r="V92" s="39"/>
      <c r="W92" s="39"/>
      <c r="X92" s="321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407"/>
      <c r="G93" s="408"/>
      <c r="H93" s="408"/>
      <c r="I93" s="409"/>
      <c r="J93" s="7"/>
      <c r="K93" s="407"/>
      <c r="L93" s="408"/>
      <c r="M93" s="408"/>
      <c r="N93" s="409"/>
      <c r="O93" s="7"/>
      <c r="P93" s="407"/>
      <c r="Q93" s="408"/>
      <c r="R93" s="408"/>
      <c r="S93" s="409"/>
      <c r="T93" s="7"/>
      <c r="U93" s="407"/>
      <c r="V93" s="408"/>
      <c r="W93" s="408"/>
      <c r="X93" s="409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407"/>
      <c r="G94" s="408"/>
      <c r="H94" s="408"/>
      <c r="I94" s="409"/>
      <c r="J94" s="7"/>
      <c r="K94" s="407"/>
      <c r="L94" s="408"/>
      <c r="M94" s="408"/>
      <c r="N94" s="409"/>
      <c r="O94" s="7"/>
      <c r="P94" s="407"/>
      <c r="Q94" s="408"/>
      <c r="R94" s="408"/>
      <c r="S94" s="409"/>
      <c r="T94" s="7"/>
      <c r="U94" s="407"/>
      <c r="V94" s="408"/>
      <c r="W94" s="408"/>
      <c r="X94" s="409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407"/>
      <c r="G95" s="408"/>
      <c r="H95" s="408"/>
      <c r="I95" s="409"/>
      <c r="J95" s="7"/>
      <c r="K95" s="407"/>
      <c r="L95" s="408"/>
      <c r="M95" s="408"/>
      <c r="N95" s="409"/>
      <c r="O95" s="7"/>
      <c r="P95" s="407"/>
      <c r="Q95" s="408"/>
      <c r="R95" s="408"/>
      <c r="S95" s="409"/>
      <c r="T95" s="7"/>
      <c r="U95" s="407"/>
      <c r="V95" s="408"/>
      <c r="W95" s="408"/>
      <c r="X95" s="409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407"/>
      <c r="G96" s="408"/>
      <c r="H96" s="408"/>
      <c r="I96" s="409"/>
      <c r="J96" s="7"/>
      <c r="K96" s="407"/>
      <c r="L96" s="408"/>
      <c r="M96" s="408"/>
      <c r="N96" s="409"/>
      <c r="O96" s="7"/>
      <c r="P96" s="407"/>
      <c r="Q96" s="408"/>
      <c r="R96" s="408"/>
      <c r="S96" s="409"/>
      <c r="T96" s="7"/>
      <c r="U96" s="407"/>
      <c r="V96" s="408"/>
      <c r="W96" s="408"/>
      <c r="X96" s="409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407"/>
      <c r="G97" s="408"/>
      <c r="H97" s="408"/>
      <c r="I97" s="409"/>
      <c r="J97" s="7"/>
      <c r="K97" s="407"/>
      <c r="L97" s="408"/>
      <c r="M97" s="408"/>
      <c r="N97" s="409"/>
      <c r="O97" s="7"/>
      <c r="P97" s="407"/>
      <c r="Q97" s="408"/>
      <c r="R97" s="408"/>
      <c r="S97" s="409"/>
      <c r="T97" s="7"/>
      <c r="U97" s="407"/>
      <c r="V97" s="408"/>
      <c r="W97" s="408"/>
      <c r="X97" s="409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407"/>
      <c r="G98" s="408"/>
      <c r="H98" s="408"/>
      <c r="I98" s="409"/>
      <c r="J98" s="7"/>
      <c r="K98" s="407"/>
      <c r="L98" s="408"/>
      <c r="M98" s="408"/>
      <c r="N98" s="409"/>
      <c r="O98" s="7"/>
      <c r="P98" s="407"/>
      <c r="Q98" s="408"/>
      <c r="R98" s="408"/>
      <c r="S98" s="409"/>
      <c r="T98" s="7"/>
      <c r="U98" s="407"/>
      <c r="V98" s="408"/>
      <c r="W98" s="408"/>
      <c r="X98" s="409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13"/>
      <c r="G100" s="408"/>
      <c r="H100" s="408"/>
      <c r="I100" s="409"/>
      <c r="J100" s="7"/>
      <c r="K100" s="413"/>
      <c r="L100" s="408"/>
      <c r="M100" s="408"/>
      <c r="N100" s="409"/>
      <c r="O100" s="7"/>
      <c r="P100" s="413"/>
      <c r="Q100" s="408"/>
      <c r="R100" s="408"/>
      <c r="S100" s="409"/>
      <c r="T100" s="7"/>
      <c r="U100" s="413"/>
      <c r="V100" s="408"/>
      <c r="W100" s="408"/>
      <c r="X100" s="409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315"/>
      <c r="G102" s="39"/>
      <c r="H102" s="39"/>
      <c r="I102" s="321"/>
      <c r="J102" s="7"/>
      <c r="K102" s="315"/>
      <c r="L102" s="39"/>
      <c r="M102" s="39"/>
      <c r="N102" s="321"/>
      <c r="O102" s="7"/>
      <c r="P102" s="315"/>
      <c r="Q102" s="39"/>
      <c r="R102" s="39"/>
      <c r="S102" s="321"/>
      <c r="T102" s="7"/>
      <c r="U102" s="315"/>
      <c r="V102" s="39"/>
      <c r="W102" s="39"/>
      <c r="X102" s="321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407"/>
      <c r="L104" s="408"/>
      <c r="M104" s="408"/>
      <c r="N104" s="409"/>
      <c r="O104" s="7"/>
      <c r="P104" s="407"/>
      <c r="Q104" s="408"/>
      <c r="R104" s="408"/>
      <c r="S104" s="409"/>
      <c r="T104" s="7"/>
      <c r="U104" s="407"/>
      <c r="V104" s="408"/>
      <c r="W104" s="408"/>
      <c r="X104" s="409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407"/>
      <c r="L105" s="408"/>
      <c r="M105" s="408"/>
      <c r="N105" s="409"/>
      <c r="O105" s="7"/>
      <c r="P105" s="407"/>
      <c r="Q105" s="408"/>
      <c r="R105" s="408"/>
      <c r="S105" s="409"/>
      <c r="T105" s="7"/>
      <c r="U105" s="407"/>
      <c r="V105" s="408"/>
      <c r="W105" s="408"/>
      <c r="X105" s="409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407"/>
      <c r="L106" s="408"/>
      <c r="M106" s="408"/>
      <c r="N106" s="409"/>
      <c r="O106" s="7"/>
      <c r="P106" s="407"/>
      <c r="Q106" s="408"/>
      <c r="R106" s="408"/>
      <c r="S106" s="409"/>
      <c r="T106" s="7"/>
      <c r="U106" s="407"/>
      <c r="V106" s="408"/>
      <c r="W106" s="408"/>
      <c r="X106" s="409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407"/>
      <c r="L107" s="408"/>
      <c r="M107" s="408"/>
      <c r="N107" s="409"/>
      <c r="O107" s="7"/>
      <c r="P107" s="407"/>
      <c r="Q107" s="408"/>
      <c r="R107" s="408"/>
      <c r="S107" s="409"/>
      <c r="T107" s="7"/>
      <c r="U107" s="407"/>
      <c r="V107" s="408"/>
      <c r="W107" s="408"/>
      <c r="X107" s="409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407"/>
      <c r="L108" s="408"/>
      <c r="M108" s="408"/>
      <c r="N108" s="409"/>
      <c r="O108" s="7"/>
      <c r="P108" s="407"/>
      <c r="Q108" s="408"/>
      <c r="R108" s="408"/>
      <c r="S108" s="409"/>
      <c r="T108" s="7"/>
      <c r="U108" s="407"/>
      <c r="V108" s="408"/>
      <c r="W108" s="408"/>
      <c r="X108" s="409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407"/>
      <c r="G112" s="408"/>
      <c r="H112" s="408"/>
      <c r="I112" s="409"/>
      <c r="J112" s="7"/>
      <c r="K112" s="407"/>
      <c r="L112" s="408"/>
      <c r="M112" s="408"/>
      <c r="N112" s="409"/>
      <c r="O112" s="7"/>
      <c r="P112" s="407"/>
      <c r="Q112" s="408"/>
      <c r="R112" s="408"/>
      <c r="S112" s="409"/>
      <c r="T112" s="7"/>
      <c r="U112" s="407"/>
      <c r="V112" s="408"/>
      <c r="W112" s="408"/>
      <c r="X112" s="409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407"/>
      <c r="G114" s="408"/>
      <c r="H114" s="408"/>
      <c r="I114" s="409"/>
      <c r="J114" s="7"/>
      <c r="K114" s="407"/>
      <c r="L114" s="408"/>
      <c r="M114" s="408"/>
      <c r="N114" s="409"/>
      <c r="O114" s="7"/>
      <c r="P114" s="407"/>
      <c r="Q114" s="408"/>
      <c r="R114" s="408"/>
      <c r="S114" s="409"/>
      <c r="T114" s="7"/>
      <c r="U114" s="407"/>
      <c r="V114" s="408"/>
      <c r="W114" s="408"/>
      <c r="X114" s="409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407"/>
      <c r="G115" s="408"/>
      <c r="H115" s="408"/>
      <c r="I115" s="409"/>
      <c r="J115" s="7"/>
      <c r="K115" s="407"/>
      <c r="L115" s="408"/>
      <c r="M115" s="408"/>
      <c r="N115" s="409"/>
      <c r="O115" s="7"/>
      <c r="P115" s="407"/>
      <c r="Q115" s="408"/>
      <c r="R115" s="408"/>
      <c r="S115" s="409"/>
      <c r="T115" s="7"/>
      <c r="U115" s="407"/>
      <c r="V115" s="408"/>
      <c r="W115" s="408"/>
      <c r="X115" s="409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407"/>
      <c r="G116" s="408"/>
      <c r="H116" s="408"/>
      <c r="I116" s="409"/>
      <c r="J116" s="7"/>
      <c r="K116" s="407"/>
      <c r="L116" s="408"/>
      <c r="M116" s="408"/>
      <c r="N116" s="409"/>
      <c r="O116" s="7"/>
      <c r="P116" s="407"/>
      <c r="Q116" s="408"/>
      <c r="R116" s="408"/>
      <c r="S116" s="409"/>
      <c r="T116" s="7"/>
      <c r="U116" s="407"/>
      <c r="V116" s="408"/>
      <c r="W116" s="408"/>
      <c r="X116" s="409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315"/>
      <c r="G117" s="39"/>
      <c r="H117" s="39"/>
      <c r="I117" s="321"/>
      <c r="J117" s="7"/>
      <c r="K117" s="315"/>
      <c r="L117" s="39"/>
      <c r="M117" s="39"/>
      <c r="N117" s="321"/>
      <c r="O117" s="7"/>
      <c r="P117" s="315"/>
      <c r="Q117" s="39"/>
      <c r="R117" s="39"/>
      <c r="S117" s="321"/>
      <c r="T117" s="7"/>
      <c r="U117" s="315"/>
      <c r="V117" s="39"/>
      <c r="W117" s="39"/>
      <c r="X117" s="321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407"/>
      <c r="G118" s="408"/>
      <c r="H118" s="408"/>
      <c r="I118" s="409"/>
      <c r="J118" s="7"/>
      <c r="K118" s="407"/>
      <c r="L118" s="408"/>
      <c r="M118" s="408"/>
      <c r="N118" s="409"/>
      <c r="O118" s="7"/>
      <c r="P118" s="407"/>
      <c r="Q118" s="408"/>
      <c r="R118" s="408"/>
      <c r="S118" s="409"/>
      <c r="T118" s="7"/>
      <c r="U118" s="407"/>
      <c r="V118" s="408"/>
      <c r="W118" s="408"/>
      <c r="X118" s="409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407"/>
      <c r="G119" s="408"/>
      <c r="H119" s="408"/>
      <c r="I119" s="409"/>
      <c r="J119" s="7"/>
      <c r="K119" s="407"/>
      <c r="L119" s="408"/>
      <c r="M119" s="408"/>
      <c r="N119" s="409"/>
      <c r="O119" s="7"/>
      <c r="P119" s="407"/>
      <c r="Q119" s="408"/>
      <c r="R119" s="408"/>
      <c r="S119" s="409"/>
      <c r="T119" s="7"/>
      <c r="U119" s="407"/>
      <c r="V119" s="408"/>
      <c r="W119" s="408"/>
      <c r="X119" s="409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407"/>
      <c r="G120" s="408"/>
      <c r="H120" s="408"/>
      <c r="I120" s="409"/>
      <c r="J120" s="7"/>
      <c r="K120" s="407"/>
      <c r="L120" s="408"/>
      <c r="M120" s="408"/>
      <c r="N120" s="409"/>
      <c r="O120" s="7"/>
      <c r="P120" s="407"/>
      <c r="Q120" s="408"/>
      <c r="R120" s="408"/>
      <c r="S120" s="409"/>
      <c r="T120" s="7"/>
      <c r="U120" s="407"/>
      <c r="V120" s="408"/>
      <c r="W120" s="408"/>
      <c r="X120" s="409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407"/>
      <c r="G121" s="408"/>
      <c r="H121" s="408"/>
      <c r="I121" s="409"/>
      <c r="J121" s="7"/>
      <c r="K121" s="407"/>
      <c r="L121" s="408"/>
      <c r="M121" s="408"/>
      <c r="N121" s="409"/>
      <c r="O121" s="7"/>
      <c r="P121" s="407"/>
      <c r="Q121" s="408"/>
      <c r="R121" s="408"/>
      <c r="S121" s="409"/>
      <c r="T121" s="7"/>
      <c r="U121" s="407"/>
      <c r="V121" s="408"/>
      <c r="W121" s="408"/>
      <c r="X121" s="409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407"/>
      <c r="G122" s="408"/>
      <c r="H122" s="408"/>
      <c r="I122" s="409"/>
      <c r="J122" s="7"/>
      <c r="K122" s="407"/>
      <c r="L122" s="408"/>
      <c r="M122" s="408"/>
      <c r="N122" s="409"/>
      <c r="O122" s="7"/>
      <c r="P122" s="407"/>
      <c r="Q122" s="408"/>
      <c r="R122" s="408"/>
      <c r="S122" s="409"/>
      <c r="T122" s="7"/>
      <c r="U122" s="407"/>
      <c r="V122" s="408"/>
      <c r="W122" s="408"/>
      <c r="X122" s="409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407"/>
      <c r="G123" s="408"/>
      <c r="H123" s="408"/>
      <c r="I123" s="409"/>
      <c r="J123" s="7"/>
      <c r="K123" s="407"/>
      <c r="L123" s="408"/>
      <c r="M123" s="408"/>
      <c r="N123" s="409"/>
      <c r="O123" s="7"/>
      <c r="P123" s="407"/>
      <c r="Q123" s="408"/>
      <c r="R123" s="408"/>
      <c r="S123" s="409"/>
      <c r="T123" s="7"/>
      <c r="U123" s="407"/>
      <c r="V123" s="408"/>
      <c r="W123" s="408"/>
      <c r="X123" s="409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13"/>
      <c r="G125" s="408"/>
      <c r="H125" s="408"/>
      <c r="I125" s="409"/>
      <c r="J125" s="7"/>
      <c r="K125" s="413"/>
      <c r="L125" s="408"/>
      <c r="M125" s="408"/>
      <c r="N125" s="409"/>
      <c r="O125" s="7"/>
      <c r="P125" s="413"/>
      <c r="Q125" s="408"/>
      <c r="R125" s="408"/>
      <c r="S125" s="409"/>
      <c r="T125" s="7"/>
      <c r="U125" s="413"/>
      <c r="V125" s="408"/>
      <c r="W125" s="408"/>
      <c r="X125" s="409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315"/>
      <c r="G127" s="39"/>
      <c r="H127" s="39"/>
      <c r="I127" s="321"/>
      <c r="J127" s="7"/>
      <c r="K127" s="315"/>
      <c r="L127" s="39"/>
      <c r="M127" s="39"/>
      <c r="N127" s="321"/>
      <c r="O127" s="7"/>
      <c r="P127" s="315"/>
      <c r="Q127" s="39"/>
      <c r="R127" s="39"/>
      <c r="S127" s="321"/>
      <c r="T127" s="7"/>
      <c r="U127" s="315"/>
      <c r="V127" s="39"/>
      <c r="W127" s="39"/>
      <c r="X127" s="321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407"/>
      <c r="L129" s="408"/>
      <c r="M129" s="408"/>
      <c r="N129" s="409"/>
      <c r="O129" s="7"/>
      <c r="P129" s="407"/>
      <c r="Q129" s="408"/>
      <c r="R129" s="408"/>
      <c r="S129" s="409"/>
      <c r="T129" s="7"/>
      <c r="U129" s="407"/>
      <c r="V129" s="408"/>
      <c r="W129" s="408"/>
      <c r="X129" s="409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407"/>
      <c r="L130" s="408"/>
      <c r="M130" s="408"/>
      <c r="N130" s="409"/>
      <c r="O130" s="7"/>
      <c r="P130" s="407"/>
      <c r="Q130" s="408"/>
      <c r="R130" s="408"/>
      <c r="S130" s="409"/>
      <c r="T130" s="7"/>
      <c r="U130" s="407"/>
      <c r="V130" s="408"/>
      <c r="W130" s="408"/>
      <c r="X130" s="409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407"/>
      <c r="L131" s="408"/>
      <c r="M131" s="408"/>
      <c r="N131" s="409"/>
      <c r="O131" s="7"/>
      <c r="P131" s="407"/>
      <c r="Q131" s="408"/>
      <c r="R131" s="408"/>
      <c r="S131" s="409"/>
      <c r="T131" s="7"/>
      <c r="U131" s="407"/>
      <c r="V131" s="408"/>
      <c r="W131" s="408"/>
      <c r="X131" s="409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407"/>
      <c r="L132" s="408"/>
      <c r="M132" s="408"/>
      <c r="N132" s="409"/>
      <c r="O132" s="7"/>
      <c r="P132" s="407"/>
      <c r="Q132" s="408"/>
      <c r="R132" s="408"/>
      <c r="S132" s="409"/>
      <c r="T132" s="7"/>
      <c r="U132" s="407"/>
      <c r="V132" s="408"/>
      <c r="W132" s="408"/>
      <c r="X132" s="409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407"/>
      <c r="L133" s="408"/>
      <c r="M133" s="408"/>
      <c r="N133" s="409"/>
      <c r="O133" s="7"/>
      <c r="P133" s="407"/>
      <c r="Q133" s="408"/>
      <c r="R133" s="408"/>
      <c r="S133" s="409"/>
      <c r="T133" s="7"/>
      <c r="U133" s="407"/>
      <c r="V133" s="408"/>
      <c r="W133" s="408"/>
      <c r="X133" s="409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407"/>
      <c r="G137" s="408"/>
      <c r="H137" s="408"/>
      <c r="I137" s="409"/>
      <c r="J137" s="7"/>
      <c r="K137" s="407"/>
      <c r="L137" s="408"/>
      <c r="M137" s="408"/>
      <c r="N137" s="409"/>
      <c r="O137" s="7"/>
      <c r="P137" s="407"/>
      <c r="Q137" s="408"/>
      <c r="R137" s="408"/>
      <c r="S137" s="409"/>
      <c r="T137" s="7"/>
      <c r="U137" s="407"/>
      <c r="V137" s="408"/>
      <c r="W137" s="408"/>
      <c r="X137" s="409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407"/>
      <c r="G139" s="408"/>
      <c r="H139" s="408"/>
      <c r="I139" s="409"/>
      <c r="J139" s="7"/>
      <c r="K139" s="407"/>
      <c r="L139" s="408"/>
      <c r="M139" s="408"/>
      <c r="N139" s="409"/>
      <c r="O139" s="7"/>
      <c r="P139" s="407"/>
      <c r="Q139" s="408"/>
      <c r="R139" s="408"/>
      <c r="S139" s="409"/>
      <c r="T139" s="7"/>
      <c r="U139" s="407"/>
      <c r="V139" s="408"/>
      <c r="W139" s="408"/>
      <c r="X139" s="409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407"/>
      <c r="G140" s="408"/>
      <c r="H140" s="408"/>
      <c r="I140" s="409"/>
      <c r="J140" s="7"/>
      <c r="K140" s="407"/>
      <c r="L140" s="408"/>
      <c r="M140" s="408"/>
      <c r="N140" s="409"/>
      <c r="O140" s="7"/>
      <c r="P140" s="407"/>
      <c r="Q140" s="408"/>
      <c r="R140" s="408"/>
      <c r="S140" s="409"/>
      <c r="T140" s="7"/>
      <c r="U140" s="407"/>
      <c r="V140" s="408"/>
      <c r="W140" s="408"/>
      <c r="X140" s="409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407"/>
      <c r="G141" s="408"/>
      <c r="H141" s="408"/>
      <c r="I141" s="409"/>
      <c r="J141" s="7"/>
      <c r="K141" s="407"/>
      <c r="L141" s="408"/>
      <c r="M141" s="408"/>
      <c r="N141" s="409"/>
      <c r="O141" s="7"/>
      <c r="P141" s="407"/>
      <c r="Q141" s="408"/>
      <c r="R141" s="408"/>
      <c r="S141" s="409"/>
      <c r="T141" s="7"/>
      <c r="U141" s="407"/>
      <c r="V141" s="408"/>
      <c r="W141" s="408"/>
      <c r="X141" s="409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315"/>
      <c r="G142" s="39"/>
      <c r="H142" s="39"/>
      <c r="I142" s="321"/>
      <c r="J142" s="7"/>
      <c r="K142" s="315"/>
      <c r="L142" s="39"/>
      <c r="M142" s="39"/>
      <c r="N142" s="321"/>
      <c r="O142" s="7"/>
      <c r="P142" s="315"/>
      <c r="Q142" s="39"/>
      <c r="R142" s="39"/>
      <c r="S142" s="321"/>
      <c r="T142" s="7"/>
      <c r="U142" s="315"/>
      <c r="V142" s="39"/>
      <c r="W142" s="39"/>
      <c r="X142" s="321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407"/>
      <c r="G143" s="408"/>
      <c r="H143" s="408"/>
      <c r="I143" s="409"/>
      <c r="J143" s="7"/>
      <c r="K143" s="407"/>
      <c r="L143" s="408"/>
      <c r="M143" s="408"/>
      <c r="N143" s="409"/>
      <c r="O143" s="7"/>
      <c r="P143" s="407"/>
      <c r="Q143" s="408"/>
      <c r="R143" s="408"/>
      <c r="S143" s="409"/>
      <c r="T143" s="7"/>
      <c r="U143" s="407"/>
      <c r="V143" s="408"/>
      <c r="W143" s="408"/>
      <c r="X143" s="409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407"/>
      <c r="G144" s="408"/>
      <c r="H144" s="408"/>
      <c r="I144" s="409"/>
      <c r="J144" s="7"/>
      <c r="K144" s="407"/>
      <c r="L144" s="408"/>
      <c r="M144" s="408"/>
      <c r="N144" s="409"/>
      <c r="O144" s="7"/>
      <c r="P144" s="407"/>
      <c r="Q144" s="408"/>
      <c r="R144" s="408"/>
      <c r="S144" s="409"/>
      <c r="T144" s="7"/>
      <c r="U144" s="407"/>
      <c r="V144" s="408"/>
      <c r="W144" s="408"/>
      <c r="X144" s="409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407"/>
      <c r="G145" s="408"/>
      <c r="H145" s="408"/>
      <c r="I145" s="409"/>
      <c r="J145" s="7"/>
      <c r="K145" s="407"/>
      <c r="L145" s="408"/>
      <c r="M145" s="408"/>
      <c r="N145" s="409"/>
      <c r="O145" s="7"/>
      <c r="P145" s="407"/>
      <c r="Q145" s="408"/>
      <c r="R145" s="408"/>
      <c r="S145" s="409"/>
      <c r="T145" s="7"/>
      <c r="U145" s="407"/>
      <c r="V145" s="408"/>
      <c r="W145" s="408"/>
      <c r="X145" s="409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407"/>
      <c r="G146" s="408"/>
      <c r="H146" s="408"/>
      <c r="I146" s="409"/>
      <c r="J146" s="7"/>
      <c r="K146" s="407"/>
      <c r="L146" s="408"/>
      <c r="M146" s="408"/>
      <c r="N146" s="409"/>
      <c r="O146" s="7"/>
      <c r="P146" s="407"/>
      <c r="Q146" s="408"/>
      <c r="R146" s="408"/>
      <c r="S146" s="409"/>
      <c r="T146" s="7"/>
      <c r="U146" s="407"/>
      <c r="V146" s="408"/>
      <c r="W146" s="408"/>
      <c r="X146" s="409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407"/>
      <c r="G147" s="408"/>
      <c r="H147" s="408"/>
      <c r="I147" s="409"/>
      <c r="J147" s="7"/>
      <c r="K147" s="407"/>
      <c r="L147" s="408"/>
      <c r="M147" s="408"/>
      <c r="N147" s="409"/>
      <c r="O147" s="7"/>
      <c r="P147" s="407"/>
      <c r="Q147" s="408"/>
      <c r="R147" s="408"/>
      <c r="S147" s="409"/>
      <c r="T147" s="7"/>
      <c r="U147" s="407"/>
      <c r="V147" s="408"/>
      <c r="W147" s="408"/>
      <c r="X147" s="409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407"/>
      <c r="G148" s="408"/>
      <c r="H148" s="408"/>
      <c r="I148" s="409"/>
      <c r="J148" s="7"/>
      <c r="K148" s="407"/>
      <c r="L148" s="408"/>
      <c r="M148" s="408"/>
      <c r="N148" s="409"/>
      <c r="O148" s="7"/>
      <c r="P148" s="407"/>
      <c r="Q148" s="408"/>
      <c r="R148" s="408"/>
      <c r="S148" s="409"/>
      <c r="T148" s="7"/>
      <c r="U148" s="407"/>
      <c r="V148" s="408"/>
      <c r="W148" s="408"/>
      <c r="X148" s="409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13"/>
      <c r="G150" s="408"/>
      <c r="H150" s="408"/>
      <c r="I150" s="409"/>
      <c r="J150" s="7"/>
      <c r="K150" s="413"/>
      <c r="L150" s="408"/>
      <c r="M150" s="408"/>
      <c r="N150" s="409"/>
      <c r="O150" s="7"/>
      <c r="P150" s="413"/>
      <c r="Q150" s="408"/>
      <c r="R150" s="408"/>
      <c r="S150" s="409"/>
      <c r="T150" s="7"/>
      <c r="U150" s="413"/>
      <c r="V150" s="408"/>
      <c r="W150" s="408"/>
      <c r="X150" s="409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315"/>
      <c r="G152" s="39"/>
      <c r="H152" s="39"/>
      <c r="I152" s="321"/>
      <c r="J152" s="7"/>
      <c r="K152" s="315"/>
      <c r="L152" s="39"/>
      <c r="M152" s="39"/>
      <c r="N152" s="321"/>
      <c r="O152" s="7"/>
      <c r="P152" s="315"/>
      <c r="Q152" s="39"/>
      <c r="R152" s="39"/>
      <c r="S152" s="321"/>
      <c r="T152" s="7"/>
      <c r="U152" s="315"/>
      <c r="V152" s="39"/>
      <c r="W152" s="39"/>
      <c r="X152" s="321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407"/>
      <c r="L154" s="408"/>
      <c r="M154" s="408"/>
      <c r="N154" s="409"/>
      <c r="O154" s="7"/>
      <c r="P154" s="407"/>
      <c r="Q154" s="408"/>
      <c r="R154" s="408"/>
      <c r="S154" s="409"/>
      <c r="T154" s="7"/>
      <c r="U154" s="407"/>
      <c r="V154" s="408"/>
      <c r="W154" s="408"/>
      <c r="X154" s="409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407"/>
      <c r="L155" s="408"/>
      <c r="M155" s="408"/>
      <c r="N155" s="409"/>
      <c r="O155" s="7"/>
      <c r="P155" s="407"/>
      <c r="Q155" s="408"/>
      <c r="R155" s="408"/>
      <c r="S155" s="409"/>
      <c r="T155" s="7"/>
      <c r="U155" s="407"/>
      <c r="V155" s="408"/>
      <c r="W155" s="408"/>
      <c r="X155" s="409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407"/>
      <c r="L156" s="408"/>
      <c r="M156" s="408"/>
      <c r="N156" s="409"/>
      <c r="O156" s="7"/>
      <c r="P156" s="407"/>
      <c r="Q156" s="408"/>
      <c r="R156" s="408"/>
      <c r="S156" s="409"/>
      <c r="T156" s="7"/>
      <c r="U156" s="407"/>
      <c r="V156" s="408"/>
      <c r="W156" s="408"/>
      <c r="X156" s="409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407"/>
      <c r="L157" s="408"/>
      <c r="M157" s="408"/>
      <c r="N157" s="409"/>
      <c r="O157" s="7"/>
      <c r="P157" s="407"/>
      <c r="Q157" s="408"/>
      <c r="R157" s="408"/>
      <c r="S157" s="409"/>
      <c r="T157" s="7"/>
      <c r="U157" s="407"/>
      <c r="V157" s="408"/>
      <c r="W157" s="408"/>
      <c r="X157" s="409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407"/>
      <c r="L158" s="408"/>
      <c r="M158" s="408"/>
      <c r="N158" s="409"/>
      <c r="O158" s="7"/>
      <c r="P158" s="407"/>
      <c r="Q158" s="408"/>
      <c r="R158" s="408"/>
      <c r="S158" s="409"/>
      <c r="T158" s="7"/>
      <c r="U158" s="407"/>
      <c r="V158" s="408"/>
      <c r="W158" s="408"/>
      <c r="X158" s="409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407"/>
      <c r="G162" s="408"/>
      <c r="H162" s="408"/>
      <c r="I162" s="409"/>
      <c r="J162" s="7"/>
      <c r="K162" s="407"/>
      <c r="L162" s="408"/>
      <c r="M162" s="408"/>
      <c r="N162" s="409"/>
      <c r="O162" s="7"/>
      <c r="P162" s="407"/>
      <c r="Q162" s="408"/>
      <c r="R162" s="408"/>
      <c r="S162" s="409"/>
      <c r="T162" s="7"/>
      <c r="U162" s="407"/>
      <c r="V162" s="408"/>
      <c r="W162" s="408"/>
      <c r="X162" s="409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407"/>
      <c r="G164" s="408"/>
      <c r="H164" s="408"/>
      <c r="I164" s="409"/>
      <c r="J164" s="7"/>
      <c r="K164" s="407"/>
      <c r="L164" s="408"/>
      <c r="M164" s="408"/>
      <c r="N164" s="409"/>
      <c r="O164" s="7"/>
      <c r="P164" s="407"/>
      <c r="Q164" s="408"/>
      <c r="R164" s="408"/>
      <c r="S164" s="409"/>
      <c r="T164" s="7"/>
      <c r="U164" s="407"/>
      <c r="V164" s="408"/>
      <c r="W164" s="408"/>
      <c r="X164" s="409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407"/>
      <c r="G165" s="408"/>
      <c r="H165" s="408"/>
      <c r="I165" s="409"/>
      <c r="J165" s="7"/>
      <c r="K165" s="407"/>
      <c r="L165" s="408"/>
      <c r="M165" s="408"/>
      <c r="N165" s="409"/>
      <c r="O165" s="7"/>
      <c r="P165" s="407"/>
      <c r="Q165" s="408"/>
      <c r="R165" s="408"/>
      <c r="S165" s="409"/>
      <c r="T165" s="7"/>
      <c r="U165" s="407"/>
      <c r="V165" s="408"/>
      <c r="W165" s="408"/>
      <c r="X165" s="409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407"/>
      <c r="G166" s="408"/>
      <c r="H166" s="408"/>
      <c r="I166" s="409"/>
      <c r="J166" s="7"/>
      <c r="K166" s="407"/>
      <c r="L166" s="408"/>
      <c r="M166" s="408"/>
      <c r="N166" s="409"/>
      <c r="O166" s="7"/>
      <c r="P166" s="407"/>
      <c r="Q166" s="408"/>
      <c r="R166" s="408"/>
      <c r="S166" s="409"/>
      <c r="T166" s="7"/>
      <c r="U166" s="407"/>
      <c r="V166" s="408"/>
      <c r="W166" s="408"/>
      <c r="X166" s="409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315"/>
      <c r="G167" s="39"/>
      <c r="H167" s="39"/>
      <c r="I167" s="321"/>
      <c r="J167" s="7"/>
      <c r="K167" s="315"/>
      <c r="L167" s="39"/>
      <c r="M167" s="39"/>
      <c r="N167" s="321"/>
      <c r="O167" s="7"/>
      <c r="P167" s="315"/>
      <c r="Q167" s="39"/>
      <c r="R167" s="39"/>
      <c r="S167" s="321"/>
      <c r="T167" s="7"/>
      <c r="U167" s="315"/>
      <c r="V167" s="39"/>
      <c r="W167" s="39"/>
      <c r="X167" s="321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407"/>
      <c r="G168" s="408"/>
      <c r="H168" s="408"/>
      <c r="I168" s="409"/>
      <c r="J168" s="7"/>
      <c r="K168" s="407"/>
      <c r="L168" s="408"/>
      <c r="M168" s="408"/>
      <c r="N168" s="409"/>
      <c r="O168" s="7"/>
      <c r="P168" s="407"/>
      <c r="Q168" s="408"/>
      <c r="R168" s="408"/>
      <c r="S168" s="409"/>
      <c r="T168" s="7"/>
      <c r="U168" s="407"/>
      <c r="V168" s="408"/>
      <c r="W168" s="408"/>
      <c r="X168" s="409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407"/>
      <c r="G169" s="408"/>
      <c r="H169" s="408"/>
      <c r="I169" s="409"/>
      <c r="J169" s="7"/>
      <c r="K169" s="407"/>
      <c r="L169" s="408"/>
      <c r="M169" s="408"/>
      <c r="N169" s="409"/>
      <c r="O169" s="7"/>
      <c r="P169" s="407"/>
      <c r="Q169" s="408"/>
      <c r="R169" s="408"/>
      <c r="S169" s="409"/>
      <c r="T169" s="7"/>
      <c r="U169" s="407"/>
      <c r="V169" s="408"/>
      <c r="W169" s="408"/>
      <c r="X169" s="409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407"/>
      <c r="G170" s="408"/>
      <c r="H170" s="408"/>
      <c r="I170" s="409"/>
      <c r="J170" s="7"/>
      <c r="K170" s="407"/>
      <c r="L170" s="408"/>
      <c r="M170" s="408"/>
      <c r="N170" s="409"/>
      <c r="O170" s="7"/>
      <c r="P170" s="407"/>
      <c r="Q170" s="408"/>
      <c r="R170" s="408"/>
      <c r="S170" s="409"/>
      <c r="T170" s="7"/>
      <c r="U170" s="407"/>
      <c r="V170" s="408"/>
      <c r="W170" s="408"/>
      <c r="X170" s="409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407"/>
      <c r="G171" s="408"/>
      <c r="H171" s="408"/>
      <c r="I171" s="409"/>
      <c r="J171" s="7"/>
      <c r="K171" s="407"/>
      <c r="L171" s="408"/>
      <c r="M171" s="408"/>
      <c r="N171" s="409"/>
      <c r="O171" s="7"/>
      <c r="P171" s="407"/>
      <c r="Q171" s="408"/>
      <c r="R171" s="408"/>
      <c r="S171" s="409"/>
      <c r="T171" s="7"/>
      <c r="U171" s="407"/>
      <c r="V171" s="408"/>
      <c r="W171" s="408"/>
      <c r="X171" s="409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407"/>
      <c r="G172" s="408"/>
      <c r="H172" s="408"/>
      <c r="I172" s="409"/>
      <c r="J172" s="7"/>
      <c r="K172" s="407"/>
      <c r="L172" s="408"/>
      <c r="M172" s="408"/>
      <c r="N172" s="409"/>
      <c r="O172" s="7"/>
      <c r="P172" s="407"/>
      <c r="Q172" s="408"/>
      <c r="R172" s="408"/>
      <c r="S172" s="409"/>
      <c r="T172" s="7"/>
      <c r="U172" s="407"/>
      <c r="V172" s="408"/>
      <c r="W172" s="408"/>
      <c r="X172" s="409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407"/>
      <c r="G173" s="408"/>
      <c r="H173" s="408"/>
      <c r="I173" s="409"/>
      <c r="J173" s="7"/>
      <c r="K173" s="407"/>
      <c r="L173" s="408"/>
      <c r="M173" s="408"/>
      <c r="N173" s="409"/>
      <c r="O173" s="7"/>
      <c r="P173" s="407"/>
      <c r="Q173" s="408"/>
      <c r="R173" s="408"/>
      <c r="S173" s="409"/>
      <c r="T173" s="7"/>
      <c r="U173" s="407"/>
      <c r="V173" s="408"/>
      <c r="W173" s="408"/>
      <c r="X173" s="409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13"/>
      <c r="G175" s="408"/>
      <c r="H175" s="408"/>
      <c r="I175" s="409"/>
      <c r="J175" s="7"/>
      <c r="K175" s="413"/>
      <c r="L175" s="408"/>
      <c r="M175" s="408"/>
      <c r="N175" s="409"/>
      <c r="O175" s="7"/>
      <c r="P175" s="413"/>
      <c r="Q175" s="408"/>
      <c r="R175" s="408"/>
      <c r="S175" s="409"/>
      <c r="T175" s="7"/>
      <c r="U175" s="413"/>
      <c r="V175" s="408"/>
      <c r="W175" s="408"/>
      <c r="X175" s="409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315"/>
      <c r="G177" s="39"/>
      <c r="H177" s="39"/>
      <c r="I177" s="321"/>
      <c r="J177" s="7"/>
      <c r="K177" s="315"/>
      <c r="L177" s="39"/>
      <c r="M177" s="39"/>
      <c r="N177" s="321"/>
      <c r="O177" s="7"/>
      <c r="P177" s="315"/>
      <c r="Q177" s="39"/>
      <c r="R177" s="39"/>
      <c r="S177" s="321"/>
      <c r="T177" s="7"/>
      <c r="U177" s="315"/>
      <c r="V177" s="39"/>
      <c r="W177" s="39"/>
      <c r="X177" s="321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407"/>
      <c r="L179" s="408"/>
      <c r="M179" s="408"/>
      <c r="N179" s="409"/>
      <c r="O179" s="7"/>
      <c r="P179" s="407"/>
      <c r="Q179" s="408"/>
      <c r="R179" s="408"/>
      <c r="S179" s="409"/>
      <c r="T179" s="7"/>
      <c r="U179" s="407"/>
      <c r="V179" s="408"/>
      <c r="W179" s="408"/>
      <c r="X179" s="409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407"/>
      <c r="L180" s="408"/>
      <c r="M180" s="408"/>
      <c r="N180" s="409"/>
      <c r="O180" s="7"/>
      <c r="P180" s="407"/>
      <c r="Q180" s="408"/>
      <c r="R180" s="408"/>
      <c r="S180" s="409"/>
      <c r="T180" s="7"/>
      <c r="U180" s="407"/>
      <c r="V180" s="408"/>
      <c r="W180" s="408"/>
      <c r="X180" s="409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407"/>
      <c r="L181" s="408"/>
      <c r="M181" s="408"/>
      <c r="N181" s="409"/>
      <c r="O181" s="7"/>
      <c r="P181" s="407"/>
      <c r="Q181" s="408"/>
      <c r="R181" s="408"/>
      <c r="S181" s="409"/>
      <c r="T181" s="7"/>
      <c r="U181" s="407"/>
      <c r="V181" s="408"/>
      <c r="W181" s="408"/>
      <c r="X181" s="409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407"/>
      <c r="L182" s="408"/>
      <c r="M182" s="408"/>
      <c r="N182" s="409"/>
      <c r="O182" s="7"/>
      <c r="P182" s="407"/>
      <c r="Q182" s="408"/>
      <c r="R182" s="408"/>
      <c r="S182" s="409"/>
      <c r="T182" s="7"/>
      <c r="U182" s="407"/>
      <c r="V182" s="408"/>
      <c r="W182" s="408"/>
      <c r="X182" s="409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407"/>
      <c r="L183" s="408"/>
      <c r="M183" s="408"/>
      <c r="N183" s="409"/>
      <c r="O183" s="7"/>
      <c r="P183" s="407"/>
      <c r="Q183" s="408"/>
      <c r="R183" s="408"/>
      <c r="S183" s="409"/>
      <c r="T183" s="7"/>
      <c r="U183" s="407"/>
      <c r="V183" s="408"/>
      <c r="W183" s="408"/>
      <c r="X183" s="409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407"/>
      <c r="G187" s="408"/>
      <c r="H187" s="408"/>
      <c r="I187" s="409"/>
      <c r="J187" s="7"/>
      <c r="K187" s="407"/>
      <c r="L187" s="408"/>
      <c r="M187" s="408"/>
      <c r="N187" s="409"/>
      <c r="O187" s="7"/>
      <c r="P187" s="407"/>
      <c r="Q187" s="408"/>
      <c r="R187" s="408"/>
      <c r="S187" s="409"/>
      <c r="T187" s="7"/>
      <c r="U187" s="407"/>
      <c r="V187" s="408"/>
      <c r="W187" s="408"/>
      <c r="X187" s="409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407"/>
      <c r="G189" s="408"/>
      <c r="H189" s="408"/>
      <c r="I189" s="409"/>
      <c r="J189" s="7"/>
      <c r="K189" s="407"/>
      <c r="L189" s="408"/>
      <c r="M189" s="408"/>
      <c r="N189" s="409"/>
      <c r="O189" s="7"/>
      <c r="P189" s="407"/>
      <c r="Q189" s="408"/>
      <c r="R189" s="408"/>
      <c r="S189" s="409"/>
      <c r="T189" s="7"/>
      <c r="U189" s="407"/>
      <c r="V189" s="408"/>
      <c r="W189" s="408"/>
      <c r="X189" s="409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407"/>
      <c r="G190" s="408"/>
      <c r="H190" s="408"/>
      <c r="I190" s="409"/>
      <c r="J190" s="7"/>
      <c r="K190" s="407"/>
      <c r="L190" s="408"/>
      <c r="M190" s="408"/>
      <c r="N190" s="409"/>
      <c r="O190" s="7"/>
      <c r="P190" s="407"/>
      <c r="Q190" s="408"/>
      <c r="R190" s="408"/>
      <c r="S190" s="409"/>
      <c r="T190" s="7"/>
      <c r="U190" s="407"/>
      <c r="V190" s="408"/>
      <c r="W190" s="408"/>
      <c r="X190" s="409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407"/>
      <c r="G191" s="408"/>
      <c r="H191" s="408"/>
      <c r="I191" s="409"/>
      <c r="J191" s="7"/>
      <c r="K191" s="407"/>
      <c r="L191" s="408"/>
      <c r="M191" s="408"/>
      <c r="N191" s="409"/>
      <c r="O191" s="7"/>
      <c r="P191" s="407"/>
      <c r="Q191" s="408"/>
      <c r="R191" s="408"/>
      <c r="S191" s="409"/>
      <c r="T191" s="7"/>
      <c r="U191" s="407"/>
      <c r="V191" s="408"/>
      <c r="W191" s="408"/>
      <c r="X191" s="409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315"/>
      <c r="G192" s="39"/>
      <c r="H192" s="39"/>
      <c r="I192" s="321"/>
      <c r="J192" s="7"/>
      <c r="K192" s="315"/>
      <c r="L192" s="39"/>
      <c r="M192" s="39"/>
      <c r="N192" s="321"/>
      <c r="O192" s="7"/>
      <c r="P192" s="315"/>
      <c r="Q192" s="39"/>
      <c r="R192" s="39"/>
      <c r="S192" s="321"/>
      <c r="T192" s="7"/>
      <c r="U192" s="315"/>
      <c r="V192" s="39"/>
      <c r="W192" s="39"/>
      <c r="X192" s="321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407"/>
      <c r="G193" s="408"/>
      <c r="H193" s="408"/>
      <c r="I193" s="409"/>
      <c r="J193" s="7"/>
      <c r="K193" s="407"/>
      <c r="L193" s="408"/>
      <c r="M193" s="408"/>
      <c r="N193" s="409"/>
      <c r="O193" s="7"/>
      <c r="P193" s="407"/>
      <c r="Q193" s="408"/>
      <c r="R193" s="408"/>
      <c r="S193" s="409"/>
      <c r="T193" s="7"/>
      <c r="U193" s="407"/>
      <c r="V193" s="408"/>
      <c r="W193" s="408"/>
      <c r="X193" s="409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407"/>
      <c r="G194" s="408"/>
      <c r="H194" s="408"/>
      <c r="I194" s="409"/>
      <c r="J194" s="7"/>
      <c r="K194" s="407"/>
      <c r="L194" s="408"/>
      <c r="M194" s="408"/>
      <c r="N194" s="409"/>
      <c r="O194" s="7"/>
      <c r="P194" s="407"/>
      <c r="Q194" s="408"/>
      <c r="R194" s="408"/>
      <c r="S194" s="409"/>
      <c r="T194" s="7"/>
      <c r="U194" s="407"/>
      <c r="V194" s="408"/>
      <c r="W194" s="408"/>
      <c r="X194" s="409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407"/>
      <c r="G195" s="408"/>
      <c r="H195" s="408"/>
      <c r="I195" s="409"/>
      <c r="J195" s="7"/>
      <c r="K195" s="407"/>
      <c r="L195" s="408"/>
      <c r="M195" s="408"/>
      <c r="N195" s="409"/>
      <c r="O195" s="7"/>
      <c r="P195" s="407"/>
      <c r="Q195" s="408"/>
      <c r="R195" s="408"/>
      <c r="S195" s="409"/>
      <c r="T195" s="7"/>
      <c r="U195" s="407"/>
      <c r="V195" s="408"/>
      <c r="W195" s="408"/>
      <c r="X195" s="409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407"/>
      <c r="G196" s="408"/>
      <c r="H196" s="408"/>
      <c r="I196" s="409"/>
      <c r="J196" s="7"/>
      <c r="K196" s="407"/>
      <c r="L196" s="408"/>
      <c r="M196" s="408"/>
      <c r="N196" s="409"/>
      <c r="O196" s="7"/>
      <c r="P196" s="407"/>
      <c r="Q196" s="408"/>
      <c r="R196" s="408"/>
      <c r="S196" s="409"/>
      <c r="T196" s="7"/>
      <c r="U196" s="407"/>
      <c r="V196" s="408"/>
      <c r="W196" s="408"/>
      <c r="X196" s="409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407"/>
      <c r="G197" s="408"/>
      <c r="H197" s="408"/>
      <c r="I197" s="409"/>
      <c r="J197" s="7"/>
      <c r="K197" s="407"/>
      <c r="L197" s="408"/>
      <c r="M197" s="408"/>
      <c r="N197" s="409"/>
      <c r="O197" s="7"/>
      <c r="P197" s="407"/>
      <c r="Q197" s="408"/>
      <c r="R197" s="408"/>
      <c r="S197" s="409"/>
      <c r="T197" s="7"/>
      <c r="U197" s="407"/>
      <c r="V197" s="408"/>
      <c r="W197" s="408"/>
      <c r="X197" s="409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407"/>
      <c r="G198" s="408"/>
      <c r="H198" s="408"/>
      <c r="I198" s="409"/>
      <c r="J198" s="7"/>
      <c r="K198" s="407"/>
      <c r="L198" s="408"/>
      <c r="M198" s="408"/>
      <c r="N198" s="409"/>
      <c r="O198" s="7"/>
      <c r="P198" s="407"/>
      <c r="Q198" s="408"/>
      <c r="R198" s="408"/>
      <c r="S198" s="409"/>
      <c r="T198" s="7"/>
      <c r="U198" s="407"/>
      <c r="V198" s="408"/>
      <c r="W198" s="408"/>
      <c r="X198" s="409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13"/>
      <c r="G200" s="408"/>
      <c r="H200" s="408"/>
      <c r="I200" s="409"/>
      <c r="J200" s="7"/>
      <c r="K200" s="413"/>
      <c r="L200" s="408"/>
      <c r="M200" s="408"/>
      <c r="N200" s="409"/>
      <c r="O200" s="7"/>
      <c r="P200" s="413"/>
      <c r="Q200" s="408"/>
      <c r="R200" s="408"/>
      <c r="S200" s="409"/>
      <c r="T200" s="7"/>
      <c r="U200" s="413"/>
      <c r="V200" s="408"/>
      <c r="W200" s="408"/>
      <c r="X200" s="409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315"/>
      <c r="G202" s="39"/>
      <c r="H202" s="39"/>
      <c r="I202" s="321"/>
      <c r="J202" s="7"/>
      <c r="K202" s="315"/>
      <c r="L202" s="39"/>
      <c r="M202" s="39"/>
      <c r="N202" s="321"/>
      <c r="O202" s="7"/>
      <c r="P202" s="315"/>
      <c r="Q202" s="39"/>
      <c r="R202" s="39"/>
      <c r="S202" s="321"/>
      <c r="T202" s="7"/>
      <c r="U202" s="315"/>
      <c r="V202" s="39"/>
      <c r="W202" s="39"/>
      <c r="X202" s="321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407"/>
      <c r="L204" s="408"/>
      <c r="M204" s="408"/>
      <c r="N204" s="409"/>
      <c r="O204" s="7"/>
      <c r="P204" s="407"/>
      <c r="Q204" s="408"/>
      <c r="R204" s="408"/>
      <c r="S204" s="409"/>
      <c r="T204" s="7"/>
      <c r="U204" s="407"/>
      <c r="V204" s="408"/>
      <c r="W204" s="408"/>
      <c r="X204" s="409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407"/>
      <c r="L205" s="408"/>
      <c r="M205" s="408"/>
      <c r="N205" s="409"/>
      <c r="O205" s="7"/>
      <c r="P205" s="407"/>
      <c r="Q205" s="408"/>
      <c r="R205" s="408"/>
      <c r="S205" s="409"/>
      <c r="T205" s="7"/>
      <c r="U205" s="407"/>
      <c r="V205" s="408"/>
      <c r="W205" s="408"/>
      <c r="X205" s="409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407"/>
      <c r="L206" s="408"/>
      <c r="M206" s="408"/>
      <c r="N206" s="409"/>
      <c r="O206" s="7"/>
      <c r="P206" s="407"/>
      <c r="Q206" s="408"/>
      <c r="R206" s="408"/>
      <c r="S206" s="409"/>
      <c r="T206" s="7"/>
      <c r="U206" s="407"/>
      <c r="V206" s="408"/>
      <c r="W206" s="408"/>
      <c r="X206" s="409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407"/>
      <c r="L207" s="408"/>
      <c r="M207" s="408"/>
      <c r="N207" s="409"/>
      <c r="O207" s="7"/>
      <c r="P207" s="407"/>
      <c r="Q207" s="408"/>
      <c r="R207" s="408"/>
      <c r="S207" s="409"/>
      <c r="T207" s="7"/>
      <c r="U207" s="407"/>
      <c r="V207" s="408"/>
      <c r="W207" s="408"/>
      <c r="X207" s="409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407"/>
      <c r="L208" s="408"/>
      <c r="M208" s="408"/>
      <c r="N208" s="409"/>
      <c r="O208" s="7"/>
      <c r="P208" s="407"/>
      <c r="Q208" s="408"/>
      <c r="R208" s="408"/>
      <c r="S208" s="409"/>
      <c r="T208" s="7"/>
      <c r="U208" s="407"/>
      <c r="V208" s="408"/>
      <c r="W208" s="408"/>
      <c r="X208" s="409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407"/>
      <c r="G212" s="408"/>
      <c r="H212" s="408"/>
      <c r="I212" s="409"/>
      <c r="J212" s="7"/>
      <c r="K212" s="407"/>
      <c r="L212" s="408"/>
      <c r="M212" s="408"/>
      <c r="N212" s="409"/>
      <c r="O212" s="7"/>
      <c r="P212" s="407"/>
      <c r="Q212" s="408"/>
      <c r="R212" s="408"/>
      <c r="S212" s="409"/>
      <c r="T212" s="7"/>
      <c r="U212" s="407"/>
      <c r="V212" s="408"/>
      <c r="W212" s="408"/>
      <c r="X212" s="409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407"/>
      <c r="G214" s="408"/>
      <c r="H214" s="408"/>
      <c r="I214" s="409"/>
      <c r="J214" s="7"/>
      <c r="K214" s="407"/>
      <c r="L214" s="408"/>
      <c r="M214" s="408"/>
      <c r="N214" s="409"/>
      <c r="O214" s="7"/>
      <c r="P214" s="407"/>
      <c r="Q214" s="408"/>
      <c r="R214" s="408"/>
      <c r="S214" s="409"/>
      <c r="T214" s="7"/>
      <c r="U214" s="407"/>
      <c r="V214" s="408"/>
      <c r="W214" s="408"/>
      <c r="X214" s="409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407"/>
      <c r="G215" s="408"/>
      <c r="H215" s="408"/>
      <c r="I215" s="409"/>
      <c r="J215" s="7"/>
      <c r="K215" s="407"/>
      <c r="L215" s="408"/>
      <c r="M215" s="408"/>
      <c r="N215" s="409"/>
      <c r="O215" s="7"/>
      <c r="P215" s="407"/>
      <c r="Q215" s="408"/>
      <c r="R215" s="408"/>
      <c r="S215" s="409"/>
      <c r="T215" s="7"/>
      <c r="U215" s="407"/>
      <c r="V215" s="408"/>
      <c r="W215" s="408"/>
      <c r="X215" s="409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407"/>
      <c r="G216" s="408"/>
      <c r="H216" s="408"/>
      <c r="I216" s="409"/>
      <c r="J216" s="7"/>
      <c r="K216" s="407"/>
      <c r="L216" s="408"/>
      <c r="M216" s="408"/>
      <c r="N216" s="409"/>
      <c r="O216" s="7"/>
      <c r="P216" s="407"/>
      <c r="Q216" s="408"/>
      <c r="R216" s="408"/>
      <c r="S216" s="409"/>
      <c r="T216" s="7"/>
      <c r="U216" s="407"/>
      <c r="V216" s="408"/>
      <c r="W216" s="408"/>
      <c r="X216" s="409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315"/>
      <c r="G217" s="39"/>
      <c r="H217" s="39"/>
      <c r="I217" s="321"/>
      <c r="J217" s="7"/>
      <c r="K217" s="315"/>
      <c r="L217" s="39"/>
      <c r="M217" s="39"/>
      <c r="N217" s="321"/>
      <c r="O217" s="7"/>
      <c r="P217" s="315"/>
      <c r="Q217" s="39"/>
      <c r="R217" s="39"/>
      <c r="S217" s="321"/>
      <c r="T217" s="7"/>
      <c r="U217" s="315"/>
      <c r="V217" s="39"/>
      <c r="W217" s="39"/>
      <c r="X217" s="321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407"/>
      <c r="G218" s="408"/>
      <c r="H218" s="408"/>
      <c r="I218" s="409"/>
      <c r="J218" s="7"/>
      <c r="K218" s="407"/>
      <c r="L218" s="408"/>
      <c r="M218" s="408"/>
      <c r="N218" s="409"/>
      <c r="O218" s="7"/>
      <c r="P218" s="407"/>
      <c r="Q218" s="408"/>
      <c r="R218" s="408"/>
      <c r="S218" s="409"/>
      <c r="T218" s="7"/>
      <c r="U218" s="407"/>
      <c r="V218" s="408"/>
      <c r="W218" s="408"/>
      <c r="X218" s="409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407"/>
      <c r="G219" s="408"/>
      <c r="H219" s="408"/>
      <c r="I219" s="409"/>
      <c r="J219" s="7"/>
      <c r="K219" s="407"/>
      <c r="L219" s="408"/>
      <c r="M219" s="408"/>
      <c r="N219" s="409"/>
      <c r="O219" s="7"/>
      <c r="P219" s="407"/>
      <c r="Q219" s="408"/>
      <c r="R219" s="408"/>
      <c r="S219" s="409"/>
      <c r="T219" s="7"/>
      <c r="U219" s="407"/>
      <c r="V219" s="408"/>
      <c r="W219" s="408"/>
      <c r="X219" s="409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407"/>
      <c r="G220" s="408"/>
      <c r="H220" s="408"/>
      <c r="I220" s="409"/>
      <c r="J220" s="7"/>
      <c r="K220" s="407"/>
      <c r="L220" s="408"/>
      <c r="M220" s="408"/>
      <c r="N220" s="409"/>
      <c r="O220" s="7"/>
      <c r="P220" s="407"/>
      <c r="Q220" s="408"/>
      <c r="R220" s="408"/>
      <c r="S220" s="409"/>
      <c r="T220" s="7"/>
      <c r="U220" s="407"/>
      <c r="V220" s="408"/>
      <c r="W220" s="408"/>
      <c r="X220" s="409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407"/>
      <c r="G221" s="408"/>
      <c r="H221" s="408"/>
      <c r="I221" s="409"/>
      <c r="J221" s="7"/>
      <c r="K221" s="407"/>
      <c r="L221" s="408"/>
      <c r="M221" s="408"/>
      <c r="N221" s="409"/>
      <c r="O221" s="7"/>
      <c r="P221" s="407"/>
      <c r="Q221" s="408"/>
      <c r="R221" s="408"/>
      <c r="S221" s="409"/>
      <c r="T221" s="7"/>
      <c r="U221" s="407"/>
      <c r="V221" s="408"/>
      <c r="W221" s="408"/>
      <c r="X221" s="409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407"/>
      <c r="G222" s="408"/>
      <c r="H222" s="408"/>
      <c r="I222" s="409"/>
      <c r="J222" s="7"/>
      <c r="K222" s="407"/>
      <c r="L222" s="408"/>
      <c r="M222" s="408"/>
      <c r="N222" s="409"/>
      <c r="O222" s="7"/>
      <c r="P222" s="407"/>
      <c r="Q222" s="408"/>
      <c r="R222" s="408"/>
      <c r="S222" s="409"/>
      <c r="T222" s="7"/>
      <c r="U222" s="407"/>
      <c r="V222" s="408"/>
      <c r="W222" s="408"/>
      <c r="X222" s="409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407"/>
      <c r="G223" s="408"/>
      <c r="H223" s="408"/>
      <c r="I223" s="409"/>
      <c r="J223" s="7"/>
      <c r="K223" s="407"/>
      <c r="L223" s="408"/>
      <c r="M223" s="408"/>
      <c r="N223" s="409"/>
      <c r="O223" s="7"/>
      <c r="P223" s="407"/>
      <c r="Q223" s="408"/>
      <c r="R223" s="408"/>
      <c r="S223" s="409"/>
      <c r="T223" s="7"/>
      <c r="U223" s="407"/>
      <c r="V223" s="408"/>
      <c r="W223" s="408"/>
      <c r="X223" s="409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13"/>
      <c r="G225" s="408"/>
      <c r="H225" s="408"/>
      <c r="I225" s="409"/>
      <c r="J225" s="7"/>
      <c r="K225" s="413"/>
      <c r="L225" s="408"/>
      <c r="M225" s="408"/>
      <c r="N225" s="409"/>
      <c r="O225" s="7"/>
      <c r="P225" s="413"/>
      <c r="Q225" s="408"/>
      <c r="R225" s="408"/>
      <c r="S225" s="409"/>
      <c r="T225" s="7"/>
      <c r="U225" s="413"/>
      <c r="V225" s="408"/>
      <c r="W225" s="408"/>
      <c r="X225" s="409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315"/>
      <c r="G227" s="39"/>
      <c r="H227" s="39"/>
      <c r="I227" s="321"/>
      <c r="J227" s="7"/>
      <c r="K227" s="315"/>
      <c r="L227" s="39"/>
      <c r="M227" s="39"/>
      <c r="N227" s="321"/>
      <c r="O227" s="7"/>
      <c r="P227" s="315"/>
      <c r="Q227" s="39"/>
      <c r="R227" s="39"/>
      <c r="S227" s="321"/>
      <c r="T227" s="7"/>
      <c r="U227" s="315"/>
      <c r="V227" s="39"/>
      <c r="W227" s="39"/>
      <c r="X227" s="321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407"/>
      <c r="L229" s="408"/>
      <c r="M229" s="408"/>
      <c r="N229" s="409"/>
      <c r="O229" s="7"/>
      <c r="P229" s="407"/>
      <c r="Q229" s="408"/>
      <c r="R229" s="408"/>
      <c r="S229" s="409"/>
      <c r="T229" s="7"/>
      <c r="U229" s="407"/>
      <c r="V229" s="408"/>
      <c r="W229" s="408"/>
      <c r="X229" s="409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407"/>
      <c r="L230" s="408"/>
      <c r="M230" s="408"/>
      <c r="N230" s="409"/>
      <c r="O230" s="7"/>
      <c r="P230" s="407"/>
      <c r="Q230" s="408"/>
      <c r="R230" s="408"/>
      <c r="S230" s="409"/>
      <c r="T230" s="7"/>
      <c r="U230" s="407"/>
      <c r="V230" s="408"/>
      <c r="W230" s="408"/>
      <c r="X230" s="409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407"/>
      <c r="L231" s="408"/>
      <c r="M231" s="408"/>
      <c r="N231" s="409"/>
      <c r="O231" s="7"/>
      <c r="P231" s="407"/>
      <c r="Q231" s="408"/>
      <c r="R231" s="408"/>
      <c r="S231" s="409"/>
      <c r="T231" s="7"/>
      <c r="U231" s="407"/>
      <c r="V231" s="408"/>
      <c r="W231" s="408"/>
      <c r="X231" s="409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407"/>
      <c r="L232" s="408"/>
      <c r="M232" s="408"/>
      <c r="N232" s="409"/>
      <c r="O232" s="7"/>
      <c r="P232" s="407"/>
      <c r="Q232" s="408"/>
      <c r="R232" s="408"/>
      <c r="S232" s="409"/>
      <c r="T232" s="7"/>
      <c r="U232" s="407"/>
      <c r="V232" s="408"/>
      <c r="W232" s="408"/>
      <c r="X232" s="409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407"/>
      <c r="L233" s="408"/>
      <c r="M233" s="408"/>
      <c r="N233" s="409"/>
      <c r="O233" s="7"/>
      <c r="P233" s="407"/>
      <c r="Q233" s="408"/>
      <c r="R233" s="408"/>
      <c r="S233" s="409"/>
      <c r="T233" s="7"/>
      <c r="U233" s="407"/>
      <c r="V233" s="408"/>
      <c r="W233" s="408"/>
      <c r="X233" s="409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407"/>
      <c r="G237" s="408"/>
      <c r="H237" s="408"/>
      <c r="I237" s="409"/>
      <c r="J237" s="7"/>
      <c r="K237" s="407"/>
      <c r="L237" s="408"/>
      <c r="M237" s="408"/>
      <c r="N237" s="409"/>
      <c r="O237" s="7"/>
      <c r="P237" s="407"/>
      <c r="Q237" s="408"/>
      <c r="R237" s="408"/>
      <c r="S237" s="409"/>
      <c r="T237" s="7"/>
      <c r="U237" s="407"/>
      <c r="V237" s="408"/>
      <c r="W237" s="408"/>
      <c r="X237" s="409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407"/>
      <c r="G239" s="408"/>
      <c r="H239" s="408"/>
      <c r="I239" s="409"/>
      <c r="J239" s="7"/>
      <c r="K239" s="407"/>
      <c r="L239" s="408"/>
      <c r="M239" s="408"/>
      <c r="N239" s="409"/>
      <c r="O239" s="7"/>
      <c r="P239" s="407"/>
      <c r="Q239" s="408"/>
      <c r="R239" s="408"/>
      <c r="S239" s="409"/>
      <c r="T239" s="7"/>
      <c r="U239" s="407"/>
      <c r="V239" s="408"/>
      <c r="W239" s="408"/>
      <c r="X239" s="409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407"/>
      <c r="G240" s="408"/>
      <c r="H240" s="408"/>
      <c r="I240" s="409"/>
      <c r="J240" s="7"/>
      <c r="K240" s="407"/>
      <c r="L240" s="408"/>
      <c r="M240" s="408"/>
      <c r="N240" s="409"/>
      <c r="O240" s="7"/>
      <c r="P240" s="407"/>
      <c r="Q240" s="408"/>
      <c r="R240" s="408"/>
      <c r="S240" s="409"/>
      <c r="T240" s="7"/>
      <c r="U240" s="407"/>
      <c r="V240" s="408"/>
      <c r="W240" s="408"/>
      <c r="X240" s="409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407"/>
      <c r="G241" s="408"/>
      <c r="H241" s="408"/>
      <c r="I241" s="409"/>
      <c r="J241" s="7"/>
      <c r="K241" s="407"/>
      <c r="L241" s="408"/>
      <c r="M241" s="408"/>
      <c r="N241" s="409"/>
      <c r="O241" s="7"/>
      <c r="P241" s="407"/>
      <c r="Q241" s="408"/>
      <c r="R241" s="408"/>
      <c r="S241" s="409"/>
      <c r="T241" s="7"/>
      <c r="U241" s="407"/>
      <c r="V241" s="408"/>
      <c r="W241" s="408"/>
      <c r="X241" s="409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315"/>
      <c r="G242" s="39"/>
      <c r="H242" s="39"/>
      <c r="I242" s="321"/>
      <c r="J242" s="7"/>
      <c r="K242" s="315"/>
      <c r="L242" s="39"/>
      <c r="M242" s="39"/>
      <c r="N242" s="321"/>
      <c r="O242" s="7"/>
      <c r="P242" s="315"/>
      <c r="Q242" s="39"/>
      <c r="R242" s="39"/>
      <c r="S242" s="321"/>
      <c r="T242" s="7"/>
      <c r="U242" s="315"/>
      <c r="V242" s="39"/>
      <c r="W242" s="39"/>
      <c r="X242" s="321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407"/>
      <c r="G243" s="408"/>
      <c r="H243" s="408"/>
      <c r="I243" s="409"/>
      <c r="J243" s="7"/>
      <c r="K243" s="407"/>
      <c r="L243" s="408"/>
      <c r="M243" s="408"/>
      <c r="N243" s="409"/>
      <c r="O243" s="7"/>
      <c r="P243" s="407"/>
      <c r="Q243" s="408"/>
      <c r="R243" s="408"/>
      <c r="S243" s="409"/>
      <c r="T243" s="7"/>
      <c r="U243" s="407"/>
      <c r="V243" s="408"/>
      <c r="W243" s="408"/>
      <c r="X243" s="409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407"/>
      <c r="G244" s="408"/>
      <c r="H244" s="408"/>
      <c r="I244" s="409"/>
      <c r="J244" s="7"/>
      <c r="K244" s="407"/>
      <c r="L244" s="408"/>
      <c r="M244" s="408"/>
      <c r="N244" s="409"/>
      <c r="O244" s="7"/>
      <c r="P244" s="407"/>
      <c r="Q244" s="408"/>
      <c r="R244" s="408"/>
      <c r="S244" s="409"/>
      <c r="T244" s="7"/>
      <c r="U244" s="407"/>
      <c r="V244" s="408"/>
      <c r="W244" s="408"/>
      <c r="X244" s="409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407"/>
      <c r="G245" s="408"/>
      <c r="H245" s="408"/>
      <c r="I245" s="409"/>
      <c r="J245" s="7"/>
      <c r="K245" s="407"/>
      <c r="L245" s="408"/>
      <c r="M245" s="408"/>
      <c r="N245" s="409"/>
      <c r="O245" s="7"/>
      <c r="P245" s="407"/>
      <c r="Q245" s="408"/>
      <c r="R245" s="408"/>
      <c r="S245" s="409"/>
      <c r="T245" s="7"/>
      <c r="U245" s="407"/>
      <c r="V245" s="408"/>
      <c r="W245" s="408"/>
      <c r="X245" s="409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407"/>
      <c r="G246" s="408"/>
      <c r="H246" s="408"/>
      <c r="I246" s="409"/>
      <c r="J246" s="7"/>
      <c r="K246" s="407"/>
      <c r="L246" s="408"/>
      <c r="M246" s="408"/>
      <c r="N246" s="409"/>
      <c r="O246" s="7"/>
      <c r="P246" s="407"/>
      <c r="Q246" s="408"/>
      <c r="R246" s="408"/>
      <c r="S246" s="409"/>
      <c r="T246" s="7"/>
      <c r="U246" s="407"/>
      <c r="V246" s="408"/>
      <c r="W246" s="408"/>
      <c r="X246" s="409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407"/>
      <c r="G247" s="408"/>
      <c r="H247" s="408"/>
      <c r="I247" s="409"/>
      <c r="J247" s="7"/>
      <c r="K247" s="407"/>
      <c r="L247" s="408"/>
      <c r="M247" s="408"/>
      <c r="N247" s="409"/>
      <c r="O247" s="7"/>
      <c r="P247" s="407"/>
      <c r="Q247" s="408"/>
      <c r="R247" s="408"/>
      <c r="S247" s="409"/>
      <c r="T247" s="7"/>
      <c r="U247" s="407"/>
      <c r="V247" s="408"/>
      <c r="W247" s="408"/>
      <c r="X247" s="409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407"/>
      <c r="G248" s="408"/>
      <c r="H248" s="408"/>
      <c r="I248" s="409"/>
      <c r="J248" s="7"/>
      <c r="K248" s="407"/>
      <c r="L248" s="408"/>
      <c r="M248" s="408"/>
      <c r="N248" s="409"/>
      <c r="O248" s="7"/>
      <c r="P248" s="407"/>
      <c r="Q248" s="408"/>
      <c r="R248" s="408"/>
      <c r="S248" s="409"/>
      <c r="T248" s="7"/>
      <c r="U248" s="407"/>
      <c r="V248" s="408"/>
      <c r="W248" s="408"/>
      <c r="X248" s="409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13"/>
      <c r="G250" s="408"/>
      <c r="H250" s="408"/>
      <c r="I250" s="409"/>
      <c r="J250" s="7"/>
      <c r="K250" s="413"/>
      <c r="L250" s="408"/>
      <c r="M250" s="408"/>
      <c r="N250" s="409"/>
      <c r="O250" s="7"/>
      <c r="P250" s="413"/>
      <c r="Q250" s="408"/>
      <c r="R250" s="408"/>
      <c r="S250" s="409"/>
      <c r="T250" s="7"/>
      <c r="U250" s="413"/>
      <c r="V250" s="408"/>
      <c r="W250" s="408"/>
      <c r="X250" s="409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315"/>
      <c r="G252" s="39"/>
      <c r="H252" s="39"/>
      <c r="I252" s="321"/>
      <c r="J252" s="7"/>
      <c r="K252" s="315"/>
      <c r="L252" s="39"/>
      <c r="M252" s="39"/>
      <c r="N252" s="321"/>
      <c r="O252" s="7"/>
      <c r="P252" s="315"/>
      <c r="Q252" s="39"/>
      <c r="R252" s="39"/>
      <c r="S252" s="321"/>
      <c r="T252" s="7"/>
      <c r="U252" s="315"/>
      <c r="V252" s="39"/>
      <c r="W252" s="39"/>
      <c r="X252" s="321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407"/>
      <c r="L254" s="408"/>
      <c r="M254" s="408"/>
      <c r="N254" s="409"/>
      <c r="O254" s="7"/>
      <c r="P254" s="407"/>
      <c r="Q254" s="408"/>
      <c r="R254" s="408"/>
      <c r="S254" s="409"/>
      <c r="T254" s="7"/>
      <c r="U254" s="407"/>
      <c r="V254" s="408"/>
      <c r="W254" s="408"/>
      <c r="X254" s="409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407"/>
      <c r="L255" s="408"/>
      <c r="M255" s="408"/>
      <c r="N255" s="409"/>
      <c r="O255" s="7"/>
      <c r="P255" s="407"/>
      <c r="Q255" s="408"/>
      <c r="R255" s="408"/>
      <c r="S255" s="409"/>
      <c r="T255" s="7"/>
      <c r="U255" s="407"/>
      <c r="V255" s="408"/>
      <c r="W255" s="408"/>
      <c r="X255" s="409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407"/>
      <c r="L256" s="408"/>
      <c r="M256" s="408"/>
      <c r="N256" s="409"/>
      <c r="O256" s="7"/>
      <c r="P256" s="407"/>
      <c r="Q256" s="408"/>
      <c r="R256" s="408"/>
      <c r="S256" s="409"/>
      <c r="T256" s="7"/>
      <c r="U256" s="407"/>
      <c r="V256" s="408"/>
      <c r="W256" s="408"/>
      <c r="X256" s="409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407"/>
      <c r="L257" s="408"/>
      <c r="M257" s="408"/>
      <c r="N257" s="409"/>
      <c r="O257" s="7"/>
      <c r="P257" s="407"/>
      <c r="Q257" s="408"/>
      <c r="R257" s="408"/>
      <c r="S257" s="409"/>
      <c r="T257" s="7"/>
      <c r="U257" s="407"/>
      <c r="V257" s="408"/>
      <c r="W257" s="408"/>
      <c r="X257" s="409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407"/>
      <c r="L258" s="408"/>
      <c r="M258" s="408"/>
      <c r="N258" s="409"/>
      <c r="O258" s="7"/>
      <c r="P258" s="407"/>
      <c r="Q258" s="408"/>
      <c r="R258" s="408"/>
      <c r="S258" s="409"/>
      <c r="T258" s="7"/>
      <c r="U258" s="407"/>
      <c r="V258" s="408"/>
      <c r="W258" s="408"/>
      <c r="X258" s="409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407"/>
      <c r="G262" s="408"/>
      <c r="H262" s="408"/>
      <c r="I262" s="409"/>
      <c r="J262" s="7"/>
      <c r="K262" s="407"/>
      <c r="L262" s="408"/>
      <c r="M262" s="408"/>
      <c r="N262" s="409"/>
      <c r="O262" s="7"/>
      <c r="P262" s="407"/>
      <c r="Q262" s="408"/>
      <c r="R262" s="408"/>
      <c r="S262" s="409"/>
      <c r="T262" s="7"/>
      <c r="U262" s="407"/>
      <c r="V262" s="408"/>
      <c r="W262" s="408"/>
      <c r="X262" s="409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407"/>
      <c r="G264" s="408"/>
      <c r="H264" s="408"/>
      <c r="I264" s="409"/>
      <c r="J264" s="7"/>
      <c r="K264" s="407"/>
      <c r="L264" s="408"/>
      <c r="M264" s="408"/>
      <c r="N264" s="409"/>
      <c r="O264" s="7"/>
      <c r="P264" s="407"/>
      <c r="Q264" s="408"/>
      <c r="R264" s="408"/>
      <c r="S264" s="409"/>
      <c r="T264" s="7"/>
      <c r="U264" s="407"/>
      <c r="V264" s="408"/>
      <c r="W264" s="408"/>
      <c r="X264" s="409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407"/>
      <c r="G265" s="408"/>
      <c r="H265" s="408"/>
      <c r="I265" s="409"/>
      <c r="J265" s="7"/>
      <c r="K265" s="407"/>
      <c r="L265" s="408"/>
      <c r="M265" s="408"/>
      <c r="N265" s="409"/>
      <c r="O265" s="7"/>
      <c r="P265" s="407"/>
      <c r="Q265" s="408"/>
      <c r="R265" s="408"/>
      <c r="S265" s="409"/>
      <c r="T265" s="7"/>
      <c r="U265" s="407"/>
      <c r="V265" s="408"/>
      <c r="W265" s="408"/>
      <c r="X265" s="409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407"/>
      <c r="G266" s="408"/>
      <c r="H266" s="408"/>
      <c r="I266" s="409"/>
      <c r="J266" s="7"/>
      <c r="K266" s="407"/>
      <c r="L266" s="408"/>
      <c r="M266" s="408"/>
      <c r="N266" s="409"/>
      <c r="O266" s="7"/>
      <c r="P266" s="407"/>
      <c r="Q266" s="408"/>
      <c r="R266" s="408"/>
      <c r="S266" s="409"/>
      <c r="T266" s="7"/>
      <c r="U266" s="407"/>
      <c r="V266" s="408"/>
      <c r="W266" s="408"/>
      <c r="X266" s="409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315"/>
      <c r="G267" s="39"/>
      <c r="H267" s="39"/>
      <c r="I267" s="321"/>
      <c r="J267" s="7"/>
      <c r="K267" s="315"/>
      <c r="L267" s="39"/>
      <c r="M267" s="39"/>
      <c r="N267" s="321"/>
      <c r="O267" s="7"/>
      <c r="P267" s="315"/>
      <c r="Q267" s="39"/>
      <c r="R267" s="39"/>
      <c r="S267" s="321"/>
      <c r="T267" s="7"/>
      <c r="U267" s="315"/>
      <c r="V267" s="39"/>
      <c r="W267" s="39"/>
      <c r="X267" s="321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407"/>
      <c r="G268" s="408"/>
      <c r="H268" s="408"/>
      <c r="I268" s="409"/>
      <c r="J268" s="7"/>
      <c r="K268" s="407"/>
      <c r="L268" s="408"/>
      <c r="M268" s="408"/>
      <c r="N268" s="409"/>
      <c r="O268" s="7"/>
      <c r="P268" s="407"/>
      <c r="Q268" s="408"/>
      <c r="R268" s="408"/>
      <c r="S268" s="409"/>
      <c r="T268" s="7"/>
      <c r="U268" s="407"/>
      <c r="V268" s="408"/>
      <c r="W268" s="408"/>
      <c r="X268" s="409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407"/>
      <c r="G269" s="408"/>
      <c r="H269" s="408"/>
      <c r="I269" s="409"/>
      <c r="J269" s="7"/>
      <c r="K269" s="407"/>
      <c r="L269" s="408"/>
      <c r="M269" s="408"/>
      <c r="N269" s="409"/>
      <c r="O269" s="7"/>
      <c r="P269" s="407"/>
      <c r="Q269" s="408"/>
      <c r="R269" s="408"/>
      <c r="S269" s="409"/>
      <c r="T269" s="7"/>
      <c r="U269" s="407"/>
      <c r="V269" s="408"/>
      <c r="W269" s="408"/>
      <c r="X269" s="409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407"/>
      <c r="G270" s="408"/>
      <c r="H270" s="408"/>
      <c r="I270" s="409"/>
      <c r="J270" s="7"/>
      <c r="K270" s="407"/>
      <c r="L270" s="408"/>
      <c r="M270" s="408"/>
      <c r="N270" s="409"/>
      <c r="O270" s="7"/>
      <c r="P270" s="407"/>
      <c r="Q270" s="408"/>
      <c r="R270" s="408"/>
      <c r="S270" s="409"/>
      <c r="T270" s="7"/>
      <c r="U270" s="407"/>
      <c r="V270" s="408"/>
      <c r="W270" s="408"/>
      <c r="X270" s="409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407"/>
      <c r="G271" s="408"/>
      <c r="H271" s="408"/>
      <c r="I271" s="409"/>
      <c r="J271" s="7"/>
      <c r="K271" s="407"/>
      <c r="L271" s="408"/>
      <c r="M271" s="408"/>
      <c r="N271" s="409"/>
      <c r="O271" s="7"/>
      <c r="P271" s="407"/>
      <c r="Q271" s="408"/>
      <c r="R271" s="408"/>
      <c r="S271" s="409"/>
      <c r="T271" s="7"/>
      <c r="U271" s="407"/>
      <c r="V271" s="408"/>
      <c r="W271" s="408"/>
      <c r="X271" s="409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407"/>
      <c r="G272" s="408"/>
      <c r="H272" s="408"/>
      <c r="I272" s="409"/>
      <c r="J272" s="7"/>
      <c r="K272" s="407"/>
      <c r="L272" s="408"/>
      <c r="M272" s="408"/>
      <c r="N272" s="409"/>
      <c r="O272" s="7"/>
      <c r="P272" s="407"/>
      <c r="Q272" s="408"/>
      <c r="R272" s="408"/>
      <c r="S272" s="409"/>
      <c r="T272" s="7"/>
      <c r="U272" s="407"/>
      <c r="V272" s="408"/>
      <c r="W272" s="408"/>
      <c r="X272" s="409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407"/>
      <c r="G273" s="408"/>
      <c r="H273" s="408"/>
      <c r="I273" s="409"/>
      <c r="J273" s="7"/>
      <c r="K273" s="407"/>
      <c r="L273" s="408"/>
      <c r="M273" s="408"/>
      <c r="N273" s="409"/>
      <c r="O273" s="7"/>
      <c r="P273" s="407"/>
      <c r="Q273" s="408"/>
      <c r="R273" s="408"/>
      <c r="S273" s="409"/>
      <c r="T273" s="7"/>
      <c r="U273" s="407"/>
      <c r="V273" s="408"/>
      <c r="W273" s="408"/>
      <c r="X273" s="409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13"/>
      <c r="G275" s="408"/>
      <c r="H275" s="408"/>
      <c r="I275" s="409"/>
      <c r="J275" s="7"/>
      <c r="K275" s="413"/>
      <c r="L275" s="408"/>
      <c r="M275" s="408"/>
      <c r="N275" s="409"/>
      <c r="O275" s="7"/>
      <c r="P275" s="413"/>
      <c r="Q275" s="408"/>
      <c r="R275" s="408"/>
      <c r="S275" s="409"/>
      <c r="T275" s="7"/>
      <c r="U275" s="413"/>
      <c r="V275" s="408"/>
      <c r="W275" s="408"/>
      <c r="X275" s="409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315"/>
      <c r="G277" s="39"/>
      <c r="H277" s="39"/>
      <c r="I277" s="321"/>
      <c r="J277" s="7"/>
      <c r="K277" s="315"/>
      <c r="L277" s="39"/>
      <c r="M277" s="39"/>
      <c r="N277" s="321"/>
      <c r="O277" s="7"/>
      <c r="P277" s="315"/>
      <c r="Q277" s="39"/>
      <c r="R277" s="39"/>
      <c r="S277" s="321"/>
      <c r="T277" s="7"/>
      <c r="U277" s="315"/>
      <c r="V277" s="39"/>
      <c r="W277" s="39"/>
      <c r="X277" s="321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407"/>
      <c r="L279" s="408"/>
      <c r="M279" s="408"/>
      <c r="N279" s="409"/>
      <c r="O279" s="7"/>
      <c r="P279" s="407"/>
      <c r="Q279" s="408"/>
      <c r="R279" s="408"/>
      <c r="S279" s="409"/>
      <c r="T279" s="7"/>
      <c r="U279" s="407"/>
      <c r="V279" s="408"/>
      <c r="W279" s="408"/>
      <c r="X279" s="409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407"/>
      <c r="L280" s="408"/>
      <c r="M280" s="408"/>
      <c r="N280" s="409"/>
      <c r="O280" s="7"/>
      <c r="P280" s="407"/>
      <c r="Q280" s="408"/>
      <c r="R280" s="408"/>
      <c r="S280" s="409"/>
      <c r="T280" s="7"/>
      <c r="U280" s="407"/>
      <c r="V280" s="408"/>
      <c r="W280" s="408"/>
      <c r="X280" s="409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407"/>
      <c r="L281" s="408"/>
      <c r="M281" s="408"/>
      <c r="N281" s="409"/>
      <c r="O281" s="7"/>
      <c r="P281" s="407"/>
      <c r="Q281" s="408"/>
      <c r="R281" s="408"/>
      <c r="S281" s="409"/>
      <c r="T281" s="7"/>
      <c r="U281" s="407"/>
      <c r="V281" s="408"/>
      <c r="W281" s="408"/>
      <c r="X281" s="409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407"/>
      <c r="L282" s="408"/>
      <c r="M282" s="408"/>
      <c r="N282" s="409"/>
      <c r="O282" s="7"/>
      <c r="P282" s="407"/>
      <c r="Q282" s="408"/>
      <c r="R282" s="408"/>
      <c r="S282" s="409"/>
      <c r="T282" s="7"/>
      <c r="U282" s="407"/>
      <c r="V282" s="408"/>
      <c r="W282" s="408"/>
      <c r="X282" s="409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407"/>
      <c r="L283" s="408"/>
      <c r="M283" s="408"/>
      <c r="N283" s="409"/>
      <c r="O283" s="7"/>
      <c r="P283" s="407"/>
      <c r="Q283" s="408"/>
      <c r="R283" s="408"/>
      <c r="S283" s="409"/>
      <c r="T283" s="7"/>
      <c r="U283" s="407"/>
      <c r="V283" s="408"/>
      <c r="W283" s="408"/>
      <c r="X283" s="409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407"/>
      <c r="G287" s="408"/>
      <c r="H287" s="408"/>
      <c r="I287" s="409"/>
      <c r="J287" s="7"/>
      <c r="K287" s="407"/>
      <c r="L287" s="408"/>
      <c r="M287" s="408"/>
      <c r="N287" s="409"/>
      <c r="O287" s="7"/>
      <c r="P287" s="407"/>
      <c r="Q287" s="408"/>
      <c r="R287" s="408"/>
      <c r="S287" s="409"/>
      <c r="T287" s="7"/>
      <c r="U287" s="407"/>
      <c r="V287" s="408"/>
      <c r="W287" s="408"/>
      <c r="X287" s="409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407"/>
      <c r="G289" s="408"/>
      <c r="H289" s="408"/>
      <c r="I289" s="409"/>
      <c r="J289" s="7"/>
      <c r="K289" s="407"/>
      <c r="L289" s="408"/>
      <c r="M289" s="408"/>
      <c r="N289" s="409"/>
      <c r="O289" s="7"/>
      <c r="P289" s="407"/>
      <c r="Q289" s="408"/>
      <c r="R289" s="408"/>
      <c r="S289" s="409"/>
      <c r="T289" s="7"/>
      <c r="U289" s="407"/>
      <c r="V289" s="408"/>
      <c r="W289" s="408"/>
      <c r="X289" s="409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407"/>
      <c r="G290" s="408"/>
      <c r="H290" s="408"/>
      <c r="I290" s="409"/>
      <c r="J290" s="7"/>
      <c r="K290" s="407"/>
      <c r="L290" s="408"/>
      <c r="M290" s="408"/>
      <c r="N290" s="409"/>
      <c r="O290" s="7"/>
      <c r="P290" s="407"/>
      <c r="Q290" s="408"/>
      <c r="R290" s="408"/>
      <c r="S290" s="409"/>
      <c r="T290" s="7"/>
      <c r="U290" s="407"/>
      <c r="V290" s="408"/>
      <c r="W290" s="408"/>
      <c r="X290" s="409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407"/>
      <c r="G291" s="408"/>
      <c r="H291" s="408"/>
      <c r="I291" s="409"/>
      <c r="J291" s="7"/>
      <c r="K291" s="407"/>
      <c r="L291" s="408"/>
      <c r="M291" s="408"/>
      <c r="N291" s="409"/>
      <c r="O291" s="7"/>
      <c r="P291" s="407"/>
      <c r="Q291" s="408"/>
      <c r="R291" s="408"/>
      <c r="S291" s="409"/>
      <c r="T291" s="7"/>
      <c r="U291" s="407"/>
      <c r="V291" s="408"/>
      <c r="W291" s="408"/>
      <c r="X291" s="409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315"/>
      <c r="G292" s="39"/>
      <c r="H292" s="39"/>
      <c r="I292" s="321"/>
      <c r="J292" s="7"/>
      <c r="K292" s="315"/>
      <c r="L292" s="39"/>
      <c r="M292" s="39"/>
      <c r="N292" s="321"/>
      <c r="O292" s="7"/>
      <c r="P292" s="315"/>
      <c r="Q292" s="39"/>
      <c r="R292" s="39"/>
      <c r="S292" s="321"/>
      <c r="T292" s="7"/>
      <c r="U292" s="315"/>
      <c r="V292" s="39"/>
      <c r="W292" s="39"/>
      <c r="X292" s="321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407"/>
      <c r="G293" s="408"/>
      <c r="H293" s="408"/>
      <c r="I293" s="409"/>
      <c r="J293" s="7"/>
      <c r="K293" s="407"/>
      <c r="L293" s="408"/>
      <c r="M293" s="408"/>
      <c r="N293" s="409"/>
      <c r="O293" s="7"/>
      <c r="P293" s="407"/>
      <c r="Q293" s="408"/>
      <c r="R293" s="408"/>
      <c r="S293" s="409"/>
      <c r="T293" s="7"/>
      <c r="U293" s="407"/>
      <c r="V293" s="408"/>
      <c r="W293" s="408"/>
      <c r="X293" s="409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407"/>
      <c r="G294" s="408"/>
      <c r="H294" s="408"/>
      <c r="I294" s="409"/>
      <c r="J294" s="7"/>
      <c r="K294" s="407"/>
      <c r="L294" s="408"/>
      <c r="M294" s="408"/>
      <c r="N294" s="409"/>
      <c r="O294" s="7"/>
      <c r="P294" s="407"/>
      <c r="Q294" s="408"/>
      <c r="R294" s="408"/>
      <c r="S294" s="409"/>
      <c r="T294" s="7"/>
      <c r="U294" s="407"/>
      <c r="V294" s="408"/>
      <c r="W294" s="408"/>
      <c r="X294" s="409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407"/>
      <c r="G295" s="408"/>
      <c r="H295" s="408"/>
      <c r="I295" s="409"/>
      <c r="J295" s="7"/>
      <c r="K295" s="407"/>
      <c r="L295" s="408"/>
      <c r="M295" s="408"/>
      <c r="N295" s="409"/>
      <c r="O295" s="7"/>
      <c r="P295" s="407"/>
      <c r="Q295" s="408"/>
      <c r="R295" s="408"/>
      <c r="S295" s="409"/>
      <c r="T295" s="7"/>
      <c r="U295" s="407"/>
      <c r="V295" s="408"/>
      <c r="W295" s="408"/>
      <c r="X295" s="409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407"/>
      <c r="G296" s="408"/>
      <c r="H296" s="408"/>
      <c r="I296" s="409"/>
      <c r="J296" s="7"/>
      <c r="K296" s="407"/>
      <c r="L296" s="408"/>
      <c r="M296" s="408"/>
      <c r="N296" s="409"/>
      <c r="O296" s="7"/>
      <c r="P296" s="407"/>
      <c r="Q296" s="408"/>
      <c r="R296" s="408"/>
      <c r="S296" s="409"/>
      <c r="T296" s="7"/>
      <c r="U296" s="407"/>
      <c r="V296" s="408"/>
      <c r="W296" s="408"/>
      <c r="X296" s="409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407"/>
      <c r="G297" s="408"/>
      <c r="H297" s="408"/>
      <c r="I297" s="409"/>
      <c r="J297" s="7"/>
      <c r="K297" s="407"/>
      <c r="L297" s="408"/>
      <c r="M297" s="408"/>
      <c r="N297" s="409"/>
      <c r="O297" s="7"/>
      <c r="P297" s="407"/>
      <c r="Q297" s="408"/>
      <c r="R297" s="408"/>
      <c r="S297" s="409"/>
      <c r="T297" s="7"/>
      <c r="U297" s="407"/>
      <c r="V297" s="408"/>
      <c r="W297" s="408"/>
      <c r="X297" s="409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407"/>
      <c r="G298" s="408"/>
      <c r="H298" s="408"/>
      <c r="I298" s="409"/>
      <c r="J298" s="7"/>
      <c r="K298" s="407"/>
      <c r="L298" s="408"/>
      <c r="M298" s="408"/>
      <c r="N298" s="409"/>
      <c r="O298" s="7"/>
      <c r="P298" s="407"/>
      <c r="Q298" s="408"/>
      <c r="R298" s="408"/>
      <c r="S298" s="409"/>
      <c r="T298" s="7"/>
      <c r="U298" s="407"/>
      <c r="V298" s="408"/>
      <c r="W298" s="408"/>
      <c r="X298" s="409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13"/>
      <c r="G300" s="408"/>
      <c r="H300" s="408"/>
      <c r="I300" s="409"/>
      <c r="J300" s="7"/>
      <c r="K300" s="413"/>
      <c r="L300" s="408"/>
      <c r="M300" s="408"/>
      <c r="N300" s="409"/>
      <c r="O300" s="7"/>
      <c r="P300" s="413"/>
      <c r="Q300" s="408"/>
      <c r="R300" s="408"/>
      <c r="S300" s="409"/>
      <c r="T300" s="7"/>
      <c r="U300" s="413"/>
      <c r="V300" s="408"/>
      <c r="W300" s="408"/>
      <c r="X300" s="409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315"/>
      <c r="G302" s="39"/>
      <c r="H302" s="39"/>
      <c r="I302" s="321"/>
      <c r="J302" s="7"/>
      <c r="K302" s="315"/>
      <c r="L302" s="39"/>
      <c r="M302" s="39"/>
      <c r="N302" s="321"/>
      <c r="O302" s="7"/>
      <c r="P302" s="315"/>
      <c r="Q302" s="39"/>
      <c r="R302" s="39"/>
      <c r="S302" s="321"/>
      <c r="T302" s="7"/>
      <c r="U302" s="315"/>
      <c r="V302" s="39"/>
      <c r="W302" s="39"/>
      <c r="X302" s="321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407"/>
      <c r="L304" s="408"/>
      <c r="M304" s="408"/>
      <c r="N304" s="409"/>
      <c r="O304" s="7"/>
      <c r="P304" s="407"/>
      <c r="Q304" s="408"/>
      <c r="R304" s="408"/>
      <c r="S304" s="409"/>
      <c r="T304" s="7"/>
      <c r="U304" s="407"/>
      <c r="V304" s="408"/>
      <c r="W304" s="408"/>
      <c r="X304" s="409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407"/>
      <c r="L305" s="408"/>
      <c r="M305" s="408"/>
      <c r="N305" s="409"/>
      <c r="O305" s="7"/>
      <c r="P305" s="407"/>
      <c r="Q305" s="408"/>
      <c r="R305" s="408"/>
      <c r="S305" s="409"/>
      <c r="T305" s="7"/>
      <c r="U305" s="407"/>
      <c r="V305" s="408"/>
      <c r="W305" s="408"/>
      <c r="X305" s="409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407"/>
      <c r="L306" s="408"/>
      <c r="M306" s="408"/>
      <c r="N306" s="409"/>
      <c r="O306" s="7"/>
      <c r="P306" s="407"/>
      <c r="Q306" s="408"/>
      <c r="R306" s="408"/>
      <c r="S306" s="409"/>
      <c r="T306" s="7"/>
      <c r="U306" s="407"/>
      <c r="V306" s="408"/>
      <c r="W306" s="408"/>
      <c r="X306" s="409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407"/>
      <c r="L307" s="408"/>
      <c r="M307" s="408"/>
      <c r="N307" s="409"/>
      <c r="O307" s="7"/>
      <c r="P307" s="407"/>
      <c r="Q307" s="408"/>
      <c r="R307" s="408"/>
      <c r="S307" s="409"/>
      <c r="T307" s="7"/>
      <c r="U307" s="407"/>
      <c r="V307" s="408"/>
      <c r="W307" s="408"/>
      <c r="X307" s="409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407"/>
      <c r="L308" s="408"/>
      <c r="M308" s="408"/>
      <c r="N308" s="409"/>
      <c r="O308" s="7"/>
      <c r="P308" s="407"/>
      <c r="Q308" s="408"/>
      <c r="R308" s="408"/>
      <c r="S308" s="409"/>
      <c r="T308" s="7"/>
      <c r="U308" s="407"/>
      <c r="V308" s="408"/>
      <c r="W308" s="408"/>
      <c r="X308" s="409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407"/>
      <c r="G312" s="408"/>
      <c r="H312" s="408"/>
      <c r="I312" s="409"/>
      <c r="J312" s="7"/>
      <c r="K312" s="407"/>
      <c r="L312" s="408"/>
      <c r="M312" s="408"/>
      <c r="N312" s="409"/>
      <c r="O312" s="7"/>
      <c r="P312" s="407"/>
      <c r="Q312" s="408"/>
      <c r="R312" s="408"/>
      <c r="S312" s="409"/>
      <c r="T312" s="7"/>
      <c r="U312" s="407"/>
      <c r="V312" s="408"/>
      <c r="W312" s="408"/>
      <c r="X312" s="409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407"/>
      <c r="G314" s="408"/>
      <c r="H314" s="408"/>
      <c r="I314" s="409"/>
      <c r="J314" s="7"/>
      <c r="K314" s="407"/>
      <c r="L314" s="408"/>
      <c r="M314" s="408"/>
      <c r="N314" s="409"/>
      <c r="O314" s="7"/>
      <c r="P314" s="407"/>
      <c r="Q314" s="408"/>
      <c r="R314" s="408"/>
      <c r="S314" s="409"/>
      <c r="T314" s="7"/>
      <c r="U314" s="407"/>
      <c r="V314" s="408"/>
      <c r="W314" s="408"/>
      <c r="X314" s="409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407"/>
      <c r="G315" s="408"/>
      <c r="H315" s="408"/>
      <c r="I315" s="409"/>
      <c r="J315" s="7"/>
      <c r="K315" s="407"/>
      <c r="L315" s="408"/>
      <c r="M315" s="408"/>
      <c r="N315" s="409"/>
      <c r="O315" s="7"/>
      <c r="P315" s="407"/>
      <c r="Q315" s="408"/>
      <c r="R315" s="408"/>
      <c r="S315" s="409"/>
      <c r="T315" s="7"/>
      <c r="U315" s="407"/>
      <c r="V315" s="408"/>
      <c r="W315" s="408"/>
      <c r="X315" s="409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407"/>
      <c r="G316" s="408"/>
      <c r="H316" s="408"/>
      <c r="I316" s="409"/>
      <c r="J316" s="7"/>
      <c r="K316" s="407"/>
      <c r="L316" s="408"/>
      <c r="M316" s="408"/>
      <c r="N316" s="409"/>
      <c r="O316" s="7"/>
      <c r="P316" s="407"/>
      <c r="Q316" s="408"/>
      <c r="R316" s="408"/>
      <c r="S316" s="409"/>
      <c r="T316" s="7"/>
      <c r="U316" s="407"/>
      <c r="V316" s="408"/>
      <c r="W316" s="408"/>
      <c r="X316" s="409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315"/>
      <c r="G317" s="39"/>
      <c r="H317" s="39"/>
      <c r="I317" s="321"/>
      <c r="J317" s="7"/>
      <c r="K317" s="315"/>
      <c r="L317" s="39"/>
      <c r="M317" s="39"/>
      <c r="N317" s="321"/>
      <c r="O317" s="7"/>
      <c r="P317" s="315"/>
      <c r="Q317" s="39"/>
      <c r="R317" s="39"/>
      <c r="S317" s="321"/>
      <c r="T317" s="7"/>
      <c r="U317" s="315"/>
      <c r="V317" s="39"/>
      <c r="W317" s="39"/>
      <c r="X317" s="321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407"/>
      <c r="G318" s="408"/>
      <c r="H318" s="408"/>
      <c r="I318" s="409"/>
      <c r="J318" s="7"/>
      <c r="K318" s="407"/>
      <c r="L318" s="408"/>
      <c r="M318" s="408"/>
      <c r="N318" s="409"/>
      <c r="O318" s="7"/>
      <c r="P318" s="407"/>
      <c r="Q318" s="408"/>
      <c r="R318" s="408"/>
      <c r="S318" s="409"/>
      <c r="T318" s="7"/>
      <c r="U318" s="407"/>
      <c r="V318" s="408"/>
      <c r="W318" s="408"/>
      <c r="X318" s="409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407"/>
      <c r="G319" s="408"/>
      <c r="H319" s="408"/>
      <c r="I319" s="409"/>
      <c r="J319" s="7"/>
      <c r="K319" s="407"/>
      <c r="L319" s="408"/>
      <c r="M319" s="408"/>
      <c r="N319" s="409"/>
      <c r="O319" s="7"/>
      <c r="P319" s="407"/>
      <c r="Q319" s="408"/>
      <c r="R319" s="408"/>
      <c r="S319" s="409"/>
      <c r="T319" s="7"/>
      <c r="U319" s="407"/>
      <c r="V319" s="408"/>
      <c r="W319" s="408"/>
      <c r="X319" s="409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407"/>
      <c r="G320" s="408"/>
      <c r="H320" s="408"/>
      <c r="I320" s="409"/>
      <c r="J320" s="7"/>
      <c r="K320" s="407"/>
      <c r="L320" s="408"/>
      <c r="M320" s="408"/>
      <c r="N320" s="409"/>
      <c r="O320" s="7"/>
      <c r="P320" s="407"/>
      <c r="Q320" s="408"/>
      <c r="R320" s="408"/>
      <c r="S320" s="409"/>
      <c r="T320" s="7"/>
      <c r="U320" s="407"/>
      <c r="V320" s="408"/>
      <c r="W320" s="408"/>
      <c r="X320" s="409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407"/>
      <c r="G321" s="408"/>
      <c r="H321" s="408"/>
      <c r="I321" s="409"/>
      <c r="J321" s="7"/>
      <c r="K321" s="407"/>
      <c r="L321" s="408"/>
      <c r="M321" s="408"/>
      <c r="N321" s="409"/>
      <c r="O321" s="7"/>
      <c r="P321" s="407"/>
      <c r="Q321" s="408"/>
      <c r="R321" s="408"/>
      <c r="S321" s="409"/>
      <c r="T321" s="7"/>
      <c r="U321" s="407"/>
      <c r="V321" s="408"/>
      <c r="W321" s="408"/>
      <c r="X321" s="409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407"/>
      <c r="G322" s="408"/>
      <c r="H322" s="408"/>
      <c r="I322" s="409"/>
      <c r="J322" s="7"/>
      <c r="K322" s="407"/>
      <c r="L322" s="408"/>
      <c r="M322" s="408"/>
      <c r="N322" s="409"/>
      <c r="O322" s="7"/>
      <c r="P322" s="407"/>
      <c r="Q322" s="408"/>
      <c r="R322" s="408"/>
      <c r="S322" s="409"/>
      <c r="T322" s="7"/>
      <c r="U322" s="407"/>
      <c r="V322" s="408"/>
      <c r="W322" s="408"/>
      <c r="X322" s="409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407"/>
      <c r="G323" s="408"/>
      <c r="H323" s="408"/>
      <c r="I323" s="409"/>
      <c r="J323" s="7"/>
      <c r="K323" s="407"/>
      <c r="L323" s="408"/>
      <c r="M323" s="408"/>
      <c r="N323" s="409"/>
      <c r="O323" s="7"/>
      <c r="P323" s="407"/>
      <c r="Q323" s="408"/>
      <c r="R323" s="408"/>
      <c r="S323" s="409"/>
      <c r="T323" s="7"/>
      <c r="U323" s="407"/>
      <c r="V323" s="408"/>
      <c r="W323" s="408"/>
      <c r="X323" s="409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13"/>
      <c r="G325" s="408"/>
      <c r="H325" s="408"/>
      <c r="I325" s="409"/>
      <c r="J325" s="7"/>
      <c r="K325" s="413"/>
      <c r="L325" s="408"/>
      <c r="M325" s="408"/>
      <c r="N325" s="409"/>
      <c r="O325" s="7"/>
      <c r="P325" s="413"/>
      <c r="Q325" s="408"/>
      <c r="R325" s="408"/>
      <c r="S325" s="409"/>
      <c r="T325" s="7"/>
      <c r="U325" s="413"/>
      <c r="V325" s="408"/>
      <c r="W325" s="408"/>
      <c r="X325" s="409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315"/>
      <c r="G327" s="39"/>
      <c r="H327" s="39"/>
      <c r="I327" s="321"/>
      <c r="J327" s="7"/>
      <c r="K327" s="315"/>
      <c r="L327" s="39"/>
      <c r="M327" s="39"/>
      <c r="N327" s="321"/>
      <c r="O327" s="7"/>
      <c r="P327" s="315"/>
      <c r="Q327" s="39"/>
      <c r="R327" s="39"/>
      <c r="S327" s="321"/>
      <c r="T327" s="7"/>
      <c r="U327" s="315"/>
      <c r="V327" s="39"/>
      <c r="W327" s="39"/>
      <c r="X327" s="321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407"/>
      <c r="L329" s="408"/>
      <c r="M329" s="408"/>
      <c r="N329" s="409"/>
      <c r="O329" s="7"/>
      <c r="P329" s="407"/>
      <c r="Q329" s="408"/>
      <c r="R329" s="408"/>
      <c r="S329" s="409"/>
      <c r="T329" s="7"/>
      <c r="U329" s="407"/>
      <c r="V329" s="408"/>
      <c r="W329" s="408"/>
      <c r="X329" s="409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407"/>
      <c r="L330" s="408"/>
      <c r="M330" s="408"/>
      <c r="N330" s="409"/>
      <c r="O330" s="7"/>
      <c r="P330" s="407"/>
      <c r="Q330" s="408"/>
      <c r="R330" s="408"/>
      <c r="S330" s="409"/>
      <c r="T330" s="7"/>
      <c r="U330" s="407"/>
      <c r="V330" s="408"/>
      <c r="W330" s="408"/>
      <c r="X330" s="409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407"/>
      <c r="L331" s="408"/>
      <c r="M331" s="408"/>
      <c r="N331" s="409"/>
      <c r="O331" s="7"/>
      <c r="P331" s="407"/>
      <c r="Q331" s="408"/>
      <c r="R331" s="408"/>
      <c r="S331" s="409"/>
      <c r="T331" s="7"/>
      <c r="U331" s="407"/>
      <c r="V331" s="408"/>
      <c r="W331" s="408"/>
      <c r="X331" s="409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407"/>
      <c r="L332" s="408"/>
      <c r="M332" s="408"/>
      <c r="N332" s="409"/>
      <c r="O332" s="7"/>
      <c r="P332" s="407"/>
      <c r="Q332" s="408"/>
      <c r="R332" s="408"/>
      <c r="S332" s="409"/>
      <c r="T332" s="7"/>
      <c r="U332" s="407"/>
      <c r="V332" s="408"/>
      <c r="W332" s="408"/>
      <c r="X332" s="409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407"/>
      <c r="L333" s="408"/>
      <c r="M333" s="408"/>
      <c r="N333" s="409"/>
      <c r="O333" s="7"/>
      <c r="P333" s="407"/>
      <c r="Q333" s="408"/>
      <c r="R333" s="408"/>
      <c r="S333" s="409"/>
      <c r="T333" s="7"/>
      <c r="U333" s="407"/>
      <c r="V333" s="408"/>
      <c r="W333" s="408"/>
      <c r="X333" s="409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407"/>
      <c r="G337" s="408"/>
      <c r="H337" s="408"/>
      <c r="I337" s="409"/>
      <c r="J337" s="7"/>
      <c r="K337" s="407"/>
      <c r="L337" s="408"/>
      <c r="M337" s="408"/>
      <c r="N337" s="409"/>
      <c r="O337" s="7"/>
      <c r="P337" s="407"/>
      <c r="Q337" s="408"/>
      <c r="R337" s="408"/>
      <c r="S337" s="409"/>
      <c r="T337" s="7"/>
      <c r="U337" s="407"/>
      <c r="V337" s="408"/>
      <c r="W337" s="408"/>
      <c r="X337" s="409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407"/>
      <c r="G339" s="408"/>
      <c r="H339" s="408"/>
      <c r="I339" s="409"/>
      <c r="J339" s="7"/>
      <c r="K339" s="407"/>
      <c r="L339" s="408"/>
      <c r="M339" s="408"/>
      <c r="N339" s="409"/>
      <c r="O339" s="7"/>
      <c r="P339" s="407"/>
      <c r="Q339" s="408"/>
      <c r="R339" s="408"/>
      <c r="S339" s="409"/>
      <c r="T339" s="7"/>
      <c r="U339" s="407"/>
      <c r="V339" s="408"/>
      <c r="W339" s="408"/>
      <c r="X339" s="409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407"/>
      <c r="G340" s="408"/>
      <c r="H340" s="408"/>
      <c r="I340" s="409"/>
      <c r="J340" s="7"/>
      <c r="K340" s="407"/>
      <c r="L340" s="408"/>
      <c r="M340" s="408"/>
      <c r="N340" s="409"/>
      <c r="O340" s="7"/>
      <c r="P340" s="407"/>
      <c r="Q340" s="408"/>
      <c r="R340" s="408"/>
      <c r="S340" s="409"/>
      <c r="T340" s="7"/>
      <c r="U340" s="407"/>
      <c r="V340" s="408"/>
      <c r="W340" s="408"/>
      <c r="X340" s="409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407"/>
      <c r="G341" s="408"/>
      <c r="H341" s="408"/>
      <c r="I341" s="409"/>
      <c r="J341" s="7"/>
      <c r="K341" s="407"/>
      <c r="L341" s="408"/>
      <c r="M341" s="408"/>
      <c r="N341" s="409"/>
      <c r="O341" s="7"/>
      <c r="P341" s="407"/>
      <c r="Q341" s="408"/>
      <c r="R341" s="408"/>
      <c r="S341" s="409"/>
      <c r="T341" s="7"/>
      <c r="U341" s="407"/>
      <c r="V341" s="408"/>
      <c r="W341" s="408"/>
      <c r="X341" s="409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315"/>
      <c r="G342" s="39"/>
      <c r="H342" s="39"/>
      <c r="I342" s="321"/>
      <c r="J342" s="7"/>
      <c r="K342" s="315"/>
      <c r="L342" s="39"/>
      <c r="M342" s="39"/>
      <c r="N342" s="321"/>
      <c r="O342" s="7"/>
      <c r="P342" s="315"/>
      <c r="Q342" s="39"/>
      <c r="R342" s="39"/>
      <c r="S342" s="321"/>
      <c r="T342" s="7"/>
      <c r="U342" s="315"/>
      <c r="V342" s="39"/>
      <c r="W342" s="39"/>
      <c r="X342" s="321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407"/>
      <c r="G343" s="408"/>
      <c r="H343" s="408"/>
      <c r="I343" s="409"/>
      <c r="J343" s="7"/>
      <c r="K343" s="407"/>
      <c r="L343" s="408"/>
      <c r="M343" s="408"/>
      <c r="N343" s="409"/>
      <c r="O343" s="7"/>
      <c r="P343" s="407"/>
      <c r="Q343" s="408"/>
      <c r="R343" s="408"/>
      <c r="S343" s="409"/>
      <c r="T343" s="7"/>
      <c r="U343" s="407"/>
      <c r="V343" s="408"/>
      <c r="W343" s="408"/>
      <c r="X343" s="409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407"/>
      <c r="G344" s="408"/>
      <c r="H344" s="408"/>
      <c r="I344" s="409"/>
      <c r="J344" s="7"/>
      <c r="K344" s="407"/>
      <c r="L344" s="408"/>
      <c r="M344" s="408"/>
      <c r="N344" s="409"/>
      <c r="O344" s="7"/>
      <c r="P344" s="407"/>
      <c r="Q344" s="408"/>
      <c r="R344" s="408"/>
      <c r="S344" s="409"/>
      <c r="T344" s="7"/>
      <c r="U344" s="407"/>
      <c r="V344" s="408"/>
      <c r="W344" s="408"/>
      <c r="X344" s="409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407"/>
      <c r="G345" s="408"/>
      <c r="H345" s="408"/>
      <c r="I345" s="409"/>
      <c r="J345" s="7"/>
      <c r="K345" s="407"/>
      <c r="L345" s="408"/>
      <c r="M345" s="408"/>
      <c r="N345" s="409"/>
      <c r="O345" s="7"/>
      <c r="P345" s="407"/>
      <c r="Q345" s="408"/>
      <c r="R345" s="408"/>
      <c r="S345" s="409"/>
      <c r="T345" s="7"/>
      <c r="U345" s="407"/>
      <c r="V345" s="408"/>
      <c r="W345" s="408"/>
      <c r="X345" s="409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407"/>
      <c r="G346" s="408"/>
      <c r="H346" s="408"/>
      <c r="I346" s="409"/>
      <c r="J346" s="7"/>
      <c r="K346" s="407"/>
      <c r="L346" s="408"/>
      <c r="M346" s="408"/>
      <c r="N346" s="409"/>
      <c r="O346" s="7"/>
      <c r="P346" s="407"/>
      <c r="Q346" s="408"/>
      <c r="R346" s="408"/>
      <c r="S346" s="409"/>
      <c r="T346" s="7"/>
      <c r="U346" s="407"/>
      <c r="V346" s="408"/>
      <c r="W346" s="408"/>
      <c r="X346" s="409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407"/>
      <c r="G347" s="408"/>
      <c r="H347" s="408"/>
      <c r="I347" s="409"/>
      <c r="J347" s="7"/>
      <c r="K347" s="407"/>
      <c r="L347" s="408"/>
      <c r="M347" s="408"/>
      <c r="N347" s="409"/>
      <c r="O347" s="7"/>
      <c r="P347" s="407"/>
      <c r="Q347" s="408"/>
      <c r="R347" s="408"/>
      <c r="S347" s="409"/>
      <c r="T347" s="7"/>
      <c r="U347" s="407"/>
      <c r="V347" s="408"/>
      <c r="W347" s="408"/>
      <c r="X347" s="409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407"/>
      <c r="G348" s="408"/>
      <c r="H348" s="408"/>
      <c r="I348" s="409"/>
      <c r="J348" s="7"/>
      <c r="K348" s="407"/>
      <c r="L348" s="408"/>
      <c r="M348" s="408"/>
      <c r="N348" s="409"/>
      <c r="O348" s="7"/>
      <c r="P348" s="407"/>
      <c r="Q348" s="408"/>
      <c r="R348" s="408"/>
      <c r="S348" s="409"/>
      <c r="T348" s="7"/>
      <c r="U348" s="407"/>
      <c r="V348" s="408"/>
      <c r="W348" s="408"/>
      <c r="X348" s="409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13"/>
      <c r="G350" s="408"/>
      <c r="H350" s="408"/>
      <c r="I350" s="409"/>
      <c r="J350" s="7"/>
      <c r="K350" s="413"/>
      <c r="L350" s="408"/>
      <c r="M350" s="408"/>
      <c r="N350" s="409"/>
      <c r="O350" s="7"/>
      <c r="P350" s="413"/>
      <c r="Q350" s="408"/>
      <c r="R350" s="408"/>
      <c r="S350" s="409"/>
      <c r="T350" s="7"/>
      <c r="U350" s="413"/>
      <c r="V350" s="408"/>
      <c r="W350" s="408"/>
      <c r="X350" s="409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315"/>
      <c r="G352" s="39"/>
      <c r="H352" s="39"/>
      <c r="I352" s="321"/>
      <c r="J352" s="7"/>
      <c r="K352" s="315"/>
      <c r="L352" s="39"/>
      <c r="M352" s="39"/>
      <c r="N352" s="321"/>
      <c r="O352" s="7"/>
      <c r="P352" s="315"/>
      <c r="Q352" s="39"/>
      <c r="R352" s="39"/>
      <c r="S352" s="321"/>
      <c r="T352" s="7"/>
      <c r="U352" s="315"/>
      <c r="V352" s="39"/>
      <c r="W352" s="39"/>
      <c r="X352" s="321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407"/>
      <c r="L354" s="408"/>
      <c r="M354" s="408"/>
      <c r="N354" s="409"/>
      <c r="O354" s="7"/>
      <c r="P354" s="407"/>
      <c r="Q354" s="408"/>
      <c r="R354" s="408"/>
      <c r="S354" s="409"/>
      <c r="T354" s="7"/>
      <c r="U354" s="407"/>
      <c r="V354" s="408"/>
      <c r="W354" s="408"/>
      <c r="X354" s="409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407"/>
      <c r="L355" s="408"/>
      <c r="M355" s="408"/>
      <c r="N355" s="409"/>
      <c r="O355" s="7"/>
      <c r="P355" s="407"/>
      <c r="Q355" s="408"/>
      <c r="R355" s="408"/>
      <c r="S355" s="409"/>
      <c r="T355" s="7"/>
      <c r="U355" s="407"/>
      <c r="V355" s="408"/>
      <c r="W355" s="408"/>
      <c r="X355" s="409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407"/>
      <c r="L356" s="408"/>
      <c r="M356" s="408"/>
      <c r="N356" s="409"/>
      <c r="O356" s="7"/>
      <c r="P356" s="407"/>
      <c r="Q356" s="408"/>
      <c r="R356" s="408"/>
      <c r="S356" s="409"/>
      <c r="T356" s="7"/>
      <c r="U356" s="407"/>
      <c r="V356" s="408"/>
      <c r="W356" s="408"/>
      <c r="X356" s="409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407"/>
      <c r="L357" s="408"/>
      <c r="M357" s="408"/>
      <c r="N357" s="409"/>
      <c r="O357" s="7"/>
      <c r="P357" s="407"/>
      <c r="Q357" s="408"/>
      <c r="R357" s="408"/>
      <c r="S357" s="409"/>
      <c r="T357" s="7"/>
      <c r="U357" s="407"/>
      <c r="V357" s="408"/>
      <c r="W357" s="408"/>
      <c r="X357" s="409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407"/>
      <c r="L358" s="408"/>
      <c r="M358" s="408"/>
      <c r="N358" s="409"/>
      <c r="O358" s="7"/>
      <c r="P358" s="407"/>
      <c r="Q358" s="408"/>
      <c r="R358" s="408"/>
      <c r="S358" s="409"/>
      <c r="T358" s="7"/>
      <c r="U358" s="407"/>
      <c r="V358" s="408"/>
      <c r="W358" s="408"/>
      <c r="X358" s="409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407"/>
      <c r="G360" s="408"/>
      <c r="H360" s="408"/>
      <c r="I360" s="409"/>
      <c r="K360" s="407"/>
      <c r="L360" s="408"/>
      <c r="M360" s="408"/>
      <c r="N360" s="409"/>
      <c r="O360" s="7"/>
      <c r="P360" s="407"/>
      <c r="Q360" s="408"/>
      <c r="R360" s="408"/>
      <c r="S360" s="409"/>
      <c r="T360" s="7"/>
      <c r="U360" s="407"/>
      <c r="V360" s="408"/>
      <c r="W360" s="408"/>
      <c r="X360" s="409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407"/>
      <c r="G361" s="408"/>
      <c r="H361" s="408"/>
      <c r="I361" s="409"/>
      <c r="K361" s="407"/>
      <c r="L361" s="408"/>
      <c r="M361" s="408"/>
      <c r="N361" s="409"/>
      <c r="P361" s="407"/>
      <c r="Q361" s="408"/>
      <c r="R361" s="408"/>
      <c r="S361" s="409"/>
      <c r="U361" s="407"/>
      <c r="V361" s="408"/>
      <c r="W361" s="408"/>
      <c r="X361" s="409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410"/>
      <c r="G362" s="411"/>
      <c r="H362" s="411"/>
      <c r="I362" s="412"/>
      <c r="K362" s="410"/>
      <c r="L362" s="411"/>
      <c r="M362" s="411"/>
      <c r="N362" s="412"/>
      <c r="P362" s="410"/>
      <c r="Q362" s="411"/>
      <c r="R362" s="411"/>
      <c r="S362" s="412"/>
      <c r="U362" s="410"/>
      <c r="V362" s="411"/>
      <c r="W362" s="411"/>
      <c r="X362" s="412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CC7E9FF3-77B3-42D0-A2FC-FA1EDF0982B8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D417D-144F-40B8-BC6C-431AB222B6B0}">
  <sheetPr>
    <tabColor rgb="FFEBF1DE"/>
  </sheetPr>
  <dimension ref="A1:HQ382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ÁREAS!$F$29</f>
        <v>Cash Management.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407"/>
      <c r="G12" s="408"/>
      <c r="H12" s="408"/>
      <c r="I12" s="409"/>
      <c r="J12" s="7"/>
      <c r="K12" s="407"/>
      <c r="L12" s="408"/>
      <c r="M12" s="408"/>
      <c r="N12" s="409"/>
      <c r="O12" s="7"/>
      <c r="P12" s="407"/>
      <c r="Q12" s="408"/>
      <c r="R12" s="408"/>
      <c r="S12" s="409"/>
      <c r="T12" s="7"/>
      <c r="U12" s="407"/>
      <c r="V12" s="408"/>
      <c r="W12" s="408"/>
      <c r="X12" s="409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407"/>
      <c r="G14" s="408"/>
      <c r="H14" s="408"/>
      <c r="I14" s="409"/>
      <c r="J14" s="7"/>
      <c r="K14" s="407"/>
      <c r="L14" s="408"/>
      <c r="M14" s="408"/>
      <c r="N14" s="409"/>
      <c r="O14" s="7"/>
      <c r="P14" s="407"/>
      <c r="Q14" s="408"/>
      <c r="R14" s="408"/>
      <c r="S14" s="409"/>
      <c r="T14" s="7"/>
      <c r="U14" s="407"/>
      <c r="V14" s="408"/>
      <c r="W14" s="408"/>
      <c r="X14" s="409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407"/>
      <c r="G15" s="408"/>
      <c r="H15" s="408"/>
      <c r="I15" s="409"/>
      <c r="J15" s="7"/>
      <c r="K15" s="407"/>
      <c r="L15" s="408"/>
      <c r="M15" s="408"/>
      <c r="N15" s="409"/>
      <c r="O15" s="7"/>
      <c r="P15" s="407"/>
      <c r="Q15" s="408"/>
      <c r="R15" s="408"/>
      <c r="S15" s="409"/>
      <c r="T15" s="7"/>
      <c r="U15" s="407"/>
      <c r="V15" s="408"/>
      <c r="W15" s="408"/>
      <c r="X15" s="409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407"/>
      <c r="G16" s="408"/>
      <c r="H16" s="408"/>
      <c r="I16" s="409"/>
      <c r="J16" s="7"/>
      <c r="K16" s="407"/>
      <c r="L16" s="408"/>
      <c r="M16" s="408"/>
      <c r="N16" s="409"/>
      <c r="O16" s="7"/>
      <c r="P16" s="407"/>
      <c r="Q16" s="408"/>
      <c r="R16" s="408"/>
      <c r="S16" s="409"/>
      <c r="T16" s="7"/>
      <c r="U16" s="407"/>
      <c r="V16" s="408"/>
      <c r="W16" s="408"/>
      <c r="X16" s="409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407"/>
      <c r="G17" s="408"/>
      <c r="H17" s="408"/>
      <c r="I17" s="409"/>
      <c r="J17" s="7"/>
      <c r="K17" s="407"/>
      <c r="L17" s="408"/>
      <c r="M17" s="408"/>
      <c r="N17" s="409"/>
      <c r="O17" s="7"/>
      <c r="P17" s="407"/>
      <c r="Q17" s="408"/>
      <c r="R17" s="408"/>
      <c r="S17" s="409"/>
      <c r="T17" s="7"/>
      <c r="U17" s="407"/>
      <c r="V17" s="408"/>
      <c r="W17" s="408"/>
      <c r="X17" s="409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407"/>
      <c r="G18" s="408"/>
      <c r="H18" s="408"/>
      <c r="I18" s="409"/>
      <c r="J18" s="7"/>
      <c r="K18" s="407"/>
      <c r="L18" s="408"/>
      <c r="M18" s="408"/>
      <c r="N18" s="409"/>
      <c r="O18" s="7"/>
      <c r="P18" s="407"/>
      <c r="Q18" s="408"/>
      <c r="R18" s="408"/>
      <c r="S18" s="409"/>
      <c r="T18" s="7"/>
      <c r="U18" s="407"/>
      <c r="V18" s="408"/>
      <c r="W18" s="408"/>
      <c r="X18" s="409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407"/>
      <c r="G19" s="408"/>
      <c r="H19" s="408"/>
      <c r="I19" s="409"/>
      <c r="J19" s="7"/>
      <c r="K19" s="407"/>
      <c r="L19" s="408"/>
      <c r="M19" s="408"/>
      <c r="N19" s="409"/>
      <c r="O19" s="7"/>
      <c r="P19" s="407"/>
      <c r="Q19" s="408"/>
      <c r="R19" s="408"/>
      <c r="S19" s="409"/>
      <c r="T19" s="7"/>
      <c r="U19" s="407"/>
      <c r="V19" s="408"/>
      <c r="W19" s="408"/>
      <c r="X19" s="409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407"/>
      <c r="G20" s="408"/>
      <c r="H20" s="408"/>
      <c r="I20" s="409"/>
      <c r="J20" s="7"/>
      <c r="K20" s="407"/>
      <c r="L20" s="408"/>
      <c r="M20" s="408"/>
      <c r="N20" s="409"/>
      <c r="O20" s="7"/>
      <c r="P20" s="407"/>
      <c r="Q20" s="408"/>
      <c r="R20" s="408"/>
      <c r="S20" s="409"/>
      <c r="T20" s="7"/>
      <c r="U20" s="407"/>
      <c r="V20" s="408"/>
      <c r="W20" s="408"/>
      <c r="X20" s="409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407"/>
      <c r="G21" s="408"/>
      <c r="H21" s="408"/>
      <c r="I21" s="409"/>
      <c r="J21" s="7"/>
      <c r="K21" s="407"/>
      <c r="L21" s="408"/>
      <c r="M21" s="408"/>
      <c r="N21" s="409"/>
      <c r="O21" s="7"/>
      <c r="P21" s="407"/>
      <c r="Q21" s="408"/>
      <c r="R21" s="408"/>
      <c r="S21" s="409"/>
      <c r="T21" s="7"/>
      <c r="U21" s="407"/>
      <c r="V21" s="408"/>
      <c r="W21" s="408"/>
      <c r="X21" s="409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407"/>
      <c r="G22" s="408"/>
      <c r="H22" s="408"/>
      <c r="I22" s="409"/>
      <c r="J22" s="7"/>
      <c r="K22" s="407"/>
      <c r="L22" s="408"/>
      <c r="M22" s="408"/>
      <c r="N22" s="409"/>
      <c r="O22" s="7"/>
      <c r="P22" s="407"/>
      <c r="Q22" s="408"/>
      <c r="R22" s="408"/>
      <c r="S22" s="409"/>
      <c r="T22" s="7"/>
      <c r="U22" s="407"/>
      <c r="V22" s="408"/>
      <c r="W22" s="408"/>
      <c r="X22" s="409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407"/>
      <c r="G23" s="408"/>
      <c r="H23" s="408"/>
      <c r="I23" s="409"/>
      <c r="J23" s="7"/>
      <c r="K23" s="407"/>
      <c r="L23" s="408"/>
      <c r="M23" s="408"/>
      <c r="N23" s="409"/>
      <c r="O23" s="7"/>
      <c r="P23" s="407"/>
      <c r="Q23" s="408"/>
      <c r="R23" s="408"/>
      <c r="S23" s="409"/>
      <c r="T23" s="7"/>
      <c r="U23" s="407"/>
      <c r="V23" s="408"/>
      <c r="W23" s="408"/>
      <c r="X23" s="409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407"/>
      <c r="G25" s="408"/>
      <c r="H25" s="408"/>
      <c r="I25" s="409"/>
      <c r="J25" s="7"/>
      <c r="K25" s="407"/>
      <c r="L25" s="408"/>
      <c r="M25" s="408"/>
      <c r="N25" s="409"/>
      <c r="O25" s="7"/>
      <c r="P25" s="407"/>
      <c r="Q25" s="408"/>
      <c r="R25" s="408"/>
      <c r="S25" s="409"/>
      <c r="T25" s="7"/>
      <c r="U25" s="407"/>
      <c r="V25" s="408"/>
      <c r="W25" s="408"/>
      <c r="X25" s="409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407"/>
      <c r="G27" s="408"/>
      <c r="H27" s="408"/>
      <c r="I27" s="409"/>
      <c r="J27" s="7"/>
      <c r="K27" s="407"/>
      <c r="L27" s="408"/>
      <c r="M27" s="408"/>
      <c r="N27" s="409"/>
      <c r="O27" s="7"/>
      <c r="P27" s="407"/>
      <c r="Q27" s="408"/>
      <c r="R27" s="408"/>
      <c r="S27" s="409"/>
      <c r="T27" s="7"/>
      <c r="U27" s="407"/>
      <c r="V27" s="408"/>
      <c r="W27" s="408"/>
      <c r="X27" s="409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407"/>
      <c r="L29" s="408"/>
      <c r="M29" s="408"/>
      <c r="N29" s="409"/>
      <c r="O29" s="7"/>
      <c r="P29" s="407"/>
      <c r="Q29" s="408"/>
      <c r="R29" s="408"/>
      <c r="S29" s="409"/>
      <c r="T29" s="7"/>
      <c r="U29" s="407"/>
      <c r="V29" s="408"/>
      <c r="W29" s="408"/>
      <c r="X29" s="409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407"/>
      <c r="L30" s="408"/>
      <c r="M30" s="408"/>
      <c r="N30" s="409"/>
      <c r="O30" s="7"/>
      <c r="P30" s="407"/>
      <c r="Q30" s="408"/>
      <c r="R30" s="408"/>
      <c r="S30" s="409"/>
      <c r="T30" s="7"/>
      <c r="U30" s="407"/>
      <c r="V30" s="408"/>
      <c r="W30" s="408"/>
      <c r="X30" s="409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407"/>
      <c r="L31" s="408"/>
      <c r="M31" s="408"/>
      <c r="N31" s="409"/>
      <c r="O31" s="7"/>
      <c r="P31" s="407"/>
      <c r="Q31" s="408"/>
      <c r="R31" s="408"/>
      <c r="S31" s="409"/>
      <c r="T31" s="7"/>
      <c r="U31" s="407"/>
      <c r="V31" s="408"/>
      <c r="W31" s="408"/>
      <c r="X31" s="409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407"/>
      <c r="L32" s="408"/>
      <c r="M32" s="408"/>
      <c r="N32" s="409"/>
      <c r="O32" s="7"/>
      <c r="P32" s="407"/>
      <c r="Q32" s="408"/>
      <c r="R32" s="408"/>
      <c r="S32" s="409"/>
      <c r="T32" s="7"/>
      <c r="U32" s="407"/>
      <c r="V32" s="408"/>
      <c r="W32" s="408"/>
      <c r="X32" s="409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407"/>
      <c r="L33" s="408"/>
      <c r="M33" s="408"/>
      <c r="N33" s="409"/>
      <c r="O33" s="7"/>
      <c r="P33" s="407"/>
      <c r="Q33" s="408"/>
      <c r="R33" s="408"/>
      <c r="S33" s="409"/>
      <c r="T33" s="7"/>
      <c r="U33" s="407"/>
      <c r="V33" s="408"/>
      <c r="W33" s="408"/>
      <c r="X33" s="409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407"/>
      <c r="G37" s="408"/>
      <c r="H37" s="408"/>
      <c r="I37" s="409"/>
      <c r="J37" s="7"/>
      <c r="K37" s="407"/>
      <c r="L37" s="408"/>
      <c r="M37" s="408"/>
      <c r="N37" s="409"/>
      <c r="O37" s="7"/>
      <c r="P37" s="407"/>
      <c r="Q37" s="408"/>
      <c r="R37" s="408"/>
      <c r="S37" s="409"/>
      <c r="T37" s="7"/>
      <c r="U37" s="407"/>
      <c r="V37" s="408"/>
      <c r="W37" s="408"/>
      <c r="X37" s="409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407"/>
      <c r="G39" s="408"/>
      <c r="H39" s="408"/>
      <c r="I39" s="409"/>
      <c r="J39" s="7"/>
      <c r="K39" s="407"/>
      <c r="L39" s="408"/>
      <c r="M39" s="408"/>
      <c r="N39" s="409"/>
      <c r="O39" s="7"/>
      <c r="P39" s="407"/>
      <c r="Q39" s="408"/>
      <c r="R39" s="408"/>
      <c r="S39" s="409"/>
      <c r="T39" s="7"/>
      <c r="U39" s="407"/>
      <c r="V39" s="408"/>
      <c r="W39" s="408"/>
      <c r="X39" s="409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407"/>
      <c r="G40" s="408"/>
      <c r="H40" s="408"/>
      <c r="I40" s="409"/>
      <c r="J40" s="7"/>
      <c r="K40" s="407"/>
      <c r="L40" s="408"/>
      <c r="M40" s="408"/>
      <c r="N40" s="409"/>
      <c r="O40" s="7"/>
      <c r="P40" s="407"/>
      <c r="Q40" s="408"/>
      <c r="R40" s="408"/>
      <c r="S40" s="409"/>
      <c r="T40" s="7"/>
      <c r="U40" s="407"/>
      <c r="V40" s="408"/>
      <c r="W40" s="408"/>
      <c r="X40" s="409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407"/>
      <c r="G41" s="408"/>
      <c r="H41" s="408"/>
      <c r="I41" s="409"/>
      <c r="J41" s="7"/>
      <c r="K41" s="407"/>
      <c r="L41" s="408"/>
      <c r="M41" s="408"/>
      <c r="N41" s="409"/>
      <c r="O41" s="7"/>
      <c r="P41" s="407"/>
      <c r="Q41" s="408"/>
      <c r="R41" s="408"/>
      <c r="S41" s="409"/>
      <c r="T41" s="7"/>
      <c r="U41" s="407"/>
      <c r="V41" s="408"/>
      <c r="W41" s="408"/>
      <c r="X41" s="409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407"/>
      <c r="G42" s="408"/>
      <c r="H42" s="408"/>
      <c r="I42" s="409"/>
      <c r="J42" s="7"/>
      <c r="K42" s="407"/>
      <c r="L42" s="408"/>
      <c r="M42" s="408"/>
      <c r="N42" s="409"/>
      <c r="O42" s="7"/>
      <c r="P42" s="407"/>
      <c r="Q42" s="408"/>
      <c r="R42" s="408"/>
      <c r="S42" s="409"/>
      <c r="T42" s="7"/>
      <c r="U42" s="407"/>
      <c r="V42" s="408"/>
      <c r="W42" s="408"/>
      <c r="X42" s="409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407"/>
      <c r="G43" s="408"/>
      <c r="H43" s="408"/>
      <c r="I43" s="409"/>
      <c r="J43" s="7"/>
      <c r="K43" s="407"/>
      <c r="L43" s="408"/>
      <c r="M43" s="408"/>
      <c r="N43" s="409"/>
      <c r="O43" s="7"/>
      <c r="P43" s="407"/>
      <c r="Q43" s="408"/>
      <c r="R43" s="408"/>
      <c r="S43" s="409"/>
      <c r="T43" s="7"/>
      <c r="U43" s="407"/>
      <c r="V43" s="408"/>
      <c r="W43" s="408"/>
      <c r="X43" s="409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407"/>
      <c r="G44" s="408"/>
      <c r="H44" s="408"/>
      <c r="I44" s="409"/>
      <c r="J44" s="7"/>
      <c r="K44" s="407"/>
      <c r="L44" s="408"/>
      <c r="M44" s="408"/>
      <c r="N44" s="409"/>
      <c r="O44" s="7"/>
      <c r="P44" s="407"/>
      <c r="Q44" s="408"/>
      <c r="R44" s="408"/>
      <c r="S44" s="409"/>
      <c r="T44" s="7"/>
      <c r="U44" s="407"/>
      <c r="V44" s="408"/>
      <c r="W44" s="408"/>
      <c r="X44" s="409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407"/>
      <c r="G45" s="408"/>
      <c r="H45" s="408"/>
      <c r="I45" s="409"/>
      <c r="J45" s="7"/>
      <c r="K45" s="407"/>
      <c r="L45" s="408"/>
      <c r="M45" s="408"/>
      <c r="N45" s="409"/>
      <c r="O45" s="7"/>
      <c r="P45" s="407"/>
      <c r="Q45" s="408"/>
      <c r="R45" s="408"/>
      <c r="S45" s="409"/>
      <c r="T45" s="7"/>
      <c r="U45" s="407"/>
      <c r="V45" s="408"/>
      <c r="W45" s="408"/>
      <c r="X45" s="409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407"/>
      <c r="G46" s="408"/>
      <c r="H46" s="408"/>
      <c r="I46" s="409"/>
      <c r="J46" s="7"/>
      <c r="K46" s="407"/>
      <c r="L46" s="408"/>
      <c r="M46" s="408"/>
      <c r="N46" s="409"/>
      <c r="O46" s="7"/>
      <c r="P46" s="407"/>
      <c r="Q46" s="408"/>
      <c r="R46" s="408"/>
      <c r="S46" s="409"/>
      <c r="T46" s="7"/>
      <c r="U46" s="407"/>
      <c r="V46" s="408"/>
      <c r="W46" s="408"/>
      <c r="X46" s="409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407"/>
      <c r="G47" s="408"/>
      <c r="H47" s="408"/>
      <c r="I47" s="409"/>
      <c r="J47" s="7"/>
      <c r="K47" s="407"/>
      <c r="L47" s="408"/>
      <c r="M47" s="408"/>
      <c r="N47" s="409"/>
      <c r="O47" s="7"/>
      <c r="P47" s="407"/>
      <c r="Q47" s="408"/>
      <c r="R47" s="408"/>
      <c r="S47" s="409"/>
      <c r="T47" s="7"/>
      <c r="U47" s="407"/>
      <c r="V47" s="408"/>
      <c r="W47" s="408"/>
      <c r="X47" s="409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407"/>
      <c r="G48" s="408"/>
      <c r="H48" s="408"/>
      <c r="I48" s="409"/>
      <c r="J48" s="7"/>
      <c r="K48" s="407"/>
      <c r="L48" s="408"/>
      <c r="M48" s="408"/>
      <c r="N48" s="409"/>
      <c r="O48" s="7"/>
      <c r="P48" s="407"/>
      <c r="Q48" s="408"/>
      <c r="R48" s="408"/>
      <c r="S48" s="409"/>
      <c r="T48" s="7"/>
      <c r="U48" s="407"/>
      <c r="V48" s="408"/>
      <c r="W48" s="408"/>
      <c r="X48" s="409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13"/>
      <c r="G50" s="408"/>
      <c r="H50" s="408"/>
      <c r="I50" s="409"/>
      <c r="J50" s="7"/>
      <c r="K50" s="413"/>
      <c r="L50" s="408"/>
      <c r="M50" s="408"/>
      <c r="N50" s="409"/>
      <c r="O50" s="7"/>
      <c r="P50" s="413"/>
      <c r="Q50" s="408"/>
      <c r="R50" s="408"/>
      <c r="S50" s="409"/>
      <c r="T50" s="7"/>
      <c r="U50" s="413"/>
      <c r="V50" s="408"/>
      <c r="W50" s="408"/>
      <c r="X50" s="409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407"/>
      <c r="G52" s="408"/>
      <c r="H52" s="408"/>
      <c r="I52" s="409"/>
      <c r="J52" s="7"/>
      <c r="K52" s="407"/>
      <c r="L52" s="408"/>
      <c r="M52" s="408"/>
      <c r="N52" s="409"/>
      <c r="O52" s="7"/>
      <c r="P52" s="407"/>
      <c r="Q52" s="408"/>
      <c r="R52" s="408"/>
      <c r="S52" s="409"/>
      <c r="T52" s="7"/>
      <c r="U52" s="407"/>
      <c r="V52" s="408"/>
      <c r="W52" s="408"/>
      <c r="X52" s="409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407"/>
      <c r="L54" s="408"/>
      <c r="M54" s="408"/>
      <c r="N54" s="409"/>
      <c r="O54" s="7"/>
      <c r="P54" s="407"/>
      <c r="Q54" s="408"/>
      <c r="R54" s="408"/>
      <c r="S54" s="409"/>
      <c r="T54" s="7"/>
      <c r="U54" s="407"/>
      <c r="V54" s="408"/>
      <c r="W54" s="408"/>
      <c r="X54" s="409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407"/>
      <c r="L55" s="408"/>
      <c r="M55" s="408"/>
      <c r="N55" s="409"/>
      <c r="O55" s="7"/>
      <c r="P55" s="407"/>
      <c r="Q55" s="408"/>
      <c r="R55" s="408"/>
      <c r="S55" s="409"/>
      <c r="T55" s="7"/>
      <c r="U55" s="407"/>
      <c r="V55" s="408"/>
      <c r="W55" s="408"/>
      <c r="X55" s="409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407"/>
      <c r="L56" s="408"/>
      <c r="M56" s="408"/>
      <c r="N56" s="409"/>
      <c r="O56" s="7"/>
      <c r="P56" s="407"/>
      <c r="Q56" s="408"/>
      <c r="R56" s="408"/>
      <c r="S56" s="409"/>
      <c r="T56" s="7"/>
      <c r="U56" s="407"/>
      <c r="V56" s="408"/>
      <c r="W56" s="408"/>
      <c r="X56" s="409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407"/>
      <c r="L57" s="408"/>
      <c r="M57" s="408"/>
      <c r="N57" s="409"/>
      <c r="O57" s="7"/>
      <c r="P57" s="407"/>
      <c r="Q57" s="408"/>
      <c r="R57" s="408"/>
      <c r="S57" s="409"/>
      <c r="T57" s="7"/>
      <c r="U57" s="407"/>
      <c r="V57" s="408"/>
      <c r="W57" s="408"/>
      <c r="X57" s="409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407"/>
      <c r="L58" s="408"/>
      <c r="M58" s="408"/>
      <c r="N58" s="409"/>
      <c r="O58" s="7"/>
      <c r="P58" s="407"/>
      <c r="Q58" s="408"/>
      <c r="R58" s="408"/>
      <c r="S58" s="409"/>
      <c r="T58" s="7"/>
      <c r="U58" s="407"/>
      <c r="V58" s="408"/>
      <c r="W58" s="408"/>
      <c r="X58" s="409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407"/>
      <c r="G62" s="408"/>
      <c r="H62" s="408"/>
      <c r="I62" s="409"/>
      <c r="J62" s="7"/>
      <c r="K62" s="407"/>
      <c r="L62" s="408"/>
      <c r="M62" s="408"/>
      <c r="N62" s="409"/>
      <c r="O62" s="7"/>
      <c r="P62" s="407"/>
      <c r="Q62" s="408"/>
      <c r="R62" s="408"/>
      <c r="S62" s="409"/>
      <c r="T62" s="7"/>
      <c r="U62" s="407"/>
      <c r="V62" s="408"/>
      <c r="W62" s="408"/>
      <c r="X62" s="409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407"/>
      <c r="G64" s="408"/>
      <c r="H64" s="408"/>
      <c r="I64" s="409"/>
      <c r="J64" s="7"/>
      <c r="K64" s="407"/>
      <c r="L64" s="408"/>
      <c r="M64" s="408"/>
      <c r="N64" s="409"/>
      <c r="O64" s="7"/>
      <c r="P64" s="407"/>
      <c r="Q64" s="408"/>
      <c r="R64" s="408"/>
      <c r="S64" s="409"/>
      <c r="T64" s="7"/>
      <c r="U64" s="407"/>
      <c r="V64" s="408"/>
      <c r="W64" s="408"/>
      <c r="X64" s="409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407"/>
      <c r="G65" s="408"/>
      <c r="H65" s="408"/>
      <c r="I65" s="409"/>
      <c r="J65" s="7"/>
      <c r="K65" s="407"/>
      <c r="L65" s="408"/>
      <c r="M65" s="408"/>
      <c r="N65" s="409"/>
      <c r="O65" s="7"/>
      <c r="P65" s="407"/>
      <c r="Q65" s="408"/>
      <c r="R65" s="408"/>
      <c r="S65" s="409"/>
      <c r="T65" s="7"/>
      <c r="U65" s="407"/>
      <c r="V65" s="408"/>
      <c r="W65" s="408"/>
      <c r="X65" s="409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407"/>
      <c r="G66" s="408"/>
      <c r="H66" s="408"/>
      <c r="I66" s="409"/>
      <c r="J66" s="7"/>
      <c r="K66" s="407"/>
      <c r="L66" s="408"/>
      <c r="M66" s="408"/>
      <c r="N66" s="409"/>
      <c r="O66" s="7"/>
      <c r="P66" s="407"/>
      <c r="Q66" s="408"/>
      <c r="R66" s="408"/>
      <c r="S66" s="409"/>
      <c r="T66" s="7"/>
      <c r="U66" s="407"/>
      <c r="V66" s="408"/>
      <c r="W66" s="408"/>
      <c r="X66" s="409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407"/>
      <c r="G67" s="408"/>
      <c r="H67" s="408"/>
      <c r="I67" s="409"/>
      <c r="J67" s="7"/>
      <c r="K67" s="407"/>
      <c r="L67" s="408"/>
      <c r="M67" s="408"/>
      <c r="N67" s="409"/>
      <c r="O67" s="7"/>
      <c r="P67" s="407"/>
      <c r="Q67" s="408"/>
      <c r="R67" s="408"/>
      <c r="S67" s="409"/>
      <c r="T67" s="7"/>
      <c r="U67" s="407"/>
      <c r="V67" s="408"/>
      <c r="W67" s="408"/>
      <c r="X67" s="409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407"/>
      <c r="G68" s="408"/>
      <c r="H68" s="408"/>
      <c r="I68" s="409"/>
      <c r="J68" s="7"/>
      <c r="K68" s="407"/>
      <c r="L68" s="408"/>
      <c r="M68" s="408"/>
      <c r="N68" s="409"/>
      <c r="O68" s="7"/>
      <c r="P68" s="407"/>
      <c r="Q68" s="408"/>
      <c r="R68" s="408"/>
      <c r="S68" s="409"/>
      <c r="T68" s="7"/>
      <c r="U68" s="407"/>
      <c r="V68" s="408"/>
      <c r="W68" s="408"/>
      <c r="X68" s="409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407"/>
      <c r="G69" s="408"/>
      <c r="H69" s="408"/>
      <c r="I69" s="409"/>
      <c r="J69" s="7"/>
      <c r="K69" s="407"/>
      <c r="L69" s="408"/>
      <c r="M69" s="408"/>
      <c r="N69" s="409"/>
      <c r="O69" s="7"/>
      <c r="P69" s="407"/>
      <c r="Q69" s="408"/>
      <c r="R69" s="408"/>
      <c r="S69" s="409"/>
      <c r="T69" s="7"/>
      <c r="U69" s="407"/>
      <c r="V69" s="408"/>
      <c r="W69" s="408"/>
      <c r="X69" s="409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407"/>
      <c r="G70" s="408"/>
      <c r="H70" s="408"/>
      <c r="I70" s="409"/>
      <c r="J70" s="7"/>
      <c r="K70" s="407"/>
      <c r="L70" s="408"/>
      <c r="M70" s="408"/>
      <c r="N70" s="409"/>
      <c r="O70" s="7"/>
      <c r="P70" s="407"/>
      <c r="Q70" s="408"/>
      <c r="R70" s="408"/>
      <c r="S70" s="409"/>
      <c r="T70" s="7"/>
      <c r="U70" s="407"/>
      <c r="V70" s="408"/>
      <c r="W70" s="408"/>
      <c r="X70" s="409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407"/>
      <c r="G71" s="408"/>
      <c r="H71" s="408"/>
      <c r="I71" s="409"/>
      <c r="J71" s="7"/>
      <c r="K71" s="407"/>
      <c r="L71" s="408"/>
      <c r="M71" s="408"/>
      <c r="N71" s="409"/>
      <c r="O71" s="7"/>
      <c r="P71" s="407"/>
      <c r="Q71" s="408"/>
      <c r="R71" s="408"/>
      <c r="S71" s="409"/>
      <c r="T71" s="7"/>
      <c r="U71" s="407"/>
      <c r="V71" s="408"/>
      <c r="W71" s="408"/>
      <c r="X71" s="409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407"/>
      <c r="G72" s="408"/>
      <c r="H72" s="408"/>
      <c r="I72" s="409"/>
      <c r="J72" s="7"/>
      <c r="K72" s="407"/>
      <c r="L72" s="408"/>
      <c r="M72" s="408"/>
      <c r="N72" s="409"/>
      <c r="O72" s="7"/>
      <c r="P72" s="407"/>
      <c r="Q72" s="408"/>
      <c r="R72" s="408"/>
      <c r="S72" s="409"/>
      <c r="T72" s="7"/>
      <c r="U72" s="407"/>
      <c r="V72" s="408"/>
      <c r="W72" s="408"/>
      <c r="X72" s="409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407"/>
      <c r="G73" s="408"/>
      <c r="H73" s="408"/>
      <c r="I73" s="409"/>
      <c r="J73" s="7"/>
      <c r="K73" s="407"/>
      <c r="L73" s="408"/>
      <c r="M73" s="408"/>
      <c r="N73" s="409"/>
      <c r="O73" s="7"/>
      <c r="P73" s="407"/>
      <c r="Q73" s="408"/>
      <c r="R73" s="408"/>
      <c r="S73" s="409"/>
      <c r="T73" s="7"/>
      <c r="U73" s="407"/>
      <c r="V73" s="408"/>
      <c r="W73" s="408"/>
      <c r="X73" s="409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13"/>
      <c r="G75" s="408"/>
      <c r="H75" s="408"/>
      <c r="I75" s="409"/>
      <c r="J75" s="7"/>
      <c r="K75" s="413"/>
      <c r="L75" s="408"/>
      <c r="M75" s="408"/>
      <c r="N75" s="409"/>
      <c r="O75" s="7"/>
      <c r="P75" s="413"/>
      <c r="Q75" s="408"/>
      <c r="R75" s="408"/>
      <c r="S75" s="409"/>
      <c r="T75" s="7"/>
      <c r="U75" s="413"/>
      <c r="V75" s="408"/>
      <c r="W75" s="408"/>
      <c r="X75" s="409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407"/>
      <c r="G77" s="408"/>
      <c r="H77" s="408"/>
      <c r="I77" s="409"/>
      <c r="J77" s="7"/>
      <c r="K77" s="407"/>
      <c r="L77" s="408"/>
      <c r="M77" s="408"/>
      <c r="N77" s="409"/>
      <c r="O77" s="7"/>
      <c r="P77" s="407"/>
      <c r="Q77" s="408"/>
      <c r="R77" s="408"/>
      <c r="S77" s="409"/>
      <c r="T77" s="7"/>
      <c r="U77" s="407"/>
      <c r="V77" s="408"/>
      <c r="W77" s="408"/>
      <c r="X77" s="409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407"/>
      <c r="L79" s="408"/>
      <c r="M79" s="408"/>
      <c r="N79" s="409"/>
      <c r="O79" s="7"/>
      <c r="P79" s="407"/>
      <c r="Q79" s="408"/>
      <c r="R79" s="408"/>
      <c r="S79" s="409"/>
      <c r="T79" s="7"/>
      <c r="U79" s="407"/>
      <c r="V79" s="408"/>
      <c r="W79" s="408"/>
      <c r="X79" s="409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407"/>
      <c r="L80" s="408"/>
      <c r="M80" s="408"/>
      <c r="N80" s="409"/>
      <c r="O80" s="7"/>
      <c r="P80" s="407"/>
      <c r="Q80" s="408"/>
      <c r="R80" s="408"/>
      <c r="S80" s="409"/>
      <c r="T80" s="7"/>
      <c r="U80" s="407"/>
      <c r="V80" s="408"/>
      <c r="W80" s="408"/>
      <c r="X80" s="409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407"/>
      <c r="L81" s="408"/>
      <c r="M81" s="408"/>
      <c r="N81" s="409"/>
      <c r="O81" s="7"/>
      <c r="P81" s="407"/>
      <c r="Q81" s="408"/>
      <c r="R81" s="408"/>
      <c r="S81" s="409"/>
      <c r="T81" s="7"/>
      <c r="U81" s="407"/>
      <c r="V81" s="408"/>
      <c r="W81" s="408"/>
      <c r="X81" s="409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407"/>
      <c r="L82" s="408"/>
      <c r="M82" s="408"/>
      <c r="N82" s="409"/>
      <c r="O82" s="7"/>
      <c r="P82" s="407"/>
      <c r="Q82" s="408"/>
      <c r="R82" s="408"/>
      <c r="S82" s="409"/>
      <c r="T82" s="7"/>
      <c r="U82" s="407"/>
      <c r="V82" s="408"/>
      <c r="W82" s="408"/>
      <c r="X82" s="409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407"/>
      <c r="L83" s="408"/>
      <c r="M83" s="408"/>
      <c r="N83" s="409"/>
      <c r="O83" s="7"/>
      <c r="P83" s="407"/>
      <c r="Q83" s="408"/>
      <c r="R83" s="408"/>
      <c r="S83" s="409"/>
      <c r="T83" s="7"/>
      <c r="U83" s="407"/>
      <c r="V83" s="408"/>
      <c r="W83" s="408"/>
      <c r="X83" s="409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407"/>
      <c r="G87" s="408"/>
      <c r="H87" s="408"/>
      <c r="I87" s="409"/>
      <c r="J87" s="7"/>
      <c r="K87" s="407"/>
      <c r="L87" s="408"/>
      <c r="M87" s="408"/>
      <c r="N87" s="409"/>
      <c r="O87" s="7"/>
      <c r="P87" s="407"/>
      <c r="Q87" s="408"/>
      <c r="R87" s="408"/>
      <c r="S87" s="409"/>
      <c r="T87" s="7"/>
      <c r="U87" s="407"/>
      <c r="V87" s="408"/>
      <c r="W87" s="408"/>
      <c r="X87" s="409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407"/>
      <c r="G89" s="408"/>
      <c r="H89" s="408"/>
      <c r="I89" s="409"/>
      <c r="J89" s="7"/>
      <c r="K89" s="407"/>
      <c r="L89" s="408"/>
      <c r="M89" s="408"/>
      <c r="N89" s="409"/>
      <c r="O89" s="7"/>
      <c r="P89" s="407"/>
      <c r="Q89" s="408"/>
      <c r="R89" s="408"/>
      <c r="S89" s="409"/>
      <c r="T89" s="7"/>
      <c r="U89" s="407"/>
      <c r="V89" s="408"/>
      <c r="W89" s="408"/>
      <c r="X89" s="409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407"/>
      <c r="G90" s="408"/>
      <c r="H90" s="408"/>
      <c r="I90" s="409"/>
      <c r="J90" s="7"/>
      <c r="K90" s="407"/>
      <c r="L90" s="408"/>
      <c r="M90" s="408"/>
      <c r="N90" s="409"/>
      <c r="O90" s="7"/>
      <c r="P90" s="407"/>
      <c r="Q90" s="408"/>
      <c r="R90" s="408"/>
      <c r="S90" s="409"/>
      <c r="T90" s="7"/>
      <c r="U90" s="407"/>
      <c r="V90" s="408"/>
      <c r="W90" s="408"/>
      <c r="X90" s="409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407"/>
      <c r="G91" s="408"/>
      <c r="H91" s="408"/>
      <c r="I91" s="409"/>
      <c r="J91" s="7"/>
      <c r="K91" s="407"/>
      <c r="L91" s="408"/>
      <c r="M91" s="408"/>
      <c r="N91" s="409"/>
      <c r="O91" s="7"/>
      <c r="P91" s="407"/>
      <c r="Q91" s="408"/>
      <c r="R91" s="408"/>
      <c r="S91" s="409"/>
      <c r="T91" s="7"/>
      <c r="U91" s="407"/>
      <c r="V91" s="408"/>
      <c r="W91" s="408"/>
      <c r="X91" s="409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407"/>
      <c r="G92" s="408"/>
      <c r="H92" s="408"/>
      <c r="I92" s="409"/>
      <c r="J92" s="7"/>
      <c r="K92" s="407"/>
      <c r="L92" s="408"/>
      <c r="M92" s="408"/>
      <c r="N92" s="409"/>
      <c r="O92" s="7"/>
      <c r="P92" s="407"/>
      <c r="Q92" s="408"/>
      <c r="R92" s="408"/>
      <c r="S92" s="409"/>
      <c r="T92" s="7"/>
      <c r="U92" s="407"/>
      <c r="V92" s="408"/>
      <c r="W92" s="408"/>
      <c r="X92" s="409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407"/>
      <c r="G93" s="408"/>
      <c r="H93" s="408"/>
      <c r="I93" s="409"/>
      <c r="J93" s="7"/>
      <c r="K93" s="407"/>
      <c r="L93" s="408"/>
      <c r="M93" s="408"/>
      <c r="N93" s="409"/>
      <c r="O93" s="7"/>
      <c r="P93" s="407"/>
      <c r="Q93" s="408"/>
      <c r="R93" s="408"/>
      <c r="S93" s="409"/>
      <c r="T93" s="7"/>
      <c r="U93" s="407"/>
      <c r="V93" s="408"/>
      <c r="W93" s="408"/>
      <c r="X93" s="409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407"/>
      <c r="G94" s="408"/>
      <c r="H94" s="408"/>
      <c r="I94" s="409"/>
      <c r="J94" s="7"/>
      <c r="K94" s="407"/>
      <c r="L94" s="408"/>
      <c r="M94" s="408"/>
      <c r="N94" s="409"/>
      <c r="O94" s="7"/>
      <c r="P94" s="407"/>
      <c r="Q94" s="408"/>
      <c r="R94" s="408"/>
      <c r="S94" s="409"/>
      <c r="T94" s="7"/>
      <c r="U94" s="407"/>
      <c r="V94" s="408"/>
      <c r="W94" s="408"/>
      <c r="X94" s="409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407"/>
      <c r="G95" s="408"/>
      <c r="H95" s="408"/>
      <c r="I95" s="409"/>
      <c r="J95" s="7"/>
      <c r="K95" s="407"/>
      <c r="L95" s="408"/>
      <c r="M95" s="408"/>
      <c r="N95" s="409"/>
      <c r="O95" s="7"/>
      <c r="P95" s="407"/>
      <c r="Q95" s="408"/>
      <c r="R95" s="408"/>
      <c r="S95" s="409"/>
      <c r="T95" s="7"/>
      <c r="U95" s="407"/>
      <c r="V95" s="408"/>
      <c r="W95" s="408"/>
      <c r="X95" s="409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407"/>
      <c r="G96" s="408"/>
      <c r="H96" s="408"/>
      <c r="I96" s="409"/>
      <c r="J96" s="7"/>
      <c r="K96" s="407"/>
      <c r="L96" s="408"/>
      <c r="M96" s="408"/>
      <c r="N96" s="409"/>
      <c r="O96" s="7"/>
      <c r="P96" s="407"/>
      <c r="Q96" s="408"/>
      <c r="R96" s="408"/>
      <c r="S96" s="409"/>
      <c r="T96" s="7"/>
      <c r="U96" s="407"/>
      <c r="V96" s="408"/>
      <c r="W96" s="408"/>
      <c r="X96" s="409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407"/>
      <c r="G97" s="408"/>
      <c r="H97" s="408"/>
      <c r="I97" s="409"/>
      <c r="J97" s="7"/>
      <c r="K97" s="407"/>
      <c r="L97" s="408"/>
      <c r="M97" s="408"/>
      <c r="N97" s="409"/>
      <c r="O97" s="7"/>
      <c r="P97" s="407"/>
      <c r="Q97" s="408"/>
      <c r="R97" s="408"/>
      <c r="S97" s="409"/>
      <c r="T97" s="7"/>
      <c r="U97" s="407"/>
      <c r="V97" s="408"/>
      <c r="W97" s="408"/>
      <c r="X97" s="409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407"/>
      <c r="G98" s="408"/>
      <c r="H98" s="408"/>
      <c r="I98" s="409"/>
      <c r="J98" s="7"/>
      <c r="K98" s="407"/>
      <c r="L98" s="408"/>
      <c r="M98" s="408"/>
      <c r="N98" s="409"/>
      <c r="O98" s="7"/>
      <c r="P98" s="407"/>
      <c r="Q98" s="408"/>
      <c r="R98" s="408"/>
      <c r="S98" s="409"/>
      <c r="T98" s="7"/>
      <c r="U98" s="407"/>
      <c r="V98" s="408"/>
      <c r="W98" s="408"/>
      <c r="X98" s="409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13"/>
      <c r="G100" s="408"/>
      <c r="H100" s="408"/>
      <c r="I100" s="409"/>
      <c r="J100" s="7"/>
      <c r="K100" s="413"/>
      <c r="L100" s="408"/>
      <c r="M100" s="408"/>
      <c r="N100" s="409"/>
      <c r="O100" s="7"/>
      <c r="P100" s="413"/>
      <c r="Q100" s="408"/>
      <c r="R100" s="408"/>
      <c r="S100" s="409"/>
      <c r="T100" s="7"/>
      <c r="U100" s="413"/>
      <c r="V100" s="408"/>
      <c r="W100" s="408"/>
      <c r="X100" s="409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407"/>
      <c r="G102" s="408"/>
      <c r="H102" s="408"/>
      <c r="I102" s="409"/>
      <c r="J102" s="7"/>
      <c r="K102" s="407"/>
      <c r="L102" s="408"/>
      <c r="M102" s="408"/>
      <c r="N102" s="409"/>
      <c r="O102" s="7"/>
      <c r="P102" s="407"/>
      <c r="Q102" s="408"/>
      <c r="R102" s="408"/>
      <c r="S102" s="409"/>
      <c r="T102" s="7"/>
      <c r="U102" s="407"/>
      <c r="V102" s="408"/>
      <c r="W102" s="408"/>
      <c r="X102" s="409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407"/>
      <c r="L104" s="408"/>
      <c r="M104" s="408"/>
      <c r="N104" s="409"/>
      <c r="O104" s="7"/>
      <c r="P104" s="407"/>
      <c r="Q104" s="408"/>
      <c r="R104" s="408"/>
      <c r="S104" s="409"/>
      <c r="T104" s="7"/>
      <c r="U104" s="407"/>
      <c r="V104" s="408"/>
      <c r="W104" s="408"/>
      <c r="X104" s="409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407"/>
      <c r="L105" s="408"/>
      <c r="M105" s="408"/>
      <c r="N105" s="409"/>
      <c r="O105" s="7"/>
      <c r="P105" s="407"/>
      <c r="Q105" s="408"/>
      <c r="R105" s="408"/>
      <c r="S105" s="409"/>
      <c r="T105" s="7"/>
      <c r="U105" s="407"/>
      <c r="V105" s="408"/>
      <c r="W105" s="408"/>
      <c r="X105" s="409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407"/>
      <c r="L106" s="408"/>
      <c r="M106" s="408"/>
      <c r="N106" s="409"/>
      <c r="O106" s="7"/>
      <c r="P106" s="407"/>
      <c r="Q106" s="408"/>
      <c r="R106" s="408"/>
      <c r="S106" s="409"/>
      <c r="T106" s="7"/>
      <c r="U106" s="407"/>
      <c r="V106" s="408"/>
      <c r="W106" s="408"/>
      <c r="X106" s="409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407"/>
      <c r="L107" s="408"/>
      <c r="M107" s="408"/>
      <c r="N107" s="409"/>
      <c r="O107" s="7"/>
      <c r="P107" s="407"/>
      <c r="Q107" s="408"/>
      <c r="R107" s="408"/>
      <c r="S107" s="409"/>
      <c r="T107" s="7"/>
      <c r="U107" s="407"/>
      <c r="V107" s="408"/>
      <c r="W107" s="408"/>
      <c r="X107" s="409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407"/>
      <c r="L108" s="408"/>
      <c r="M108" s="408"/>
      <c r="N108" s="409"/>
      <c r="O108" s="7"/>
      <c r="P108" s="407"/>
      <c r="Q108" s="408"/>
      <c r="R108" s="408"/>
      <c r="S108" s="409"/>
      <c r="T108" s="7"/>
      <c r="U108" s="407"/>
      <c r="V108" s="408"/>
      <c r="W108" s="408"/>
      <c r="X108" s="409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407"/>
      <c r="G112" s="408"/>
      <c r="H112" s="408"/>
      <c r="I112" s="409"/>
      <c r="J112" s="7"/>
      <c r="K112" s="407"/>
      <c r="L112" s="408"/>
      <c r="M112" s="408"/>
      <c r="N112" s="409"/>
      <c r="O112" s="7"/>
      <c r="P112" s="407"/>
      <c r="Q112" s="408"/>
      <c r="R112" s="408"/>
      <c r="S112" s="409"/>
      <c r="T112" s="7"/>
      <c r="U112" s="407"/>
      <c r="V112" s="408"/>
      <c r="W112" s="408"/>
      <c r="X112" s="409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407"/>
      <c r="G114" s="408"/>
      <c r="H114" s="408"/>
      <c r="I114" s="409"/>
      <c r="J114" s="7"/>
      <c r="K114" s="407"/>
      <c r="L114" s="408"/>
      <c r="M114" s="408"/>
      <c r="N114" s="409"/>
      <c r="O114" s="7"/>
      <c r="P114" s="407"/>
      <c r="Q114" s="408"/>
      <c r="R114" s="408"/>
      <c r="S114" s="409"/>
      <c r="T114" s="7"/>
      <c r="U114" s="407"/>
      <c r="V114" s="408"/>
      <c r="W114" s="408"/>
      <c r="X114" s="409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407"/>
      <c r="G115" s="408"/>
      <c r="H115" s="408"/>
      <c r="I115" s="409"/>
      <c r="J115" s="7"/>
      <c r="K115" s="407"/>
      <c r="L115" s="408"/>
      <c r="M115" s="408"/>
      <c r="N115" s="409"/>
      <c r="O115" s="7"/>
      <c r="P115" s="407"/>
      <c r="Q115" s="408"/>
      <c r="R115" s="408"/>
      <c r="S115" s="409"/>
      <c r="T115" s="7"/>
      <c r="U115" s="407"/>
      <c r="V115" s="408"/>
      <c r="W115" s="408"/>
      <c r="X115" s="409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407"/>
      <c r="G116" s="408"/>
      <c r="H116" s="408"/>
      <c r="I116" s="409"/>
      <c r="J116" s="7"/>
      <c r="K116" s="407"/>
      <c r="L116" s="408"/>
      <c r="M116" s="408"/>
      <c r="N116" s="409"/>
      <c r="O116" s="7"/>
      <c r="P116" s="407"/>
      <c r="Q116" s="408"/>
      <c r="R116" s="408"/>
      <c r="S116" s="409"/>
      <c r="T116" s="7"/>
      <c r="U116" s="407"/>
      <c r="V116" s="408"/>
      <c r="W116" s="408"/>
      <c r="X116" s="409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407"/>
      <c r="G117" s="408"/>
      <c r="H117" s="408"/>
      <c r="I117" s="409"/>
      <c r="J117" s="7"/>
      <c r="K117" s="407"/>
      <c r="L117" s="408"/>
      <c r="M117" s="408"/>
      <c r="N117" s="409"/>
      <c r="O117" s="7"/>
      <c r="P117" s="407"/>
      <c r="Q117" s="408"/>
      <c r="R117" s="408"/>
      <c r="S117" s="409"/>
      <c r="T117" s="7"/>
      <c r="U117" s="407"/>
      <c r="V117" s="408"/>
      <c r="W117" s="408"/>
      <c r="X117" s="409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407"/>
      <c r="G118" s="408"/>
      <c r="H118" s="408"/>
      <c r="I118" s="409"/>
      <c r="J118" s="7"/>
      <c r="K118" s="407"/>
      <c r="L118" s="408"/>
      <c r="M118" s="408"/>
      <c r="N118" s="409"/>
      <c r="O118" s="7"/>
      <c r="P118" s="407"/>
      <c r="Q118" s="408"/>
      <c r="R118" s="408"/>
      <c r="S118" s="409"/>
      <c r="T118" s="7"/>
      <c r="U118" s="407"/>
      <c r="V118" s="408"/>
      <c r="W118" s="408"/>
      <c r="X118" s="409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407"/>
      <c r="G119" s="408"/>
      <c r="H119" s="408"/>
      <c r="I119" s="409"/>
      <c r="J119" s="7"/>
      <c r="K119" s="407"/>
      <c r="L119" s="408"/>
      <c r="M119" s="408"/>
      <c r="N119" s="409"/>
      <c r="O119" s="7"/>
      <c r="P119" s="407"/>
      <c r="Q119" s="408"/>
      <c r="R119" s="408"/>
      <c r="S119" s="409"/>
      <c r="T119" s="7"/>
      <c r="U119" s="407"/>
      <c r="V119" s="408"/>
      <c r="W119" s="408"/>
      <c r="X119" s="409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407"/>
      <c r="G120" s="408"/>
      <c r="H120" s="408"/>
      <c r="I120" s="409"/>
      <c r="J120" s="7"/>
      <c r="K120" s="407"/>
      <c r="L120" s="408"/>
      <c r="M120" s="408"/>
      <c r="N120" s="409"/>
      <c r="O120" s="7"/>
      <c r="P120" s="407"/>
      <c r="Q120" s="408"/>
      <c r="R120" s="408"/>
      <c r="S120" s="409"/>
      <c r="T120" s="7"/>
      <c r="U120" s="407"/>
      <c r="V120" s="408"/>
      <c r="W120" s="408"/>
      <c r="X120" s="409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407"/>
      <c r="G121" s="408"/>
      <c r="H121" s="408"/>
      <c r="I121" s="409"/>
      <c r="J121" s="7"/>
      <c r="K121" s="407"/>
      <c r="L121" s="408"/>
      <c r="M121" s="408"/>
      <c r="N121" s="409"/>
      <c r="O121" s="7"/>
      <c r="P121" s="407"/>
      <c r="Q121" s="408"/>
      <c r="R121" s="408"/>
      <c r="S121" s="409"/>
      <c r="T121" s="7"/>
      <c r="U121" s="407"/>
      <c r="V121" s="408"/>
      <c r="W121" s="408"/>
      <c r="X121" s="409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407"/>
      <c r="G122" s="408"/>
      <c r="H122" s="408"/>
      <c r="I122" s="409"/>
      <c r="J122" s="7"/>
      <c r="K122" s="407"/>
      <c r="L122" s="408"/>
      <c r="M122" s="408"/>
      <c r="N122" s="409"/>
      <c r="O122" s="7"/>
      <c r="P122" s="407"/>
      <c r="Q122" s="408"/>
      <c r="R122" s="408"/>
      <c r="S122" s="409"/>
      <c r="T122" s="7"/>
      <c r="U122" s="407"/>
      <c r="V122" s="408"/>
      <c r="W122" s="408"/>
      <c r="X122" s="409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407"/>
      <c r="G123" s="408"/>
      <c r="H123" s="408"/>
      <c r="I123" s="409"/>
      <c r="J123" s="7"/>
      <c r="K123" s="407"/>
      <c r="L123" s="408"/>
      <c r="M123" s="408"/>
      <c r="N123" s="409"/>
      <c r="O123" s="7"/>
      <c r="P123" s="407"/>
      <c r="Q123" s="408"/>
      <c r="R123" s="408"/>
      <c r="S123" s="409"/>
      <c r="T123" s="7"/>
      <c r="U123" s="407"/>
      <c r="V123" s="408"/>
      <c r="W123" s="408"/>
      <c r="X123" s="409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13"/>
      <c r="G125" s="408"/>
      <c r="H125" s="408"/>
      <c r="I125" s="409"/>
      <c r="J125" s="7"/>
      <c r="K125" s="413"/>
      <c r="L125" s="408"/>
      <c r="M125" s="408"/>
      <c r="N125" s="409"/>
      <c r="O125" s="7"/>
      <c r="P125" s="413"/>
      <c r="Q125" s="408"/>
      <c r="R125" s="408"/>
      <c r="S125" s="409"/>
      <c r="T125" s="7"/>
      <c r="U125" s="413"/>
      <c r="V125" s="408"/>
      <c r="W125" s="408"/>
      <c r="X125" s="409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407"/>
      <c r="G127" s="408"/>
      <c r="H127" s="408"/>
      <c r="I127" s="409"/>
      <c r="J127" s="7"/>
      <c r="K127" s="407"/>
      <c r="L127" s="408"/>
      <c r="M127" s="408"/>
      <c r="N127" s="409"/>
      <c r="O127" s="7"/>
      <c r="P127" s="407"/>
      <c r="Q127" s="408"/>
      <c r="R127" s="408"/>
      <c r="S127" s="409"/>
      <c r="T127" s="7"/>
      <c r="U127" s="407"/>
      <c r="V127" s="408"/>
      <c r="W127" s="408"/>
      <c r="X127" s="409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407"/>
      <c r="L129" s="408"/>
      <c r="M129" s="408"/>
      <c r="N129" s="409"/>
      <c r="O129" s="7"/>
      <c r="P129" s="407"/>
      <c r="Q129" s="408"/>
      <c r="R129" s="408"/>
      <c r="S129" s="409"/>
      <c r="T129" s="7"/>
      <c r="U129" s="407"/>
      <c r="V129" s="408"/>
      <c r="W129" s="408"/>
      <c r="X129" s="409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407"/>
      <c r="L130" s="408"/>
      <c r="M130" s="408"/>
      <c r="N130" s="409"/>
      <c r="O130" s="7"/>
      <c r="P130" s="407"/>
      <c r="Q130" s="408"/>
      <c r="R130" s="408"/>
      <c r="S130" s="409"/>
      <c r="T130" s="7"/>
      <c r="U130" s="407"/>
      <c r="V130" s="408"/>
      <c r="W130" s="408"/>
      <c r="X130" s="409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407"/>
      <c r="L131" s="408"/>
      <c r="M131" s="408"/>
      <c r="N131" s="409"/>
      <c r="O131" s="7"/>
      <c r="P131" s="407"/>
      <c r="Q131" s="408"/>
      <c r="R131" s="408"/>
      <c r="S131" s="409"/>
      <c r="T131" s="7"/>
      <c r="U131" s="407"/>
      <c r="V131" s="408"/>
      <c r="W131" s="408"/>
      <c r="X131" s="409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407"/>
      <c r="L132" s="408"/>
      <c r="M132" s="408"/>
      <c r="N132" s="409"/>
      <c r="O132" s="7"/>
      <c r="P132" s="407"/>
      <c r="Q132" s="408"/>
      <c r="R132" s="408"/>
      <c r="S132" s="409"/>
      <c r="T132" s="7"/>
      <c r="U132" s="407"/>
      <c r="V132" s="408"/>
      <c r="W132" s="408"/>
      <c r="X132" s="409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407"/>
      <c r="L133" s="408"/>
      <c r="M133" s="408"/>
      <c r="N133" s="409"/>
      <c r="O133" s="7"/>
      <c r="P133" s="407"/>
      <c r="Q133" s="408"/>
      <c r="R133" s="408"/>
      <c r="S133" s="409"/>
      <c r="T133" s="7"/>
      <c r="U133" s="407"/>
      <c r="V133" s="408"/>
      <c r="W133" s="408"/>
      <c r="X133" s="409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407"/>
      <c r="G137" s="408"/>
      <c r="H137" s="408"/>
      <c r="I137" s="409"/>
      <c r="J137" s="7"/>
      <c r="K137" s="407"/>
      <c r="L137" s="408"/>
      <c r="M137" s="408"/>
      <c r="N137" s="409"/>
      <c r="O137" s="7"/>
      <c r="P137" s="407"/>
      <c r="Q137" s="408"/>
      <c r="R137" s="408"/>
      <c r="S137" s="409"/>
      <c r="T137" s="7"/>
      <c r="U137" s="407"/>
      <c r="V137" s="408"/>
      <c r="W137" s="408"/>
      <c r="X137" s="409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407"/>
      <c r="G139" s="408"/>
      <c r="H139" s="408"/>
      <c r="I139" s="409"/>
      <c r="J139" s="7"/>
      <c r="K139" s="407"/>
      <c r="L139" s="408"/>
      <c r="M139" s="408"/>
      <c r="N139" s="409"/>
      <c r="O139" s="7"/>
      <c r="P139" s="407"/>
      <c r="Q139" s="408"/>
      <c r="R139" s="408"/>
      <c r="S139" s="409"/>
      <c r="T139" s="7"/>
      <c r="U139" s="407"/>
      <c r="V139" s="408"/>
      <c r="W139" s="408"/>
      <c r="X139" s="409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407"/>
      <c r="G140" s="408"/>
      <c r="H140" s="408"/>
      <c r="I140" s="409"/>
      <c r="J140" s="7"/>
      <c r="K140" s="407"/>
      <c r="L140" s="408"/>
      <c r="M140" s="408"/>
      <c r="N140" s="409"/>
      <c r="O140" s="7"/>
      <c r="P140" s="407"/>
      <c r="Q140" s="408"/>
      <c r="R140" s="408"/>
      <c r="S140" s="409"/>
      <c r="T140" s="7"/>
      <c r="U140" s="407"/>
      <c r="V140" s="408"/>
      <c r="W140" s="408"/>
      <c r="X140" s="409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407"/>
      <c r="G141" s="408"/>
      <c r="H141" s="408"/>
      <c r="I141" s="409"/>
      <c r="J141" s="7"/>
      <c r="K141" s="407"/>
      <c r="L141" s="408"/>
      <c r="M141" s="408"/>
      <c r="N141" s="409"/>
      <c r="O141" s="7"/>
      <c r="P141" s="407"/>
      <c r="Q141" s="408"/>
      <c r="R141" s="408"/>
      <c r="S141" s="409"/>
      <c r="T141" s="7"/>
      <c r="U141" s="407"/>
      <c r="V141" s="408"/>
      <c r="W141" s="408"/>
      <c r="X141" s="409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407"/>
      <c r="G142" s="408"/>
      <c r="H142" s="408"/>
      <c r="I142" s="409"/>
      <c r="J142" s="7"/>
      <c r="K142" s="407"/>
      <c r="L142" s="408"/>
      <c r="M142" s="408"/>
      <c r="N142" s="409"/>
      <c r="O142" s="7"/>
      <c r="P142" s="407"/>
      <c r="Q142" s="408"/>
      <c r="R142" s="408"/>
      <c r="S142" s="409"/>
      <c r="T142" s="7"/>
      <c r="U142" s="407"/>
      <c r="V142" s="408"/>
      <c r="W142" s="408"/>
      <c r="X142" s="409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407"/>
      <c r="G143" s="408"/>
      <c r="H143" s="408"/>
      <c r="I143" s="409"/>
      <c r="J143" s="7"/>
      <c r="K143" s="407"/>
      <c r="L143" s="408"/>
      <c r="M143" s="408"/>
      <c r="N143" s="409"/>
      <c r="O143" s="7"/>
      <c r="P143" s="407"/>
      <c r="Q143" s="408"/>
      <c r="R143" s="408"/>
      <c r="S143" s="409"/>
      <c r="T143" s="7"/>
      <c r="U143" s="407"/>
      <c r="V143" s="408"/>
      <c r="W143" s="408"/>
      <c r="X143" s="409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407"/>
      <c r="G144" s="408"/>
      <c r="H144" s="408"/>
      <c r="I144" s="409"/>
      <c r="J144" s="7"/>
      <c r="K144" s="407"/>
      <c r="L144" s="408"/>
      <c r="M144" s="408"/>
      <c r="N144" s="409"/>
      <c r="O144" s="7"/>
      <c r="P144" s="407"/>
      <c r="Q144" s="408"/>
      <c r="R144" s="408"/>
      <c r="S144" s="409"/>
      <c r="T144" s="7"/>
      <c r="U144" s="407"/>
      <c r="V144" s="408"/>
      <c r="W144" s="408"/>
      <c r="X144" s="409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407"/>
      <c r="G145" s="408"/>
      <c r="H145" s="408"/>
      <c r="I145" s="409"/>
      <c r="J145" s="7"/>
      <c r="K145" s="407"/>
      <c r="L145" s="408"/>
      <c r="M145" s="408"/>
      <c r="N145" s="409"/>
      <c r="O145" s="7"/>
      <c r="P145" s="407"/>
      <c r="Q145" s="408"/>
      <c r="R145" s="408"/>
      <c r="S145" s="409"/>
      <c r="T145" s="7"/>
      <c r="U145" s="407"/>
      <c r="V145" s="408"/>
      <c r="W145" s="408"/>
      <c r="X145" s="409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407"/>
      <c r="G146" s="408"/>
      <c r="H146" s="408"/>
      <c r="I146" s="409"/>
      <c r="J146" s="7"/>
      <c r="K146" s="407"/>
      <c r="L146" s="408"/>
      <c r="M146" s="408"/>
      <c r="N146" s="409"/>
      <c r="O146" s="7"/>
      <c r="P146" s="407"/>
      <c r="Q146" s="408"/>
      <c r="R146" s="408"/>
      <c r="S146" s="409"/>
      <c r="T146" s="7"/>
      <c r="U146" s="407"/>
      <c r="V146" s="408"/>
      <c r="W146" s="408"/>
      <c r="X146" s="409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407"/>
      <c r="G147" s="408"/>
      <c r="H147" s="408"/>
      <c r="I147" s="409"/>
      <c r="J147" s="7"/>
      <c r="K147" s="407"/>
      <c r="L147" s="408"/>
      <c r="M147" s="408"/>
      <c r="N147" s="409"/>
      <c r="O147" s="7"/>
      <c r="P147" s="407"/>
      <c r="Q147" s="408"/>
      <c r="R147" s="408"/>
      <c r="S147" s="409"/>
      <c r="T147" s="7"/>
      <c r="U147" s="407"/>
      <c r="V147" s="408"/>
      <c r="W147" s="408"/>
      <c r="X147" s="409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407"/>
      <c r="G148" s="408"/>
      <c r="H148" s="408"/>
      <c r="I148" s="409"/>
      <c r="J148" s="7"/>
      <c r="K148" s="407"/>
      <c r="L148" s="408"/>
      <c r="M148" s="408"/>
      <c r="N148" s="409"/>
      <c r="O148" s="7"/>
      <c r="P148" s="407"/>
      <c r="Q148" s="408"/>
      <c r="R148" s="408"/>
      <c r="S148" s="409"/>
      <c r="T148" s="7"/>
      <c r="U148" s="407"/>
      <c r="V148" s="408"/>
      <c r="W148" s="408"/>
      <c r="X148" s="409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13"/>
      <c r="G150" s="408"/>
      <c r="H150" s="408"/>
      <c r="I150" s="409"/>
      <c r="J150" s="7"/>
      <c r="K150" s="413"/>
      <c r="L150" s="408"/>
      <c r="M150" s="408"/>
      <c r="N150" s="409"/>
      <c r="O150" s="7"/>
      <c r="P150" s="413"/>
      <c r="Q150" s="408"/>
      <c r="R150" s="408"/>
      <c r="S150" s="409"/>
      <c r="T150" s="7"/>
      <c r="U150" s="413"/>
      <c r="V150" s="408"/>
      <c r="W150" s="408"/>
      <c r="X150" s="409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407"/>
      <c r="G152" s="408"/>
      <c r="H152" s="408"/>
      <c r="I152" s="409"/>
      <c r="J152" s="7"/>
      <c r="K152" s="407"/>
      <c r="L152" s="408"/>
      <c r="M152" s="408"/>
      <c r="N152" s="409"/>
      <c r="O152" s="7"/>
      <c r="P152" s="407"/>
      <c r="Q152" s="408"/>
      <c r="R152" s="408"/>
      <c r="S152" s="409"/>
      <c r="T152" s="7"/>
      <c r="U152" s="407"/>
      <c r="V152" s="408"/>
      <c r="W152" s="408"/>
      <c r="X152" s="409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407"/>
      <c r="L154" s="408"/>
      <c r="M154" s="408"/>
      <c r="N154" s="409"/>
      <c r="O154" s="7"/>
      <c r="P154" s="407"/>
      <c r="Q154" s="408"/>
      <c r="R154" s="408"/>
      <c r="S154" s="409"/>
      <c r="T154" s="7"/>
      <c r="U154" s="407"/>
      <c r="V154" s="408"/>
      <c r="W154" s="408"/>
      <c r="X154" s="409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407"/>
      <c r="L155" s="408"/>
      <c r="M155" s="408"/>
      <c r="N155" s="409"/>
      <c r="O155" s="7"/>
      <c r="P155" s="407"/>
      <c r="Q155" s="408"/>
      <c r="R155" s="408"/>
      <c r="S155" s="409"/>
      <c r="T155" s="7"/>
      <c r="U155" s="407"/>
      <c r="V155" s="408"/>
      <c r="W155" s="408"/>
      <c r="X155" s="409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407"/>
      <c r="L156" s="408"/>
      <c r="M156" s="408"/>
      <c r="N156" s="409"/>
      <c r="O156" s="7"/>
      <c r="P156" s="407"/>
      <c r="Q156" s="408"/>
      <c r="R156" s="408"/>
      <c r="S156" s="409"/>
      <c r="T156" s="7"/>
      <c r="U156" s="407"/>
      <c r="V156" s="408"/>
      <c r="W156" s="408"/>
      <c r="X156" s="409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407"/>
      <c r="L157" s="408"/>
      <c r="M157" s="408"/>
      <c r="N157" s="409"/>
      <c r="O157" s="7"/>
      <c r="P157" s="407"/>
      <c r="Q157" s="408"/>
      <c r="R157" s="408"/>
      <c r="S157" s="409"/>
      <c r="T157" s="7"/>
      <c r="U157" s="407"/>
      <c r="V157" s="408"/>
      <c r="W157" s="408"/>
      <c r="X157" s="409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407"/>
      <c r="L158" s="408"/>
      <c r="M158" s="408"/>
      <c r="N158" s="409"/>
      <c r="O158" s="7"/>
      <c r="P158" s="407"/>
      <c r="Q158" s="408"/>
      <c r="R158" s="408"/>
      <c r="S158" s="409"/>
      <c r="T158" s="7"/>
      <c r="U158" s="407"/>
      <c r="V158" s="408"/>
      <c r="W158" s="408"/>
      <c r="X158" s="409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407"/>
      <c r="G162" s="408"/>
      <c r="H162" s="408"/>
      <c r="I162" s="409"/>
      <c r="J162" s="7"/>
      <c r="K162" s="407"/>
      <c r="L162" s="408"/>
      <c r="M162" s="408"/>
      <c r="N162" s="409"/>
      <c r="O162" s="7"/>
      <c r="P162" s="407"/>
      <c r="Q162" s="408"/>
      <c r="R162" s="408"/>
      <c r="S162" s="409"/>
      <c r="T162" s="7"/>
      <c r="U162" s="407"/>
      <c r="V162" s="408"/>
      <c r="W162" s="408"/>
      <c r="X162" s="409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407"/>
      <c r="G164" s="408"/>
      <c r="H164" s="408"/>
      <c r="I164" s="409"/>
      <c r="J164" s="7"/>
      <c r="K164" s="407"/>
      <c r="L164" s="408"/>
      <c r="M164" s="408"/>
      <c r="N164" s="409"/>
      <c r="O164" s="7"/>
      <c r="P164" s="407"/>
      <c r="Q164" s="408"/>
      <c r="R164" s="408"/>
      <c r="S164" s="409"/>
      <c r="T164" s="7"/>
      <c r="U164" s="407"/>
      <c r="V164" s="408"/>
      <c r="W164" s="408"/>
      <c r="X164" s="409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407"/>
      <c r="G165" s="408"/>
      <c r="H165" s="408"/>
      <c r="I165" s="409"/>
      <c r="J165" s="7"/>
      <c r="K165" s="407"/>
      <c r="L165" s="408"/>
      <c r="M165" s="408"/>
      <c r="N165" s="409"/>
      <c r="O165" s="7"/>
      <c r="P165" s="407"/>
      <c r="Q165" s="408"/>
      <c r="R165" s="408"/>
      <c r="S165" s="409"/>
      <c r="T165" s="7"/>
      <c r="U165" s="407"/>
      <c r="V165" s="408"/>
      <c r="W165" s="408"/>
      <c r="X165" s="409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407"/>
      <c r="G166" s="408"/>
      <c r="H166" s="408"/>
      <c r="I166" s="409"/>
      <c r="J166" s="7"/>
      <c r="K166" s="407"/>
      <c r="L166" s="408"/>
      <c r="M166" s="408"/>
      <c r="N166" s="409"/>
      <c r="O166" s="7"/>
      <c r="P166" s="407"/>
      <c r="Q166" s="408"/>
      <c r="R166" s="408"/>
      <c r="S166" s="409"/>
      <c r="T166" s="7"/>
      <c r="U166" s="407"/>
      <c r="V166" s="408"/>
      <c r="W166" s="408"/>
      <c r="X166" s="409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407"/>
      <c r="G167" s="408"/>
      <c r="H167" s="408"/>
      <c r="I167" s="409"/>
      <c r="J167" s="7"/>
      <c r="K167" s="407"/>
      <c r="L167" s="408"/>
      <c r="M167" s="408"/>
      <c r="N167" s="409"/>
      <c r="O167" s="7"/>
      <c r="P167" s="407"/>
      <c r="Q167" s="408"/>
      <c r="R167" s="408"/>
      <c r="S167" s="409"/>
      <c r="T167" s="7"/>
      <c r="U167" s="407"/>
      <c r="V167" s="408"/>
      <c r="W167" s="408"/>
      <c r="X167" s="409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407"/>
      <c r="G168" s="408"/>
      <c r="H168" s="408"/>
      <c r="I168" s="409"/>
      <c r="J168" s="7"/>
      <c r="K168" s="407"/>
      <c r="L168" s="408"/>
      <c r="M168" s="408"/>
      <c r="N168" s="409"/>
      <c r="O168" s="7"/>
      <c r="P168" s="407"/>
      <c r="Q168" s="408"/>
      <c r="R168" s="408"/>
      <c r="S168" s="409"/>
      <c r="T168" s="7"/>
      <c r="U168" s="407"/>
      <c r="V168" s="408"/>
      <c r="W168" s="408"/>
      <c r="X168" s="409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407"/>
      <c r="G169" s="408"/>
      <c r="H169" s="408"/>
      <c r="I169" s="409"/>
      <c r="J169" s="7"/>
      <c r="K169" s="407"/>
      <c r="L169" s="408"/>
      <c r="M169" s="408"/>
      <c r="N169" s="409"/>
      <c r="O169" s="7"/>
      <c r="P169" s="407"/>
      <c r="Q169" s="408"/>
      <c r="R169" s="408"/>
      <c r="S169" s="409"/>
      <c r="T169" s="7"/>
      <c r="U169" s="407"/>
      <c r="V169" s="408"/>
      <c r="W169" s="408"/>
      <c r="X169" s="409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407"/>
      <c r="G170" s="408"/>
      <c r="H170" s="408"/>
      <c r="I170" s="409"/>
      <c r="J170" s="7"/>
      <c r="K170" s="407"/>
      <c r="L170" s="408"/>
      <c r="M170" s="408"/>
      <c r="N170" s="409"/>
      <c r="O170" s="7"/>
      <c r="P170" s="407"/>
      <c r="Q170" s="408"/>
      <c r="R170" s="408"/>
      <c r="S170" s="409"/>
      <c r="T170" s="7"/>
      <c r="U170" s="407"/>
      <c r="V170" s="408"/>
      <c r="W170" s="408"/>
      <c r="X170" s="409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407"/>
      <c r="G171" s="408"/>
      <c r="H171" s="408"/>
      <c r="I171" s="409"/>
      <c r="J171" s="7"/>
      <c r="K171" s="407"/>
      <c r="L171" s="408"/>
      <c r="M171" s="408"/>
      <c r="N171" s="409"/>
      <c r="O171" s="7"/>
      <c r="P171" s="407"/>
      <c r="Q171" s="408"/>
      <c r="R171" s="408"/>
      <c r="S171" s="409"/>
      <c r="T171" s="7"/>
      <c r="U171" s="407"/>
      <c r="V171" s="408"/>
      <c r="W171" s="408"/>
      <c r="X171" s="409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407"/>
      <c r="G172" s="408"/>
      <c r="H172" s="408"/>
      <c r="I172" s="409"/>
      <c r="J172" s="7"/>
      <c r="K172" s="407"/>
      <c r="L172" s="408"/>
      <c r="M172" s="408"/>
      <c r="N172" s="409"/>
      <c r="O172" s="7"/>
      <c r="P172" s="407"/>
      <c r="Q172" s="408"/>
      <c r="R172" s="408"/>
      <c r="S172" s="409"/>
      <c r="T172" s="7"/>
      <c r="U172" s="407"/>
      <c r="V172" s="408"/>
      <c r="W172" s="408"/>
      <c r="X172" s="409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407"/>
      <c r="G173" s="408"/>
      <c r="H173" s="408"/>
      <c r="I173" s="409"/>
      <c r="J173" s="7"/>
      <c r="K173" s="407"/>
      <c r="L173" s="408"/>
      <c r="M173" s="408"/>
      <c r="N173" s="409"/>
      <c r="O173" s="7"/>
      <c r="P173" s="407"/>
      <c r="Q173" s="408"/>
      <c r="R173" s="408"/>
      <c r="S173" s="409"/>
      <c r="T173" s="7"/>
      <c r="U173" s="407"/>
      <c r="V173" s="408"/>
      <c r="W173" s="408"/>
      <c r="X173" s="409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13"/>
      <c r="G175" s="408"/>
      <c r="H175" s="408"/>
      <c r="I175" s="409"/>
      <c r="J175" s="7"/>
      <c r="K175" s="413"/>
      <c r="L175" s="408"/>
      <c r="M175" s="408"/>
      <c r="N175" s="409"/>
      <c r="O175" s="7"/>
      <c r="P175" s="413"/>
      <c r="Q175" s="408"/>
      <c r="R175" s="408"/>
      <c r="S175" s="409"/>
      <c r="T175" s="7"/>
      <c r="U175" s="413"/>
      <c r="V175" s="408"/>
      <c r="W175" s="408"/>
      <c r="X175" s="409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407"/>
      <c r="G177" s="408"/>
      <c r="H177" s="408"/>
      <c r="I177" s="409"/>
      <c r="J177" s="7"/>
      <c r="K177" s="407"/>
      <c r="L177" s="408"/>
      <c r="M177" s="408"/>
      <c r="N177" s="409"/>
      <c r="O177" s="7"/>
      <c r="P177" s="407"/>
      <c r="Q177" s="408"/>
      <c r="R177" s="408"/>
      <c r="S177" s="409"/>
      <c r="T177" s="7"/>
      <c r="U177" s="407"/>
      <c r="V177" s="408"/>
      <c r="W177" s="408"/>
      <c r="X177" s="409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407"/>
      <c r="L179" s="408"/>
      <c r="M179" s="408"/>
      <c r="N179" s="409"/>
      <c r="O179" s="7"/>
      <c r="P179" s="407"/>
      <c r="Q179" s="408"/>
      <c r="R179" s="408"/>
      <c r="S179" s="409"/>
      <c r="T179" s="7"/>
      <c r="U179" s="407"/>
      <c r="V179" s="408"/>
      <c r="W179" s="408"/>
      <c r="X179" s="409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407"/>
      <c r="L180" s="408"/>
      <c r="M180" s="408"/>
      <c r="N180" s="409"/>
      <c r="O180" s="7"/>
      <c r="P180" s="407"/>
      <c r="Q180" s="408"/>
      <c r="R180" s="408"/>
      <c r="S180" s="409"/>
      <c r="T180" s="7"/>
      <c r="U180" s="407"/>
      <c r="V180" s="408"/>
      <c r="W180" s="408"/>
      <c r="X180" s="409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407"/>
      <c r="L181" s="408"/>
      <c r="M181" s="408"/>
      <c r="N181" s="409"/>
      <c r="O181" s="7"/>
      <c r="P181" s="407"/>
      <c r="Q181" s="408"/>
      <c r="R181" s="408"/>
      <c r="S181" s="409"/>
      <c r="T181" s="7"/>
      <c r="U181" s="407"/>
      <c r="V181" s="408"/>
      <c r="W181" s="408"/>
      <c r="X181" s="409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407"/>
      <c r="L182" s="408"/>
      <c r="M182" s="408"/>
      <c r="N182" s="409"/>
      <c r="O182" s="7"/>
      <c r="P182" s="407"/>
      <c r="Q182" s="408"/>
      <c r="R182" s="408"/>
      <c r="S182" s="409"/>
      <c r="T182" s="7"/>
      <c r="U182" s="407"/>
      <c r="V182" s="408"/>
      <c r="W182" s="408"/>
      <c r="X182" s="409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407"/>
      <c r="L183" s="408"/>
      <c r="M183" s="408"/>
      <c r="N183" s="409"/>
      <c r="O183" s="7"/>
      <c r="P183" s="407"/>
      <c r="Q183" s="408"/>
      <c r="R183" s="408"/>
      <c r="S183" s="409"/>
      <c r="T183" s="7"/>
      <c r="U183" s="407"/>
      <c r="V183" s="408"/>
      <c r="W183" s="408"/>
      <c r="X183" s="409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407"/>
      <c r="G187" s="408"/>
      <c r="H187" s="408"/>
      <c r="I187" s="409"/>
      <c r="J187" s="7"/>
      <c r="K187" s="407"/>
      <c r="L187" s="408"/>
      <c r="M187" s="408"/>
      <c r="N187" s="409"/>
      <c r="O187" s="7"/>
      <c r="P187" s="407"/>
      <c r="Q187" s="408"/>
      <c r="R187" s="408"/>
      <c r="S187" s="409"/>
      <c r="T187" s="7"/>
      <c r="U187" s="407"/>
      <c r="V187" s="408"/>
      <c r="W187" s="408"/>
      <c r="X187" s="409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407"/>
      <c r="G189" s="408"/>
      <c r="H189" s="408"/>
      <c r="I189" s="409"/>
      <c r="J189" s="7"/>
      <c r="K189" s="407"/>
      <c r="L189" s="408"/>
      <c r="M189" s="408"/>
      <c r="N189" s="409"/>
      <c r="O189" s="7"/>
      <c r="P189" s="407"/>
      <c r="Q189" s="408"/>
      <c r="R189" s="408"/>
      <c r="S189" s="409"/>
      <c r="T189" s="7"/>
      <c r="U189" s="407"/>
      <c r="V189" s="408"/>
      <c r="W189" s="408"/>
      <c r="X189" s="409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407"/>
      <c r="G190" s="408"/>
      <c r="H190" s="408"/>
      <c r="I190" s="409"/>
      <c r="J190" s="7"/>
      <c r="K190" s="407"/>
      <c r="L190" s="408"/>
      <c r="M190" s="408"/>
      <c r="N190" s="409"/>
      <c r="O190" s="7"/>
      <c r="P190" s="407"/>
      <c r="Q190" s="408"/>
      <c r="R190" s="408"/>
      <c r="S190" s="409"/>
      <c r="T190" s="7"/>
      <c r="U190" s="407"/>
      <c r="V190" s="408"/>
      <c r="W190" s="408"/>
      <c r="X190" s="409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407"/>
      <c r="G191" s="408"/>
      <c r="H191" s="408"/>
      <c r="I191" s="409"/>
      <c r="J191" s="7"/>
      <c r="K191" s="407"/>
      <c r="L191" s="408"/>
      <c r="M191" s="408"/>
      <c r="N191" s="409"/>
      <c r="O191" s="7"/>
      <c r="P191" s="407"/>
      <c r="Q191" s="408"/>
      <c r="R191" s="408"/>
      <c r="S191" s="409"/>
      <c r="T191" s="7"/>
      <c r="U191" s="407"/>
      <c r="V191" s="408"/>
      <c r="W191" s="408"/>
      <c r="X191" s="409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407"/>
      <c r="G192" s="408"/>
      <c r="H192" s="408"/>
      <c r="I192" s="409"/>
      <c r="J192" s="7"/>
      <c r="K192" s="407"/>
      <c r="L192" s="408"/>
      <c r="M192" s="408"/>
      <c r="N192" s="409"/>
      <c r="O192" s="7"/>
      <c r="P192" s="407"/>
      <c r="Q192" s="408"/>
      <c r="R192" s="408"/>
      <c r="S192" s="409"/>
      <c r="T192" s="7"/>
      <c r="U192" s="407"/>
      <c r="V192" s="408"/>
      <c r="W192" s="408"/>
      <c r="X192" s="409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407"/>
      <c r="G193" s="408"/>
      <c r="H193" s="408"/>
      <c r="I193" s="409"/>
      <c r="J193" s="7"/>
      <c r="K193" s="407"/>
      <c r="L193" s="408"/>
      <c r="M193" s="408"/>
      <c r="N193" s="409"/>
      <c r="O193" s="7"/>
      <c r="P193" s="407"/>
      <c r="Q193" s="408"/>
      <c r="R193" s="408"/>
      <c r="S193" s="409"/>
      <c r="T193" s="7"/>
      <c r="U193" s="407"/>
      <c r="V193" s="408"/>
      <c r="W193" s="408"/>
      <c r="X193" s="409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407"/>
      <c r="G194" s="408"/>
      <c r="H194" s="408"/>
      <c r="I194" s="409"/>
      <c r="J194" s="7"/>
      <c r="K194" s="407"/>
      <c r="L194" s="408"/>
      <c r="M194" s="408"/>
      <c r="N194" s="409"/>
      <c r="O194" s="7"/>
      <c r="P194" s="407"/>
      <c r="Q194" s="408"/>
      <c r="R194" s="408"/>
      <c r="S194" s="409"/>
      <c r="T194" s="7"/>
      <c r="U194" s="407"/>
      <c r="V194" s="408"/>
      <c r="W194" s="408"/>
      <c r="X194" s="409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407"/>
      <c r="G195" s="408"/>
      <c r="H195" s="408"/>
      <c r="I195" s="409"/>
      <c r="J195" s="7"/>
      <c r="K195" s="407"/>
      <c r="L195" s="408"/>
      <c r="M195" s="408"/>
      <c r="N195" s="409"/>
      <c r="O195" s="7"/>
      <c r="P195" s="407"/>
      <c r="Q195" s="408"/>
      <c r="R195" s="408"/>
      <c r="S195" s="409"/>
      <c r="T195" s="7"/>
      <c r="U195" s="407"/>
      <c r="V195" s="408"/>
      <c r="W195" s="408"/>
      <c r="X195" s="409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407"/>
      <c r="G196" s="408"/>
      <c r="H196" s="408"/>
      <c r="I196" s="409"/>
      <c r="J196" s="7"/>
      <c r="K196" s="407"/>
      <c r="L196" s="408"/>
      <c r="M196" s="408"/>
      <c r="N196" s="409"/>
      <c r="O196" s="7"/>
      <c r="P196" s="407"/>
      <c r="Q196" s="408"/>
      <c r="R196" s="408"/>
      <c r="S196" s="409"/>
      <c r="T196" s="7"/>
      <c r="U196" s="407"/>
      <c r="V196" s="408"/>
      <c r="W196" s="408"/>
      <c r="X196" s="409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407"/>
      <c r="G197" s="408"/>
      <c r="H197" s="408"/>
      <c r="I197" s="409"/>
      <c r="J197" s="7"/>
      <c r="K197" s="407"/>
      <c r="L197" s="408"/>
      <c r="M197" s="408"/>
      <c r="N197" s="409"/>
      <c r="O197" s="7"/>
      <c r="P197" s="407"/>
      <c r="Q197" s="408"/>
      <c r="R197" s="408"/>
      <c r="S197" s="409"/>
      <c r="T197" s="7"/>
      <c r="U197" s="407"/>
      <c r="V197" s="408"/>
      <c r="W197" s="408"/>
      <c r="X197" s="409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407"/>
      <c r="G198" s="408"/>
      <c r="H198" s="408"/>
      <c r="I198" s="409"/>
      <c r="J198" s="7"/>
      <c r="K198" s="407"/>
      <c r="L198" s="408"/>
      <c r="M198" s="408"/>
      <c r="N198" s="409"/>
      <c r="O198" s="7"/>
      <c r="P198" s="407"/>
      <c r="Q198" s="408"/>
      <c r="R198" s="408"/>
      <c r="S198" s="409"/>
      <c r="T198" s="7"/>
      <c r="U198" s="407"/>
      <c r="V198" s="408"/>
      <c r="W198" s="408"/>
      <c r="X198" s="409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13"/>
      <c r="G200" s="408"/>
      <c r="H200" s="408"/>
      <c r="I200" s="409"/>
      <c r="J200" s="7"/>
      <c r="K200" s="413"/>
      <c r="L200" s="408"/>
      <c r="M200" s="408"/>
      <c r="N200" s="409"/>
      <c r="O200" s="7"/>
      <c r="P200" s="413"/>
      <c r="Q200" s="408"/>
      <c r="R200" s="408"/>
      <c r="S200" s="409"/>
      <c r="T200" s="7"/>
      <c r="U200" s="413"/>
      <c r="V200" s="408"/>
      <c r="W200" s="408"/>
      <c r="X200" s="409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407"/>
      <c r="G202" s="408"/>
      <c r="H202" s="408"/>
      <c r="I202" s="409"/>
      <c r="J202" s="7"/>
      <c r="K202" s="407"/>
      <c r="L202" s="408"/>
      <c r="M202" s="408"/>
      <c r="N202" s="409"/>
      <c r="O202" s="7"/>
      <c r="P202" s="407"/>
      <c r="Q202" s="408"/>
      <c r="R202" s="408"/>
      <c r="S202" s="409"/>
      <c r="T202" s="7"/>
      <c r="U202" s="407"/>
      <c r="V202" s="408"/>
      <c r="W202" s="408"/>
      <c r="X202" s="409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407"/>
      <c r="L204" s="408"/>
      <c r="M204" s="408"/>
      <c r="N204" s="409"/>
      <c r="O204" s="7"/>
      <c r="P204" s="407"/>
      <c r="Q204" s="408"/>
      <c r="R204" s="408"/>
      <c r="S204" s="409"/>
      <c r="T204" s="7"/>
      <c r="U204" s="407"/>
      <c r="V204" s="408"/>
      <c r="W204" s="408"/>
      <c r="X204" s="409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407"/>
      <c r="L205" s="408"/>
      <c r="M205" s="408"/>
      <c r="N205" s="409"/>
      <c r="O205" s="7"/>
      <c r="P205" s="407"/>
      <c r="Q205" s="408"/>
      <c r="R205" s="408"/>
      <c r="S205" s="409"/>
      <c r="T205" s="7"/>
      <c r="U205" s="407"/>
      <c r="V205" s="408"/>
      <c r="W205" s="408"/>
      <c r="X205" s="409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407"/>
      <c r="L206" s="408"/>
      <c r="M206" s="408"/>
      <c r="N206" s="409"/>
      <c r="O206" s="7"/>
      <c r="P206" s="407"/>
      <c r="Q206" s="408"/>
      <c r="R206" s="408"/>
      <c r="S206" s="409"/>
      <c r="T206" s="7"/>
      <c r="U206" s="407"/>
      <c r="V206" s="408"/>
      <c r="W206" s="408"/>
      <c r="X206" s="409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407"/>
      <c r="L207" s="408"/>
      <c r="M207" s="408"/>
      <c r="N207" s="409"/>
      <c r="O207" s="7"/>
      <c r="P207" s="407"/>
      <c r="Q207" s="408"/>
      <c r="R207" s="408"/>
      <c r="S207" s="409"/>
      <c r="T207" s="7"/>
      <c r="U207" s="407"/>
      <c r="V207" s="408"/>
      <c r="W207" s="408"/>
      <c r="X207" s="409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407"/>
      <c r="L208" s="408"/>
      <c r="M208" s="408"/>
      <c r="N208" s="409"/>
      <c r="O208" s="7"/>
      <c r="P208" s="407"/>
      <c r="Q208" s="408"/>
      <c r="R208" s="408"/>
      <c r="S208" s="409"/>
      <c r="T208" s="7"/>
      <c r="U208" s="407"/>
      <c r="V208" s="408"/>
      <c r="W208" s="408"/>
      <c r="X208" s="409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407"/>
      <c r="G212" s="408"/>
      <c r="H212" s="408"/>
      <c r="I212" s="409"/>
      <c r="J212" s="7"/>
      <c r="K212" s="407"/>
      <c r="L212" s="408"/>
      <c r="M212" s="408"/>
      <c r="N212" s="409"/>
      <c r="O212" s="7"/>
      <c r="P212" s="407"/>
      <c r="Q212" s="408"/>
      <c r="R212" s="408"/>
      <c r="S212" s="409"/>
      <c r="T212" s="7"/>
      <c r="U212" s="407"/>
      <c r="V212" s="408"/>
      <c r="W212" s="408"/>
      <c r="X212" s="409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407"/>
      <c r="G214" s="408"/>
      <c r="H214" s="408"/>
      <c r="I214" s="409"/>
      <c r="J214" s="7"/>
      <c r="K214" s="407"/>
      <c r="L214" s="408"/>
      <c r="M214" s="408"/>
      <c r="N214" s="409"/>
      <c r="O214" s="7"/>
      <c r="P214" s="407"/>
      <c r="Q214" s="408"/>
      <c r="R214" s="408"/>
      <c r="S214" s="409"/>
      <c r="T214" s="7"/>
      <c r="U214" s="407"/>
      <c r="V214" s="408"/>
      <c r="W214" s="408"/>
      <c r="X214" s="409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407"/>
      <c r="G215" s="408"/>
      <c r="H215" s="408"/>
      <c r="I215" s="409"/>
      <c r="J215" s="7"/>
      <c r="K215" s="407"/>
      <c r="L215" s="408"/>
      <c r="M215" s="408"/>
      <c r="N215" s="409"/>
      <c r="O215" s="7"/>
      <c r="P215" s="407"/>
      <c r="Q215" s="408"/>
      <c r="R215" s="408"/>
      <c r="S215" s="409"/>
      <c r="T215" s="7"/>
      <c r="U215" s="407"/>
      <c r="V215" s="408"/>
      <c r="W215" s="408"/>
      <c r="X215" s="409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407"/>
      <c r="G216" s="408"/>
      <c r="H216" s="408"/>
      <c r="I216" s="409"/>
      <c r="J216" s="7"/>
      <c r="K216" s="407"/>
      <c r="L216" s="408"/>
      <c r="M216" s="408"/>
      <c r="N216" s="409"/>
      <c r="O216" s="7"/>
      <c r="P216" s="407"/>
      <c r="Q216" s="408"/>
      <c r="R216" s="408"/>
      <c r="S216" s="409"/>
      <c r="T216" s="7"/>
      <c r="U216" s="407"/>
      <c r="V216" s="408"/>
      <c r="W216" s="408"/>
      <c r="X216" s="409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407"/>
      <c r="G217" s="408"/>
      <c r="H217" s="408"/>
      <c r="I217" s="409"/>
      <c r="J217" s="7"/>
      <c r="K217" s="407"/>
      <c r="L217" s="408"/>
      <c r="M217" s="408"/>
      <c r="N217" s="409"/>
      <c r="O217" s="7"/>
      <c r="P217" s="407"/>
      <c r="Q217" s="408"/>
      <c r="R217" s="408"/>
      <c r="S217" s="409"/>
      <c r="T217" s="7"/>
      <c r="U217" s="407"/>
      <c r="V217" s="408"/>
      <c r="W217" s="408"/>
      <c r="X217" s="409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407"/>
      <c r="G218" s="408"/>
      <c r="H218" s="408"/>
      <c r="I218" s="409"/>
      <c r="J218" s="7"/>
      <c r="K218" s="407"/>
      <c r="L218" s="408"/>
      <c r="M218" s="408"/>
      <c r="N218" s="409"/>
      <c r="O218" s="7"/>
      <c r="P218" s="407"/>
      <c r="Q218" s="408"/>
      <c r="R218" s="408"/>
      <c r="S218" s="409"/>
      <c r="T218" s="7"/>
      <c r="U218" s="407"/>
      <c r="V218" s="408"/>
      <c r="W218" s="408"/>
      <c r="X218" s="409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407"/>
      <c r="G219" s="408"/>
      <c r="H219" s="408"/>
      <c r="I219" s="409"/>
      <c r="J219" s="7"/>
      <c r="K219" s="407"/>
      <c r="L219" s="408"/>
      <c r="M219" s="408"/>
      <c r="N219" s="409"/>
      <c r="O219" s="7"/>
      <c r="P219" s="407"/>
      <c r="Q219" s="408"/>
      <c r="R219" s="408"/>
      <c r="S219" s="409"/>
      <c r="T219" s="7"/>
      <c r="U219" s="407"/>
      <c r="V219" s="408"/>
      <c r="W219" s="408"/>
      <c r="X219" s="409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407"/>
      <c r="G220" s="408"/>
      <c r="H220" s="408"/>
      <c r="I220" s="409"/>
      <c r="J220" s="7"/>
      <c r="K220" s="407"/>
      <c r="L220" s="408"/>
      <c r="M220" s="408"/>
      <c r="N220" s="409"/>
      <c r="O220" s="7"/>
      <c r="P220" s="407"/>
      <c r="Q220" s="408"/>
      <c r="R220" s="408"/>
      <c r="S220" s="409"/>
      <c r="T220" s="7"/>
      <c r="U220" s="407"/>
      <c r="V220" s="408"/>
      <c r="W220" s="408"/>
      <c r="X220" s="409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407"/>
      <c r="G221" s="408"/>
      <c r="H221" s="408"/>
      <c r="I221" s="409"/>
      <c r="J221" s="7"/>
      <c r="K221" s="407"/>
      <c r="L221" s="408"/>
      <c r="M221" s="408"/>
      <c r="N221" s="409"/>
      <c r="O221" s="7"/>
      <c r="P221" s="407"/>
      <c r="Q221" s="408"/>
      <c r="R221" s="408"/>
      <c r="S221" s="409"/>
      <c r="T221" s="7"/>
      <c r="U221" s="407"/>
      <c r="V221" s="408"/>
      <c r="W221" s="408"/>
      <c r="X221" s="409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407"/>
      <c r="G222" s="408"/>
      <c r="H222" s="408"/>
      <c r="I222" s="409"/>
      <c r="J222" s="7"/>
      <c r="K222" s="407"/>
      <c r="L222" s="408"/>
      <c r="M222" s="408"/>
      <c r="N222" s="409"/>
      <c r="O222" s="7"/>
      <c r="P222" s="407"/>
      <c r="Q222" s="408"/>
      <c r="R222" s="408"/>
      <c r="S222" s="409"/>
      <c r="T222" s="7"/>
      <c r="U222" s="407"/>
      <c r="V222" s="408"/>
      <c r="W222" s="408"/>
      <c r="X222" s="409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407"/>
      <c r="G223" s="408"/>
      <c r="H223" s="408"/>
      <c r="I223" s="409"/>
      <c r="J223" s="7"/>
      <c r="K223" s="407"/>
      <c r="L223" s="408"/>
      <c r="M223" s="408"/>
      <c r="N223" s="409"/>
      <c r="O223" s="7"/>
      <c r="P223" s="407"/>
      <c r="Q223" s="408"/>
      <c r="R223" s="408"/>
      <c r="S223" s="409"/>
      <c r="T223" s="7"/>
      <c r="U223" s="407"/>
      <c r="V223" s="408"/>
      <c r="W223" s="408"/>
      <c r="X223" s="409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13"/>
      <c r="G225" s="408"/>
      <c r="H225" s="408"/>
      <c r="I225" s="409"/>
      <c r="J225" s="7"/>
      <c r="K225" s="413"/>
      <c r="L225" s="408"/>
      <c r="M225" s="408"/>
      <c r="N225" s="409"/>
      <c r="O225" s="7"/>
      <c r="P225" s="413"/>
      <c r="Q225" s="408"/>
      <c r="R225" s="408"/>
      <c r="S225" s="409"/>
      <c r="T225" s="7"/>
      <c r="U225" s="413"/>
      <c r="V225" s="408"/>
      <c r="W225" s="408"/>
      <c r="X225" s="409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407"/>
      <c r="G227" s="408"/>
      <c r="H227" s="408"/>
      <c r="I227" s="409"/>
      <c r="J227" s="7"/>
      <c r="K227" s="407"/>
      <c r="L227" s="408"/>
      <c r="M227" s="408"/>
      <c r="N227" s="409"/>
      <c r="O227" s="7"/>
      <c r="P227" s="407"/>
      <c r="Q227" s="408"/>
      <c r="R227" s="408"/>
      <c r="S227" s="409"/>
      <c r="T227" s="7"/>
      <c r="U227" s="407"/>
      <c r="V227" s="408"/>
      <c r="W227" s="408"/>
      <c r="X227" s="409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407"/>
      <c r="L229" s="408"/>
      <c r="M229" s="408"/>
      <c r="N229" s="409"/>
      <c r="O229" s="7"/>
      <c r="P229" s="407"/>
      <c r="Q229" s="408"/>
      <c r="R229" s="408"/>
      <c r="S229" s="409"/>
      <c r="T229" s="7"/>
      <c r="U229" s="407"/>
      <c r="V229" s="408"/>
      <c r="W229" s="408"/>
      <c r="X229" s="409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407"/>
      <c r="L230" s="408"/>
      <c r="M230" s="408"/>
      <c r="N230" s="409"/>
      <c r="O230" s="7"/>
      <c r="P230" s="407"/>
      <c r="Q230" s="408"/>
      <c r="R230" s="408"/>
      <c r="S230" s="409"/>
      <c r="T230" s="7"/>
      <c r="U230" s="407"/>
      <c r="V230" s="408"/>
      <c r="W230" s="408"/>
      <c r="X230" s="409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407"/>
      <c r="L231" s="408"/>
      <c r="M231" s="408"/>
      <c r="N231" s="409"/>
      <c r="O231" s="7"/>
      <c r="P231" s="407"/>
      <c r="Q231" s="408"/>
      <c r="R231" s="408"/>
      <c r="S231" s="409"/>
      <c r="T231" s="7"/>
      <c r="U231" s="407"/>
      <c r="V231" s="408"/>
      <c r="W231" s="408"/>
      <c r="X231" s="409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407"/>
      <c r="L232" s="408"/>
      <c r="M232" s="408"/>
      <c r="N232" s="409"/>
      <c r="O232" s="7"/>
      <c r="P232" s="407"/>
      <c r="Q232" s="408"/>
      <c r="R232" s="408"/>
      <c r="S232" s="409"/>
      <c r="T232" s="7"/>
      <c r="U232" s="407"/>
      <c r="V232" s="408"/>
      <c r="W232" s="408"/>
      <c r="X232" s="409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407"/>
      <c r="L233" s="408"/>
      <c r="M233" s="408"/>
      <c r="N233" s="409"/>
      <c r="O233" s="7"/>
      <c r="P233" s="407"/>
      <c r="Q233" s="408"/>
      <c r="R233" s="408"/>
      <c r="S233" s="409"/>
      <c r="T233" s="7"/>
      <c r="U233" s="407"/>
      <c r="V233" s="408"/>
      <c r="W233" s="408"/>
      <c r="X233" s="409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407"/>
      <c r="G237" s="408"/>
      <c r="H237" s="408"/>
      <c r="I237" s="409"/>
      <c r="J237" s="7"/>
      <c r="K237" s="407"/>
      <c r="L237" s="408"/>
      <c r="M237" s="408"/>
      <c r="N237" s="409"/>
      <c r="O237" s="7"/>
      <c r="P237" s="407"/>
      <c r="Q237" s="408"/>
      <c r="R237" s="408"/>
      <c r="S237" s="409"/>
      <c r="T237" s="7"/>
      <c r="U237" s="407"/>
      <c r="V237" s="408"/>
      <c r="W237" s="408"/>
      <c r="X237" s="409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407"/>
      <c r="G239" s="408"/>
      <c r="H239" s="408"/>
      <c r="I239" s="409"/>
      <c r="J239" s="7"/>
      <c r="K239" s="407"/>
      <c r="L239" s="408"/>
      <c r="M239" s="408"/>
      <c r="N239" s="409"/>
      <c r="O239" s="7"/>
      <c r="P239" s="407"/>
      <c r="Q239" s="408"/>
      <c r="R239" s="408"/>
      <c r="S239" s="409"/>
      <c r="T239" s="7"/>
      <c r="U239" s="407"/>
      <c r="V239" s="408"/>
      <c r="W239" s="408"/>
      <c r="X239" s="409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407"/>
      <c r="G240" s="408"/>
      <c r="H240" s="408"/>
      <c r="I240" s="409"/>
      <c r="J240" s="7"/>
      <c r="K240" s="407"/>
      <c r="L240" s="408"/>
      <c r="M240" s="408"/>
      <c r="N240" s="409"/>
      <c r="O240" s="7"/>
      <c r="P240" s="407"/>
      <c r="Q240" s="408"/>
      <c r="R240" s="408"/>
      <c r="S240" s="409"/>
      <c r="T240" s="7"/>
      <c r="U240" s="407"/>
      <c r="V240" s="408"/>
      <c r="W240" s="408"/>
      <c r="X240" s="409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407"/>
      <c r="G241" s="408"/>
      <c r="H241" s="408"/>
      <c r="I241" s="409"/>
      <c r="J241" s="7"/>
      <c r="K241" s="407"/>
      <c r="L241" s="408"/>
      <c r="M241" s="408"/>
      <c r="N241" s="409"/>
      <c r="O241" s="7"/>
      <c r="P241" s="407"/>
      <c r="Q241" s="408"/>
      <c r="R241" s="408"/>
      <c r="S241" s="409"/>
      <c r="T241" s="7"/>
      <c r="U241" s="407"/>
      <c r="V241" s="408"/>
      <c r="W241" s="408"/>
      <c r="X241" s="409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407"/>
      <c r="G242" s="408"/>
      <c r="H242" s="408"/>
      <c r="I242" s="409"/>
      <c r="J242" s="7"/>
      <c r="K242" s="407"/>
      <c r="L242" s="408"/>
      <c r="M242" s="408"/>
      <c r="N242" s="409"/>
      <c r="O242" s="7"/>
      <c r="P242" s="407"/>
      <c r="Q242" s="408"/>
      <c r="R242" s="408"/>
      <c r="S242" s="409"/>
      <c r="T242" s="7"/>
      <c r="U242" s="407"/>
      <c r="V242" s="408"/>
      <c r="W242" s="408"/>
      <c r="X242" s="409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407"/>
      <c r="G243" s="408"/>
      <c r="H243" s="408"/>
      <c r="I243" s="409"/>
      <c r="J243" s="7"/>
      <c r="K243" s="407"/>
      <c r="L243" s="408"/>
      <c r="M243" s="408"/>
      <c r="N243" s="409"/>
      <c r="O243" s="7"/>
      <c r="P243" s="407"/>
      <c r="Q243" s="408"/>
      <c r="R243" s="408"/>
      <c r="S243" s="409"/>
      <c r="T243" s="7"/>
      <c r="U243" s="407"/>
      <c r="V243" s="408"/>
      <c r="W243" s="408"/>
      <c r="X243" s="409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407"/>
      <c r="G244" s="408"/>
      <c r="H244" s="408"/>
      <c r="I244" s="409"/>
      <c r="J244" s="7"/>
      <c r="K244" s="407"/>
      <c r="L244" s="408"/>
      <c r="M244" s="408"/>
      <c r="N244" s="409"/>
      <c r="O244" s="7"/>
      <c r="P244" s="407"/>
      <c r="Q244" s="408"/>
      <c r="R244" s="408"/>
      <c r="S244" s="409"/>
      <c r="T244" s="7"/>
      <c r="U244" s="407"/>
      <c r="V244" s="408"/>
      <c r="W244" s="408"/>
      <c r="X244" s="409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407"/>
      <c r="G245" s="408"/>
      <c r="H245" s="408"/>
      <c r="I245" s="409"/>
      <c r="J245" s="7"/>
      <c r="K245" s="407"/>
      <c r="L245" s="408"/>
      <c r="M245" s="408"/>
      <c r="N245" s="409"/>
      <c r="O245" s="7"/>
      <c r="P245" s="407"/>
      <c r="Q245" s="408"/>
      <c r="R245" s="408"/>
      <c r="S245" s="409"/>
      <c r="T245" s="7"/>
      <c r="U245" s="407"/>
      <c r="V245" s="408"/>
      <c r="W245" s="408"/>
      <c r="X245" s="409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407"/>
      <c r="G246" s="408"/>
      <c r="H246" s="408"/>
      <c r="I246" s="409"/>
      <c r="J246" s="7"/>
      <c r="K246" s="407"/>
      <c r="L246" s="408"/>
      <c r="M246" s="408"/>
      <c r="N246" s="409"/>
      <c r="O246" s="7"/>
      <c r="P246" s="407"/>
      <c r="Q246" s="408"/>
      <c r="R246" s="408"/>
      <c r="S246" s="409"/>
      <c r="T246" s="7"/>
      <c r="U246" s="407"/>
      <c r="V246" s="408"/>
      <c r="W246" s="408"/>
      <c r="X246" s="409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407"/>
      <c r="G247" s="408"/>
      <c r="H247" s="408"/>
      <c r="I247" s="409"/>
      <c r="J247" s="7"/>
      <c r="K247" s="407"/>
      <c r="L247" s="408"/>
      <c r="M247" s="408"/>
      <c r="N247" s="409"/>
      <c r="O247" s="7"/>
      <c r="P247" s="407"/>
      <c r="Q247" s="408"/>
      <c r="R247" s="408"/>
      <c r="S247" s="409"/>
      <c r="T247" s="7"/>
      <c r="U247" s="407"/>
      <c r="V247" s="408"/>
      <c r="W247" s="408"/>
      <c r="X247" s="409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407"/>
      <c r="G248" s="408"/>
      <c r="H248" s="408"/>
      <c r="I248" s="409"/>
      <c r="J248" s="7"/>
      <c r="K248" s="407"/>
      <c r="L248" s="408"/>
      <c r="M248" s="408"/>
      <c r="N248" s="409"/>
      <c r="O248" s="7"/>
      <c r="P248" s="407"/>
      <c r="Q248" s="408"/>
      <c r="R248" s="408"/>
      <c r="S248" s="409"/>
      <c r="T248" s="7"/>
      <c r="U248" s="407"/>
      <c r="V248" s="408"/>
      <c r="W248" s="408"/>
      <c r="X248" s="409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13"/>
      <c r="G250" s="408"/>
      <c r="H250" s="408"/>
      <c r="I250" s="409"/>
      <c r="J250" s="7"/>
      <c r="K250" s="413"/>
      <c r="L250" s="408"/>
      <c r="M250" s="408"/>
      <c r="N250" s="409"/>
      <c r="O250" s="7"/>
      <c r="P250" s="413"/>
      <c r="Q250" s="408"/>
      <c r="R250" s="408"/>
      <c r="S250" s="409"/>
      <c r="T250" s="7"/>
      <c r="U250" s="413"/>
      <c r="V250" s="408"/>
      <c r="W250" s="408"/>
      <c r="X250" s="409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407"/>
      <c r="G252" s="408"/>
      <c r="H252" s="408"/>
      <c r="I252" s="409"/>
      <c r="J252" s="7"/>
      <c r="K252" s="407"/>
      <c r="L252" s="408"/>
      <c r="M252" s="408"/>
      <c r="N252" s="409"/>
      <c r="O252" s="7"/>
      <c r="P252" s="407"/>
      <c r="Q252" s="408"/>
      <c r="R252" s="408"/>
      <c r="S252" s="409"/>
      <c r="T252" s="7"/>
      <c r="U252" s="407"/>
      <c r="V252" s="408"/>
      <c r="W252" s="408"/>
      <c r="X252" s="409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407"/>
      <c r="L254" s="408"/>
      <c r="M254" s="408"/>
      <c r="N254" s="409"/>
      <c r="O254" s="7"/>
      <c r="P254" s="407"/>
      <c r="Q254" s="408"/>
      <c r="R254" s="408"/>
      <c r="S254" s="409"/>
      <c r="T254" s="7"/>
      <c r="U254" s="407"/>
      <c r="V254" s="408"/>
      <c r="W254" s="408"/>
      <c r="X254" s="409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407"/>
      <c r="L255" s="408"/>
      <c r="M255" s="408"/>
      <c r="N255" s="409"/>
      <c r="O255" s="7"/>
      <c r="P255" s="407"/>
      <c r="Q255" s="408"/>
      <c r="R255" s="408"/>
      <c r="S255" s="409"/>
      <c r="T255" s="7"/>
      <c r="U255" s="407"/>
      <c r="V255" s="408"/>
      <c r="W255" s="408"/>
      <c r="X255" s="409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407"/>
      <c r="L256" s="408"/>
      <c r="M256" s="408"/>
      <c r="N256" s="409"/>
      <c r="O256" s="7"/>
      <c r="P256" s="407"/>
      <c r="Q256" s="408"/>
      <c r="R256" s="408"/>
      <c r="S256" s="409"/>
      <c r="T256" s="7"/>
      <c r="U256" s="407"/>
      <c r="V256" s="408"/>
      <c r="W256" s="408"/>
      <c r="X256" s="409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407"/>
      <c r="L257" s="408"/>
      <c r="M257" s="408"/>
      <c r="N257" s="409"/>
      <c r="O257" s="7"/>
      <c r="P257" s="407"/>
      <c r="Q257" s="408"/>
      <c r="R257" s="408"/>
      <c r="S257" s="409"/>
      <c r="T257" s="7"/>
      <c r="U257" s="407"/>
      <c r="V257" s="408"/>
      <c r="W257" s="408"/>
      <c r="X257" s="409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407"/>
      <c r="L258" s="408"/>
      <c r="M258" s="408"/>
      <c r="N258" s="409"/>
      <c r="O258" s="7"/>
      <c r="P258" s="407"/>
      <c r="Q258" s="408"/>
      <c r="R258" s="408"/>
      <c r="S258" s="409"/>
      <c r="T258" s="7"/>
      <c r="U258" s="407"/>
      <c r="V258" s="408"/>
      <c r="W258" s="408"/>
      <c r="X258" s="409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407"/>
      <c r="G262" s="408"/>
      <c r="H262" s="408"/>
      <c r="I262" s="409"/>
      <c r="J262" s="7"/>
      <c r="K262" s="407"/>
      <c r="L262" s="408"/>
      <c r="M262" s="408"/>
      <c r="N262" s="409"/>
      <c r="O262" s="7"/>
      <c r="P262" s="407"/>
      <c r="Q262" s="408"/>
      <c r="R262" s="408"/>
      <c r="S262" s="409"/>
      <c r="T262" s="7"/>
      <c r="U262" s="407"/>
      <c r="V262" s="408"/>
      <c r="W262" s="408"/>
      <c r="X262" s="409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407"/>
      <c r="G264" s="408"/>
      <c r="H264" s="408"/>
      <c r="I264" s="409"/>
      <c r="J264" s="7"/>
      <c r="K264" s="407"/>
      <c r="L264" s="408"/>
      <c r="M264" s="408"/>
      <c r="N264" s="409"/>
      <c r="O264" s="7"/>
      <c r="P264" s="407"/>
      <c r="Q264" s="408"/>
      <c r="R264" s="408"/>
      <c r="S264" s="409"/>
      <c r="T264" s="7"/>
      <c r="U264" s="407"/>
      <c r="V264" s="408"/>
      <c r="W264" s="408"/>
      <c r="X264" s="409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407"/>
      <c r="G265" s="408"/>
      <c r="H265" s="408"/>
      <c r="I265" s="409"/>
      <c r="J265" s="7"/>
      <c r="K265" s="407"/>
      <c r="L265" s="408"/>
      <c r="M265" s="408"/>
      <c r="N265" s="409"/>
      <c r="O265" s="7"/>
      <c r="P265" s="407"/>
      <c r="Q265" s="408"/>
      <c r="R265" s="408"/>
      <c r="S265" s="409"/>
      <c r="T265" s="7"/>
      <c r="U265" s="407"/>
      <c r="V265" s="408"/>
      <c r="W265" s="408"/>
      <c r="X265" s="409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407"/>
      <c r="G266" s="408"/>
      <c r="H266" s="408"/>
      <c r="I266" s="409"/>
      <c r="J266" s="7"/>
      <c r="K266" s="407"/>
      <c r="L266" s="408"/>
      <c r="M266" s="408"/>
      <c r="N266" s="409"/>
      <c r="O266" s="7"/>
      <c r="P266" s="407"/>
      <c r="Q266" s="408"/>
      <c r="R266" s="408"/>
      <c r="S266" s="409"/>
      <c r="T266" s="7"/>
      <c r="U266" s="407"/>
      <c r="V266" s="408"/>
      <c r="W266" s="408"/>
      <c r="X266" s="409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407"/>
      <c r="G267" s="408"/>
      <c r="H267" s="408"/>
      <c r="I267" s="409"/>
      <c r="J267" s="7"/>
      <c r="K267" s="407"/>
      <c r="L267" s="408"/>
      <c r="M267" s="408"/>
      <c r="N267" s="409"/>
      <c r="O267" s="7"/>
      <c r="P267" s="407"/>
      <c r="Q267" s="408"/>
      <c r="R267" s="408"/>
      <c r="S267" s="409"/>
      <c r="T267" s="7"/>
      <c r="U267" s="407"/>
      <c r="V267" s="408"/>
      <c r="W267" s="408"/>
      <c r="X267" s="409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407"/>
      <c r="G268" s="408"/>
      <c r="H268" s="408"/>
      <c r="I268" s="409"/>
      <c r="J268" s="7"/>
      <c r="K268" s="407"/>
      <c r="L268" s="408"/>
      <c r="M268" s="408"/>
      <c r="N268" s="409"/>
      <c r="O268" s="7"/>
      <c r="P268" s="407"/>
      <c r="Q268" s="408"/>
      <c r="R268" s="408"/>
      <c r="S268" s="409"/>
      <c r="T268" s="7"/>
      <c r="U268" s="407"/>
      <c r="V268" s="408"/>
      <c r="W268" s="408"/>
      <c r="X268" s="409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407"/>
      <c r="G269" s="408"/>
      <c r="H269" s="408"/>
      <c r="I269" s="409"/>
      <c r="J269" s="7"/>
      <c r="K269" s="407"/>
      <c r="L269" s="408"/>
      <c r="M269" s="408"/>
      <c r="N269" s="409"/>
      <c r="O269" s="7"/>
      <c r="P269" s="407"/>
      <c r="Q269" s="408"/>
      <c r="R269" s="408"/>
      <c r="S269" s="409"/>
      <c r="T269" s="7"/>
      <c r="U269" s="407"/>
      <c r="V269" s="408"/>
      <c r="W269" s="408"/>
      <c r="X269" s="409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407"/>
      <c r="G270" s="408"/>
      <c r="H270" s="408"/>
      <c r="I270" s="409"/>
      <c r="J270" s="7"/>
      <c r="K270" s="407"/>
      <c r="L270" s="408"/>
      <c r="M270" s="408"/>
      <c r="N270" s="409"/>
      <c r="O270" s="7"/>
      <c r="P270" s="407"/>
      <c r="Q270" s="408"/>
      <c r="R270" s="408"/>
      <c r="S270" s="409"/>
      <c r="T270" s="7"/>
      <c r="U270" s="407"/>
      <c r="V270" s="408"/>
      <c r="W270" s="408"/>
      <c r="X270" s="409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407"/>
      <c r="G271" s="408"/>
      <c r="H271" s="408"/>
      <c r="I271" s="409"/>
      <c r="J271" s="7"/>
      <c r="K271" s="407"/>
      <c r="L271" s="408"/>
      <c r="M271" s="408"/>
      <c r="N271" s="409"/>
      <c r="O271" s="7"/>
      <c r="P271" s="407"/>
      <c r="Q271" s="408"/>
      <c r="R271" s="408"/>
      <c r="S271" s="409"/>
      <c r="T271" s="7"/>
      <c r="U271" s="407"/>
      <c r="V271" s="408"/>
      <c r="W271" s="408"/>
      <c r="X271" s="409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407"/>
      <c r="G272" s="408"/>
      <c r="H272" s="408"/>
      <c r="I272" s="409"/>
      <c r="J272" s="7"/>
      <c r="K272" s="407"/>
      <c r="L272" s="408"/>
      <c r="M272" s="408"/>
      <c r="N272" s="409"/>
      <c r="O272" s="7"/>
      <c r="P272" s="407"/>
      <c r="Q272" s="408"/>
      <c r="R272" s="408"/>
      <c r="S272" s="409"/>
      <c r="T272" s="7"/>
      <c r="U272" s="407"/>
      <c r="V272" s="408"/>
      <c r="W272" s="408"/>
      <c r="X272" s="409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407"/>
      <c r="G273" s="408"/>
      <c r="H273" s="408"/>
      <c r="I273" s="409"/>
      <c r="J273" s="7"/>
      <c r="K273" s="407"/>
      <c r="L273" s="408"/>
      <c r="M273" s="408"/>
      <c r="N273" s="409"/>
      <c r="O273" s="7"/>
      <c r="P273" s="407"/>
      <c r="Q273" s="408"/>
      <c r="R273" s="408"/>
      <c r="S273" s="409"/>
      <c r="T273" s="7"/>
      <c r="U273" s="407"/>
      <c r="V273" s="408"/>
      <c r="W273" s="408"/>
      <c r="X273" s="409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13"/>
      <c r="G275" s="408"/>
      <c r="H275" s="408"/>
      <c r="I275" s="409"/>
      <c r="J275" s="7"/>
      <c r="K275" s="413"/>
      <c r="L275" s="408"/>
      <c r="M275" s="408"/>
      <c r="N275" s="409"/>
      <c r="O275" s="7"/>
      <c r="P275" s="413"/>
      <c r="Q275" s="408"/>
      <c r="R275" s="408"/>
      <c r="S275" s="409"/>
      <c r="T275" s="7"/>
      <c r="U275" s="413"/>
      <c r="V275" s="408"/>
      <c r="W275" s="408"/>
      <c r="X275" s="409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407"/>
      <c r="G277" s="408"/>
      <c r="H277" s="408"/>
      <c r="I277" s="409"/>
      <c r="J277" s="7"/>
      <c r="K277" s="407"/>
      <c r="L277" s="408"/>
      <c r="M277" s="408"/>
      <c r="N277" s="409"/>
      <c r="O277" s="7"/>
      <c r="P277" s="407"/>
      <c r="Q277" s="408"/>
      <c r="R277" s="408"/>
      <c r="S277" s="409"/>
      <c r="T277" s="7"/>
      <c r="U277" s="407"/>
      <c r="V277" s="408"/>
      <c r="W277" s="408"/>
      <c r="X277" s="409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407"/>
      <c r="L279" s="408"/>
      <c r="M279" s="408"/>
      <c r="N279" s="409"/>
      <c r="O279" s="7"/>
      <c r="P279" s="407"/>
      <c r="Q279" s="408"/>
      <c r="R279" s="408"/>
      <c r="S279" s="409"/>
      <c r="T279" s="7"/>
      <c r="U279" s="407"/>
      <c r="V279" s="408"/>
      <c r="W279" s="408"/>
      <c r="X279" s="409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407"/>
      <c r="L280" s="408"/>
      <c r="M280" s="408"/>
      <c r="N280" s="409"/>
      <c r="O280" s="7"/>
      <c r="P280" s="407"/>
      <c r="Q280" s="408"/>
      <c r="R280" s="408"/>
      <c r="S280" s="409"/>
      <c r="T280" s="7"/>
      <c r="U280" s="407"/>
      <c r="V280" s="408"/>
      <c r="W280" s="408"/>
      <c r="X280" s="409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407"/>
      <c r="L281" s="408"/>
      <c r="M281" s="408"/>
      <c r="N281" s="409"/>
      <c r="O281" s="7"/>
      <c r="P281" s="407"/>
      <c r="Q281" s="408"/>
      <c r="R281" s="408"/>
      <c r="S281" s="409"/>
      <c r="T281" s="7"/>
      <c r="U281" s="407"/>
      <c r="V281" s="408"/>
      <c r="W281" s="408"/>
      <c r="X281" s="409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407"/>
      <c r="L282" s="408"/>
      <c r="M282" s="408"/>
      <c r="N282" s="409"/>
      <c r="O282" s="7"/>
      <c r="P282" s="407"/>
      <c r="Q282" s="408"/>
      <c r="R282" s="408"/>
      <c r="S282" s="409"/>
      <c r="T282" s="7"/>
      <c r="U282" s="407"/>
      <c r="V282" s="408"/>
      <c r="W282" s="408"/>
      <c r="X282" s="409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407"/>
      <c r="L283" s="408"/>
      <c r="M283" s="408"/>
      <c r="N283" s="409"/>
      <c r="O283" s="7"/>
      <c r="P283" s="407"/>
      <c r="Q283" s="408"/>
      <c r="R283" s="408"/>
      <c r="S283" s="409"/>
      <c r="T283" s="7"/>
      <c r="U283" s="407"/>
      <c r="V283" s="408"/>
      <c r="W283" s="408"/>
      <c r="X283" s="409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407"/>
      <c r="G287" s="408"/>
      <c r="H287" s="408"/>
      <c r="I287" s="409"/>
      <c r="J287" s="7"/>
      <c r="K287" s="407"/>
      <c r="L287" s="408"/>
      <c r="M287" s="408"/>
      <c r="N287" s="409"/>
      <c r="O287" s="7"/>
      <c r="P287" s="407"/>
      <c r="Q287" s="408"/>
      <c r="R287" s="408"/>
      <c r="S287" s="409"/>
      <c r="T287" s="7"/>
      <c r="U287" s="407"/>
      <c r="V287" s="408"/>
      <c r="W287" s="408"/>
      <c r="X287" s="409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407"/>
      <c r="G289" s="408"/>
      <c r="H289" s="408"/>
      <c r="I289" s="409"/>
      <c r="J289" s="7"/>
      <c r="K289" s="407"/>
      <c r="L289" s="408"/>
      <c r="M289" s="408"/>
      <c r="N289" s="409"/>
      <c r="O289" s="7"/>
      <c r="P289" s="407"/>
      <c r="Q289" s="408"/>
      <c r="R289" s="408"/>
      <c r="S289" s="409"/>
      <c r="T289" s="7"/>
      <c r="U289" s="407"/>
      <c r="V289" s="408"/>
      <c r="W289" s="408"/>
      <c r="X289" s="409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407"/>
      <c r="G290" s="408"/>
      <c r="H290" s="408"/>
      <c r="I290" s="409"/>
      <c r="J290" s="7"/>
      <c r="K290" s="407"/>
      <c r="L290" s="408"/>
      <c r="M290" s="408"/>
      <c r="N290" s="409"/>
      <c r="O290" s="7"/>
      <c r="P290" s="407"/>
      <c r="Q290" s="408"/>
      <c r="R290" s="408"/>
      <c r="S290" s="409"/>
      <c r="T290" s="7"/>
      <c r="U290" s="407"/>
      <c r="V290" s="408"/>
      <c r="W290" s="408"/>
      <c r="X290" s="409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407"/>
      <c r="G291" s="408"/>
      <c r="H291" s="408"/>
      <c r="I291" s="409"/>
      <c r="J291" s="7"/>
      <c r="K291" s="407"/>
      <c r="L291" s="408"/>
      <c r="M291" s="408"/>
      <c r="N291" s="409"/>
      <c r="O291" s="7"/>
      <c r="P291" s="407"/>
      <c r="Q291" s="408"/>
      <c r="R291" s="408"/>
      <c r="S291" s="409"/>
      <c r="T291" s="7"/>
      <c r="U291" s="407"/>
      <c r="V291" s="408"/>
      <c r="W291" s="408"/>
      <c r="X291" s="409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407"/>
      <c r="G292" s="408"/>
      <c r="H292" s="408"/>
      <c r="I292" s="409"/>
      <c r="J292" s="7"/>
      <c r="K292" s="407"/>
      <c r="L292" s="408"/>
      <c r="M292" s="408"/>
      <c r="N292" s="409"/>
      <c r="O292" s="7"/>
      <c r="P292" s="407"/>
      <c r="Q292" s="408"/>
      <c r="R292" s="408"/>
      <c r="S292" s="409"/>
      <c r="T292" s="7"/>
      <c r="U292" s="407"/>
      <c r="V292" s="408"/>
      <c r="W292" s="408"/>
      <c r="X292" s="409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407"/>
      <c r="G293" s="408"/>
      <c r="H293" s="408"/>
      <c r="I293" s="409"/>
      <c r="J293" s="7"/>
      <c r="K293" s="407"/>
      <c r="L293" s="408"/>
      <c r="M293" s="408"/>
      <c r="N293" s="409"/>
      <c r="O293" s="7"/>
      <c r="P293" s="407"/>
      <c r="Q293" s="408"/>
      <c r="R293" s="408"/>
      <c r="S293" s="409"/>
      <c r="T293" s="7"/>
      <c r="U293" s="407"/>
      <c r="V293" s="408"/>
      <c r="W293" s="408"/>
      <c r="X293" s="409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407"/>
      <c r="G294" s="408"/>
      <c r="H294" s="408"/>
      <c r="I294" s="409"/>
      <c r="J294" s="7"/>
      <c r="K294" s="407"/>
      <c r="L294" s="408"/>
      <c r="M294" s="408"/>
      <c r="N294" s="409"/>
      <c r="O294" s="7"/>
      <c r="P294" s="407"/>
      <c r="Q294" s="408"/>
      <c r="R294" s="408"/>
      <c r="S294" s="409"/>
      <c r="T294" s="7"/>
      <c r="U294" s="407"/>
      <c r="V294" s="408"/>
      <c r="W294" s="408"/>
      <c r="X294" s="409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407"/>
      <c r="G295" s="408"/>
      <c r="H295" s="408"/>
      <c r="I295" s="409"/>
      <c r="J295" s="7"/>
      <c r="K295" s="407"/>
      <c r="L295" s="408"/>
      <c r="M295" s="408"/>
      <c r="N295" s="409"/>
      <c r="O295" s="7"/>
      <c r="P295" s="407"/>
      <c r="Q295" s="408"/>
      <c r="R295" s="408"/>
      <c r="S295" s="409"/>
      <c r="T295" s="7"/>
      <c r="U295" s="407"/>
      <c r="V295" s="408"/>
      <c r="W295" s="408"/>
      <c r="X295" s="409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407"/>
      <c r="G296" s="408"/>
      <c r="H296" s="408"/>
      <c r="I296" s="409"/>
      <c r="J296" s="7"/>
      <c r="K296" s="407"/>
      <c r="L296" s="408"/>
      <c r="M296" s="408"/>
      <c r="N296" s="409"/>
      <c r="O296" s="7"/>
      <c r="P296" s="407"/>
      <c r="Q296" s="408"/>
      <c r="R296" s="408"/>
      <c r="S296" s="409"/>
      <c r="T296" s="7"/>
      <c r="U296" s="407"/>
      <c r="V296" s="408"/>
      <c r="W296" s="408"/>
      <c r="X296" s="409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407"/>
      <c r="G297" s="408"/>
      <c r="H297" s="408"/>
      <c r="I297" s="409"/>
      <c r="J297" s="7"/>
      <c r="K297" s="407"/>
      <c r="L297" s="408"/>
      <c r="M297" s="408"/>
      <c r="N297" s="409"/>
      <c r="O297" s="7"/>
      <c r="P297" s="407"/>
      <c r="Q297" s="408"/>
      <c r="R297" s="408"/>
      <c r="S297" s="409"/>
      <c r="T297" s="7"/>
      <c r="U297" s="407"/>
      <c r="V297" s="408"/>
      <c r="W297" s="408"/>
      <c r="X297" s="409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407"/>
      <c r="G298" s="408"/>
      <c r="H298" s="408"/>
      <c r="I298" s="409"/>
      <c r="J298" s="7"/>
      <c r="K298" s="407"/>
      <c r="L298" s="408"/>
      <c r="M298" s="408"/>
      <c r="N298" s="409"/>
      <c r="O298" s="7"/>
      <c r="P298" s="407"/>
      <c r="Q298" s="408"/>
      <c r="R298" s="408"/>
      <c r="S298" s="409"/>
      <c r="T298" s="7"/>
      <c r="U298" s="407"/>
      <c r="V298" s="408"/>
      <c r="W298" s="408"/>
      <c r="X298" s="409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13"/>
      <c r="G300" s="408"/>
      <c r="H300" s="408"/>
      <c r="I300" s="409"/>
      <c r="J300" s="7"/>
      <c r="K300" s="413"/>
      <c r="L300" s="408"/>
      <c r="M300" s="408"/>
      <c r="N300" s="409"/>
      <c r="O300" s="7"/>
      <c r="P300" s="413"/>
      <c r="Q300" s="408"/>
      <c r="R300" s="408"/>
      <c r="S300" s="409"/>
      <c r="T300" s="7"/>
      <c r="U300" s="413"/>
      <c r="V300" s="408"/>
      <c r="W300" s="408"/>
      <c r="X300" s="409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407"/>
      <c r="G302" s="408"/>
      <c r="H302" s="408"/>
      <c r="I302" s="409"/>
      <c r="J302" s="7"/>
      <c r="K302" s="407"/>
      <c r="L302" s="408"/>
      <c r="M302" s="408"/>
      <c r="N302" s="409"/>
      <c r="O302" s="7"/>
      <c r="P302" s="407"/>
      <c r="Q302" s="408"/>
      <c r="R302" s="408"/>
      <c r="S302" s="409"/>
      <c r="T302" s="7"/>
      <c r="U302" s="407"/>
      <c r="V302" s="408"/>
      <c r="W302" s="408"/>
      <c r="X302" s="409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407"/>
      <c r="L304" s="408"/>
      <c r="M304" s="408"/>
      <c r="N304" s="409"/>
      <c r="O304" s="7"/>
      <c r="P304" s="407"/>
      <c r="Q304" s="408"/>
      <c r="R304" s="408"/>
      <c r="S304" s="409"/>
      <c r="T304" s="7"/>
      <c r="U304" s="407"/>
      <c r="V304" s="408"/>
      <c r="W304" s="408"/>
      <c r="X304" s="409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407"/>
      <c r="L305" s="408"/>
      <c r="M305" s="408"/>
      <c r="N305" s="409"/>
      <c r="O305" s="7"/>
      <c r="P305" s="407"/>
      <c r="Q305" s="408"/>
      <c r="R305" s="408"/>
      <c r="S305" s="409"/>
      <c r="T305" s="7"/>
      <c r="U305" s="407"/>
      <c r="V305" s="408"/>
      <c r="W305" s="408"/>
      <c r="X305" s="409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407"/>
      <c r="L306" s="408"/>
      <c r="M306" s="408"/>
      <c r="N306" s="409"/>
      <c r="O306" s="7"/>
      <c r="P306" s="407"/>
      <c r="Q306" s="408"/>
      <c r="R306" s="408"/>
      <c r="S306" s="409"/>
      <c r="T306" s="7"/>
      <c r="U306" s="407"/>
      <c r="V306" s="408"/>
      <c r="W306" s="408"/>
      <c r="X306" s="409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407"/>
      <c r="L307" s="408"/>
      <c r="M307" s="408"/>
      <c r="N307" s="409"/>
      <c r="O307" s="7"/>
      <c r="P307" s="407"/>
      <c r="Q307" s="408"/>
      <c r="R307" s="408"/>
      <c r="S307" s="409"/>
      <c r="T307" s="7"/>
      <c r="U307" s="407"/>
      <c r="V307" s="408"/>
      <c r="W307" s="408"/>
      <c r="X307" s="409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407"/>
      <c r="L308" s="408"/>
      <c r="M308" s="408"/>
      <c r="N308" s="409"/>
      <c r="O308" s="7"/>
      <c r="P308" s="407"/>
      <c r="Q308" s="408"/>
      <c r="R308" s="408"/>
      <c r="S308" s="409"/>
      <c r="T308" s="7"/>
      <c r="U308" s="407"/>
      <c r="V308" s="408"/>
      <c r="W308" s="408"/>
      <c r="X308" s="409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407"/>
      <c r="G312" s="408"/>
      <c r="H312" s="408"/>
      <c r="I312" s="409"/>
      <c r="J312" s="7"/>
      <c r="K312" s="407"/>
      <c r="L312" s="408"/>
      <c r="M312" s="408"/>
      <c r="N312" s="409"/>
      <c r="O312" s="7"/>
      <c r="P312" s="407"/>
      <c r="Q312" s="408"/>
      <c r="R312" s="408"/>
      <c r="S312" s="409"/>
      <c r="T312" s="7"/>
      <c r="U312" s="407"/>
      <c r="V312" s="408"/>
      <c r="W312" s="408"/>
      <c r="X312" s="409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407"/>
      <c r="G314" s="408"/>
      <c r="H314" s="408"/>
      <c r="I314" s="409"/>
      <c r="J314" s="7"/>
      <c r="K314" s="407"/>
      <c r="L314" s="408"/>
      <c r="M314" s="408"/>
      <c r="N314" s="409"/>
      <c r="O314" s="7"/>
      <c r="P314" s="407"/>
      <c r="Q314" s="408"/>
      <c r="R314" s="408"/>
      <c r="S314" s="409"/>
      <c r="T314" s="7"/>
      <c r="U314" s="407"/>
      <c r="V314" s="408"/>
      <c r="W314" s="408"/>
      <c r="X314" s="409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407"/>
      <c r="G315" s="408"/>
      <c r="H315" s="408"/>
      <c r="I315" s="409"/>
      <c r="J315" s="7"/>
      <c r="K315" s="407"/>
      <c r="L315" s="408"/>
      <c r="M315" s="408"/>
      <c r="N315" s="409"/>
      <c r="O315" s="7"/>
      <c r="P315" s="407"/>
      <c r="Q315" s="408"/>
      <c r="R315" s="408"/>
      <c r="S315" s="409"/>
      <c r="T315" s="7"/>
      <c r="U315" s="407"/>
      <c r="V315" s="408"/>
      <c r="W315" s="408"/>
      <c r="X315" s="409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407"/>
      <c r="G316" s="408"/>
      <c r="H316" s="408"/>
      <c r="I316" s="409"/>
      <c r="J316" s="7"/>
      <c r="K316" s="407"/>
      <c r="L316" s="408"/>
      <c r="M316" s="408"/>
      <c r="N316" s="409"/>
      <c r="O316" s="7"/>
      <c r="P316" s="407"/>
      <c r="Q316" s="408"/>
      <c r="R316" s="408"/>
      <c r="S316" s="409"/>
      <c r="T316" s="7"/>
      <c r="U316" s="407"/>
      <c r="V316" s="408"/>
      <c r="W316" s="408"/>
      <c r="X316" s="409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407"/>
      <c r="G317" s="408"/>
      <c r="H317" s="408"/>
      <c r="I317" s="409"/>
      <c r="J317" s="7"/>
      <c r="K317" s="407"/>
      <c r="L317" s="408"/>
      <c r="M317" s="408"/>
      <c r="N317" s="409"/>
      <c r="O317" s="7"/>
      <c r="P317" s="407"/>
      <c r="Q317" s="408"/>
      <c r="R317" s="408"/>
      <c r="S317" s="409"/>
      <c r="T317" s="7"/>
      <c r="U317" s="407"/>
      <c r="V317" s="408"/>
      <c r="W317" s="408"/>
      <c r="X317" s="409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407"/>
      <c r="G318" s="408"/>
      <c r="H318" s="408"/>
      <c r="I318" s="409"/>
      <c r="J318" s="7"/>
      <c r="K318" s="407"/>
      <c r="L318" s="408"/>
      <c r="M318" s="408"/>
      <c r="N318" s="409"/>
      <c r="O318" s="7"/>
      <c r="P318" s="407"/>
      <c r="Q318" s="408"/>
      <c r="R318" s="408"/>
      <c r="S318" s="409"/>
      <c r="T318" s="7"/>
      <c r="U318" s="407"/>
      <c r="V318" s="408"/>
      <c r="W318" s="408"/>
      <c r="X318" s="409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407"/>
      <c r="G319" s="408"/>
      <c r="H319" s="408"/>
      <c r="I319" s="409"/>
      <c r="J319" s="7"/>
      <c r="K319" s="407"/>
      <c r="L319" s="408"/>
      <c r="M319" s="408"/>
      <c r="N319" s="409"/>
      <c r="O319" s="7"/>
      <c r="P319" s="407"/>
      <c r="Q319" s="408"/>
      <c r="R319" s="408"/>
      <c r="S319" s="409"/>
      <c r="T319" s="7"/>
      <c r="U319" s="407"/>
      <c r="V319" s="408"/>
      <c r="W319" s="408"/>
      <c r="X319" s="409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407"/>
      <c r="G320" s="408"/>
      <c r="H320" s="408"/>
      <c r="I320" s="409"/>
      <c r="J320" s="7"/>
      <c r="K320" s="407"/>
      <c r="L320" s="408"/>
      <c r="M320" s="408"/>
      <c r="N320" s="409"/>
      <c r="O320" s="7"/>
      <c r="P320" s="407"/>
      <c r="Q320" s="408"/>
      <c r="R320" s="408"/>
      <c r="S320" s="409"/>
      <c r="T320" s="7"/>
      <c r="U320" s="407"/>
      <c r="V320" s="408"/>
      <c r="W320" s="408"/>
      <c r="X320" s="409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407"/>
      <c r="G321" s="408"/>
      <c r="H321" s="408"/>
      <c r="I321" s="409"/>
      <c r="J321" s="7"/>
      <c r="K321" s="407"/>
      <c r="L321" s="408"/>
      <c r="M321" s="408"/>
      <c r="N321" s="409"/>
      <c r="O321" s="7"/>
      <c r="P321" s="407"/>
      <c r="Q321" s="408"/>
      <c r="R321" s="408"/>
      <c r="S321" s="409"/>
      <c r="T321" s="7"/>
      <c r="U321" s="407"/>
      <c r="V321" s="408"/>
      <c r="W321" s="408"/>
      <c r="X321" s="409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407"/>
      <c r="G322" s="408"/>
      <c r="H322" s="408"/>
      <c r="I322" s="409"/>
      <c r="J322" s="7"/>
      <c r="K322" s="407"/>
      <c r="L322" s="408"/>
      <c r="M322" s="408"/>
      <c r="N322" s="409"/>
      <c r="O322" s="7"/>
      <c r="P322" s="407"/>
      <c r="Q322" s="408"/>
      <c r="R322" s="408"/>
      <c r="S322" s="409"/>
      <c r="T322" s="7"/>
      <c r="U322" s="407"/>
      <c r="V322" s="408"/>
      <c r="W322" s="408"/>
      <c r="X322" s="409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407"/>
      <c r="G323" s="408"/>
      <c r="H323" s="408"/>
      <c r="I323" s="409"/>
      <c r="J323" s="7"/>
      <c r="K323" s="407"/>
      <c r="L323" s="408"/>
      <c r="M323" s="408"/>
      <c r="N323" s="409"/>
      <c r="O323" s="7"/>
      <c r="P323" s="407"/>
      <c r="Q323" s="408"/>
      <c r="R323" s="408"/>
      <c r="S323" s="409"/>
      <c r="T323" s="7"/>
      <c r="U323" s="407"/>
      <c r="V323" s="408"/>
      <c r="W323" s="408"/>
      <c r="X323" s="409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13"/>
      <c r="G325" s="408"/>
      <c r="H325" s="408"/>
      <c r="I325" s="409"/>
      <c r="J325" s="7"/>
      <c r="K325" s="413"/>
      <c r="L325" s="408"/>
      <c r="M325" s="408"/>
      <c r="N325" s="409"/>
      <c r="O325" s="7"/>
      <c r="P325" s="413"/>
      <c r="Q325" s="408"/>
      <c r="R325" s="408"/>
      <c r="S325" s="409"/>
      <c r="T325" s="7"/>
      <c r="U325" s="413"/>
      <c r="V325" s="408"/>
      <c r="W325" s="408"/>
      <c r="X325" s="409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407"/>
      <c r="G327" s="408"/>
      <c r="H327" s="408"/>
      <c r="I327" s="409"/>
      <c r="J327" s="7"/>
      <c r="K327" s="407"/>
      <c r="L327" s="408"/>
      <c r="M327" s="408"/>
      <c r="N327" s="409"/>
      <c r="O327" s="7"/>
      <c r="P327" s="407"/>
      <c r="Q327" s="408"/>
      <c r="R327" s="408"/>
      <c r="S327" s="409"/>
      <c r="T327" s="7"/>
      <c r="U327" s="407"/>
      <c r="V327" s="408"/>
      <c r="W327" s="408"/>
      <c r="X327" s="409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407"/>
      <c r="L329" s="408"/>
      <c r="M329" s="408"/>
      <c r="N329" s="409"/>
      <c r="O329" s="7"/>
      <c r="P329" s="407"/>
      <c r="Q329" s="408"/>
      <c r="R329" s="408"/>
      <c r="S329" s="409"/>
      <c r="T329" s="7"/>
      <c r="U329" s="407"/>
      <c r="V329" s="408"/>
      <c r="W329" s="408"/>
      <c r="X329" s="409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407"/>
      <c r="L330" s="408"/>
      <c r="M330" s="408"/>
      <c r="N330" s="409"/>
      <c r="O330" s="7"/>
      <c r="P330" s="407"/>
      <c r="Q330" s="408"/>
      <c r="R330" s="408"/>
      <c r="S330" s="409"/>
      <c r="T330" s="7"/>
      <c r="U330" s="407"/>
      <c r="V330" s="408"/>
      <c r="W330" s="408"/>
      <c r="X330" s="409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407"/>
      <c r="L331" s="408"/>
      <c r="M331" s="408"/>
      <c r="N331" s="409"/>
      <c r="O331" s="7"/>
      <c r="P331" s="407"/>
      <c r="Q331" s="408"/>
      <c r="R331" s="408"/>
      <c r="S331" s="409"/>
      <c r="T331" s="7"/>
      <c r="U331" s="407"/>
      <c r="V331" s="408"/>
      <c r="W331" s="408"/>
      <c r="X331" s="409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407"/>
      <c r="L332" s="408"/>
      <c r="M332" s="408"/>
      <c r="N332" s="409"/>
      <c r="O332" s="7"/>
      <c r="P332" s="407"/>
      <c r="Q332" s="408"/>
      <c r="R332" s="408"/>
      <c r="S332" s="409"/>
      <c r="T332" s="7"/>
      <c r="U332" s="407"/>
      <c r="V332" s="408"/>
      <c r="W332" s="408"/>
      <c r="X332" s="409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407"/>
      <c r="L333" s="408"/>
      <c r="M333" s="408"/>
      <c r="N333" s="409"/>
      <c r="O333" s="7"/>
      <c r="P333" s="407"/>
      <c r="Q333" s="408"/>
      <c r="R333" s="408"/>
      <c r="S333" s="409"/>
      <c r="T333" s="7"/>
      <c r="U333" s="407"/>
      <c r="V333" s="408"/>
      <c r="W333" s="408"/>
      <c r="X333" s="409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407"/>
      <c r="G337" s="408"/>
      <c r="H337" s="408"/>
      <c r="I337" s="409"/>
      <c r="J337" s="7"/>
      <c r="K337" s="407"/>
      <c r="L337" s="408"/>
      <c r="M337" s="408"/>
      <c r="N337" s="409"/>
      <c r="O337" s="7"/>
      <c r="P337" s="407"/>
      <c r="Q337" s="408"/>
      <c r="R337" s="408"/>
      <c r="S337" s="409"/>
      <c r="T337" s="7"/>
      <c r="U337" s="407"/>
      <c r="V337" s="408"/>
      <c r="W337" s="408"/>
      <c r="X337" s="409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407"/>
      <c r="G339" s="408"/>
      <c r="H339" s="408"/>
      <c r="I339" s="409"/>
      <c r="J339" s="7"/>
      <c r="K339" s="407"/>
      <c r="L339" s="408"/>
      <c r="M339" s="408"/>
      <c r="N339" s="409"/>
      <c r="O339" s="7"/>
      <c r="P339" s="407"/>
      <c r="Q339" s="408"/>
      <c r="R339" s="408"/>
      <c r="S339" s="409"/>
      <c r="T339" s="7"/>
      <c r="U339" s="407"/>
      <c r="V339" s="408"/>
      <c r="W339" s="408"/>
      <c r="X339" s="409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407"/>
      <c r="G340" s="408"/>
      <c r="H340" s="408"/>
      <c r="I340" s="409"/>
      <c r="J340" s="7"/>
      <c r="K340" s="407"/>
      <c r="L340" s="408"/>
      <c r="M340" s="408"/>
      <c r="N340" s="409"/>
      <c r="O340" s="7"/>
      <c r="P340" s="407"/>
      <c r="Q340" s="408"/>
      <c r="R340" s="408"/>
      <c r="S340" s="409"/>
      <c r="T340" s="7"/>
      <c r="U340" s="407"/>
      <c r="V340" s="408"/>
      <c r="W340" s="408"/>
      <c r="X340" s="409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407"/>
      <c r="G341" s="408"/>
      <c r="H341" s="408"/>
      <c r="I341" s="409"/>
      <c r="J341" s="7"/>
      <c r="K341" s="407"/>
      <c r="L341" s="408"/>
      <c r="M341" s="408"/>
      <c r="N341" s="409"/>
      <c r="O341" s="7"/>
      <c r="P341" s="407"/>
      <c r="Q341" s="408"/>
      <c r="R341" s="408"/>
      <c r="S341" s="409"/>
      <c r="T341" s="7"/>
      <c r="U341" s="407"/>
      <c r="V341" s="408"/>
      <c r="W341" s="408"/>
      <c r="X341" s="409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407"/>
      <c r="G342" s="408"/>
      <c r="H342" s="408"/>
      <c r="I342" s="409"/>
      <c r="J342" s="7"/>
      <c r="K342" s="407"/>
      <c r="L342" s="408"/>
      <c r="M342" s="408"/>
      <c r="N342" s="409"/>
      <c r="O342" s="7"/>
      <c r="P342" s="407"/>
      <c r="Q342" s="408"/>
      <c r="R342" s="408"/>
      <c r="S342" s="409"/>
      <c r="T342" s="7"/>
      <c r="U342" s="407"/>
      <c r="V342" s="408"/>
      <c r="W342" s="408"/>
      <c r="X342" s="409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407"/>
      <c r="G343" s="408"/>
      <c r="H343" s="408"/>
      <c r="I343" s="409"/>
      <c r="J343" s="7"/>
      <c r="K343" s="407"/>
      <c r="L343" s="408"/>
      <c r="M343" s="408"/>
      <c r="N343" s="409"/>
      <c r="O343" s="7"/>
      <c r="P343" s="407"/>
      <c r="Q343" s="408"/>
      <c r="R343" s="408"/>
      <c r="S343" s="409"/>
      <c r="T343" s="7"/>
      <c r="U343" s="407"/>
      <c r="V343" s="408"/>
      <c r="W343" s="408"/>
      <c r="X343" s="409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407"/>
      <c r="G344" s="408"/>
      <c r="H344" s="408"/>
      <c r="I344" s="409"/>
      <c r="J344" s="7"/>
      <c r="K344" s="407"/>
      <c r="L344" s="408"/>
      <c r="M344" s="408"/>
      <c r="N344" s="409"/>
      <c r="O344" s="7"/>
      <c r="P344" s="407"/>
      <c r="Q344" s="408"/>
      <c r="R344" s="408"/>
      <c r="S344" s="409"/>
      <c r="T344" s="7"/>
      <c r="U344" s="407"/>
      <c r="V344" s="408"/>
      <c r="W344" s="408"/>
      <c r="X344" s="409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407"/>
      <c r="G345" s="408"/>
      <c r="H345" s="408"/>
      <c r="I345" s="409"/>
      <c r="J345" s="7"/>
      <c r="K345" s="407"/>
      <c r="L345" s="408"/>
      <c r="M345" s="408"/>
      <c r="N345" s="409"/>
      <c r="O345" s="7"/>
      <c r="P345" s="407"/>
      <c r="Q345" s="408"/>
      <c r="R345" s="408"/>
      <c r="S345" s="409"/>
      <c r="T345" s="7"/>
      <c r="U345" s="407"/>
      <c r="V345" s="408"/>
      <c r="W345" s="408"/>
      <c r="X345" s="409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407"/>
      <c r="G346" s="408"/>
      <c r="H346" s="408"/>
      <c r="I346" s="409"/>
      <c r="J346" s="7"/>
      <c r="K346" s="407"/>
      <c r="L346" s="408"/>
      <c r="M346" s="408"/>
      <c r="N346" s="409"/>
      <c r="O346" s="7"/>
      <c r="P346" s="407"/>
      <c r="Q346" s="408"/>
      <c r="R346" s="408"/>
      <c r="S346" s="409"/>
      <c r="T346" s="7"/>
      <c r="U346" s="407"/>
      <c r="V346" s="408"/>
      <c r="W346" s="408"/>
      <c r="X346" s="409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407"/>
      <c r="G347" s="408"/>
      <c r="H347" s="408"/>
      <c r="I347" s="409"/>
      <c r="J347" s="7"/>
      <c r="K347" s="407"/>
      <c r="L347" s="408"/>
      <c r="M347" s="408"/>
      <c r="N347" s="409"/>
      <c r="O347" s="7"/>
      <c r="P347" s="407"/>
      <c r="Q347" s="408"/>
      <c r="R347" s="408"/>
      <c r="S347" s="409"/>
      <c r="T347" s="7"/>
      <c r="U347" s="407"/>
      <c r="V347" s="408"/>
      <c r="W347" s="408"/>
      <c r="X347" s="409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407"/>
      <c r="G348" s="408"/>
      <c r="H348" s="408"/>
      <c r="I348" s="409"/>
      <c r="J348" s="7"/>
      <c r="K348" s="407"/>
      <c r="L348" s="408"/>
      <c r="M348" s="408"/>
      <c r="N348" s="409"/>
      <c r="O348" s="7"/>
      <c r="P348" s="407"/>
      <c r="Q348" s="408"/>
      <c r="R348" s="408"/>
      <c r="S348" s="409"/>
      <c r="T348" s="7"/>
      <c r="U348" s="407"/>
      <c r="V348" s="408"/>
      <c r="W348" s="408"/>
      <c r="X348" s="409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13"/>
      <c r="G350" s="408"/>
      <c r="H350" s="408"/>
      <c r="I350" s="409"/>
      <c r="J350" s="7"/>
      <c r="K350" s="413"/>
      <c r="L350" s="408"/>
      <c r="M350" s="408"/>
      <c r="N350" s="409"/>
      <c r="O350" s="7"/>
      <c r="P350" s="413"/>
      <c r="Q350" s="408"/>
      <c r="R350" s="408"/>
      <c r="S350" s="409"/>
      <c r="T350" s="7"/>
      <c r="U350" s="413"/>
      <c r="V350" s="408"/>
      <c r="W350" s="408"/>
      <c r="X350" s="409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407"/>
      <c r="G352" s="408"/>
      <c r="H352" s="408"/>
      <c r="I352" s="409"/>
      <c r="J352" s="7"/>
      <c r="K352" s="407"/>
      <c r="L352" s="408"/>
      <c r="M352" s="408"/>
      <c r="N352" s="409"/>
      <c r="O352" s="7"/>
      <c r="P352" s="407"/>
      <c r="Q352" s="408"/>
      <c r="R352" s="408"/>
      <c r="S352" s="409"/>
      <c r="T352" s="7"/>
      <c r="U352" s="407"/>
      <c r="V352" s="408"/>
      <c r="W352" s="408"/>
      <c r="X352" s="409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407"/>
      <c r="L354" s="408"/>
      <c r="M354" s="408"/>
      <c r="N354" s="409"/>
      <c r="O354" s="7"/>
      <c r="P354" s="407"/>
      <c r="Q354" s="408"/>
      <c r="R354" s="408"/>
      <c r="S354" s="409"/>
      <c r="T354" s="7"/>
      <c r="U354" s="407"/>
      <c r="V354" s="408"/>
      <c r="W354" s="408"/>
      <c r="X354" s="409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407"/>
      <c r="L355" s="408"/>
      <c r="M355" s="408"/>
      <c r="N355" s="409"/>
      <c r="O355" s="7"/>
      <c r="P355" s="407"/>
      <c r="Q355" s="408"/>
      <c r="R355" s="408"/>
      <c r="S355" s="409"/>
      <c r="T355" s="7"/>
      <c r="U355" s="407"/>
      <c r="V355" s="408"/>
      <c r="W355" s="408"/>
      <c r="X355" s="409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407"/>
      <c r="L356" s="408"/>
      <c r="M356" s="408"/>
      <c r="N356" s="409"/>
      <c r="O356" s="7"/>
      <c r="P356" s="407"/>
      <c r="Q356" s="408"/>
      <c r="R356" s="408"/>
      <c r="S356" s="409"/>
      <c r="T356" s="7"/>
      <c r="U356" s="407"/>
      <c r="V356" s="408"/>
      <c r="W356" s="408"/>
      <c r="X356" s="409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407"/>
      <c r="L357" s="408"/>
      <c r="M357" s="408"/>
      <c r="N357" s="409"/>
      <c r="O357" s="7"/>
      <c r="P357" s="407"/>
      <c r="Q357" s="408"/>
      <c r="R357" s="408"/>
      <c r="S357" s="409"/>
      <c r="T357" s="7"/>
      <c r="U357" s="407"/>
      <c r="V357" s="408"/>
      <c r="W357" s="408"/>
      <c r="X357" s="409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407"/>
      <c r="L358" s="408"/>
      <c r="M358" s="408"/>
      <c r="N358" s="409"/>
      <c r="O358" s="7"/>
      <c r="P358" s="407"/>
      <c r="Q358" s="408"/>
      <c r="R358" s="408"/>
      <c r="S358" s="409"/>
      <c r="T358" s="7"/>
      <c r="U358" s="407"/>
      <c r="V358" s="408"/>
      <c r="W358" s="408"/>
      <c r="X358" s="409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407"/>
      <c r="G360" s="408"/>
      <c r="H360" s="408"/>
      <c r="I360" s="409"/>
      <c r="K360" s="407"/>
      <c r="L360" s="408"/>
      <c r="M360" s="408"/>
      <c r="N360" s="409"/>
      <c r="O360" s="7"/>
      <c r="P360" s="407"/>
      <c r="Q360" s="408"/>
      <c r="R360" s="408"/>
      <c r="S360" s="409"/>
      <c r="T360" s="7"/>
      <c r="U360" s="407"/>
      <c r="V360" s="408"/>
      <c r="W360" s="408"/>
      <c r="X360" s="409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407"/>
      <c r="G361" s="408"/>
      <c r="H361" s="408"/>
      <c r="I361" s="409"/>
      <c r="K361" s="407"/>
      <c r="L361" s="408"/>
      <c r="M361" s="408"/>
      <c r="N361" s="409"/>
      <c r="P361" s="407"/>
      <c r="Q361" s="408"/>
      <c r="R361" s="408"/>
      <c r="S361" s="409"/>
      <c r="U361" s="407"/>
      <c r="V361" s="408"/>
      <c r="W361" s="408"/>
      <c r="X361" s="409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410"/>
      <c r="G362" s="411"/>
      <c r="H362" s="411"/>
      <c r="I362" s="412"/>
      <c r="K362" s="410"/>
      <c r="L362" s="411"/>
      <c r="M362" s="411"/>
      <c r="N362" s="412"/>
      <c r="P362" s="410"/>
      <c r="Q362" s="411"/>
      <c r="R362" s="411"/>
      <c r="S362" s="412"/>
      <c r="U362" s="410"/>
      <c r="V362" s="411"/>
      <c r="W362" s="411"/>
      <c r="X362" s="412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CEAEE209-B64E-4DA6-BFF4-0837547FAF97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41B5E-0A5B-47CC-8EDA-FE591A63A3B2}">
  <sheetPr>
    <tabColor rgb="FFEBF1DE"/>
  </sheetPr>
  <dimension ref="A1:HQ382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ÁREAS!$F$30</f>
        <v>Core Funding/ Basic Financing.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315"/>
      <c r="G12" s="39"/>
      <c r="H12" s="39"/>
      <c r="I12" s="321"/>
      <c r="J12" s="7"/>
      <c r="K12" s="407"/>
      <c r="L12" s="408"/>
      <c r="M12" s="408"/>
      <c r="N12" s="409"/>
      <c r="O12" s="7"/>
      <c r="P12" s="315"/>
      <c r="Q12" s="39"/>
      <c r="R12" s="39"/>
      <c r="S12" s="321"/>
      <c r="T12" s="7"/>
      <c r="U12" s="315"/>
      <c r="V12" s="39"/>
      <c r="W12" s="39"/>
      <c r="X12" s="321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407"/>
      <c r="G14" s="408"/>
      <c r="H14" s="408"/>
      <c r="I14" s="409"/>
      <c r="J14" s="7"/>
      <c r="K14" s="407"/>
      <c r="L14" s="408"/>
      <c r="M14" s="408"/>
      <c r="N14" s="409"/>
      <c r="O14" s="7"/>
      <c r="P14" s="407"/>
      <c r="Q14" s="408"/>
      <c r="R14" s="408"/>
      <c r="S14" s="409"/>
      <c r="T14" s="7"/>
      <c r="U14" s="407"/>
      <c r="V14" s="408"/>
      <c r="W14" s="408"/>
      <c r="X14" s="409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407"/>
      <c r="G15" s="408"/>
      <c r="H15" s="408"/>
      <c r="I15" s="409"/>
      <c r="J15" s="7"/>
      <c r="K15" s="407"/>
      <c r="L15" s="408"/>
      <c r="M15" s="408"/>
      <c r="N15" s="409"/>
      <c r="O15" s="7"/>
      <c r="P15" s="407"/>
      <c r="Q15" s="408"/>
      <c r="R15" s="408"/>
      <c r="S15" s="409"/>
      <c r="T15" s="7"/>
      <c r="U15" s="407"/>
      <c r="V15" s="408"/>
      <c r="W15" s="408"/>
      <c r="X15" s="409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407"/>
      <c r="G16" s="408"/>
      <c r="H16" s="408"/>
      <c r="I16" s="409"/>
      <c r="J16" s="7"/>
      <c r="K16" s="407"/>
      <c r="L16" s="408"/>
      <c r="M16" s="408"/>
      <c r="N16" s="409"/>
      <c r="O16" s="7"/>
      <c r="P16" s="407"/>
      <c r="Q16" s="408"/>
      <c r="R16" s="408"/>
      <c r="S16" s="409"/>
      <c r="T16" s="7"/>
      <c r="U16" s="407"/>
      <c r="V16" s="408"/>
      <c r="W16" s="408"/>
      <c r="X16" s="409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407"/>
      <c r="G17" s="408"/>
      <c r="H17" s="408"/>
      <c r="I17" s="409"/>
      <c r="J17" s="7"/>
      <c r="K17" s="407"/>
      <c r="L17" s="408"/>
      <c r="M17" s="408"/>
      <c r="N17" s="409"/>
      <c r="O17" s="7"/>
      <c r="P17" s="407"/>
      <c r="Q17" s="408"/>
      <c r="R17" s="408"/>
      <c r="S17" s="409"/>
      <c r="T17" s="7"/>
      <c r="U17" s="407"/>
      <c r="V17" s="408"/>
      <c r="W17" s="408"/>
      <c r="X17" s="409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407"/>
      <c r="G18" s="408"/>
      <c r="H18" s="408"/>
      <c r="I18" s="409"/>
      <c r="J18" s="7"/>
      <c r="K18" s="407"/>
      <c r="L18" s="408"/>
      <c r="M18" s="408"/>
      <c r="N18" s="409"/>
      <c r="O18" s="7"/>
      <c r="P18" s="407"/>
      <c r="Q18" s="408"/>
      <c r="R18" s="408"/>
      <c r="S18" s="409"/>
      <c r="T18" s="7"/>
      <c r="U18" s="407"/>
      <c r="V18" s="408"/>
      <c r="W18" s="408"/>
      <c r="X18" s="409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407"/>
      <c r="G19" s="408"/>
      <c r="H19" s="408"/>
      <c r="I19" s="409"/>
      <c r="J19" s="7"/>
      <c r="K19" s="407"/>
      <c r="L19" s="408"/>
      <c r="M19" s="408"/>
      <c r="N19" s="409"/>
      <c r="O19" s="7"/>
      <c r="P19" s="407"/>
      <c r="Q19" s="408"/>
      <c r="R19" s="408"/>
      <c r="S19" s="409"/>
      <c r="T19" s="7"/>
      <c r="U19" s="407"/>
      <c r="V19" s="408"/>
      <c r="W19" s="408"/>
      <c r="X19" s="409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407"/>
      <c r="G20" s="408"/>
      <c r="H20" s="408"/>
      <c r="I20" s="409"/>
      <c r="J20" s="7"/>
      <c r="K20" s="407"/>
      <c r="L20" s="408"/>
      <c r="M20" s="408"/>
      <c r="N20" s="409"/>
      <c r="O20" s="7"/>
      <c r="P20" s="407"/>
      <c r="Q20" s="408"/>
      <c r="R20" s="408"/>
      <c r="S20" s="409"/>
      <c r="T20" s="7"/>
      <c r="U20" s="407"/>
      <c r="V20" s="408"/>
      <c r="W20" s="408"/>
      <c r="X20" s="409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315"/>
      <c r="G21" s="39"/>
      <c r="H21" s="39"/>
      <c r="I21" s="321"/>
      <c r="J21" s="7"/>
      <c r="K21" s="407"/>
      <c r="L21" s="408"/>
      <c r="M21" s="408"/>
      <c r="N21" s="409"/>
      <c r="O21" s="7"/>
      <c r="P21" s="315"/>
      <c r="Q21" s="39"/>
      <c r="R21" s="39"/>
      <c r="S21" s="321"/>
      <c r="T21" s="7"/>
      <c r="U21" s="315"/>
      <c r="V21" s="39"/>
      <c r="W21" s="39"/>
      <c r="X21" s="321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407"/>
      <c r="G22" s="408"/>
      <c r="H22" s="408"/>
      <c r="I22" s="409"/>
      <c r="J22" s="7"/>
      <c r="K22" s="407"/>
      <c r="L22" s="408"/>
      <c r="M22" s="408"/>
      <c r="N22" s="409"/>
      <c r="O22" s="7"/>
      <c r="P22" s="407"/>
      <c r="Q22" s="408"/>
      <c r="R22" s="408"/>
      <c r="S22" s="409"/>
      <c r="T22" s="7"/>
      <c r="U22" s="407"/>
      <c r="V22" s="408"/>
      <c r="W22" s="408"/>
      <c r="X22" s="409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315"/>
      <c r="G23" s="39"/>
      <c r="H23" s="39"/>
      <c r="I23" s="321"/>
      <c r="J23" s="7"/>
      <c r="K23" s="315"/>
      <c r="L23" s="39"/>
      <c r="M23" s="39"/>
      <c r="N23" s="321"/>
      <c r="O23" s="7"/>
      <c r="P23" s="315"/>
      <c r="Q23" s="39"/>
      <c r="R23" s="39"/>
      <c r="S23" s="321"/>
      <c r="T23" s="7"/>
      <c r="U23" s="315"/>
      <c r="V23" s="39"/>
      <c r="W23" s="39"/>
      <c r="X23" s="321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315"/>
      <c r="G25" s="39"/>
      <c r="H25" s="39"/>
      <c r="I25" s="321"/>
      <c r="J25" s="7"/>
      <c r="K25" s="407"/>
      <c r="L25" s="408"/>
      <c r="M25" s="408"/>
      <c r="N25" s="409"/>
      <c r="O25" s="7"/>
      <c r="P25" s="315"/>
      <c r="Q25" s="39"/>
      <c r="R25" s="39"/>
      <c r="S25" s="321"/>
      <c r="T25" s="7"/>
      <c r="U25" s="315"/>
      <c r="V25" s="39"/>
      <c r="W25" s="39"/>
      <c r="X25" s="321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315"/>
      <c r="G27" s="39"/>
      <c r="H27" s="39"/>
      <c r="I27" s="321"/>
      <c r="J27" s="7"/>
      <c r="K27" s="315"/>
      <c r="L27" s="39"/>
      <c r="M27" s="39"/>
      <c r="N27" s="321"/>
      <c r="O27" s="7"/>
      <c r="P27" s="315"/>
      <c r="Q27" s="39"/>
      <c r="R27" s="39"/>
      <c r="S27" s="321"/>
      <c r="T27" s="7"/>
      <c r="U27" s="315"/>
      <c r="V27" s="39"/>
      <c r="W27" s="39"/>
      <c r="X27" s="321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407"/>
      <c r="L29" s="408"/>
      <c r="M29" s="408"/>
      <c r="N29" s="409"/>
      <c r="O29" s="7"/>
      <c r="P29" s="407"/>
      <c r="Q29" s="408"/>
      <c r="R29" s="408"/>
      <c r="S29" s="409"/>
      <c r="T29" s="7"/>
      <c r="U29" s="407"/>
      <c r="V29" s="408"/>
      <c r="W29" s="408"/>
      <c r="X29" s="409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407"/>
      <c r="L30" s="408"/>
      <c r="M30" s="408"/>
      <c r="N30" s="409"/>
      <c r="O30" s="7"/>
      <c r="P30" s="407"/>
      <c r="Q30" s="408"/>
      <c r="R30" s="408"/>
      <c r="S30" s="409"/>
      <c r="T30" s="7"/>
      <c r="U30" s="407"/>
      <c r="V30" s="408"/>
      <c r="W30" s="408"/>
      <c r="X30" s="409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407"/>
      <c r="L31" s="408"/>
      <c r="M31" s="408"/>
      <c r="N31" s="409"/>
      <c r="O31" s="7"/>
      <c r="P31" s="407"/>
      <c r="Q31" s="408"/>
      <c r="R31" s="408"/>
      <c r="S31" s="409"/>
      <c r="T31" s="7"/>
      <c r="U31" s="407"/>
      <c r="V31" s="408"/>
      <c r="W31" s="408"/>
      <c r="X31" s="409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407"/>
      <c r="L32" s="408"/>
      <c r="M32" s="408"/>
      <c r="N32" s="409"/>
      <c r="O32" s="7"/>
      <c r="P32" s="407"/>
      <c r="Q32" s="408"/>
      <c r="R32" s="408"/>
      <c r="S32" s="409"/>
      <c r="T32" s="7"/>
      <c r="U32" s="407"/>
      <c r="V32" s="408"/>
      <c r="W32" s="408"/>
      <c r="X32" s="409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407"/>
      <c r="L33" s="408"/>
      <c r="M33" s="408"/>
      <c r="N33" s="409"/>
      <c r="O33" s="7"/>
      <c r="P33" s="407"/>
      <c r="Q33" s="408"/>
      <c r="R33" s="408"/>
      <c r="S33" s="409"/>
      <c r="T33" s="7"/>
      <c r="U33" s="407"/>
      <c r="V33" s="408"/>
      <c r="W33" s="408"/>
      <c r="X33" s="409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315"/>
      <c r="G37" s="39"/>
      <c r="H37" s="39"/>
      <c r="I37" s="321"/>
      <c r="J37" s="7"/>
      <c r="K37" s="407"/>
      <c r="L37" s="408"/>
      <c r="M37" s="408"/>
      <c r="N37" s="409"/>
      <c r="O37" s="7"/>
      <c r="P37" s="315"/>
      <c r="Q37" s="39"/>
      <c r="R37" s="39"/>
      <c r="S37" s="321"/>
      <c r="T37" s="7"/>
      <c r="U37" s="315"/>
      <c r="V37" s="39"/>
      <c r="W37" s="39"/>
      <c r="X37" s="321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407"/>
      <c r="G39" s="408"/>
      <c r="H39" s="408"/>
      <c r="I39" s="409"/>
      <c r="J39" s="7"/>
      <c r="K39" s="407"/>
      <c r="L39" s="408"/>
      <c r="M39" s="408"/>
      <c r="N39" s="409"/>
      <c r="O39" s="7"/>
      <c r="P39" s="407"/>
      <c r="Q39" s="408"/>
      <c r="R39" s="408"/>
      <c r="S39" s="409"/>
      <c r="T39" s="7"/>
      <c r="U39" s="407"/>
      <c r="V39" s="408"/>
      <c r="W39" s="408"/>
      <c r="X39" s="409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407"/>
      <c r="G40" s="408"/>
      <c r="H40" s="408"/>
      <c r="I40" s="409"/>
      <c r="J40" s="7"/>
      <c r="K40" s="407"/>
      <c r="L40" s="408"/>
      <c r="M40" s="408"/>
      <c r="N40" s="409"/>
      <c r="O40" s="7"/>
      <c r="P40" s="407"/>
      <c r="Q40" s="408"/>
      <c r="R40" s="408"/>
      <c r="S40" s="409"/>
      <c r="T40" s="7"/>
      <c r="U40" s="407"/>
      <c r="V40" s="408"/>
      <c r="W40" s="408"/>
      <c r="X40" s="409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407"/>
      <c r="G41" s="408"/>
      <c r="H41" s="408"/>
      <c r="I41" s="409"/>
      <c r="J41" s="7"/>
      <c r="K41" s="407"/>
      <c r="L41" s="408"/>
      <c r="M41" s="408"/>
      <c r="N41" s="409"/>
      <c r="O41" s="7"/>
      <c r="P41" s="407"/>
      <c r="Q41" s="408"/>
      <c r="R41" s="408"/>
      <c r="S41" s="409"/>
      <c r="T41" s="7"/>
      <c r="U41" s="407"/>
      <c r="V41" s="408"/>
      <c r="W41" s="408"/>
      <c r="X41" s="409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407"/>
      <c r="G42" s="408"/>
      <c r="H42" s="408"/>
      <c r="I42" s="409"/>
      <c r="J42" s="7"/>
      <c r="K42" s="407"/>
      <c r="L42" s="408"/>
      <c r="M42" s="408"/>
      <c r="N42" s="409"/>
      <c r="O42" s="7"/>
      <c r="P42" s="407"/>
      <c r="Q42" s="408"/>
      <c r="R42" s="408"/>
      <c r="S42" s="409"/>
      <c r="T42" s="7"/>
      <c r="U42" s="407"/>
      <c r="V42" s="408"/>
      <c r="W42" s="408"/>
      <c r="X42" s="409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407"/>
      <c r="G43" s="408"/>
      <c r="H43" s="408"/>
      <c r="I43" s="409"/>
      <c r="J43" s="7"/>
      <c r="K43" s="407"/>
      <c r="L43" s="408"/>
      <c r="M43" s="408"/>
      <c r="N43" s="409"/>
      <c r="O43" s="7"/>
      <c r="P43" s="407"/>
      <c r="Q43" s="408"/>
      <c r="R43" s="408"/>
      <c r="S43" s="409"/>
      <c r="T43" s="7"/>
      <c r="U43" s="407"/>
      <c r="V43" s="408"/>
      <c r="W43" s="408"/>
      <c r="X43" s="409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407"/>
      <c r="G44" s="408"/>
      <c r="H44" s="408"/>
      <c r="I44" s="409"/>
      <c r="J44" s="7"/>
      <c r="K44" s="407"/>
      <c r="L44" s="408"/>
      <c r="M44" s="408"/>
      <c r="N44" s="409"/>
      <c r="O44" s="7"/>
      <c r="P44" s="407"/>
      <c r="Q44" s="408"/>
      <c r="R44" s="408"/>
      <c r="S44" s="409"/>
      <c r="T44" s="7"/>
      <c r="U44" s="407"/>
      <c r="V44" s="408"/>
      <c r="W44" s="408"/>
      <c r="X44" s="409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407"/>
      <c r="G45" s="408"/>
      <c r="H45" s="408"/>
      <c r="I45" s="409"/>
      <c r="J45" s="7"/>
      <c r="K45" s="407"/>
      <c r="L45" s="408"/>
      <c r="M45" s="408"/>
      <c r="N45" s="409"/>
      <c r="O45" s="7"/>
      <c r="P45" s="407"/>
      <c r="Q45" s="408"/>
      <c r="R45" s="408"/>
      <c r="S45" s="409"/>
      <c r="T45" s="7"/>
      <c r="U45" s="407"/>
      <c r="V45" s="408"/>
      <c r="W45" s="408"/>
      <c r="X45" s="409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315"/>
      <c r="G46" s="39"/>
      <c r="H46" s="39"/>
      <c r="I46" s="321"/>
      <c r="J46" s="7"/>
      <c r="K46" s="407"/>
      <c r="L46" s="408"/>
      <c r="M46" s="408"/>
      <c r="N46" s="409"/>
      <c r="O46" s="7"/>
      <c r="P46" s="315"/>
      <c r="Q46" s="39"/>
      <c r="R46" s="39"/>
      <c r="S46" s="321"/>
      <c r="T46" s="7"/>
      <c r="U46" s="315"/>
      <c r="V46" s="39"/>
      <c r="W46" s="39"/>
      <c r="X46" s="321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407"/>
      <c r="G47" s="408"/>
      <c r="H47" s="408"/>
      <c r="I47" s="409"/>
      <c r="J47" s="7"/>
      <c r="K47" s="407"/>
      <c r="L47" s="408"/>
      <c r="M47" s="408"/>
      <c r="N47" s="409"/>
      <c r="O47" s="7"/>
      <c r="P47" s="407"/>
      <c r="Q47" s="408"/>
      <c r="R47" s="408"/>
      <c r="S47" s="409"/>
      <c r="T47" s="7"/>
      <c r="U47" s="407"/>
      <c r="V47" s="408"/>
      <c r="W47" s="408"/>
      <c r="X47" s="409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315"/>
      <c r="G48" s="39"/>
      <c r="H48" s="39"/>
      <c r="I48" s="321"/>
      <c r="J48" s="7"/>
      <c r="K48" s="315"/>
      <c r="L48" s="39"/>
      <c r="M48" s="39"/>
      <c r="N48" s="321"/>
      <c r="O48" s="7"/>
      <c r="P48" s="315"/>
      <c r="Q48" s="39"/>
      <c r="R48" s="39"/>
      <c r="S48" s="321"/>
      <c r="T48" s="7"/>
      <c r="U48" s="315"/>
      <c r="V48" s="39"/>
      <c r="W48" s="39"/>
      <c r="X48" s="321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3"/>
      <c r="G50" s="39"/>
      <c r="H50" s="39"/>
      <c r="I50" s="321"/>
      <c r="J50" s="7"/>
      <c r="K50" s="413"/>
      <c r="L50" s="408"/>
      <c r="M50" s="408"/>
      <c r="N50" s="409"/>
      <c r="O50" s="7"/>
      <c r="P50" s="43"/>
      <c r="Q50" s="39"/>
      <c r="R50" s="39"/>
      <c r="S50" s="321"/>
      <c r="T50" s="7"/>
      <c r="U50" s="43"/>
      <c r="V50" s="39"/>
      <c r="W50" s="39"/>
      <c r="X50" s="321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315"/>
      <c r="G52" s="39"/>
      <c r="H52" s="39"/>
      <c r="I52" s="321"/>
      <c r="J52" s="7"/>
      <c r="K52" s="315"/>
      <c r="L52" s="39"/>
      <c r="M52" s="39"/>
      <c r="N52" s="321"/>
      <c r="O52" s="7"/>
      <c r="P52" s="315"/>
      <c r="Q52" s="39"/>
      <c r="R52" s="39"/>
      <c r="S52" s="321"/>
      <c r="T52" s="7"/>
      <c r="U52" s="315"/>
      <c r="V52" s="39"/>
      <c r="W52" s="39"/>
      <c r="X52" s="321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407"/>
      <c r="L54" s="408"/>
      <c r="M54" s="408"/>
      <c r="N54" s="409"/>
      <c r="O54" s="7"/>
      <c r="P54" s="407"/>
      <c r="Q54" s="408"/>
      <c r="R54" s="408"/>
      <c r="S54" s="409"/>
      <c r="T54" s="7"/>
      <c r="U54" s="407"/>
      <c r="V54" s="408"/>
      <c r="W54" s="408"/>
      <c r="X54" s="409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407"/>
      <c r="L55" s="408"/>
      <c r="M55" s="408"/>
      <c r="N55" s="409"/>
      <c r="O55" s="7"/>
      <c r="P55" s="407"/>
      <c r="Q55" s="408"/>
      <c r="R55" s="408"/>
      <c r="S55" s="409"/>
      <c r="T55" s="7"/>
      <c r="U55" s="407"/>
      <c r="V55" s="408"/>
      <c r="W55" s="408"/>
      <c r="X55" s="409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407"/>
      <c r="L56" s="408"/>
      <c r="M56" s="408"/>
      <c r="N56" s="409"/>
      <c r="O56" s="7"/>
      <c r="P56" s="407"/>
      <c r="Q56" s="408"/>
      <c r="R56" s="408"/>
      <c r="S56" s="409"/>
      <c r="T56" s="7"/>
      <c r="U56" s="407"/>
      <c r="V56" s="408"/>
      <c r="W56" s="408"/>
      <c r="X56" s="409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407"/>
      <c r="L57" s="408"/>
      <c r="M57" s="408"/>
      <c r="N57" s="409"/>
      <c r="O57" s="7"/>
      <c r="P57" s="407"/>
      <c r="Q57" s="408"/>
      <c r="R57" s="408"/>
      <c r="S57" s="409"/>
      <c r="T57" s="7"/>
      <c r="U57" s="407"/>
      <c r="V57" s="408"/>
      <c r="W57" s="408"/>
      <c r="X57" s="409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407"/>
      <c r="L58" s="408"/>
      <c r="M58" s="408"/>
      <c r="N58" s="409"/>
      <c r="O58" s="7"/>
      <c r="P58" s="407"/>
      <c r="Q58" s="408"/>
      <c r="R58" s="408"/>
      <c r="S58" s="409"/>
      <c r="T58" s="7"/>
      <c r="U58" s="407"/>
      <c r="V58" s="408"/>
      <c r="W58" s="408"/>
      <c r="X58" s="409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315"/>
      <c r="G62" s="39"/>
      <c r="H62" s="39"/>
      <c r="I62" s="321"/>
      <c r="J62" s="7"/>
      <c r="K62" s="407"/>
      <c r="L62" s="408"/>
      <c r="M62" s="408"/>
      <c r="N62" s="409"/>
      <c r="O62" s="7"/>
      <c r="P62" s="315"/>
      <c r="Q62" s="39"/>
      <c r="R62" s="39"/>
      <c r="S62" s="321"/>
      <c r="T62" s="7"/>
      <c r="U62" s="315"/>
      <c r="V62" s="39"/>
      <c r="W62" s="39"/>
      <c r="X62" s="321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407"/>
      <c r="G64" s="408"/>
      <c r="H64" s="408"/>
      <c r="I64" s="409"/>
      <c r="J64" s="7"/>
      <c r="K64" s="407"/>
      <c r="L64" s="408"/>
      <c r="M64" s="408"/>
      <c r="N64" s="409"/>
      <c r="O64" s="7"/>
      <c r="P64" s="407"/>
      <c r="Q64" s="408"/>
      <c r="R64" s="408"/>
      <c r="S64" s="409"/>
      <c r="T64" s="7"/>
      <c r="U64" s="407"/>
      <c r="V64" s="408"/>
      <c r="W64" s="408"/>
      <c r="X64" s="409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407"/>
      <c r="G65" s="408"/>
      <c r="H65" s="408"/>
      <c r="I65" s="409"/>
      <c r="J65" s="7"/>
      <c r="K65" s="407"/>
      <c r="L65" s="408"/>
      <c r="M65" s="408"/>
      <c r="N65" s="409"/>
      <c r="O65" s="7"/>
      <c r="P65" s="407"/>
      <c r="Q65" s="408"/>
      <c r="R65" s="408"/>
      <c r="S65" s="409"/>
      <c r="T65" s="7"/>
      <c r="U65" s="407"/>
      <c r="V65" s="408"/>
      <c r="W65" s="408"/>
      <c r="X65" s="409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407"/>
      <c r="G66" s="408"/>
      <c r="H66" s="408"/>
      <c r="I66" s="409"/>
      <c r="J66" s="7"/>
      <c r="K66" s="407"/>
      <c r="L66" s="408"/>
      <c r="M66" s="408"/>
      <c r="N66" s="409"/>
      <c r="O66" s="7"/>
      <c r="P66" s="407"/>
      <c r="Q66" s="408"/>
      <c r="R66" s="408"/>
      <c r="S66" s="409"/>
      <c r="T66" s="7"/>
      <c r="U66" s="407"/>
      <c r="V66" s="408"/>
      <c r="W66" s="408"/>
      <c r="X66" s="409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407"/>
      <c r="G67" s="408"/>
      <c r="H67" s="408"/>
      <c r="I67" s="409"/>
      <c r="J67" s="7"/>
      <c r="K67" s="407"/>
      <c r="L67" s="408"/>
      <c r="M67" s="408"/>
      <c r="N67" s="409"/>
      <c r="O67" s="7"/>
      <c r="P67" s="407"/>
      <c r="Q67" s="408"/>
      <c r="R67" s="408"/>
      <c r="S67" s="409"/>
      <c r="T67" s="7"/>
      <c r="U67" s="407"/>
      <c r="V67" s="408"/>
      <c r="W67" s="408"/>
      <c r="X67" s="409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407"/>
      <c r="G68" s="408"/>
      <c r="H68" s="408"/>
      <c r="I68" s="409"/>
      <c r="J68" s="7"/>
      <c r="K68" s="407"/>
      <c r="L68" s="408"/>
      <c r="M68" s="408"/>
      <c r="N68" s="409"/>
      <c r="O68" s="7"/>
      <c r="P68" s="407"/>
      <c r="Q68" s="408"/>
      <c r="R68" s="408"/>
      <c r="S68" s="409"/>
      <c r="T68" s="7"/>
      <c r="U68" s="407"/>
      <c r="V68" s="408"/>
      <c r="W68" s="408"/>
      <c r="X68" s="409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407"/>
      <c r="G69" s="408"/>
      <c r="H69" s="408"/>
      <c r="I69" s="409"/>
      <c r="J69" s="7"/>
      <c r="K69" s="407"/>
      <c r="L69" s="408"/>
      <c r="M69" s="408"/>
      <c r="N69" s="409"/>
      <c r="O69" s="7"/>
      <c r="P69" s="407"/>
      <c r="Q69" s="408"/>
      <c r="R69" s="408"/>
      <c r="S69" s="409"/>
      <c r="T69" s="7"/>
      <c r="U69" s="407"/>
      <c r="V69" s="408"/>
      <c r="W69" s="408"/>
      <c r="X69" s="409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407"/>
      <c r="G70" s="408"/>
      <c r="H70" s="408"/>
      <c r="I70" s="409"/>
      <c r="J70" s="7"/>
      <c r="K70" s="407"/>
      <c r="L70" s="408"/>
      <c r="M70" s="408"/>
      <c r="N70" s="409"/>
      <c r="O70" s="7"/>
      <c r="P70" s="407"/>
      <c r="Q70" s="408"/>
      <c r="R70" s="408"/>
      <c r="S70" s="409"/>
      <c r="T70" s="7"/>
      <c r="U70" s="407"/>
      <c r="V70" s="408"/>
      <c r="W70" s="408"/>
      <c r="X70" s="409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315"/>
      <c r="G71" s="39"/>
      <c r="H71" s="39"/>
      <c r="I71" s="321"/>
      <c r="J71" s="7"/>
      <c r="K71" s="407"/>
      <c r="L71" s="408"/>
      <c r="M71" s="408"/>
      <c r="N71" s="409"/>
      <c r="O71" s="7"/>
      <c r="P71" s="315"/>
      <c r="Q71" s="39"/>
      <c r="R71" s="39"/>
      <c r="S71" s="321"/>
      <c r="T71" s="7"/>
      <c r="U71" s="315"/>
      <c r="V71" s="39"/>
      <c r="W71" s="39"/>
      <c r="X71" s="321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407"/>
      <c r="G72" s="408"/>
      <c r="H72" s="408"/>
      <c r="I72" s="409"/>
      <c r="J72" s="7"/>
      <c r="K72" s="407"/>
      <c r="L72" s="408"/>
      <c r="M72" s="408"/>
      <c r="N72" s="409"/>
      <c r="O72" s="7"/>
      <c r="P72" s="407"/>
      <c r="Q72" s="408"/>
      <c r="R72" s="408"/>
      <c r="S72" s="409"/>
      <c r="T72" s="7"/>
      <c r="U72" s="407"/>
      <c r="V72" s="408"/>
      <c r="W72" s="408"/>
      <c r="X72" s="409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315"/>
      <c r="G73" s="39"/>
      <c r="H73" s="39"/>
      <c r="I73" s="321"/>
      <c r="J73" s="7"/>
      <c r="K73" s="315"/>
      <c r="L73" s="39"/>
      <c r="M73" s="39"/>
      <c r="N73" s="321"/>
      <c r="O73" s="7"/>
      <c r="P73" s="315"/>
      <c r="Q73" s="39"/>
      <c r="R73" s="39"/>
      <c r="S73" s="321"/>
      <c r="T73" s="7"/>
      <c r="U73" s="315"/>
      <c r="V73" s="39"/>
      <c r="W73" s="39"/>
      <c r="X73" s="321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3"/>
      <c r="G75" s="39"/>
      <c r="H75" s="39"/>
      <c r="I75" s="321"/>
      <c r="J75" s="7"/>
      <c r="K75" s="413"/>
      <c r="L75" s="408"/>
      <c r="M75" s="408"/>
      <c r="N75" s="409"/>
      <c r="O75" s="7"/>
      <c r="P75" s="43"/>
      <c r="Q75" s="39"/>
      <c r="R75" s="39"/>
      <c r="S75" s="321"/>
      <c r="T75" s="7"/>
      <c r="U75" s="43"/>
      <c r="V75" s="39"/>
      <c r="W75" s="39"/>
      <c r="X75" s="321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315"/>
      <c r="G77" s="39"/>
      <c r="H77" s="39"/>
      <c r="I77" s="321"/>
      <c r="J77" s="7"/>
      <c r="K77" s="315"/>
      <c r="L77" s="39"/>
      <c r="M77" s="39"/>
      <c r="N77" s="321"/>
      <c r="O77" s="7"/>
      <c r="P77" s="315"/>
      <c r="Q77" s="39"/>
      <c r="R77" s="39"/>
      <c r="S77" s="321"/>
      <c r="T77" s="7"/>
      <c r="U77" s="315"/>
      <c r="V77" s="39"/>
      <c r="W77" s="39"/>
      <c r="X77" s="321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407"/>
      <c r="L79" s="408"/>
      <c r="M79" s="408"/>
      <c r="N79" s="409"/>
      <c r="O79" s="7"/>
      <c r="P79" s="407"/>
      <c r="Q79" s="408"/>
      <c r="R79" s="408"/>
      <c r="S79" s="409"/>
      <c r="T79" s="7"/>
      <c r="U79" s="407"/>
      <c r="V79" s="408"/>
      <c r="W79" s="408"/>
      <c r="X79" s="409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407"/>
      <c r="L80" s="408"/>
      <c r="M80" s="408"/>
      <c r="N80" s="409"/>
      <c r="O80" s="7"/>
      <c r="P80" s="407"/>
      <c r="Q80" s="408"/>
      <c r="R80" s="408"/>
      <c r="S80" s="409"/>
      <c r="T80" s="7"/>
      <c r="U80" s="407"/>
      <c r="V80" s="408"/>
      <c r="W80" s="408"/>
      <c r="X80" s="409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407"/>
      <c r="L81" s="408"/>
      <c r="M81" s="408"/>
      <c r="N81" s="409"/>
      <c r="O81" s="7"/>
      <c r="P81" s="407"/>
      <c r="Q81" s="408"/>
      <c r="R81" s="408"/>
      <c r="S81" s="409"/>
      <c r="T81" s="7"/>
      <c r="U81" s="407"/>
      <c r="V81" s="408"/>
      <c r="W81" s="408"/>
      <c r="X81" s="409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407"/>
      <c r="L82" s="408"/>
      <c r="M82" s="408"/>
      <c r="N82" s="409"/>
      <c r="O82" s="7"/>
      <c r="P82" s="407"/>
      <c r="Q82" s="408"/>
      <c r="R82" s="408"/>
      <c r="S82" s="409"/>
      <c r="T82" s="7"/>
      <c r="U82" s="407"/>
      <c r="V82" s="408"/>
      <c r="W82" s="408"/>
      <c r="X82" s="409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407"/>
      <c r="L83" s="408"/>
      <c r="M83" s="408"/>
      <c r="N83" s="409"/>
      <c r="O83" s="7"/>
      <c r="P83" s="407"/>
      <c r="Q83" s="408"/>
      <c r="R83" s="408"/>
      <c r="S83" s="409"/>
      <c r="T83" s="7"/>
      <c r="U83" s="407"/>
      <c r="V83" s="408"/>
      <c r="W83" s="408"/>
      <c r="X83" s="409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315"/>
      <c r="G87" s="39"/>
      <c r="H87" s="39"/>
      <c r="I87" s="321"/>
      <c r="J87" s="7"/>
      <c r="K87" s="407"/>
      <c r="L87" s="408"/>
      <c r="M87" s="408"/>
      <c r="N87" s="409"/>
      <c r="O87" s="7"/>
      <c r="P87" s="315"/>
      <c r="Q87" s="39"/>
      <c r="R87" s="39"/>
      <c r="S87" s="321"/>
      <c r="T87" s="7"/>
      <c r="U87" s="315"/>
      <c r="V87" s="39"/>
      <c r="W87" s="39"/>
      <c r="X87" s="321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407"/>
      <c r="G89" s="408"/>
      <c r="H89" s="408"/>
      <c r="I89" s="409"/>
      <c r="J89" s="7"/>
      <c r="K89" s="407"/>
      <c r="L89" s="408"/>
      <c r="M89" s="408"/>
      <c r="N89" s="409"/>
      <c r="O89" s="7"/>
      <c r="P89" s="407"/>
      <c r="Q89" s="408"/>
      <c r="R89" s="408"/>
      <c r="S89" s="409"/>
      <c r="T89" s="7"/>
      <c r="U89" s="407"/>
      <c r="V89" s="408"/>
      <c r="W89" s="408"/>
      <c r="X89" s="409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407"/>
      <c r="G90" s="408"/>
      <c r="H90" s="408"/>
      <c r="I90" s="409"/>
      <c r="J90" s="7"/>
      <c r="K90" s="407"/>
      <c r="L90" s="408"/>
      <c r="M90" s="408"/>
      <c r="N90" s="409"/>
      <c r="O90" s="7"/>
      <c r="P90" s="407"/>
      <c r="Q90" s="408"/>
      <c r="R90" s="408"/>
      <c r="S90" s="409"/>
      <c r="T90" s="7"/>
      <c r="U90" s="407"/>
      <c r="V90" s="408"/>
      <c r="W90" s="408"/>
      <c r="X90" s="409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407"/>
      <c r="G91" s="408"/>
      <c r="H91" s="408"/>
      <c r="I91" s="409"/>
      <c r="J91" s="7"/>
      <c r="K91" s="407"/>
      <c r="L91" s="408"/>
      <c r="M91" s="408"/>
      <c r="N91" s="409"/>
      <c r="O91" s="7"/>
      <c r="P91" s="407"/>
      <c r="Q91" s="408"/>
      <c r="R91" s="408"/>
      <c r="S91" s="409"/>
      <c r="T91" s="7"/>
      <c r="U91" s="407"/>
      <c r="V91" s="408"/>
      <c r="W91" s="408"/>
      <c r="X91" s="409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407"/>
      <c r="G92" s="408"/>
      <c r="H92" s="408"/>
      <c r="I92" s="409"/>
      <c r="J92" s="7"/>
      <c r="K92" s="407"/>
      <c r="L92" s="408"/>
      <c r="M92" s="408"/>
      <c r="N92" s="409"/>
      <c r="O92" s="7"/>
      <c r="P92" s="407"/>
      <c r="Q92" s="408"/>
      <c r="R92" s="408"/>
      <c r="S92" s="409"/>
      <c r="T92" s="7"/>
      <c r="U92" s="407"/>
      <c r="V92" s="408"/>
      <c r="W92" s="408"/>
      <c r="X92" s="409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407"/>
      <c r="G93" s="408"/>
      <c r="H93" s="408"/>
      <c r="I93" s="409"/>
      <c r="J93" s="7"/>
      <c r="K93" s="407"/>
      <c r="L93" s="408"/>
      <c r="M93" s="408"/>
      <c r="N93" s="409"/>
      <c r="O93" s="7"/>
      <c r="P93" s="407"/>
      <c r="Q93" s="408"/>
      <c r="R93" s="408"/>
      <c r="S93" s="409"/>
      <c r="T93" s="7"/>
      <c r="U93" s="407"/>
      <c r="V93" s="408"/>
      <c r="W93" s="408"/>
      <c r="X93" s="409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407"/>
      <c r="G94" s="408"/>
      <c r="H94" s="408"/>
      <c r="I94" s="409"/>
      <c r="J94" s="7"/>
      <c r="K94" s="407"/>
      <c r="L94" s="408"/>
      <c r="M94" s="408"/>
      <c r="N94" s="409"/>
      <c r="O94" s="7"/>
      <c r="P94" s="407"/>
      <c r="Q94" s="408"/>
      <c r="R94" s="408"/>
      <c r="S94" s="409"/>
      <c r="T94" s="7"/>
      <c r="U94" s="407"/>
      <c r="V94" s="408"/>
      <c r="W94" s="408"/>
      <c r="X94" s="409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407"/>
      <c r="G95" s="408"/>
      <c r="H95" s="408"/>
      <c r="I95" s="409"/>
      <c r="J95" s="7"/>
      <c r="K95" s="407"/>
      <c r="L95" s="408"/>
      <c r="M95" s="408"/>
      <c r="N95" s="409"/>
      <c r="O95" s="7"/>
      <c r="P95" s="407"/>
      <c r="Q95" s="408"/>
      <c r="R95" s="408"/>
      <c r="S95" s="409"/>
      <c r="T95" s="7"/>
      <c r="U95" s="407"/>
      <c r="V95" s="408"/>
      <c r="W95" s="408"/>
      <c r="X95" s="409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315"/>
      <c r="G96" s="39"/>
      <c r="H96" s="39"/>
      <c r="I96" s="321"/>
      <c r="J96" s="7"/>
      <c r="K96" s="407"/>
      <c r="L96" s="408"/>
      <c r="M96" s="408"/>
      <c r="N96" s="409"/>
      <c r="O96" s="7"/>
      <c r="P96" s="315"/>
      <c r="Q96" s="39"/>
      <c r="R96" s="39"/>
      <c r="S96" s="321"/>
      <c r="T96" s="7"/>
      <c r="U96" s="315"/>
      <c r="V96" s="39"/>
      <c r="W96" s="39"/>
      <c r="X96" s="321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407"/>
      <c r="G97" s="408"/>
      <c r="H97" s="408"/>
      <c r="I97" s="409"/>
      <c r="J97" s="7"/>
      <c r="K97" s="407"/>
      <c r="L97" s="408"/>
      <c r="M97" s="408"/>
      <c r="N97" s="409"/>
      <c r="O97" s="7"/>
      <c r="P97" s="407"/>
      <c r="Q97" s="408"/>
      <c r="R97" s="408"/>
      <c r="S97" s="409"/>
      <c r="T97" s="7"/>
      <c r="U97" s="407"/>
      <c r="V97" s="408"/>
      <c r="W97" s="408"/>
      <c r="X97" s="409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315"/>
      <c r="G98" s="39"/>
      <c r="H98" s="39"/>
      <c r="I98" s="321"/>
      <c r="J98" s="7"/>
      <c r="K98" s="315"/>
      <c r="L98" s="39"/>
      <c r="M98" s="39"/>
      <c r="N98" s="321"/>
      <c r="O98" s="7"/>
      <c r="P98" s="315"/>
      <c r="Q98" s="39"/>
      <c r="R98" s="39"/>
      <c r="S98" s="321"/>
      <c r="T98" s="7"/>
      <c r="U98" s="315"/>
      <c r="V98" s="39"/>
      <c r="W98" s="39"/>
      <c r="X98" s="321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3"/>
      <c r="G100" s="39"/>
      <c r="H100" s="39"/>
      <c r="I100" s="321"/>
      <c r="J100" s="7"/>
      <c r="K100" s="413"/>
      <c r="L100" s="408"/>
      <c r="M100" s="408"/>
      <c r="N100" s="409"/>
      <c r="O100" s="7"/>
      <c r="P100" s="43"/>
      <c r="Q100" s="39"/>
      <c r="R100" s="39"/>
      <c r="S100" s="321"/>
      <c r="T100" s="7"/>
      <c r="U100" s="43"/>
      <c r="V100" s="39"/>
      <c r="W100" s="39"/>
      <c r="X100" s="321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315"/>
      <c r="G102" s="39"/>
      <c r="H102" s="39"/>
      <c r="I102" s="321"/>
      <c r="J102" s="7"/>
      <c r="K102" s="315"/>
      <c r="L102" s="39"/>
      <c r="M102" s="39"/>
      <c r="N102" s="321"/>
      <c r="O102" s="7"/>
      <c r="P102" s="315"/>
      <c r="Q102" s="39"/>
      <c r="R102" s="39"/>
      <c r="S102" s="321"/>
      <c r="T102" s="7"/>
      <c r="U102" s="315"/>
      <c r="V102" s="39"/>
      <c r="W102" s="39"/>
      <c r="X102" s="321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407"/>
      <c r="L104" s="408"/>
      <c r="M104" s="408"/>
      <c r="N104" s="409"/>
      <c r="O104" s="7"/>
      <c r="P104" s="407"/>
      <c r="Q104" s="408"/>
      <c r="R104" s="408"/>
      <c r="S104" s="409"/>
      <c r="T104" s="7"/>
      <c r="U104" s="407"/>
      <c r="V104" s="408"/>
      <c r="W104" s="408"/>
      <c r="X104" s="409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407"/>
      <c r="L105" s="408"/>
      <c r="M105" s="408"/>
      <c r="N105" s="409"/>
      <c r="O105" s="7"/>
      <c r="P105" s="407"/>
      <c r="Q105" s="408"/>
      <c r="R105" s="408"/>
      <c r="S105" s="409"/>
      <c r="T105" s="7"/>
      <c r="U105" s="407"/>
      <c r="V105" s="408"/>
      <c r="W105" s="408"/>
      <c r="X105" s="409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407"/>
      <c r="L106" s="408"/>
      <c r="M106" s="408"/>
      <c r="N106" s="409"/>
      <c r="O106" s="7"/>
      <c r="P106" s="407"/>
      <c r="Q106" s="408"/>
      <c r="R106" s="408"/>
      <c r="S106" s="409"/>
      <c r="T106" s="7"/>
      <c r="U106" s="407"/>
      <c r="V106" s="408"/>
      <c r="W106" s="408"/>
      <c r="X106" s="409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407"/>
      <c r="L107" s="408"/>
      <c r="M107" s="408"/>
      <c r="N107" s="409"/>
      <c r="O107" s="7"/>
      <c r="P107" s="407"/>
      <c r="Q107" s="408"/>
      <c r="R107" s="408"/>
      <c r="S107" s="409"/>
      <c r="T107" s="7"/>
      <c r="U107" s="407"/>
      <c r="V107" s="408"/>
      <c r="W107" s="408"/>
      <c r="X107" s="409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407"/>
      <c r="L108" s="408"/>
      <c r="M108" s="408"/>
      <c r="N108" s="409"/>
      <c r="O108" s="7"/>
      <c r="P108" s="407"/>
      <c r="Q108" s="408"/>
      <c r="R108" s="408"/>
      <c r="S108" s="409"/>
      <c r="T108" s="7"/>
      <c r="U108" s="407"/>
      <c r="V108" s="408"/>
      <c r="W108" s="408"/>
      <c r="X108" s="409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315"/>
      <c r="G112" s="39"/>
      <c r="H112" s="39"/>
      <c r="I112" s="321"/>
      <c r="J112" s="7"/>
      <c r="K112" s="407"/>
      <c r="L112" s="408"/>
      <c r="M112" s="408"/>
      <c r="N112" s="409"/>
      <c r="O112" s="7"/>
      <c r="P112" s="315"/>
      <c r="Q112" s="39"/>
      <c r="R112" s="39"/>
      <c r="S112" s="321"/>
      <c r="T112" s="7"/>
      <c r="U112" s="315"/>
      <c r="V112" s="39"/>
      <c r="W112" s="39"/>
      <c r="X112" s="321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407"/>
      <c r="G114" s="408"/>
      <c r="H114" s="408"/>
      <c r="I114" s="409"/>
      <c r="J114" s="7"/>
      <c r="K114" s="407"/>
      <c r="L114" s="408"/>
      <c r="M114" s="408"/>
      <c r="N114" s="409"/>
      <c r="O114" s="7"/>
      <c r="P114" s="407"/>
      <c r="Q114" s="408"/>
      <c r="R114" s="408"/>
      <c r="S114" s="409"/>
      <c r="T114" s="7"/>
      <c r="U114" s="407"/>
      <c r="V114" s="408"/>
      <c r="W114" s="408"/>
      <c r="X114" s="409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407"/>
      <c r="G115" s="408"/>
      <c r="H115" s="408"/>
      <c r="I115" s="409"/>
      <c r="J115" s="7"/>
      <c r="K115" s="407"/>
      <c r="L115" s="408"/>
      <c r="M115" s="408"/>
      <c r="N115" s="409"/>
      <c r="O115" s="7"/>
      <c r="P115" s="407"/>
      <c r="Q115" s="408"/>
      <c r="R115" s="408"/>
      <c r="S115" s="409"/>
      <c r="T115" s="7"/>
      <c r="U115" s="407"/>
      <c r="V115" s="408"/>
      <c r="W115" s="408"/>
      <c r="X115" s="409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407"/>
      <c r="G116" s="408"/>
      <c r="H116" s="408"/>
      <c r="I116" s="409"/>
      <c r="J116" s="7"/>
      <c r="K116" s="407"/>
      <c r="L116" s="408"/>
      <c r="M116" s="408"/>
      <c r="N116" s="409"/>
      <c r="O116" s="7"/>
      <c r="P116" s="407"/>
      <c r="Q116" s="408"/>
      <c r="R116" s="408"/>
      <c r="S116" s="409"/>
      <c r="T116" s="7"/>
      <c r="U116" s="407"/>
      <c r="V116" s="408"/>
      <c r="W116" s="408"/>
      <c r="X116" s="409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407"/>
      <c r="G117" s="408"/>
      <c r="H117" s="408"/>
      <c r="I117" s="409"/>
      <c r="J117" s="7"/>
      <c r="K117" s="407"/>
      <c r="L117" s="408"/>
      <c r="M117" s="408"/>
      <c r="N117" s="409"/>
      <c r="O117" s="7"/>
      <c r="P117" s="407"/>
      <c r="Q117" s="408"/>
      <c r="R117" s="408"/>
      <c r="S117" s="409"/>
      <c r="T117" s="7"/>
      <c r="U117" s="407"/>
      <c r="V117" s="408"/>
      <c r="W117" s="408"/>
      <c r="X117" s="409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407"/>
      <c r="G118" s="408"/>
      <c r="H118" s="408"/>
      <c r="I118" s="409"/>
      <c r="J118" s="7"/>
      <c r="K118" s="407"/>
      <c r="L118" s="408"/>
      <c r="M118" s="408"/>
      <c r="N118" s="409"/>
      <c r="O118" s="7"/>
      <c r="P118" s="407"/>
      <c r="Q118" s="408"/>
      <c r="R118" s="408"/>
      <c r="S118" s="409"/>
      <c r="T118" s="7"/>
      <c r="U118" s="407"/>
      <c r="V118" s="408"/>
      <c r="W118" s="408"/>
      <c r="X118" s="409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407"/>
      <c r="G119" s="408"/>
      <c r="H119" s="408"/>
      <c r="I119" s="409"/>
      <c r="J119" s="7"/>
      <c r="K119" s="407"/>
      <c r="L119" s="408"/>
      <c r="M119" s="408"/>
      <c r="N119" s="409"/>
      <c r="O119" s="7"/>
      <c r="P119" s="407"/>
      <c r="Q119" s="408"/>
      <c r="R119" s="408"/>
      <c r="S119" s="409"/>
      <c r="T119" s="7"/>
      <c r="U119" s="407"/>
      <c r="V119" s="408"/>
      <c r="W119" s="408"/>
      <c r="X119" s="409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407"/>
      <c r="G120" s="408"/>
      <c r="H120" s="408"/>
      <c r="I120" s="409"/>
      <c r="J120" s="7"/>
      <c r="K120" s="407"/>
      <c r="L120" s="408"/>
      <c r="M120" s="408"/>
      <c r="N120" s="409"/>
      <c r="O120" s="7"/>
      <c r="P120" s="407"/>
      <c r="Q120" s="408"/>
      <c r="R120" s="408"/>
      <c r="S120" s="409"/>
      <c r="T120" s="7"/>
      <c r="U120" s="407"/>
      <c r="V120" s="408"/>
      <c r="W120" s="408"/>
      <c r="X120" s="409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315"/>
      <c r="G121" s="39"/>
      <c r="H121" s="39"/>
      <c r="I121" s="321"/>
      <c r="J121" s="7"/>
      <c r="K121" s="407"/>
      <c r="L121" s="408"/>
      <c r="M121" s="408"/>
      <c r="N121" s="409"/>
      <c r="O121" s="7"/>
      <c r="P121" s="315"/>
      <c r="Q121" s="39"/>
      <c r="R121" s="39"/>
      <c r="S121" s="321"/>
      <c r="T121" s="7"/>
      <c r="U121" s="315"/>
      <c r="V121" s="39"/>
      <c r="W121" s="39"/>
      <c r="X121" s="321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407"/>
      <c r="G122" s="408"/>
      <c r="H122" s="408"/>
      <c r="I122" s="409"/>
      <c r="J122" s="7"/>
      <c r="K122" s="407"/>
      <c r="L122" s="408"/>
      <c r="M122" s="408"/>
      <c r="N122" s="409"/>
      <c r="O122" s="7"/>
      <c r="P122" s="407"/>
      <c r="Q122" s="408"/>
      <c r="R122" s="408"/>
      <c r="S122" s="409"/>
      <c r="T122" s="7"/>
      <c r="U122" s="407"/>
      <c r="V122" s="408"/>
      <c r="W122" s="408"/>
      <c r="X122" s="409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315"/>
      <c r="G123" s="39"/>
      <c r="H123" s="39"/>
      <c r="I123" s="321"/>
      <c r="J123" s="7"/>
      <c r="K123" s="315"/>
      <c r="L123" s="39"/>
      <c r="M123" s="39"/>
      <c r="N123" s="321"/>
      <c r="O123" s="7"/>
      <c r="P123" s="315"/>
      <c r="Q123" s="39"/>
      <c r="R123" s="39"/>
      <c r="S123" s="321"/>
      <c r="T123" s="7"/>
      <c r="U123" s="315"/>
      <c r="V123" s="39"/>
      <c r="W123" s="39"/>
      <c r="X123" s="321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3"/>
      <c r="G125" s="39"/>
      <c r="H125" s="39"/>
      <c r="I125" s="321"/>
      <c r="J125" s="7"/>
      <c r="K125" s="413"/>
      <c r="L125" s="408"/>
      <c r="M125" s="408"/>
      <c r="N125" s="409"/>
      <c r="O125" s="7"/>
      <c r="P125" s="43"/>
      <c r="Q125" s="39"/>
      <c r="R125" s="39"/>
      <c r="S125" s="321"/>
      <c r="T125" s="7"/>
      <c r="U125" s="43"/>
      <c r="V125" s="39"/>
      <c r="W125" s="39"/>
      <c r="X125" s="321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315"/>
      <c r="G127" s="39"/>
      <c r="H127" s="39"/>
      <c r="I127" s="321"/>
      <c r="J127" s="7"/>
      <c r="K127" s="315"/>
      <c r="L127" s="39"/>
      <c r="M127" s="39"/>
      <c r="N127" s="321"/>
      <c r="O127" s="7"/>
      <c r="P127" s="315"/>
      <c r="Q127" s="39"/>
      <c r="R127" s="39"/>
      <c r="S127" s="321"/>
      <c r="T127" s="7"/>
      <c r="U127" s="315"/>
      <c r="V127" s="39"/>
      <c r="W127" s="39"/>
      <c r="X127" s="321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407"/>
      <c r="L129" s="408"/>
      <c r="M129" s="408"/>
      <c r="N129" s="409"/>
      <c r="O129" s="7"/>
      <c r="P129" s="407"/>
      <c r="Q129" s="408"/>
      <c r="R129" s="408"/>
      <c r="S129" s="409"/>
      <c r="T129" s="7"/>
      <c r="U129" s="407"/>
      <c r="V129" s="408"/>
      <c r="W129" s="408"/>
      <c r="X129" s="409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407"/>
      <c r="L130" s="408"/>
      <c r="M130" s="408"/>
      <c r="N130" s="409"/>
      <c r="O130" s="7"/>
      <c r="P130" s="407"/>
      <c r="Q130" s="408"/>
      <c r="R130" s="408"/>
      <c r="S130" s="409"/>
      <c r="T130" s="7"/>
      <c r="U130" s="407"/>
      <c r="V130" s="408"/>
      <c r="W130" s="408"/>
      <c r="X130" s="409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407"/>
      <c r="L131" s="408"/>
      <c r="M131" s="408"/>
      <c r="N131" s="409"/>
      <c r="O131" s="7"/>
      <c r="P131" s="407"/>
      <c r="Q131" s="408"/>
      <c r="R131" s="408"/>
      <c r="S131" s="409"/>
      <c r="T131" s="7"/>
      <c r="U131" s="407"/>
      <c r="V131" s="408"/>
      <c r="W131" s="408"/>
      <c r="X131" s="409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407"/>
      <c r="L132" s="408"/>
      <c r="M132" s="408"/>
      <c r="N132" s="409"/>
      <c r="O132" s="7"/>
      <c r="P132" s="407"/>
      <c r="Q132" s="408"/>
      <c r="R132" s="408"/>
      <c r="S132" s="409"/>
      <c r="T132" s="7"/>
      <c r="U132" s="407"/>
      <c r="V132" s="408"/>
      <c r="W132" s="408"/>
      <c r="X132" s="409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407"/>
      <c r="L133" s="408"/>
      <c r="M133" s="408"/>
      <c r="N133" s="409"/>
      <c r="O133" s="7"/>
      <c r="P133" s="407"/>
      <c r="Q133" s="408"/>
      <c r="R133" s="408"/>
      <c r="S133" s="409"/>
      <c r="T133" s="7"/>
      <c r="U133" s="407"/>
      <c r="V133" s="408"/>
      <c r="W133" s="408"/>
      <c r="X133" s="409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315"/>
      <c r="G137" s="39"/>
      <c r="H137" s="39"/>
      <c r="I137" s="321"/>
      <c r="J137" s="7"/>
      <c r="K137" s="407"/>
      <c r="L137" s="408"/>
      <c r="M137" s="408"/>
      <c r="N137" s="409"/>
      <c r="O137" s="7"/>
      <c r="P137" s="315"/>
      <c r="Q137" s="39"/>
      <c r="R137" s="39"/>
      <c r="S137" s="321"/>
      <c r="T137" s="7"/>
      <c r="U137" s="315"/>
      <c r="V137" s="39"/>
      <c r="W137" s="39"/>
      <c r="X137" s="321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407"/>
      <c r="G139" s="408"/>
      <c r="H139" s="408"/>
      <c r="I139" s="409"/>
      <c r="J139" s="7"/>
      <c r="K139" s="407"/>
      <c r="L139" s="408"/>
      <c r="M139" s="408"/>
      <c r="N139" s="409"/>
      <c r="O139" s="7"/>
      <c r="P139" s="407"/>
      <c r="Q139" s="408"/>
      <c r="R139" s="408"/>
      <c r="S139" s="409"/>
      <c r="T139" s="7"/>
      <c r="U139" s="407"/>
      <c r="V139" s="408"/>
      <c r="W139" s="408"/>
      <c r="X139" s="409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407"/>
      <c r="G140" s="408"/>
      <c r="H140" s="408"/>
      <c r="I140" s="409"/>
      <c r="J140" s="7"/>
      <c r="K140" s="407"/>
      <c r="L140" s="408"/>
      <c r="M140" s="408"/>
      <c r="N140" s="409"/>
      <c r="O140" s="7"/>
      <c r="P140" s="407"/>
      <c r="Q140" s="408"/>
      <c r="R140" s="408"/>
      <c r="S140" s="409"/>
      <c r="T140" s="7"/>
      <c r="U140" s="407"/>
      <c r="V140" s="408"/>
      <c r="W140" s="408"/>
      <c r="X140" s="409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407"/>
      <c r="G141" s="408"/>
      <c r="H141" s="408"/>
      <c r="I141" s="409"/>
      <c r="J141" s="7"/>
      <c r="K141" s="407"/>
      <c r="L141" s="408"/>
      <c r="M141" s="408"/>
      <c r="N141" s="409"/>
      <c r="O141" s="7"/>
      <c r="P141" s="407"/>
      <c r="Q141" s="408"/>
      <c r="R141" s="408"/>
      <c r="S141" s="409"/>
      <c r="T141" s="7"/>
      <c r="U141" s="407"/>
      <c r="V141" s="408"/>
      <c r="W141" s="408"/>
      <c r="X141" s="409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407"/>
      <c r="G142" s="408"/>
      <c r="H142" s="408"/>
      <c r="I142" s="409"/>
      <c r="J142" s="7"/>
      <c r="K142" s="407"/>
      <c r="L142" s="408"/>
      <c r="M142" s="408"/>
      <c r="N142" s="409"/>
      <c r="O142" s="7"/>
      <c r="P142" s="407"/>
      <c r="Q142" s="408"/>
      <c r="R142" s="408"/>
      <c r="S142" s="409"/>
      <c r="T142" s="7"/>
      <c r="U142" s="407"/>
      <c r="V142" s="408"/>
      <c r="W142" s="408"/>
      <c r="X142" s="409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407"/>
      <c r="G143" s="408"/>
      <c r="H143" s="408"/>
      <c r="I143" s="409"/>
      <c r="J143" s="7"/>
      <c r="K143" s="407"/>
      <c r="L143" s="408"/>
      <c r="M143" s="408"/>
      <c r="N143" s="409"/>
      <c r="O143" s="7"/>
      <c r="P143" s="407"/>
      <c r="Q143" s="408"/>
      <c r="R143" s="408"/>
      <c r="S143" s="409"/>
      <c r="T143" s="7"/>
      <c r="U143" s="407"/>
      <c r="V143" s="408"/>
      <c r="W143" s="408"/>
      <c r="X143" s="409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407"/>
      <c r="G144" s="408"/>
      <c r="H144" s="408"/>
      <c r="I144" s="409"/>
      <c r="J144" s="7"/>
      <c r="K144" s="407"/>
      <c r="L144" s="408"/>
      <c r="M144" s="408"/>
      <c r="N144" s="409"/>
      <c r="O144" s="7"/>
      <c r="P144" s="407"/>
      <c r="Q144" s="408"/>
      <c r="R144" s="408"/>
      <c r="S144" s="409"/>
      <c r="T144" s="7"/>
      <c r="U144" s="407"/>
      <c r="V144" s="408"/>
      <c r="W144" s="408"/>
      <c r="X144" s="409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407"/>
      <c r="G145" s="408"/>
      <c r="H145" s="408"/>
      <c r="I145" s="409"/>
      <c r="J145" s="7"/>
      <c r="K145" s="407"/>
      <c r="L145" s="408"/>
      <c r="M145" s="408"/>
      <c r="N145" s="409"/>
      <c r="O145" s="7"/>
      <c r="P145" s="407"/>
      <c r="Q145" s="408"/>
      <c r="R145" s="408"/>
      <c r="S145" s="409"/>
      <c r="T145" s="7"/>
      <c r="U145" s="407"/>
      <c r="V145" s="408"/>
      <c r="W145" s="408"/>
      <c r="X145" s="409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315"/>
      <c r="G146" s="39"/>
      <c r="H146" s="39"/>
      <c r="I146" s="321"/>
      <c r="J146" s="7"/>
      <c r="K146" s="407"/>
      <c r="L146" s="408"/>
      <c r="M146" s="408"/>
      <c r="N146" s="409"/>
      <c r="O146" s="7"/>
      <c r="P146" s="315"/>
      <c r="Q146" s="39"/>
      <c r="R146" s="39"/>
      <c r="S146" s="321"/>
      <c r="T146" s="7"/>
      <c r="U146" s="315"/>
      <c r="V146" s="39"/>
      <c r="W146" s="39"/>
      <c r="X146" s="321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407"/>
      <c r="G147" s="408"/>
      <c r="H147" s="408"/>
      <c r="I147" s="409"/>
      <c r="J147" s="7"/>
      <c r="K147" s="407"/>
      <c r="L147" s="408"/>
      <c r="M147" s="408"/>
      <c r="N147" s="409"/>
      <c r="O147" s="7"/>
      <c r="P147" s="407"/>
      <c r="Q147" s="408"/>
      <c r="R147" s="408"/>
      <c r="S147" s="409"/>
      <c r="T147" s="7"/>
      <c r="U147" s="407"/>
      <c r="V147" s="408"/>
      <c r="W147" s="408"/>
      <c r="X147" s="409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315"/>
      <c r="G148" s="39"/>
      <c r="H148" s="39"/>
      <c r="I148" s="321"/>
      <c r="J148" s="7"/>
      <c r="K148" s="315"/>
      <c r="L148" s="39"/>
      <c r="M148" s="39"/>
      <c r="N148" s="321"/>
      <c r="O148" s="7"/>
      <c r="P148" s="315"/>
      <c r="Q148" s="39"/>
      <c r="R148" s="39"/>
      <c r="S148" s="321"/>
      <c r="T148" s="7"/>
      <c r="U148" s="315"/>
      <c r="V148" s="39"/>
      <c r="W148" s="39"/>
      <c r="X148" s="321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3"/>
      <c r="G150" s="39"/>
      <c r="H150" s="39"/>
      <c r="I150" s="321"/>
      <c r="J150" s="7"/>
      <c r="K150" s="413"/>
      <c r="L150" s="408"/>
      <c r="M150" s="408"/>
      <c r="N150" s="409"/>
      <c r="O150" s="7"/>
      <c r="P150" s="43"/>
      <c r="Q150" s="39"/>
      <c r="R150" s="39"/>
      <c r="S150" s="321"/>
      <c r="T150" s="7"/>
      <c r="U150" s="43"/>
      <c r="V150" s="39"/>
      <c r="W150" s="39"/>
      <c r="X150" s="321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315"/>
      <c r="G152" s="39"/>
      <c r="H152" s="39"/>
      <c r="I152" s="321"/>
      <c r="J152" s="7"/>
      <c r="K152" s="315"/>
      <c r="L152" s="39"/>
      <c r="M152" s="39"/>
      <c r="N152" s="321"/>
      <c r="O152" s="7"/>
      <c r="P152" s="315"/>
      <c r="Q152" s="39"/>
      <c r="R152" s="39"/>
      <c r="S152" s="321"/>
      <c r="T152" s="7"/>
      <c r="U152" s="315"/>
      <c r="V152" s="39"/>
      <c r="W152" s="39"/>
      <c r="X152" s="321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407"/>
      <c r="L154" s="408"/>
      <c r="M154" s="408"/>
      <c r="N154" s="409"/>
      <c r="O154" s="7"/>
      <c r="P154" s="407"/>
      <c r="Q154" s="408"/>
      <c r="R154" s="408"/>
      <c r="S154" s="409"/>
      <c r="T154" s="7"/>
      <c r="U154" s="407"/>
      <c r="V154" s="408"/>
      <c r="W154" s="408"/>
      <c r="X154" s="409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407"/>
      <c r="L155" s="408"/>
      <c r="M155" s="408"/>
      <c r="N155" s="409"/>
      <c r="O155" s="7"/>
      <c r="P155" s="407"/>
      <c r="Q155" s="408"/>
      <c r="R155" s="408"/>
      <c r="S155" s="409"/>
      <c r="T155" s="7"/>
      <c r="U155" s="407"/>
      <c r="V155" s="408"/>
      <c r="W155" s="408"/>
      <c r="X155" s="409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407"/>
      <c r="L156" s="408"/>
      <c r="M156" s="408"/>
      <c r="N156" s="409"/>
      <c r="O156" s="7"/>
      <c r="P156" s="407"/>
      <c r="Q156" s="408"/>
      <c r="R156" s="408"/>
      <c r="S156" s="409"/>
      <c r="T156" s="7"/>
      <c r="U156" s="407"/>
      <c r="V156" s="408"/>
      <c r="W156" s="408"/>
      <c r="X156" s="409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407"/>
      <c r="L157" s="408"/>
      <c r="M157" s="408"/>
      <c r="N157" s="409"/>
      <c r="O157" s="7"/>
      <c r="P157" s="407"/>
      <c r="Q157" s="408"/>
      <c r="R157" s="408"/>
      <c r="S157" s="409"/>
      <c r="T157" s="7"/>
      <c r="U157" s="407"/>
      <c r="V157" s="408"/>
      <c r="W157" s="408"/>
      <c r="X157" s="409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407"/>
      <c r="L158" s="408"/>
      <c r="M158" s="408"/>
      <c r="N158" s="409"/>
      <c r="O158" s="7"/>
      <c r="P158" s="407"/>
      <c r="Q158" s="408"/>
      <c r="R158" s="408"/>
      <c r="S158" s="409"/>
      <c r="T158" s="7"/>
      <c r="U158" s="407"/>
      <c r="V158" s="408"/>
      <c r="W158" s="408"/>
      <c r="X158" s="409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315"/>
      <c r="G162" s="39"/>
      <c r="H162" s="39"/>
      <c r="I162" s="321"/>
      <c r="J162" s="7"/>
      <c r="K162" s="407"/>
      <c r="L162" s="408"/>
      <c r="M162" s="408"/>
      <c r="N162" s="409"/>
      <c r="O162" s="7"/>
      <c r="P162" s="315"/>
      <c r="Q162" s="39"/>
      <c r="R162" s="39"/>
      <c r="S162" s="321"/>
      <c r="T162" s="7"/>
      <c r="U162" s="315"/>
      <c r="V162" s="39"/>
      <c r="W162" s="39"/>
      <c r="X162" s="321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407"/>
      <c r="G164" s="408"/>
      <c r="H164" s="408"/>
      <c r="I164" s="409"/>
      <c r="J164" s="7"/>
      <c r="K164" s="407"/>
      <c r="L164" s="408"/>
      <c r="M164" s="408"/>
      <c r="N164" s="409"/>
      <c r="O164" s="7"/>
      <c r="P164" s="407"/>
      <c r="Q164" s="408"/>
      <c r="R164" s="408"/>
      <c r="S164" s="409"/>
      <c r="T164" s="7"/>
      <c r="U164" s="407"/>
      <c r="V164" s="408"/>
      <c r="W164" s="408"/>
      <c r="X164" s="409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407"/>
      <c r="G165" s="408"/>
      <c r="H165" s="408"/>
      <c r="I165" s="409"/>
      <c r="J165" s="7"/>
      <c r="K165" s="407"/>
      <c r="L165" s="408"/>
      <c r="M165" s="408"/>
      <c r="N165" s="409"/>
      <c r="O165" s="7"/>
      <c r="P165" s="407"/>
      <c r="Q165" s="408"/>
      <c r="R165" s="408"/>
      <c r="S165" s="409"/>
      <c r="T165" s="7"/>
      <c r="U165" s="407"/>
      <c r="V165" s="408"/>
      <c r="W165" s="408"/>
      <c r="X165" s="409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407"/>
      <c r="G166" s="408"/>
      <c r="H166" s="408"/>
      <c r="I166" s="409"/>
      <c r="J166" s="7"/>
      <c r="K166" s="407"/>
      <c r="L166" s="408"/>
      <c r="M166" s="408"/>
      <c r="N166" s="409"/>
      <c r="O166" s="7"/>
      <c r="P166" s="407"/>
      <c r="Q166" s="408"/>
      <c r="R166" s="408"/>
      <c r="S166" s="409"/>
      <c r="T166" s="7"/>
      <c r="U166" s="407"/>
      <c r="V166" s="408"/>
      <c r="W166" s="408"/>
      <c r="X166" s="409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407"/>
      <c r="G167" s="408"/>
      <c r="H167" s="408"/>
      <c r="I167" s="409"/>
      <c r="J167" s="7"/>
      <c r="K167" s="407"/>
      <c r="L167" s="408"/>
      <c r="M167" s="408"/>
      <c r="N167" s="409"/>
      <c r="O167" s="7"/>
      <c r="P167" s="407"/>
      <c r="Q167" s="408"/>
      <c r="R167" s="408"/>
      <c r="S167" s="409"/>
      <c r="T167" s="7"/>
      <c r="U167" s="407"/>
      <c r="V167" s="408"/>
      <c r="W167" s="408"/>
      <c r="X167" s="409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407"/>
      <c r="G168" s="408"/>
      <c r="H168" s="408"/>
      <c r="I168" s="409"/>
      <c r="J168" s="7"/>
      <c r="K168" s="407"/>
      <c r="L168" s="408"/>
      <c r="M168" s="408"/>
      <c r="N168" s="409"/>
      <c r="O168" s="7"/>
      <c r="P168" s="407"/>
      <c r="Q168" s="408"/>
      <c r="R168" s="408"/>
      <c r="S168" s="409"/>
      <c r="T168" s="7"/>
      <c r="U168" s="407"/>
      <c r="V168" s="408"/>
      <c r="W168" s="408"/>
      <c r="X168" s="409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407"/>
      <c r="G169" s="408"/>
      <c r="H169" s="408"/>
      <c r="I169" s="409"/>
      <c r="J169" s="7"/>
      <c r="K169" s="407"/>
      <c r="L169" s="408"/>
      <c r="M169" s="408"/>
      <c r="N169" s="409"/>
      <c r="O169" s="7"/>
      <c r="P169" s="407"/>
      <c r="Q169" s="408"/>
      <c r="R169" s="408"/>
      <c r="S169" s="409"/>
      <c r="T169" s="7"/>
      <c r="U169" s="407"/>
      <c r="V169" s="408"/>
      <c r="W169" s="408"/>
      <c r="X169" s="409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407"/>
      <c r="G170" s="408"/>
      <c r="H170" s="408"/>
      <c r="I170" s="409"/>
      <c r="J170" s="7"/>
      <c r="K170" s="407"/>
      <c r="L170" s="408"/>
      <c r="M170" s="408"/>
      <c r="N170" s="409"/>
      <c r="O170" s="7"/>
      <c r="P170" s="407"/>
      <c r="Q170" s="408"/>
      <c r="R170" s="408"/>
      <c r="S170" s="409"/>
      <c r="T170" s="7"/>
      <c r="U170" s="407"/>
      <c r="V170" s="408"/>
      <c r="W170" s="408"/>
      <c r="X170" s="409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315"/>
      <c r="G171" s="39"/>
      <c r="H171" s="39"/>
      <c r="I171" s="321"/>
      <c r="J171" s="7"/>
      <c r="K171" s="407"/>
      <c r="L171" s="408"/>
      <c r="M171" s="408"/>
      <c r="N171" s="409"/>
      <c r="O171" s="7"/>
      <c r="P171" s="315"/>
      <c r="Q171" s="39"/>
      <c r="R171" s="39"/>
      <c r="S171" s="321"/>
      <c r="T171" s="7"/>
      <c r="U171" s="315"/>
      <c r="V171" s="39"/>
      <c r="W171" s="39"/>
      <c r="X171" s="321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407"/>
      <c r="G172" s="408"/>
      <c r="H172" s="408"/>
      <c r="I172" s="409"/>
      <c r="J172" s="7"/>
      <c r="K172" s="407"/>
      <c r="L172" s="408"/>
      <c r="M172" s="408"/>
      <c r="N172" s="409"/>
      <c r="O172" s="7"/>
      <c r="P172" s="407"/>
      <c r="Q172" s="408"/>
      <c r="R172" s="408"/>
      <c r="S172" s="409"/>
      <c r="T172" s="7"/>
      <c r="U172" s="407"/>
      <c r="V172" s="408"/>
      <c r="W172" s="408"/>
      <c r="X172" s="409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315"/>
      <c r="G173" s="39"/>
      <c r="H173" s="39"/>
      <c r="I173" s="321"/>
      <c r="J173" s="7"/>
      <c r="K173" s="315"/>
      <c r="L173" s="39"/>
      <c r="M173" s="39"/>
      <c r="N173" s="321"/>
      <c r="O173" s="7"/>
      <c r="P173" s="315"/>
      <c r="Q173" s="39"/>
      <c r="R173" s="39"/>
      <c r="S173" s="321"/>
      <c r="T173" s="7"/>
      <c r="U173" s="315"/>
      <c r="V173" s="39"/>
      <c r="W173" s="39"/>
      <c r="X173" s="321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3"/>
      <c r="G175" s="39"/>
      <c r="H175" s="39"/>
      <c r="I175" s="321"/>
      <c r="J175" s="7"/>
      <c r="K175" s="413"/>
      <c r="L175" s="408"/>
      <c r="M175" s="408"/>
      <c r="N175" s="409"/>
      <c r="O175" s="7"/>
      <c r="P175" s="43"/>
      <c r="Q175" s="39"/>
      <c r="R175" s="39"/>
      <c r="S175" s="321"/>
      <c r="T175" s="7"/>
      <c r="U175" s="43"/>
      <c r="V175" s="39"/>
      <c r="W175" s="39"/>
      <c r="X175" s="321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315"/>
      <c r="G177" s="39"/>
      <c r="H177" s="39"/>
      <c r="I177" s="321"/>
      <c r="J177" s="7"/>
      <c r="K177" s="315"/>
      <c r="L177" s="39"/>
      <c r="M177" s="39"/>
      <c r="N177" s="321"/>
      <c r="O177" s="7"/>
      <c r="P177" s="315"/>
      <c r="Q177" s="39"/>
      <c r="R177" s="39"/>
      <c r="S177" s="321"/>
      <c r="T177" s="7"/>
      <c r="U177" s="315"/>
      <c r="V177" s="39"/>
      <c r="W177" s="39"/>
      <c r="X177" s="321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407"/>
      <c r="L179" s="408"/>
      <c r="M179" s="408"/>
      <c r="N179" s="409"/>
      <c r="O179" s="7"/>
      <c r="P179" s="407"/>
      <c r="Q179" s="408"/>
      <c r="R179" s="408"/>
      <c r="S179" s="409"/>
      <c r="T179" s="7"/>
      <c r="U179" s="407"/>
      <c r="V179" s="408"/>
      <c r="W179" s="408"/>
      <c r="X179" s="409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407"/>
      <c r="L180" s="408"/>
      <c r="M180" s="408"/>
      <c r="N180" s="409"/>
      <c r="O180" s="7"/>
      <c r="P180" s="407"/>
      <c r="Q180" s="408"/>
      <c r="R180" s="408"/>
      <c r="S180" s="409"/>
      <c r="T180" s="7"/>
      <c r="U180" s="407"/>
      <c r="V180" s="408"/>
      <c r="W180" s="408"/>
      <c r="X180" s="409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407"/>
      <c r="L181" s="408"/>
      <c r="M181" s="408"/>
      <c r="N181" s="409"/>
      <c r="O181" s="7"/>
      <c r="P181" s="407"/>
      <c r="Q181" s="408"/>
      <c r="R181" s="408"/>
      <c r="S181" s="409"/>
      <c r="T181" s="7"/>
      <c r="U181" s="407"/>
      <c r="V181" s="408"/>
      <c r="W181" s="408"/>
      <c r="X181" s="409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407"/>
      <c r="L182" s="408"/>
      <c r="M182" s="408"/>
      <c r="N182" s="409"/>
      <c r="O182" s="7"/>
      <c r="P182" s="407"/>
      <c r="Q182" s="408"/>
      <c r="R182" s="408"/>
      <c r="S182" s="409"/>
      <c r="T182" s="7"/>
      <c r="U182" s="407"/>
      <c r="V182" s="408"/>
      <c r="W182" s="408"/>
      <c r="X182" s="409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407"/>
      <c r="L183" s="408"/>
      <c r="M183" s="408"/>
      <c r="N183" s="409"/>
      <c r="O183" s="7"/>
      <c r="P183" s="407"/>
      <c r="Q183" s="408"/>
      <c r="R183" s="408"/>
      <c r="S183" s="409"/>
      <c r="T183" s="7"/>
      <c r="U183" s="407"/>
      <c r="V183" s="408"/>
      <c r="W183" s="408"/>
      <c r="X183" s="409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315"/>
      <c r="G187" s="39"/>
      <c r="H187" s="39"/>
      <c r="I187" s="321"/>
      <c r="J187" s="7"/>
      <c r="K187" s="407"/>
      <c r="L187" s="408"/>
      <c r="M187" s="408"/>
      <c r="N187" s="409"/>
      <c r="O187" s="7"/>
      <c r="P187" s="315"/>
      <c r="Q187" s="39"/>
      <c r="R187" s="39"/>
      <c r="S187" s="321"/>
      <c r="T187" s="7"/>
      <c r="U187" s="315"/>
      <c r="V187" s="39"/>
      <c r="W187" s="39"/>
      <c r="X187" s="321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407"/>
      <c r="G189" s="408"/>
      <c r="H189" s="408"/>
      <c r="I189" s="409"/>
      <c r="J189" s="7"/>
      <c r="K189" s="407"/>
      <c r="L189" s="408"/>
      <c r="M189" s="408"/>
      <c r="N189" s="409"/>
      <c r="O189" s="7"/>
      <c r="P189" s="407"/>
      <c r="Q189" s="408"/>
      <c r="R189" s="408"/>
      <c r="S189" s="409"/>
      <c r="T189" s="7"/>
      <c r="U189" s="407"/>
      <c r="V189" s="408"/>
      <c r="W189" s="408"/>
      <c r="X189" s="409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407"/>
      <c r="G190" s="408"/>
      <c r="H190" s="408"/>
      <c r="I190" s="409"/>
      <c r="J190" s="7"/>
      <c r="K190" s="407"/>
      <c r="L190" s="408"/>
      <c r="M190" s="408"/>
      <c r="N190" s="409"/>
      <c r="O190" s="7"/>
      <c r="P190" s="407"/>
      <c r="Q190" s="408"/>
      <c r="R190" s="408"/>
      <c r="S190" s="409"/>
      <c r="T190" s="7"/>
      <c r="U190" s="407"/>
      <c r="V190" s="408"/>
      <c r="W190" s="408"/>
      <c r="X190" s="409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407"/>
      <c r="G191" s="408"/>
      <c r="H191" s="408"/>
      <c r="I191" s="409"/>
      <c r="J191" s="7"/>
      <c r="K191" s="407"/>
      <c r="L191" s="408"/>
      <c r="M191" s="408"/>
      <c r="N191" s="409"/>
      <c r="O191" s="7"/>
      <c r="P191" s="407"/>
      <c r="Q191" s="408"/>
      <c r="R191" s="408"/>
      <c r="S191" s="409"/>
      <c r="T191" s="7"/>
      <c r="U191" s="407"/>
      <c r="V191" s="408"/>
      <c r="W191" s="408"/>
      <c r="X191" s="409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407"/>
      <c r="G192" s="408"/>
      <c r="H192" s="408"/>
      <c r="I192" s="409"/>
      <c r="J192" s="7"/>
      <c r="K192" s="407"/>
      <c r="L192" s="408"/>
      <c r="M192" s="408"/>
      <c r="N192" s="409"/>
      <c r="O192" s="7"/>
      <c r="P192" s="407"/>
      <c r="Q192" s="408"/>
      <c r="R192" s="408"/>
      <c r="S192" s="409"/>
      <c r="T192" s="7"/>
      <c r="U192" s="407"/>
      <c r="V192" s="408"/>
      <c r="W192" s="408"/>
      <c r="X192" s="409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407"/>
      <c r="G193" s="408"/>
      <c r="H193" s="408"/>
      <c r="I193" s="409"/>
      <c r="J193" s="7"/>
      <c r="K193" s="407"/>
      <c r="L193" s="408"/>
      <c r="M193" s="408"/>
      <c r="N193" s="409"/>
      <c r="O193" s="7"/>
      <c r="P193" s="407"/>
      <c r="Q193" s="408"/>
      <c r="R193" s="408"/>
      <c r="S193" s="409"/>
      <c r="T193" s="7"/>
      <c r="U193" s="407"/>
      <c r="V193" s="408"/>
      <c r="W193" s="408"/>
      <c r="X193" s="409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407"/>
      <c r="G194" s="408"/>
      <c r="H194" s="408"/>
      <c r="I194" s="409"/>
      <c r="J194" s="7"/>
      <c r="K194" s="407"/>
      <c r="L194" s="408"/>
      <c r="M194" s="408"/>
      <c r="N194" s="409"/>
      <c r="O194" s="7"/>
      <c r="P194" s="407"/>
      <c r="Q194" s="408"/>
      <c r="R194" s="408"/>
      <c r="S194" s="409"/>
      <c r="T194" s="7"/>
      <c r="U194" s="407"/>
      <c r="V194" s="408"/>
      <c r="W194" s="408"/>
      <c r="X194" s="409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407"/>
      <c r="G195" s="408"/>
      <c r="H195" s="408"/>
      <c r="I195" s="409"/>
      <c r="J195" s="7"/>
      <c r="K195" s="407"/>
      <c r="L195" s="408"/>
      <c r="M195" s="408"/>
      <c r="N195" s="409"/>
      <c r="O195" s="7"/>
      <c r="P195" s="407"/>
      <c r="Q195" s="408"/>
      <c r="R195" s="408"/>
      <c r="S195" s="409"/>
      <c r="T195" s="7"/>
      <c r="U195" s="407"/>
      <c r="V195" s="408"/>
      <c r="W195" s="408"/>
      <c r="X195" s="409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315"/>
      <c r="G196" s="39"/>
      <c r="H196" s="39"/>
      <c r="I196" s="321"/>
      <c r="J196" s="7"/>
      <c r="K196" s="407"/>
      <c r="L196" s="408"/>
      <c r="M196" s="408"/>
      <c r="N196" s="409"/>
      <c r="O196" s="7"/>
      <c r="P196" s="315"/>
      <c r="Q196" s="39"/>
      <c r="R196" s="39"/>
      <c r="S196" s="321"/>
      <c r="T196" s="7"/>
      <c r="U196" s="315"/>
      <c r="V196" s="39"/>
      <c r="W196" s="39"/>
      <c r="X196" s="321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407"/>
      <c r="G197" s="408"/>
      <c r="H197" s="408"/>
      <c r="I197" s="409"/>
      <c r="J197" s="7"/>
      <c r="K197" s="407"/>
      <c r="L197" s="408"/>
      <c r="M197" s="408"/>
      <c r="N197" s="409"/>
      <c r="O197" s="7"/>
      <c r="P197" s="407"/>
      <c r="Q197" s="408"/>
      <c r="R197" s="408"/>
      <c r="S197" s="409"/>
      <c r="T197" s="7"/>
      <c r="U197" s="407"/>
      <c r="V197" s="408"/>
      <c r="W197" s="408"/>
      <c r="X197" s="409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315"/>
      <c r="G198" s="39"/>
      <c r="H198" s="39"/>
      <c r="I198" s="321"/>
      <c r="J198" s="7"/>
      <c r="K198" s="315"/>
      <c r="L198" s="39"/>
      <c r="M198" s="39"/>
      <c r="N198" s="321"/>
      <c r="O198" s="7"/>
      <c r="P198" s="315"/>
      <c r="Q198" s="39"/>
      <c r="R198" s="39"/>
      <c r="S198" s="321"/>
      <c r="T198" s="7"/>
      <c r="U198" s="315"/>
      <c r="V198" s="39"/>
      <c r="W198" s="39"/>
      <c r="X198" s="321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3"/>
      <c r="G200" s="39"/>
      <c r="H200" s="39"/>
      <c r="I200" s="321"/>
      <c r="J200" s="7"/>
      <c r="K200" s="413"/>
      <c r="L200" s="408"/>
      <c r="M200" s="408"/>
      <c r="N200" s="409"/>
      <c r="O200" s="7"/>
      <c r="P200" s="43"/>
      <c r="Q200" s="39"/>
      <c r="R200" s="39"/>
      <c r="S200" s="321"/>
      <c r="T200" s="7"/>
      <c r="U200" s="43"/>
      <c r="V200" s="39"/>
      <c r="W200" s="39"/>
      <c r="X200" s="321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315"/>
      <c r="G202" s="39"/>
      <c r="H202" s="39"/>
      <c r="I202" s="321"/>
      <c r="J202" s="7"/>
      <c r="K202" s="315"/>
      <c r="L202" s="39"/>
      <c r="M202" s="39"/>
      <c r="N202" s="321"/>
      <c r="O202" s="7"/>
      <c r="P202" s="315"/>
      <c r="Q202" s="39"/>
      <c r="R202" s="39"/>
      <c r="S202" s="321"/>
      <c r="T202" s="7"/>
      <c r="U202" s="315"/>
      <c r="V202" s="39"/>
      <c r="W202" s="39"/>
      <c r="X202" s="321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407"/>
      <c r="L204" s="408"/>
      <c r="M204" s="408"/>
      <c r="N204" s="409"/>
      <c r="O204" s="7"/>
      <c r="P204" s="407"/>
      <c r="Q204" s="408"/>
      <c r="R204" s="408"/>
      <c r="S204" s="409"/>
      <c r="T204" s="7"/>
      <c r="U204" s="407"/>
      <c r="V204" s="408"/>
      <c r="W204" s="408"/>
      <c r="X204" s="409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407"/>
      <c r="L205" s="408"/>
      <c r="M205" s="408"/>
      <c r="N205" s="409"/>
      <c r="O205" s="7"/>
      <c r="P205" s="407"/>
      <c r="Q205" s="408"/>
      <c r="R205" s="408"/>
      <c r="S205" s="409"/>
      <c r="T205" s="7"/>
      <c r="U205" s="407"/>
      <c r="V205" s="408"/>
      <c r="W205" s="408"/>
      <c r="X205" s="409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407"/>
      <c r="L206" s="408"/>
      <c r="M206" s="408"/>
      <c r="N206" s="409"/>
      <c r="O206" s="7"/>
      <c r="P206" s="407"/>
      <c r="Q206" s="408"/>
      <c r="R206" s="408"/>
      <c r="S206" s="409"/>
      <c r="T206" s="7"/>
      <c r="U206" s="407"/>
      <c r="V206" s="408"/>
      <c r="W206" s="408"/>
      <c r="X206" s="409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407"/>
      <c r="L207" s="408"/>
      <c r="M207" s="408"/>
      <c r="N207" s="409"/>
      <c r="O207" s="7"/>
      <c r="P207" s="407"/>
      <c r="Q207" s="408"/>
      <c r="R207" s="408"/>
      <c r="S207" s="409"/>
      <c r="T207" s="7"/>
      <c r="U207" s="407"/>
      <c r="V207" s="408"/>
      <c r="W207" s="408"/>
      <c r="X207" s="409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407"/>
      <c r="L208" s="408"/>
      <c r="M208" s="408"/>
      <c r="N208" s="409"/>
      <c r="O208" s="7"/>
      <c r="P208" s="407"/>
      <c r="Q208" s="408"/>
      <c r="R208" s="408"/>
      <c r="S208" s="409"/>
      <c r="T208" s="7"/>
      <c r="U208" s="407"/>
      <c r="V208" s="408"/>
      <c r="W208" s="408"/>
      <c r="X208" s="409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315"/>
      <c r="G212" s="39"/>
      <c r="H212" s="39"/>
      <c r="I212" s="321"/>
      <c r="J212" s="7"/>
      <c r="K212" s="407"/>
      <c r="L212" s="408"/>
      <c r="M212" s="408"/>
      <c r="N212" s="409"/>
      <c r="O212" s="7"/>
      <c r="P212" s="315"/>
      <c r="Q212" s="39"/>
      <c r="R212" s="39"/>
      <c r="S212" s="321"/>
      <c r="T212" s="7"/>
      <c r="U212" s="315"/>
      <c r="V212" s="39"/>
      <c r="W212" s="39"/>
      <c r="X212" s="321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407"/>
      <c r="G214" s="408"/>
      <c r="H214" s="408"/>
      <c r="I214" s="409"/>
      <c r="J214" s="7"/>
      <c r="K214" s="407"/>
      <c r="L214" s="408"/>
      <c r="M214" s="408"/>
      <c r="N214" s="409"/>
      <c r="O214" s="7"/>
      <c r="P214" s="407"/>
      <c r="Q214" s="408"/>
      <c r="R214" s="408"/>
      <c r="S214" s="409"/>
      <c r="T214" s="7"/>
      <c r="U214" s="407"/>
      <c r="V214" s="408"/>
      <c r="W214" s="408"/>
      <c r="X214" s="409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407"/>
      <c r="G215" s="408"/>
      <c r="H215" s="408"/>
      <c r="I215" s="409"/>
      <c r="J215" s="7"/>
      <c r="K215" s="407"/>
      <c r="L215" s="408"/>
      <c r="M215" s="408"/>
      <c r="N215" s="409"/>
      <c r="O215" s="7"/>
      <c r="P215" s="407"/>
      <c r="Q215" s="408"/>
      <c r="R215" s="408"/>
      <c r="S215" s="409"/>
      <c r="T215" s="7"/>
      <c r="U215" s="407"/>
      <c r="V215" s="408"/>
      <c r="W215" s="408"/>
      <c r="X215" s="409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407"/>
      <c r="G216" s="408"/>
      <c r="H216" s="408"/>
      <c r="I216" s="409"/>
      <c r="J216" s="7"/>
      <c r="K216" s="407"/>
      <c r="L216" s="408"/>
      <c r="M216" s="408"/>
      <c r="N216" s="409"/>
      <c r="O216" s="7"/>
      <c r="P216" s="407"/>
      <c r="Q216" s="408"/>
      <c r="R216" s="408"/>
      <c r="S216" s="409"/>
      <c r="T216" s="7"/>
      <c r="U216" s="407"/>
      <c r="V216" s="408"/>
      <c r="W216" s="408"/>
      <c r="X216" s="409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407"/>
      <c r="G217" s="408"/>
      <c r="H217" s="408"/>
      <c r="I217" s="409"/>
      <c r="J217" s="7"/>
      <c r="K217" s="407"/>
      <c r="L217" s="408"/>
      <c r="M217" s="408"/>
      <c r="N217" s="409"/>
      <c r="O217" s="7"/>
      <c r="P217" s="407"/>
      <c r="Q217" s="408"/>
      <c r="R217" s="408"/>
      <c r="S217" s="409"/>
      <c r="T217" s="7"/>
      <c r="U217" s="407"/>
      <c r="V217" s="408"/>
      <c r="W217" s="408"/>
      <c r="X217" s="409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407"/>
      <c r="G218" s="408"/>
      <c r="H218" s="408"/>
      <c r="I218" s="409"/>
      <c r="J218" s="7"/>
      <c r="K218" s="407"/>
      <c r="L218" s="408"/>
      <c r="M218" s="408"/>
      <c r="N218" s="409"/>
      <c r="O218" s="7"/>
      <c r="P218" s="407"/>
      <c r="Q218" s="408"/>
      <c r="R218" s="408"/>
      <c r="S218" s="409"/>
      <c r="T218" s="7"/>
      <c r="U218" s="407"/>
      <c r="V218" s="408"/>
      <c r="W218" s="408"/>
      <c r="X218" s="409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407"/>
      <c r="G219" s="408"/>
      <c r="H219" s="408"/>
      <c r="I219" s="409"/>
      <c r="J219" s="7"/>
      <c r="K219" s="407"/>
      <c r="L219" s="408"/>
      <c r="M219" s="408"/>
      <c r="N219" s="409"/>
      <c r="O219" s="7"/>
      <c r="P219" s="407"/>
      <c r="Q219" s="408"/>
      <c r="R219" s="408"/>
      <c r="S219" s="409"/>
      <c r="T219" s="7"/>
      <c r="U219" s="407"/>
      <c r="V219" s="408"/>
      <c r="W219" s="408"/>
      <c r="X219" s="409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407"/>
      <c r="G220" s="408"/>
      <c r="H220" s="408"/>
      <c r="I220" s="409"/>
      <c r="J220" s="7"/>
      <c r="K220" s="407"/>
      <c r="L220" s="408"/>
      <c r="M220" s="408"/>
      <c r="N220" s="409"/>
      <c r="O220" s="7"/>
      <c r="P220" s="407"/>
      <c r="Q220" s="408"/>
      <c r="R220" s="408"/>
      <c r="S220" s="409"/>
      <c r="T220" s="7"/>
      <c r="U220" s="407"/>
      <c r="V220" s="408"/>
      <c r="W220" s="408"/>
      <c r="X220" s="409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315"/>
      <c r="G221" s="39"/>
      <c r="H221" s="39"/>
      <c r="I221" s="321"/>
      <c r="J221" s="7"/>
      <c r="K221" s="407"/>
      <c r="L221" s="408"/>
      <c r="M221" s="408"/>
      <c r="N221" s="409"/>
      <c r="O221" s="7"/>
      <c r="P221" s="315"/>
      <c r="Q221" s="39"/>
      <c r="R221" s="39"/>
      <c r="S221" s="321"/>
      <c r="T221" s="7"/>
      <c r="U221" s="315"/>
      <c r="V221" s="39"/>
      <c r="W221" s="39"/>
      <c r="X221" s="321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407"/>
      <c r="G222" s="408"/>
      <c r="H222" s="408"/>
      <c r="I222" s="409"/>
      <c r="J222" s="7"/>
      <c r="K222" s="407"/>
      <c r="L222" s="408"/>
      <c r="M222" s="408"/>
      <c r="N222" s="409"/>
      <c r="O222" s="7"/>
      <c r="P222" s="407"/>
      <c r="Q222" s="408"/>
      <c r="R222" s="408"/>
      <c r="S222" s="409"/>
      <c r="T222" s="7"/>
      <c r="U222" s="407"/>
      <c r="V222" s="408"/>
      <c r="W222" s="408"/>
      <c r="X222" s="409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315"/>
      <c r="G223" s="39"/>
      <c r="H223" s="39"/>
      <c r="I223" s="321"/>
      <c r="J223" s="7"/>
      <c r="K223" s="315"/>
      <c r="L223" s="39"/>
      <c r="M223" s="39"/>
      <c r="N223" s="321"/>
      <c r="O223" s="7"/>
      <c r="P223" s="315"/>
      <c r="Q223" s="39"/>
      <c r="R223" s="39"/>
      <c r="S223" s="321"/>
      <c r="T223" s="7"/>
      <c r="U223" s="315"/>
      <c r="V223" s="39"/>
      <c r="W223" s="39"/>
      <c r="X223" s="321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3"/>
      <c r="G225" s="39"/>
      <c r="H225" s="39"/>
      <c r="I225" s="321"/>
      <c r="J225" s="7"/>
      <c r="K225" s="413"/>
      <c r="L225" s="408"/>
      <c r="M225" s="408"/>
      <c r="N225" s="409"/>
      <c r="O225" s="7"/>
      <c r="P225" s="43"/>
      <c r="Q225" s="39"/>
      <c r="R225" s="39"/>
      <c r="S225" s="321"/>
      <c r="T225" s="7"/>
      <c r="U225" s="43"/>
      <c r="V225" s="39"/>
      <c r="W225" s="39"/>
      <c r="X225" s="321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315"/>
      <c r="G227" s="39"/>
      <c r="H227" s="39"/>
      <c r="I227" s="321"/>
      <c r="J227" s="7"/>
      <c r="K227" s="315"/>
      <c r="L227" s="39"/>
      <c r="M227" s="39"/>
      <c r="N227" s="321"/>
      <c r="O227" s="7"/>
      <c r="P227" s="315"/>
      <c r="Q227" s="39"/>
      <c r="R227" s="39"/>
      <c r="S227" s="321"/>
      <c r="T227" s="7"/>
      <c r="U227" s="315"/>
      <c r="V227" s="39"/>
      <c r="W227" s="39"/>
      <c r="X227" s="321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407"/>
      <c r="L229" s="408"/>
      <c r="M229" s="408"/>
      <c r="N229" s="409"/>
      <c r="O229" s="7"/>
      <c r="P229" s="407"/>
      <c r="Q229" s="408"/>
      <c r="R229" s="408"/>
      <c r="S229" s="409"/>
      <c r="T229" s="7"/>
      <c r="U229" s="407"/>
      <c r="V229" s="408"/>
      <c r="W229" s="408"/>
      <c r="X229" s="409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407"/>
      <c r="L230" s="408"/>
      <c r="M230" s="408"/>
      <c r="N230" s="409"/>
      <c r="O230" s="7"/>
      <c r="P230" s="407"/>
      <c r="Q230" s="408"/>
      <c r="R230" s="408"/>
      <c r="S230" s="409"/>
      <c r="T230" s="7"/>
      <c r="U230" s="407"/>
      <c r="V230" s="408"/>
      <c r="W230" s="408"/>
      <c r="X230" s="409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407"/>
      <c r="L231" s="408"/>
      <c r="M231" s="408"/>
      <c r="N231" s="409"/>
      <c r="O231" s="7"/>
      <c r="P231" s="407"/>
      <c r="Q231" s="408"/>
      <c r="R231" s="408"/>
      <c r="S231" s="409"/>
      <c r="T231" s="7"/>
      <c r="U231" s="407"/>
      <c r="V231" s="408"/>
      <c r="W231" s="408"/>
      <c r="X231" s="409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407"/>
      <c r="L232" s="408"/>
      <c r="M232" s="408"/>
      <c r="N232" s="409"/>
      <c r="O232" s="7"/>
      <c r="P232" s="407"/>
      <c r="Q232" s="408"/>
      <c r="R232" s="408"/>
      <c r="S232" s="409"/>
      <c r="T232" s="7"/>
      <c r="U232" s="407"/>
      <c r="V232" s="408"/>
      <c r="W232" s="408"/>
      <c r="X232" s="409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407"/>
      <c r="L233" s="408"/>
      <c r="M233" s="408"/>
      <c r="N233" s="409"/>
      <c r="O233" s="7"/>
      <c r="P233" s="407"/>
      <c r="Q233" s="408"/>
      <c r="R233" s="408"/>
      <c r="S233" s="409"/>
      <c r="T233" s="7"/>
      <c r="U233" s="407"/>
      <c r="V233" s="408"/>
      <c r="W233" s="408"/>
      <c r="X233" s="409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315"/>
      <c r="G237" s="39"/>
      <c r="H237" s="39"/>
      <c r="I237" s="321"/>
      <c r="J237" s="7"/>
      <c r="K237" s="407"/>
      <c r="L237" s="408"/>
      <c r="M237" s="408"/>
      <c r="N237" s="409"/>
      <c r="O237" s="7"/>
      <c r="P237" s="315"/>
      <c r="Q237" s="39"/>
      <c r="R237" s="39"/>
      <c r="S237" s="321"/>
      <c r="T237" s="7"/>
      <c r="U237" s="315"/>
      <c r="V237" s="39"/>
      <c r="W237" s="39"/>
      <c r="X237" s="321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407"/>
      <c r="G239" s="408"/>
      <c r="H239" s="408"/>
      <c r="I239" s="409"/>
      <c r="J239" s="7"/>
      <c r="K239" s="407"/>
      <c r="L239" s="408"/>
      <c r="M239" s="408"/>
      <c r="N239" s="409"/>
      <c r="O239" s="7"/>
      <c r="P239" s="407"/>
      <c r="Q239" s="408"/>
      <c r="R239" s="408"/>
      <c r="S239" s="409"/>
      <c r="T239" s="7"/>
      <c r="U239" s="407"/>
      <c r="V239" s="408"/>
      <c r="W239" s="408"/>
      <c r="X239" s="409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407"/>
      <c r="G240" s="408"/>
      <c r="H240" s="408"/>
      <c r="I240" s="409"/>
      <c r="J240" s="7"/>
      <c r="K240" s="407"/>
      <c r="L240" s="408"/>
      <c r="M240" s="408"/>
      <c r="N240" s="409"/>
      <c r="O240" s="7"/>
      <c r="P240" s="407"/>
      <c r="Q240" s="408"/>
      <c r="R240" s="408"/>
      <c r="S240" s="409"/>
      <c r="T240" s="7"/>
      <c r="U240" s="407"/>
      <c r="V240" s="408"/>
      <c r="W240" s="408"/>
      <c r="X240" s="409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407"/>
      <c r="G241" s="408"/>
      <c r="H241" s="408"/>
      <c r="I241" s="409"/>
      <c r="J241" s="7"/>
      <c r="K241" s="407"/>
      <c r="L241" s="408"/>
      <c r="M241" s="408"/>
      <c r="N241" s="409"/>
      <c r="O241" s="7"/>
      <c r="P241" s="407"/>
      <c r="Q241" s="408"/>
      <c r="R241" s="408"/>
      <c r="S241" s="409"/>
      <c r="T241" s="7"/>
      <c r="U241" s="407"/>
      <c r="V241" s="408"/>
      <c r="W241" s="408"/>
      <c r="X241" s="409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407"/>
      <c r="G242" s="408"/>
      <c r="H242" s="408"/>
      <c r="I242" s="409"/>
      <c r="J242" s="7"/>
      <c r="K242" s="407"/>
      <c r="L242" s="408"/>
      <c r="M242" s="408"/>
      <c r="N242" s="409"/>
      <c r="O242" s="7"/>
      <c r="P242" s="407"/>
      <c r="Q242" s="408"/>
      <c r="R242" s="408"/>
      <c r="S242" s="409"/>
      <c r="T242" s="7"/>
      <c r="U242" s="407"/>
      <c r="V242" s="408"/>
      <c r="W242" s="408"/>
      <c r="X242" s="409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407"/>
      <c r="G243" s="408"/>
      <c r="H243" s="408"/>
      <c r="I243" s="409"/>
      <c r="J243" s="7"/>
      <c r="K243" s="407"/>
      <c r="L243" s="408"/>
      <c r="M243" s="408"/>
      <c r="N243" s="409"/>
      <c r="O243" s="7"/>
      <c r="P243" s="407"/>
      <c r="Q243" s="408"/>
      <c r="R243" s="408"/>
      <c r="S243" s="409"/>
      <c r="T243" s="7"/>
      <c r="U243" s="407"/>
      <c r="V243" s="408"/>
      <c r="W243" s="408"/>
      <c r="X243" s="409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407"/>
      <c r="G244" s="408"/>
      <c r="H244" s="408"/>
      <c r="I244" s="409"/>
      <c r="J244" s="7"/>
      <c r="K244" s="407"/>
      <c r="L244" s="408"/>
      <c r="M244" s="408"/>
      <c r="N244" s="409"/>
      <c r="O244" s="7"/>
      <c r="P244" s="407"/>
      <c r="Q244" s="408"/>
      <c r="R244" s="408"/>
      <c r="S244" s="409"/>
      <c r="T244" s="7"/>
      <c r="U244" s="407"/>
      <c r="V244" s="408"/>
      <c r="W244" s="408"/>
      <c r="X244" s="409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407"/>
      <c r="G245" s="408"/>
      <c r="H245" s="408"/>
      <c r="I245" s="409"/>
      <c r="J245" s="7"/>
      <c r="K245" s="407"/>
      <c r="L245" s="408"/>
      <c r="M245" s="408"/>
      <c r="N245" s="409"/>
      <c r="O245" s="7"/>
      <c r="P245" s="407"/>
      <c r="Q245" s="408"/>
      <c r="R245" s="408"/>
      <c r="S245" s="409"/>
      <c r="T245" s="7"/>
      <c r="U245" s="407"/>
      <c r="V245" s="408"/>
      <c r="W245" s="408"/>
      <c r="X245" s="409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315"/>
      <c r="G246" s="39"/>
      <c r="H246" s="39"/>
      <c r="I246" s="321"/>
      <c r="J246" s="7"/>
      <c r="K246" s="407"/>
      <c r="L246" s="408"/>
      <c r="M246" s="408"/>
      <c r="N246" s="409"/>
      <c r="O246" s="7"/>
      <c r="P246" s="315"/>
      <c r="Q246" s="39"/>
      <c r="R246" s="39"/>
      <c r="S246" s="321"/>
      <c r="T246" s="7"/>
      <c r="U246" s="315"/>
      <c r="V246" s="39"/>
      <c r="W246" s="39"/>
      <c r="X246" s="321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407"/>
      <c r="G247" s="408"/>
      <c r="H247" s="408"/>
      <c r="I247" s="409"/>
      <c r="J247" s="7"/>
      <c r="K247" s="407"/>
      <c r="L247" s="408"/>
      <c r="M247" s="408"/>
      <c r="N247" s="409"/>
      <c r="O247" s="7"/>
      <c r="P247" s="407"/>
      <c r="Q247" s="408"/>
      <c r="R247" s="408"/>
      <c r="S247" s="409"/>
      <c r="T247" s="7"/>
      <c r="U247" s="407"/>
      <c r="V247" s="408"/>
      <c r="W247" s="408"/>
      <c r="X247" s="409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315"/>
      <c r="G248" s="39"/>
      <c r="H248" s="39"/>
      <c r="I248" s="321"/>
      <c r="J248" s="7"/>
      <c r="K248" s="315"/>
      <c r="L248" s="39"/>
      <c r="M248" s="39"/>
      <c r="N248" s="321"/>
      <c r="O248" s="7"/>
      <c r="P248" s="315"/>
      <c r="Q248" s="39"/>
      <c r="R248" s="39"/>
      <c r="S248" s="321"/>
      <c r="T248" s="7"/>
      <c r="U248" s="315"/>
      <c r="V248" s="39"/>
      <c r="W248" s="39"/>
      <c r="X248" s="321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3"/>
      <c r="G250" s="39"/>
      <c r="H250" s="39"/>
      <c r="I250" s="321"/>
      <c r="J250" s="7"/>
      <c r="K250" s="413"/>
      <c r="L250" s="408"/>
      <c r="M250" s="408"/>
      <c r="N250" s="409"/>
      <c r="O250" s="7"/>
      <c r="P250" s="43"/>
      <c r="Q250" s="39"/>
      <c r="R250" s="39"/>
      <c r="S250" s="321"/>
      <c r="T250" s="7"/>
      <c r="U250" s="43"/>
      <c r="V250" s="39"/>
      <c r="W250" s="39"/>
      <c r="X250" s="321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315"/>
      <c r="G252" s="39"/>
      <c r="H252" s="39"/>
      <c r="I252" s="321"/>
      <c r="J252" s="7"/>
      <c r="K252" s="315"/>
      <c r="L252" s="39"/>
      <c r="M252" s="39"/>
      <c r="N252" s="321"/>
      <c r="O252" s="7"/>
      <c r="P252" s="315"/>
      <c r="Q252" s="39"/>
      <c r="R252" s="39"/>
      <c r="S252" s="321"/>
      <c r="T252" s="7"/>
      <c r="U252" s="315"/>
      <c r="V252" s="39"/>
      <c r="W252" s="39"/>
      <c r="X252" s="321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407"/>
      <c r="L254" s="408"/>
      <c r="M254" s="408"/>
      <c r="N254" s="409"/>
      <c r="O254" s="7"/>
      <c r="P254" s="407"/>
      <c r="Q254" s="408"/>
      <c r="R254" s="408"/>
      <c r="S254" s="409"/>
      <c r="T254" s="7"/>
      <c r="U254" s="407"/>
      <c r="V254" s="408"/>
      <c r="W254" s="408"/>
      <c r="X254" s="409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407"/>
      <c r="L255" s="408"/>
      <c r="M255" s="408"/>
      <c r="N255" s="409"/>
      <c r="O255" s="7"/>
      <c r="P255" s="407"/>
      <c r="Q255" s="408"/>
      <c r="R255" s="408"/>
      <c r="S255" s="409"/>
      <c r="T255" s="7"/>
      <c r="U255" s="407"/>
      <c r="V255" s="408"/>
      <c r="W255" s="408"/>
      <c r="X255" s="409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407"/>
      <c r="L256" s="408"/>
      <c r="M256" s="408"/>
      <c r="N256" s="409"/>
      <c r="O256" s="7"/>
      <c r="P256" s="407"/>
      <c r="Q256" s="408"/>
      <c r="R256" s="408"/>
      <c r="S256" s="409"/>
      <c r="T256" s="7"/>
      <c r="U256" s="407"/>
      <c r="V256" s="408"/>
      <c r="W256" s="408"/>
      <c r="X256" s="409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407"/>
      <c r="L257" s="408"/>
      <c r="M257" s="408"/>
      <c r="N257" s="409"/>
      <c r="O257" s="7"/>
      <c r="P257" s="407"/>
      <c r="Q257" s="408"/>
      <c r="R257" s="408"/>
      <c r="S257" s="409"/>
      <c r="T257" s="7"/>
      <c r="U257" s="407"/>
      <c r="V257" s="408"/>
      <c r="W257" s="408"/>
      <c r="X257" s="409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407"/>
      <c r="L258" s="408"/>
      <c r="M258" s="408"/>
      <c r="N258" s="409"/>
      <c r="O258" s="7"/>
      <c r="P258" s="407"/>
      <c r="Q258" s="408"/>
      <c r="R258" s="408"/>
      <c r="S258" s="409"/>
      <c r="T258" s="7"/>
      <c r="U258" s="407"/>
      <c r="V258" s="408"/>
      <c r="W258" s="408"/>
      <c r="X258" s="409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315"/>
      <c r="G262" s="39"/>
      <c r="H262" s="39"/>
      <c r="I262" s="321"/>
      <c r="J262" s="7"/>
      <c r="K262" s="407"/>
      <c r="L262" s="408"/>
      <c r="M262" s="408"/>
      <c r="N262" s="409"/>
      <c r="O262" s="7"/>
      <c r="P262" s="315"/>
      <c r="Q262" s="39"/>
      <c r="R262" s="39"/>
      <c r="S262" s="321"/>
      <c r="T262" s="7"/>
      <c r="U262" s="315"/>
      <c r="V262" s="39"/>
      <c r="W262" s="39"/>
      <c r="X262" s="321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407"/>
      <c r="G264" s="408"/>
      <c r="H264" s="408"/>
      <c r="I264" s="409"/>
      <c r="J264" s="7"/>
      <c r="K264" s="407"/>
      <c r="L264" s="408"/>
      <c r="M264" s="408"/>
      <c r="N264" s="409"/>
      <c r="O264" s="7"/>
      <c r="P264" s="407"/>
      <c r="Q264" s="408"/>
      <c r="R264" s="408"/>
      <c r="S264" s="409"/>
      <c r="T264" s="7"/>
      <c r="U264" s="407"/>
      <c r="V264" s="408"/>
      <c r="W264" s="408"/>
      <c r="X264" s="409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407"/>
      <c r="G265" s="408"/>
      <c r="H265" s="408"/>
      <c r="I265" s="409"/>
      <c r="J265" s="7"/>
      <c r="K265" s="407"/>
      <c r="L265" s="408"/>
      <c r="M265" s="408"/>
      <c r="N265" s="409"/>
      <c r="O265" s="7"/>
      <c r="P265" s="407"/>
      <c r="Q265" s="408"/>
      <c r="R265" s="408"/>
      <c r="S265" s="409"/>
      <c r="T265" s="7"/>
      <c r="U265" s="407"/>
      <c r="V265" s="408"/>
      <c r="W265" s="408"/>
      <c r="X265" s="409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407"/>
      <c r="G266" s="408"/>
      <c r="H266" s="408"/>
      <c r="I266" s="409"/>
      <c r="J266" s="7"/>
      <c r="K266" s="407"/>
      <c r="L266" s="408"/>
      <c r="M266" s="408"/>
      <c r="N266" s="409"/>
      <c r="O266" s="7"/>
      <c r="P266" s="407"/>
      <c r="Q266" s="408"/>
      <c r="R266" s="408"/>
      <c r="S266" s="409"/>
      <c r="T266" s="7"/>
      <c r="U266" s="407"/>
      <c r="V266" s="408"/>
      <c r="W266" s="408"/>
      <c r="X266" s="409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407"/>
      <c r="G267" s="408"/>
      <c r="H267" s="408"/>
      <c r="I267" s="409"/>
      <c r="J267" s="7"/>
      <c r="K267" s="407"/>
      <c r="L267" s="408"/>
      <c r="M267" s="408"/>
      <c r="N267" s="409"/>
      <c r="O267" s="7"/>
      <c r="P267" s="407"/>
      <c r="Q267" s="408"/>
      <c r="R267" s="408"/>
      <c r="S267" s="409"/>
      <c r="T267" s="7"/>
      <c r="U267" s="407"/>
      <c r="V267" s="408"/>
      <c r="W267" s="408"/>
      <c r="X267" s="409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407"/>
      <c r="G268" s="408"/>
      <c r="H268" s="408"/>
      <c r="I268" s="409"/>
      <c r="J268" s="7"/>
      <c r="K268" s="407"/>
      <c r="L268" s="408"/>
      <c r="M268" s="408"/>
      <c r="N268" s="409"/>
      <c r="O268" s="7"/>
      <c r="P268" s="407"/>
      <c r="Q268" s="408"/>
      <c r="R268" s="408"/>
      <c r="S268" s="409"/>
      <c r="T268" s="7"/>
      <c r="U268" s="407"/>
      <c r="V268" s="408"/>
      <c r="W268" s="408"/>
      <c r="X268" s="409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407"/>
      <c r="G269" s="408"/>
      <c r="H269" s="408"/>
      <c r="I269" s="409"/>
      <c r="J269" s="7"/>
      <c r="K269" s="407"/>
      <c r="L269" s="408"/>
      <c r="M269" s="408"/>
      <c r="N269" s="409"/>
      <c r="O269" s="7"/>
      <c r="P269" s="407"/>
      <c r="Q269" s="408"/>
      <c r="R269" s="408"/>
      <c r="S269" s="409"/>
      <c r="T269" s="7"/>
      <c r="U269" s="407"/>
      <c r="V269" s="408"/>
      <c r="W269" s="408"/>
      <c r="X269" s="409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407"/>
      <c r="G270" s="408"/>
      <c r="H270" s="408"/>
      <c r="I270" s="409"/>
      <c r="J270" s="7"/>
      <c r="K270" s="407"/>
      <c r="L270" s="408"/>
      <c r="M270" s="408"/>
      <c r="N270" s="409"/>
      <c r="O270" s="7"/>
      <c r="P270" s="407"/>
      <c r="Q270" s="408"/>
      <c r="R270" s="408"/>
      <c r="S270" s="409"/>
      <c r="T270" s="7"/>
      <c r="U270" s="407"/>
      <c r="V270" s="408"/>
      <c r="W270" s="408"/>
      <c r="X270" s="409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315"/>
      <c r="G271" s="39"/>
      <c r="H271" s="39"/>
      <c r="I271" s="321"/>
      <c r="J271" s="7"/>
      <c r="K271" s="407"/>
      <c r="L271" s="408"/>
      <c r="M271" s="408"/>
      <c r="N271" s="409"/>
      <c r="O271" s="7"/>
      <c r="P271" s="315"/>
      <c r="Q271" s="39"/>
      <c r="R271" s="39"/>
      <c r="S271" s="321"/>
      <c r="T271" s="7"/>
      <c r="U271" s="315"/>
      <c r="V271" s="39"/>
      <c r="W271" s="39"/>
      <c r="X271" s="321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407"/>
      <c r="G272" s="408"/>
      <c r="H272" s="408"/>
      <c r="I272" s="409"/>
      <c r="J272" s="7"/>
      <c r="K272" s="407"/>
      <c r="L272" s="408"/>
      <c r="M272" s="408"/>
      <c r="N272" s="409"/>
      <c r="O272" s="7"/>
      <c r="P272" s="407"/>
      <c r="Q272" s="408"/>
      <c r="R272" s="408"/>
      <c r="S272" s="409"/>
      <c r="T272" s="7"/>
      <c r="U272" s="407"/>
      <c r="V272" s="408"/>
      <c r="W272" s="408"/>
      <c r="X272" s="409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315"/>
      <c r="G273" s="39"/>
      <c r="H273" s="39"/>
      <c r="I273" s="321"/>
      <c r="J273" s="7"/>
      <c r="K273" s="315"/>
      <c r="L273" s="39"/>
      <c r="M273" s="39"/>
      <c r="N273" s="321"/>
      <c r="O273" s="7"/>
      <c r="P273" s="315"/>
      <c r="Q273" s="39"/>
      <c r="R273" s="39"/>
      <c r="S273" s="321"/>
      <c r="T273" s="7"/>
      <c r="U273" s="315"/>
      <c r="V273" s="39"/>
      <c r="W273" s="39"/>
      <c r="X273" s="321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3"/>
      <c r="G275" s="39"/>
      <c r="H275" s="39"/>
      <c r="I275" s="321"/>
      <c r="J275" s="7"/>
      <c r="K275" s="413"/>
      <c r="L275" s="408"/>
      <c r="M275" s="408"/>
      <c r="N275" s="409"/>
      <c r="O275" s="7"/>
      <c r="P275" s="43"/>
      <c r="Q275" s="39"/>
      <c r="R275" s="39"/>
      <c r="S275" s="321"/>
      <c r="T275" s="7"/>
      <c r="U275" s="43"/>
      <c r="V275" s="39"/>
      <c r="W275" s="39"/>
      <c r="X275" s="321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315"/>
      <c r="G277" s="39"/>
      <c r="H277" s="39"/>
      <c r="I277" s="321"/>
      <c r="J277" s="7"/>
      <c r="K277" s="315"/>
      <c r="L277" s="39"/>
      <c r="M277" s="39"/>
      <c r="N277" s="321"/>
      <c r="O277" s="7"/>
      <c r="P277" s="315"/>
      <c r="Q277" s="39"/>
      <c r="R277" s="39"/>
      <c r="S277" s="321"/>
      <c r="T277" s="7"/>
      <c r="U277" s="315"/>
      <c r="V277" s="39"/>
      <c r="W277" s="39"/>
      <c r="X277" s="321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407"/>
      <c r="L279" s="408"/>
      <c r="M279" s="408"/>
      <c r="N279" s="409"/>
      <c r="O279" s="7"/>
      <c r="P279" s="407"/>
      <c r="Q279" s="408"/>
      <c r="R279" s="408"/>
      <c r="S279" s="409"/>
      <c r="T279" s="7"/>
      <c r="U279" s="407"/>
      <c r="V279" s="408"/>
      <c r="W279" s="408"/>
      <c r="X279" s="409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407"/>
      <c r="L280" s="408"/>
      <c r="M280" s="408"/>
      <c r="N280" s="409"/>
      <c r="O280" s="7"/>
      <c r="P280" s="407"/>
      <c r="Q280" s="408"/>
      <c r="R280" s="408"/>
      <c r="S280" s="409"/>
      <c r="T280" s="7"/>
      <c r="U280" s="407"/>
      <c r="V280" s="408"/>
      <c r="W280" s="408"/>
      <c r="X280" s="409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407"/>
      <c r="L281" s="408"/>
      <c r="M281" s="408"/>
      <c r="N281" s="409"/>
      <c r="O281" s="7"/>
      <c r="P281" s="407"/>
      <c r="Q281" s="408"/>
      <c r="R281" s="408"/>
      <c r="S281" s="409"/>
      <c r="T281" s="7"/>
      <c r="U281" s="407"/>
      <c r="V281" s="408"/>
      <c r="W281" s="408"/>
      <c r="X281" s="409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407"/>
      <c r="L282" s="408"/>
      <c r="M282" s="408"/>
      <c r="N282" s="409"/>
      <c r="O282" s="7"/>
      <c r="P282" s="407"/>
      <c r="Q282" s="408"/>
      <c r="R282" s="408"/>
      <c r="S282" s="409"/>
      <c r="T282" s="7"/>
      <c r="U282" s="407"/>
      <c r="V282" s="408"/>
      <c r="W282" s="408"/>
      <c r="X282" s="409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407"/>
      <c r="L283" s="408"/>
      <c r="M283" s="408"/>
      <c r="N283" s="409"/>
      <c r="O283" s="7"/>
      <c r="P283" s="407"/>
      <c r="Q283" s="408"/>
      <c r="R283" s="408"/>
      <c r="S283" s="409"/>
      <c r="T283" s="7"/>
      <c r="U283" s="407"/>
      <c r="V283" s="408"/>
      <c r="W283" s="408"/>
      <c r="X283" s="409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315"/>
      <c r="G287" s="39"/>
      <c r="H287" s="39"/>
      <c r="I287" s="321"/>
      <c r="J287" s="7"/>
      <c r="K287" s="407"/>
      <c r="L287" s="408"/>
      <c r="M287" s="408"/>
      <c r="N287" s="409"/>
      <c r="O287" s="7"/>
      <c r="P287" s="315"/>
      <c r="Q287" s="39"/>
      <c r="R287" s="39"/>
      <c r="S287" s="321"/>
      <c r="T287" s="7"/>
      <c r="U287" s="315"/>
      <c r="V287" s="39"/>
      <c r="W287" s="39"/>
      <c r="X287" s="321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407"/>
      <c r="G289" s="408"/>
      <c r="H289" s="408"/>
      <c r="I289" s="409"/>
      <c r="J289" s="7"/>
      <c r="K289" s="407"/>
      <c r="L289" s="408"/>
      <c r="M289" s="408"/>
      <c r="N289" s="409"/>
      <c r="O289" s="7"/>
      <c r="P289" s="407"/>
      <c r="Q289" s="408"/>
      <c r="R289" s="408"/>
      <c r="S289" s="409"/>
      <c r="T289" s="7"/>
      <c r="U289" s="407"/>
      <c r="V289" s="408"/>
      <c r="W289" s="408"/>
      <c r="X289" s="409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407"/>
      <c r="G290" s="408"/>
      <c r="H290" s="408"/>
      <c r="I290" s="409"/>
      <c r="J290" s="7"/>
      <c r="K290" s="407"/>
      <c r="L290" s="408"/>
      <c r="M290" s="408"/>
      <c r="N290" s="409"/>
      <c r="O290" s="7"/>
      <c r="P290" s="407"/>
      <c r="Q290" s="408"/>
      <c r="R290" s="408"/>
      <c r="S290" s="409"/>
      <c r="T290" s="7"/>
      <c r="U290" s="407"/>
      <c r="V290" s="408"/>
      <c r="W290" s="408"/>
      <c r="X290" s="409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407"/>
      <c r="G291" s="408"/>
      <c r="H291" s="408"/>
      <c r="I291" s="409"/>
      <c r="J291" s="7"/>
      <c r="K291" s="407"/>
      <c r="L291" s="408"/>
      <c r="M291" s="408"/>
      <c r="N291" s="409"/>
      <c r="O291" s="7"/>
      <c r="P291" s="407"/>
      <c r="Q291" s="408"/>
      <c r="R291" s="408"/>
      <c r="S291" s="409"/>
      <c r="T291" s="7"/>
      <c r="U291" s="407"/>
      <c r="V291" s="408"/>
      <c r="W291" s="408"/>
      <c r="X291" s="409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407"/>
      <c r="G292" s="408"/>
      <c r="H292" s="408"/>
      <c r="I292" s="409"/>
      <c r="J292" s="7"/>
      <c r="K292" s="407"/>
      <c r="L292" s="408"/>
      <c r="M292" s="408"/>
      <c r="N292" s="409"/>
      <c r="O292" s="7"/>
      <c r="P292" s="407"/>
      <c r="Q292" s="408"/>
      <c r="R292" s="408"/>
      <c r="S292" s="409"/>
      <c r="T292" s="7"/>
      <c r="U292" s="407"/>
      <c r="V292" s="408"/>
      <c r="W292" s="408"/>
      <c r="X292" s="409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407"/>
      <c r="G293" s="408"/>
      <c r="H293" s="408"/>
      <c r="I293" s="409"/>
      <c r="J293" s="7"/>
      <c r="K293" s="407"/>
      <c r="L293" s="408"/>
      <c r="M293" s="408"/>
      <c r="N293" s="409"/>
      <c r="O293" s="7"/>
      <c r="P293" s="407"/>
      <c r="Q293" s="408"/>
      <c r="R293" s="408"/>
      <c r="S293" s="409"/>
      <c r="T293" s="7"/>
      <c r="U293" s="407"/>
      <c r="V293" s="408"/>
      <c r="W293" s="408"/>
      <c r="X293" s="409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407"/>
      <c r="G294" s="408"/>
      <c r="H294" s="408"/>
      <c r="I294" s="409"/>
      <c r="J294" s="7"/>
      <c r="K294" s="407"/>
      <c r="L294" s="408"/>
      <c r="M294" s="408"/>
      <c r="N294" s="409"/>
      <c r="O294" s="7"/>
      <c r="P294" s="407"/>
      <c r="Q294" s="408"/>
      <c r="R294" s="408"/>
      <c r="S294" s="409"/>
      <c r="T294" s="7"/>
      <c r="U294" s="407"/>
      <c r="V294" s="408"/>
      <c r="W294" s="408"/>
      <c r="X294" s="409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407"/>
      <c r="G295" s="408"/>
      <c r="H295" s="408"/>
      <c r="I295" s="409"/>
      <c r="J295" s="7"/>
      <c r="K295" s="407"/>
      <c r="L295" s="408"/>
      <c r="M295" s="408"/>
      <c r="N295" s="409"/>
      <c r="O295" s="7"/>
      <c r="P295" s="407"/>
      <c r="Q295" s="408"/>
      <c r="R295" s="408"/>
      <c r="S295" s="409"/>
      <c r="T295" s="7"/>
      <c r="U295" s="407"/>
      <c r="V295" s="408"/>
      <c r="W295" s="408"/>
      <c r="X295" s="409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315"/>
      <c r="G296" s="39"/>
      <c r="H296" s="39"/>
      <c r="I296" s="321"/>
      <c r="J296" s="7"/>
      <c r="K296" s="407"/>
      <c r="L296" s="408"/>
      <c r="M296" s="408"/>
      <c r="N296" s="409"/>
      <c r="O296" s="7"/>
      <c r="P296" s="315"/>
      <c r="Q296" s="39"/>
      <c r="R296" s="39"/>
      <c r="S296" s="321"/>
      <c r="T296" s="7"/>
      <c r="U296" s="315"/>
      <c r="V296" s="39"/>
      <c r="W296" s="39"/>
      <c r="X296" s="321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407"/>
      <c r="G297" s="408"/>
      <c r="H297" s="408"/>
      <c r="I297" s="409"/>
      <c r="J297" s="7"/>
      <c r="K297" s="407"/>
      <c r="L297" s="408"/>
      <c r="M297" s="408"/>
      <c r="N297" s="409"/>
      <c r="O297" s="7"/>
      <c r="P297" s="407"/>
      <c r="Q297" s="408"/>
      <c r="R297" s="408"/>
      <c r="S297" s="409"/>
      <c r="T297" s="7"/>
      <c r="U297" s="407"/>
      <c r="V297" s="408"/>
      <c r="W297" s="408"/>
      <c r="X297" s="409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315"/>
      <c r="G298" s="39"/>
      <c r="H298" s="39"/>
      <c r="I298" s="321"/>
      <c r="J298" s="7"/>
      <c r="K298" s="315"/>
      <c r="L298" s="39"/>
      <c r="M298" s="39"/>
      <c r="N298" s="321"/>
      <c r="O298" s="7"/>
      <c r="P298" s="315"/>
      <c r="Q298" s="39"/>
      <c r="R298" s="39"/>
      <c r="S298" s="321"/>
      <c r="T298" s="7"/>
      <c r="U298" s="315"/>
      <c r="V298" s="39"/>
      <c r="W298" s="39"/>
      <c r="X298" s="321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3"/>
      <c r="G300" s="39"/>
      <c r="H300" s="39"/>
      <c r="I300" s="321"/>
      <c r="J300" s="7"/>
      <c r="K300" s="413"/>
      <c r="L300" s="408"/>
      <c r="M300" s="408"/>
      <c r="N300" s="409"/>
      <c r="O300" s="7"/>
      <c r="P300" s="43"/>
      <c r="Q300" s="39"/>
      <c r="R300" s="39"/>
      <c r="S300" s="321"/>
      <c r="T300" s="7"/>
      <c r="U300" s="43"/>
      <c r="V300" s="39"/>
      <c r="W300" s="39"/>
      <c r="X300" s="321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315"/>
      <c r="G302" s="39"/>
      <c r="H302" s="39"/>
      <c r="I302" s="321"/>
      <c r="J302" s="7"/>
      <c r="K302" s="315"/>
      <c r="L302" s="39"/>
      <c r="M302" s="39"/>
      <c r="N302" s="321"/>
      <c r="O302" s="7"/>
      <c r="P302" s="315"/>
      <c r="Q302" s="39"/>
      <c r="R302" s="39"/>
      <c r="S302" s="321"/>
      <c r="T302" s="7"/>
      <c r="U302" s="315"/>
      <c r="V302" s="39"/>
      <c r="W302" s="39"/>
      <c r="X302" s="321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407"/>
      <c r="L304" s="408"/>
      <c r="M304" s="408"/>
      <c r="N304" s="409"/>
      <c r="O304" s="7"/>
      <c r="P304" s="407"/>
      <c r="Q304" s="408"/>
      <c r="R304" s="408"/>
      <c r="S304" s="409"/>
      <c r="T304" s="7"/>
      <c r="U304" s="407"/>
      <c r="V304" s="408"/>
      <c r="W304" s="408"/>
      <c r="X304" s="409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407"/>
      <c r="L305" s="408"/>
      <c r="M305" s="408"/>
      <c r="N305" s="409"/>
      <c r="O305" s="7"/>
      <c r="P305" s="407"/>
      <c r="Q305" s="408"/>
      <c r="R305" s="408"/>
      <c r="S305" s="409"/>
      <c r="T305" s="7"/>
      <c r="U305" s="407"/>
      <c r="V305" s="408"/>
      <c r="W305" s="408"/>
      <c r="X305" s="409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407"/>
      <c r="L306" s="408"/>
      <c r="M306" s="408"/>
      <c r="N306" s="409"/>
      <c r="O306" s="7"/>
      <c r="P306" s="407"/>
      <c r="Q306" s="408"/>
      <c r="R306" s="408"/>
      <c r="S306" s="409"/>
      <c r="T306" s="7"/>
      <c r="U306" s="407"/>
      <c r="V306" s="408"/>
      <c r="W306" s="408"/>
      <c r="X306" s="409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407"/>
      <c r="L307" s="408"/>
      <c r="M307" s="408"/>
      <c r="N307" s="409"/>
      <c r="O307" s="7"/>
      <c r="P307" s="407"/>
      <c r="Q307" s="408"/>
      <c r="R307" s="408"/>
      <c r="S307" s="409"/>
      <c r="T307" s="7"/>
      <c r="U307" s="407"/>
      <c r="V307" s="408"/>
      <c r="W307" s="408"/>
      <c r="X307" s="409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407"/>
      <c r="L308" s="408"/>
      <c r="M308" s="408"/>
      <c r="N308" s="409"/>
      <c r="O308" s="7"/>
      <c r="P308" s="407"/>
      <c r="Q308" s="408"/>
      <c r="R308" s="408"/>
      <c r="S308" s="409"/>
      <c r="T308" s="7"/>
      <c r="U308" s="407"/>
      <c r="V308" s="408"/>
      <c r="W308" s="408"/>
      <c r="X308" s="409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315"/>
      <c r="G312" s="39"/>
      <c r="H312" s="39"/>
      <c r="I312" s="321"/>
      <c r="J312" s="7"/>
      <c r="K312" s="407"/>
      <c r="L312" s="408"/>
      <c r="M312" s="408"/>
      <c r="N312" s="409"/>
      <c r="O312" s="7"/>
      <c r="P312" s="315"/>
      <c r="Q312" s="39"/>
      <c r="R312" s="39"/>
      <c r="S312" s="321"/>
      <c r="T312" s="7"/>
      <c r="U312" s="315"/>
      <c r="V312" s="39"/>
      <c r="W312" s="39"/>
      <c r="X312" s="321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407"/>
      <c r="G314" s="408"/>
      <c r="H314" s="408"/>
      <c r="I314" s="409"/>
      <c r="J314" s="7"/>
      <c r="K314" s="407"/>
      <c r="L314" s="408"/>
      <c r="M314" s="408"/>
      <c r="N314" s="409"/>
      <c r="O314" s="7"/>
      <c r="P314" s="407"/>
      <c r="Q314" s="408"/>
      <c r="R314" s="408"/>
      <c r="S314" s="409"/>
      <c r="T314" s="7"/>
      <c r="U314" s="407"/>
      <c r="V314" s="408"/>
      <c r="W314" s="408"/>
      <c r="X314" s="409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407"/>
      <c r="G315" s="408"/>
      <c r="H315" s="408"/>
      <c r="I315" s="409"/>
      <c r="J315" s="7"/>
      <c r="K315" s="407"/>
      <c r="L315" s="408"/>
      <c r="M315" s="408"/>
      <c r="N315" s="409"/>
      <c r="O315" s="7"/>
      <c r="P315" s="407"/>
      <c r="Q315" s="408"/>
      <c r="R315" s="408"/>
      <c r="S315" s="409"/>
      <c r="T315" s="7"/>
      <c r="U315" s="407"/>
      <c r="V315" s="408"/>
      <c r="W315" s="408"/>
      <c r="X315" s="409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407"/>
      <c r="G316" s="408"/>
      <c r="H316" s="408"/>
      <c r="I316" s="409"/>
      <c r="J316" s="7"/>
      <c r="K316" s="407"/>
      <c r="L316" s="408"/>
      <c r="M316" s="408"/>
      <c r="N316" s="409"/>
      <c r="O316" s="7"/>
      <c r="P316" s="407"/>
      <c r="Q316" s="408"/>
      <c r="R316" s="408"/>
      <c r="S316" s="409"/>
      <c r="T316" s="7"/>
      <c r="U316" s="407"/>
      <c r="V316" s="408"/>
      <c r="W316" s="408"/>
      <c r="X316" s="409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407"/>
      <c r="G317" s="408"/>
      <c r="H317" s="408"/>
      <c r="I317" s="409"/>
      <c r="J317" s="7"/>
      <c r="K317" s="407"/>
      <c r="L317" s="408"/>
      <c r="M317" s="408"/>
      <c r="N317" s="409"/>
      <c r="O317" s="7"/>
      <c r="P317" s="407"/>
      <c r="Q317" s="408"/>
      <c r="R317" s="408"/>
      <c r="S317" s="409"/>
      <c r="T317" s="7"/>
      <c r="U317" s="407"/>
      <c r="V317" s="408"/>
      <c r="W317" s="408"/>
      <c r="X317" s="409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407"/>
      <c r="G318" s="408"/>
      <c r="H318" s="408"/>
      <c r="I318" s="409"/>
      <c r="J318" s="7"/>
      <c r="K318" s="407"/>
      <c r="L318" s="408"/>
      <c r="M318" s="408"/>
      <c r="N318" s="409"/>
      <c r="O318" s="7"/>
      <c r="P318" s="407"/>
      <c r="Q318" s="408"/>
      <c r="R318" s="408"/>
      <c r="S318" s="409"/>
      <c r="T318" s="7"/>
      <c r="U318" s="407"/>
      <c r="V318" s="408"/>
      <c r="W318" s="408"/>
      <c r="X318" s="409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407"/>
      <c r="G319" s="408"/>
      <c r="H319" s="408"/>
      <c r="I319" s="409"/>
      <c r="J319" s="7"/>
      <c r="K319" s="407"/>
      <c r="L319" s="408"/>
      <c r="M319" s="408"/>
      <c r="N319" s="409"/>
      <c r="O319" s="7"/>
      <c r="P319" s="407"/>
      <c r="Q319" s="408"/>
      <c r="R319" s="408"/>
      <c r="S319" s="409"/>
      <c r="T319" s="7"/>
      <c r="U319" s="407"/>
      <c r="V319" s="408"/>
      <c r="W319" s="408"/>
      <c r="X319" s="409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407"/>
      <c r="G320" s="408"/>
      <c r="H320" s="408"/>
      <c r="I320" s="409"/>
      <c r="J320" s="7"/>
      <c r="K320" s="407"/>
      <c r="L320" s="408"/>
      <c r="M320" s="408"/>
      <c r="N320" s="409"/>
      <c r="O320" s="7"/>
      <c r="P320" s="407"/>
      <c r="Q320" s="408"/>
      <c r="R320" s="408"/>
      <c r="S320" s="409"/>
      <c r="T320" s="7"/>
      <c r="U320" s="407"/>
      <c r="V320" s="408"/>
      <c r="W320" s="408"/>
      <c r="X320" s="409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315"/>
      <c r="G321" s="39"/>
      <c r="H321" s="39"/>
      <c r="I321" s="321"/>
      <c r="J321" s="7"/>
      <c r="K321" s="407"/>
      <c r="L321" s="408"/>
      <c r="M321" s="408"/>
      <c r="N321" s="409"/>
      <c r="O321" s="7"/>
      <c r="P321" s="315"/>
      <c r="Q321" s="39"/>
      <c r="R321" s="39"/>
      <c r="S321" s="321"/>
      <c r="T321" s="7"/>
      <c r="U321" s="315"/>
      <c r="V321" s="39"/>
      <c r="W321" s="39"/>
      <c r="X321" s="321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407"/>
      <c r="G322" s="408"/>
      <c r="H322" s="408"/>
      <c r="I322" s="409"/>
      <c r="J322" s="7"/>
      <c r="K322" s="407"/>
      <c r="L322" s="408"/>
      <c r="M322" s="408"/>
      <c r="N322" s="409"/>
      <c r="O322" s="7"/>
      <c r="P322" s="407"/>
      <c r="Q322" s="408"/>
      <c r="R322" s="408"/>
      <c r="S322" s="409"/>
      <c r="T322" s="7"/>
      <c r="U322" s="407"/>
      <c r="V322" s="408"/>
      <c r="W322" s="408"/>
      <c r="X322" s="409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315"/>
      <c r="G323" s="39"/>
      <c r="H323" s="39"/>
      <c r="I323" s="321"/>
      <c r="J323" s="7"/>
      <c r="K323" s="315"/>
      <c r="L323" s="39"/>
      <c r="M323" s="39"/>
      <c r="N323" s="321"/>
      <c r="O323" s="7"/>
      <c r="P323" s="315"/>
      <c r="Q323" s="39"/>
      <c r="R323" s="39"/>
      <c r="S323" s="321"/>
      <c r="T323" s="7"/>
      <c r="U323" s="315"/>
      <c r="V323" s="39"/>
      <c r="W323" s="39"/>
      <c r="X323" s="321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3"/>
      <c r="G325" s="39"/>
      <c r="H325" s="39"/>
      <c r="I325" s="321"/>
      <c r="J325" s="7"/>
      <c r="K325" s="413"/>
      <c r="L325" s="408"/>
      <c r="M325" s="408"/>
      <c r="N325" s="409"/>
      <c r="O325" s="7"/>
      <c r="P325" s="43"/>
      <c r="Q325" s="39"/>
      <c r="R325" s="39"/>
      <c r="S325" s="321"/>
      <c r="T325" s="7"/>
      <c r="U325" s="43"/>
      <c r="V325" s="39"/>
      <c r="W325" s="39"/>
      <c r="X325" s="321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315"/>
      <c r="G327" s="39"/>
      <c r="H327" s="39"/>
      <c r="I327" s="321"/>
      <c r="J327" s="7"/>
      <c r="K327" s="315"/>
      <c r="L327" s="39"/>
      <c r="M327" s="39"/>
      <c r="N327" s="321"/>
      <c r="O327" s="7"/>
      <c r="P327" s="315"/>
      <c r="Q327" s="39"/>
      <c r="R327" s="39"/>
      <c r="S327" s="321"/>
      <c r="T327" s="7"/>
      <c r="U327" s="315"/>
      <c r="V327" s="39"/>
      <c r="W327" s="39"/>
      <c r="X327" s="321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407"/>
      <c r="L329" s="408"/>
      <c r="M329" s="408"/>
      <c r="N329" s="409"/>
      <c r="O329" s="7"/>
      <c r="P329" s="407"/>
      <c r="Q329" s="408"/>
      <c r="R329" s="408"/>
      <c r="S329" s="409"/>
      <c r="T329" s="7"/>
      <c r="U329" s="407"/>
      <c r="V329" s="408"/>
      <c r="W329" s="408"/>
      <c r="X329" s="409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407"/>
      <c r="L330" s="408"/>
      <c r="M330" s="408"/>
      <c r="N330" s="409"/>
      <c r="O330" s="7"/>
      <c r="P330" s="407"/>
      <c r="Q330" s="408"/>
      <c r="R330" s="408"/>
      <c r="S330" s="409"/>
      <c r="T330" s="7"/>
      <c r="U330" s="407"/>
      <c r="V330" s="408"/>
      <c r="W330" s="408"/>
      <c r="X330" s="409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407"/>
      <c r="L331" s="408"/>
      <c r="M331" s="408"/>
      <c r="N331" s="409"/>
      <c r="O331" s="7"/>
      <c r="P331" s="407"/>
      <c r="Q331" s="408"/>
      <c r="R331" s="408"/>
      <c r="S331" s="409"/>
      <c r="T331" s="7"/>
      <c r="U331" s="407"/>
      <c r="V331" s="408"/>
      <c r="W331" s="408"/>
      <c r="X331" s="409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407"/>
      <c r="L332" s="408"/>
      <c r="M332" s="408"/>
      <c r="N332" s="409"/>
      <c r="O332" s="7"/>
      <c r="P332" s="407"/>
      <c r="Q332" s="408"/>
      <c r="R332" s="408"/>
      <c r="S332" s="409"/>
      <c r="T332" s="7"/>
      <c r="U332" s="407"/>
      <c r="V332" s="408"/>
      <c r="W332" s="408"/>
      <c r="X332" s="409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407"/>
      <c r="L333" s="408"/>
      <c r="M333" s="408"/>
      <c r="N333" s="409"/>
      <c r="O333" s="7"/>
      <c r="P333" s="407"/>
      <c r="Q333" s="408"/>
      <c r="R333" s="408"/>
      <c r="S333" s="409"/>
      <c r="T333" s="7"/>
      <c r="U333" s="407"/>
      <c r="V333" s="408"/>
      <c r="W333" s="408"/>
      <c r="X333" s="409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315"/>
      <c r="G337" s="39"/>
      <c r="H337" s="39"/>
      <c r="I337" s="321"/>
      <c r="J337" s="7"/>
      <c r="K337" s="407"/>
      <c r="L337" s="408"/>
      <c r="M337" s="408"/>
      <c r="N337" s="409"/>
      <c r="O337" s="7"/>
      <c r="P337" s="315"/>
      <c r="Q337" s="39"/>
      <c r="R337" s="39"/>
      <c r="S337" s="321"/>
      <c r="T337" s="7"/>
      <c r="U337" s="315"/>
      <c r="V337" s="39"/>
      <c r="W337" s="39"/>
      <c r="X337" s="321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407"/>
      <c r="G339" s="408"/>
      <c r="H339" s="408"/>
      <c r="I339" s="409"/>
      <c r="J339" s="7"/>
      <c r="K339" s="407"/>
      <c r="L339" s="408"/>
      <c r="M339" s="408"/>
      <c r="N339" s="409"/>
      <c r="O339" s="7"/>
      <c r="P339" s="407"/>
      <c r="Q339" s="408"/>
      <c r="R339" s="408"/>
      <c r="S339" s="409"/>
      <c r="T339" s="7"/>
      <c r="U339" s="407"/>
      <c r="V339" s="408"/>
      <c r="W339" s="408"/>
      <c r="X339" s="409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407"/>
      <c r="G340" s="408"/>
      <c r="H340" s="408"/>
      <c r="I340" s="409"/>
      <c r="J340" s="7"/>
      <c r="K340" s="407"/>
      <c r="L340" s="408"/>
      <c r="M340" s="408"/>
      <c r="N340" s="409"/>
      <c r="O340" s="7"/>
      <c r="P340" s="407"/>
      <c r="Q340" s="408"/>
      <c r="R340" s="408"/>
      <c r="S340" s="409"/>
      <c r="T340" s="7"/>
      <c r="U340" s="407"/>
      <c r="V340" s="408"/>
      <c r="W340" s="408"/>
      <c r="X340" s="409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407"/>
      <c r="G341" s="408"/>
      <c r="H341" s="408"/>
      <c r="I341" s="409"/>
      <c r="J341" s="7"/>
      <c r="K341" s="407"/>
      <c r="L341" s="408"/>
      <c r="M341" s="408"/>
      <c r="N341" s="409"/>
      <c r="O341" s="7"/>
      <c r="P341" s="407"/>
      <c r="Q341" s="408"/>
      <c r="R341" s="408"/>
      <c r="S341" s="409"/>
      <c r="T341" s="7"/>
      <c r="U341" s="407"/>
      <c r="V341" s="408"/>
      <c r="W341" s="408"/>
      <c r="X341" s="409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407"/>
      <c r="G342" s="408"/>
      <c r="H342" s="408"/>
      <c r="I342" s="409"/>
      <c r="J342" s="7"/>
      <c r="K342" s="407"/>
      <c r="L342" s="408"/>
      <c r="M342" s="408"/>
      <c r="N342" s="409"/>
      <c r="O342" s="7"/>
      <c r="P342" s="407"/>
      <c r="Q342" s="408"/>
      <c r="R342" s="408"/>
      <c r="S342" s="409"/>
      <c r="T342" s="7"/>
      <c r="U342" s="407"/>
      <c r="V342" s="408"/>
      <c r="W342" s="408"/>
      <c r="X342" s="409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407"/>
      <c r="G343" s="408"/>
      <c r="H343" s="408"/>
      <c r="I343" s="409"/>
      <c r="J343" s="7"/>
      <c r="K343" s="407"/>
      <c r="L343" s="408"/>
      <c r="M343" s="408"/>
      <c r="N343" s="409"/>
      <c r="O343" s="7"/>
      <c r="P343" s="407"/>
      <c r="Q343" s="408"/>
      <c r="R343" s="408"/>
      <c r="S343" s="409"/>
      <c r="T343" s="7"/>
      <c r="U343" s="407"/>
      <c r="V343" s="408"/>
      <c r="W343" s="408"/>
      <c r="X343" s="409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407"/>
      <c r="G344" s="408"/>
      <c r="H344" s="408"/>
      <c r="I344" s="409"/>
      <c r="J344" s="7"/>
      <c r="K344" s="407"/>
      <c r="L344" s="408"/>
      <c r="M344" s="408"/>
      <c r="N344" s="409"/>
      <c r="O344" s="7"/>
      <c r="P344" s="407"/>
      <c r="Q344" s="408"/>
      <c r="R344" s="408"/>
      <c r="S344" s="409"/>
      <c r="T344" s="7"/>
      <c r="U344" s="407"/>
      <c r="V344" s="408"/>
      <c r="W344" s="408"/>
      <c r="X344" s="409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407"/>
      <c r="G345" s="408"/>
      <c r="H345" s="408"/>
      <c r="I345" s="409"/>
      <c r="J345" s="7"/>
      <c r="K345" s="407"/>
      <c r="L345" s="408"/>
      <c r="M345" s="408"/>
      <c r="N345" s="409"/>
      <c r="O345" s="7"/>
      <c r="P345" s="407"/>
      <c r="Q345" s="408"/>
      <c r="R345" s="408"/>
      <c r="S345" s="409"/>
      <c r="T345" s="7"/>
      <c r="U345" s="407"/>
      <c r="V345" s="408"/>
      <c r="W345" s="408"/>
      <c r="X345" s="409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315"/>
      <c r="G346" s="39"/>
      <c r="H346" s="39"/>
      <c r="I346" s="321"/>
      <c r="J346" s="7"/>
      <c r="K346" s="407"/>
      <c r="L346" s="408"/>
      <c r="M346" s="408"/>
      <c r="N346" s="409"/>
      <c r="O346" s="7"/>
      <c r="P346" s="315"/>
      <c r="Q346" s="39"/>
      <c r="R346" s="39"/>
      <c r="S346" s="321"/>
      <c r="T346" s="7"/>
      <c r="U346" s="315"/>
      <c r="V346" s="39"/>
      <c r="W346" s="39"/>
      <c r="X346" s="321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407"/>
      <c r="G347" s="408"/>
      <c r="H347" s="408"/>
      <c r="I347" s="409"/>
      <c r="J347" s="7"/>
      <c r="K347" s="407"/>
      <c r="L347" s="408"/>
      <c r="M347" s="408"/>
      <c r="N347" s="409"/>
      <c r="O347" s="7"/>
      <c r="P347" s="407"/>
      <c r="Q347" s="408"/>
      <c r="R347" s="408"/>
      <c r="S347" s="409"/>
      <c r="T347" s="7"/>
      <c r="U347" s="407"/>
      <c r="V347" s="408"/>
      <c r="W347" s="408"/>
      <c r="X347" s="409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315"/>
      <c r="G348" s="39"/>
      <c r="H348" s="39"/>
      <c r="I348" s="321"/>
      <c r="J348" s="7"/>
      <c r="K348" s="315"/>
      <c r="L348" s="39"/>
      <c r="M348" s="39"/>
      <c r="N348" s="321"/>
      <c r="O348" s="7"/>
      <c r="P348" s="315"/>
      <c r="Q348" s="39"/>
      <c r="R348" s="39"/>
      <c r="S348" s="321"/>
      <c r="T348" s="7"/>
      <c r="U348" s="315"/>
      <c r="V348" s="39"/>
      <c r="W348" s="39"/>
      <c r="X348" s="321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3"/>
      <c r="G350" s="39"/>
      <c r="H350" s="39"/>
      <c r="I350" s="321"/>
      <c r="J350" s="7"/>
      <c r="K350" s="413"/>
      <c r="L350" s="408"/>
      <c r="M350" s="408"/>
      <c r="N350" s="409"/>
      <c r="O350" s="7"/>
      <c r="P350" s="43"/>
      <c r="Q350" s="39"/>
      <c r="R350" s="39"/>
      <c r="S350" s="321"/>
      <c r="T350" s="7"/>
      <c r="U350" s="43"/>
      <c r="V350" s="39"/>
      <c r="W350" s="39"/>
      <c r="X350" s="321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315"/>
      <c r="G352" s="39"/>
      <c r="H352" s="39"/>
      <c r="I352" s="321"/>
      <c r="J352" s="7"/>
      <c r="K352" s="315"/>
      <c r="L352" s="39"/>
      <c r="M352" s="39"/>
      <c r="N352" s="321"/>
      <c r="O352" s="7"/>
      <c r="P352" s="315"/>
      <c r="Q352" s="39"/>
      <c r="R352" s="39"/>
      <c r="S352" s="321"/>
      <c r="T352" s="7"/>
      <c r="U352" s="315"/>
      <c r="V352" s="39"/>
      <c r="W352" s="39"/>
      <c r="X352" s="321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407"/>
      <c r="L354" s="408"/>
      <c r="M354" s="408"/>
      <c r="N354" s="409"/>
      <c r="O354" s="7"/>
      <c r="P354" s="407"/>
      <c r="Q354" s="408"/>
      <c r="R354" s="408"/>
      <c r="S354" s="409"/>
      <c r="T354" s="7"/>
      <c r="U354" s="407"/>
      <c r="V354" s="408"/>
      <c r="W354" s="408"/>
      <c r="X354" s="409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407"/>
      <c r="L355" s="408"/>
      <c r="M355" s="408"/>
      <c r="N355" s="409"/>
      <c r="O355" s="7"/>
      <c r="P355" s="407"/>
      <c r="Q355" s="408"/>
      <c r="R355" s="408"/>
      <c r="S355" s="409"/>
      <c r="T355" s="7"/>
      <c r="U355" s="407"/>
      <c r="V355" s="408"/>
      <c r="W355" s="408"/>
      <c r="X355" s="409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407"/>
      <c r="L356" s="408"/>
      <c r="M356" s="408"/>
      <c r="N356" s="409"/>
      <c r="O356" s="7"/>
      <c r="P356" s="407"/>
      <c r="Q356" s="408"/>
      <c r="R356" s="408"/>
      <c r="S356" s="409"/>
      <c r="T356" s="7"/>
      <c r="U356" s="407"/>
      <c r="V356" s="408"/>
      <c r="W356" s="408"/>
      <c r="X356" s="409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407"/>
      <c r="L357" s="408"/>
      <c r="M357" s="408"/>
      <c r="N357" s="409"/>
      <c r="O357" s="7"/>
      <c r="P357" s="407"/>
      <c r="Q357" s="408"/>
      <c r="R357" s="408"/>
      <c r="S357" s="409"/>
      <c r="T357" s="7"/>
      <c r="U357" s="407"/>
      <c r="V357" s="408"/>
      <c r="W357" s="408"/>
      <c r="X357" s="409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407"/>
      <c r="L358" s="408"/>
      <c r="M358" s="408"/>
      <c r="N358" s="409"/>
      <c r="O358" s="7"/>
      <c r="P358" s="407"/>
      <c r="Q358" s="408"/>
      <c r="R358" s="408"/>
      <c r="S358" s="409"/>
      <c r="T358" s="7"/>
      <c r="U358" s="407"/>
      <c r="V358" s="408"/>
      <c r="W358" s="408"/>
      <c r="X358" s="409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407"/>
      <c r="G360" s="408"/>
      <c r="H360" s="408"/>
      <c r="I360" s="409"/>
      <c r="K360" s="407"/>
      <c r="L360" s="408"/>
      <c r="M360" s="408"/>
      <c r="N360" s="409"/>
      <c r="O360" s="7"/>
      <c r="P360" s="407"/>
      <c r="Q360" s="408"/>
      <c r="R360" s="408"/>
      <c r="S360" s="409"/>
      <c r="T360" s="7"/>
      <c r="U360" s="407"/>
      <c r="V360" s="408"/>
      <c r="W360" s="408"/>
      <c r="X360" s="409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407"/>
      <c r="G361" s="408"/>
      <c r="H361" s="408"/>
      <c r="I361" s="409"/>
      <c r="K361" s="407"/>
      <c r="L361" s="408"/>
      <c r="M361" s="408"/>
      <c r="N361" s="409"/>
      <c r="P361" s="407"/>
      <c r="Q361" s="408"/>
      <c r="R361" s="408"/>
      <c r="S361" s="409"/>
      <c r="U361" s="407"/>
      <c r="V361" s="408"/>
      <c r="W361" s="408"/>
      <c r="X361" s="409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410"/>
      <c r="G362" s="411"/>
      <c r="H362" s="411"/>
      <c r="I362" s="412"/>
      <c r="K362" s="410"/>
      <c r="L362" s="411"/>
      <c r="M362" s="411"/>
      <c r="N362" s="412"/>
      <c r="P362" s="410"/>
      <c r="Q362" s="411"/>
      <c r="R362" s="411"/>
      <c r="S362" s="412"/>
      <c r="U362" s="410"/>
      <c r="V362" s="411"/>
      <c r="W362" s="411"/>
      <c r="X362" s="412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0E98CE44-6466-4FCF-ABF3-A40FA309E6FE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A2599-65BD-4F11-83B1-12DB4E7E2CB5}">
  <sheetPr>
    <tabColor rgb="FFEBF1DE"/>
  </sheetPr>
  <dimension ref="A1:HQ382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ÁREAS!$F$31</f>
        <v>Trade &amp; WCS.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407"/>
      <c r="G12" s="408"/>
      <c r="H12" s="408"/>
      <c r="I12" s="409"/>
      <c r="J12" s="7"/>
      <c r="K12" s="407"/>
      <c r="L12" s="408"/>
      <c r="M12" s="408"/>
      <c r="N12" s="409"/>
      <c r="O12" s="7"/>
      <c r="P12" s="407"/>
      <c r="Q12" s="408"/>
      <c r="R12" s="408"/>
      <c r="S12" s="409"/>
      <c r="T12" s="7"/>
      <c r="U12" s="407"/>
      <c r="V12" s="408"/>
      <c r="W12" s="408"/>
      <c r="X12" s="409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407"/>
      <c r="G14" s="408"/>
      <c r="H14" s="408"/>
      <c r="I14" s="409"/>
      <c r="J14" s="7"/>
      <c r="K14" s="407"/>
      <c r="L14" s="408"/>
      <c r="M14" s="408"/>
      <c r="N14" s="409"/>
      <c r="O14" s="7"/>
      <c r="P14" s="407"/>
      <c r="Q14" s="408"/>
      <c r="R14" s="408"/>
      <c r="S14" s="409"/>
      <c r="T14" s="7"/>
      <c r="U14" s="407"/>
      <c r="V14" s="408"/>
      <c r="W14" s="408"/>
      <c r="X14" s="409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407"/>
      <c r="G15" s="408"/>
      <c r="H15" s="408"/>
      <c r="I15" s="409"/>
      <c r="J15" s="7"/>
      <c r="K15" s="407"/>
      <c r="L15" s="408"/>
      <c r="M15" s="408"/>
      <c r="N15" s="409"/>
      <c r="O15" s="7"/>
      <c r="P15" s="407"/>
      <c r="Q15" s="408"/>
      <c r="R15" s="408"/>
      <c r="S15" s="409"/>
      <c r="T15" s="7"/>
      <c r="U15" s="407"/>
      <c r="V15" s="408"/>
      <c r="W15" s="408"/>
      <c r="X15" s="409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407"/>
      <c r="G16" s="408"/>
      <c r="H16" s="408"/>
      <c r="I16" s="409"/>
      <c r="J16" s="7"/>
      <c r="K16" s="407"/>
      <c r="L16" s="408"/>
      <c r="M16" s="408"/>
      <c r="N16" s="409"/>
      <c r="O16" s="7"/>
      <c r="P16" s="407"/>
      <c r="Q16" s="408"/>
      <c r="R16" s="408"/>
      <c r="S16" s="409"/>
      <c r="T16" s="7"/>
      <c r="U16" s="407"/>
      <c r="V16" s="408"/>
      <c r="W16" s="408"/>
      <c r="X16" s="409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407"/>
      <c r="G17" s="408"/>
      <c r="H17" s="408"/>
      <c r="I17" s="409"/>
      <c r="J17" s="7"/>
      <c r="K17" s="407"/>
      <c r="L17" s="408"/>
      <c r="M17" s="408"/>
      <c r="N17" s="409"/>
      <c r="O17" s="7"/>
      <c r="P17" s="407"/>
      <c r="Q17" s="408"/>
      <c r="R17" s="408"/>
      <c r="S17" s="409"/>
      <c r="T17" s="7"/>
      <c r="U17" s="407"/>
      <c r="V17" s="408"/>
      <c r="W17" s="408"/>
      <c r="X17" s="409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407"/>
      <c r="G18" s="408"/>
      <c r="H18" s="408"/>
      <c r="I18" s="409"/>
      <c r="J18" s="7"/>
      <c r="K18" s="407"/>
      <c r="L18" s="408"/>
      <c r="M18" s="408"/>
      <c r="N18" s="409"/>
      <c r="O18" s="7"/>
      <c r="P18" s="407"/>
      <c r="Q18" s="408"/>
      <c r="R18" s="408"/>
      <c r="S18" s="409"/>
      <c r="T18" s="7"/>
      <c r="U18" s="407"/>
      <c r="V18" s="408"/>
      <c r="W18" s="408"/>
      <c r="X18" s="409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407"/>
      <c r="G19" s="408"/>
      <c r="H19" s="408"/>
      <c r="I19" s="409"/>
      <c r="J19" s="7"/>
      <c r="K19" s="407"/>
      <c r="L19" s="408"/>
      <c r="M19" s="408"/>
      <c r="N19" s="409"/>
      <c r="O19" s="7"/>
      <c r="P19" s="407"/>
      <c r="Q19" s="408"/>
      <c r="R19" s="408"/>
      <c r="S19" s="409"/>
      <c r="T19" s="7"/>
      <c r="U19" s="407"/>
      <c r="V19" s="408"/>
      <c r="W19" s="408"/>
      <c r="X19" s="409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315"/>
      <c r="G20" s="39"/>
      <c r="H20" s="39"/>
      <c r="I20" s="321"/>
      <c r="J20" s="7"/>
      <c r="K20" s="315"/>
      <c r="L20" s="39"/>
      <c r="M20" s="39"/>
      <c r="N20" s="321"/>
      <c r="O20" s="7"/>
      <c r="P20" s="315"/>
      <c r="Q20" s="39"/>
      <c r="R20" s="39"/>
      <c r="S20" s="321"/>
      <c r="T20" s="7"/>
      <c r="U20" s="315"/>
      <c r="V20" s="39"/>
      <c r="W20" s="39"/>
      <c r="X20" s="321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315"/>
      <c r="G21" s="39"/>
      <c r="H21" s="39"/>
      <c r="I21" s="321"/>
      <c r="J21" s="7"/>
      <c r="K21" s="407"/>
      <c r="L21" s="408"/>
      <c r="M21" s="408"/>
      <c r="N21" s="409"/>
      <c r="O21" s="7"/>
      <c r="P21" s="315"/>
      <c r="Q21" s="39"/>
      <c r="R21" s="39"/>
      <c r="S21" s="321"/>
      <c r="T21" s="7"/>
      <c r="U21" s="315"/>
      <c r="V21" s="39"/>
      <c r="W21" s="39"/>
      <c r="X21" s="321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315"/>
      <c r="G22" s="39"/>
      <c r="H22" s="39"/>
      <c r="I22" s="321"/>
      <c r="J22" s="7"/>
      <c r="K22" s="407"/>
      <c r="L22" s="408"/>
      <c r="M22" s="408"/>
      <c r="N22" s="409"/>
      <c r="O22" s="7"/>
      <c r="P22" s="315"/>
      <c r="Q22" s="39"/>
      <c r="R22" s="39"/>
      <c r="S22" s="321"/>
      <c r="T22" s="7"/>
      <c r="U22" s="315"/>
      <c r="V22" s="39"/>
      <c r="W22" s="39"/>
      <c r="X22" s="321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407"/>
      <c r="G23" s="408"/>
      <c r="H23" s="408"/>
      <c r="I23" s="409"/>
      <c r="J23" s="7"/>
      <c r="K23" s="407"/>
      <c r="L23" s="408"/>
      <c r="M23" s="408"/>
      <c r="N23" s="409"/>
      <c r="O23" s="7"/>
      <c r="P23" s="407"/>
      <c r="Q23" s="408"/>
      <c r="R23" s="408"/>
      <c r="S23" s="409"/>
      <c r="T23" s="7"/>
      <c r="U23" s="407"/>
      <c r="V23" s="408"/>
      <c r="W23" s="408"/>
      <c r="X23" s="409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315"/>
      <c r="G25" s="39"/>
      <c r="H25" s="39"/>
      <c r="I25" s="321"/>
      <c r="J25" s="7"/>
      <c r="K25" s="407"/>
      <c r="L25" s="408"/>
      <c r="M25" s="408"/>
      <c r="N25" s="409"/>
      <c r="O25" s="7"/>
      <c r="P25" s="315"/>
      <c r="Q25" s="39"/>
      <c r="R25" s="39"/>
      <c r="S25" s="321"/>
      <c r="T25" s="7"/>
      <c r="U25" s="315"/>
      <c r="V25" s="39"/>
      <c r="W25" s="39"/>
      <c r="X25" s="321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407"/>
      <c r="G27" s="408"/>
      <c r="H27" s="408"/>
      <c r="I27" s="409"/>
      <c r="J27" s="7"/>
      <c r="K27" s="407"/>
      <c r="L27" s="408"/>
      <c r="M27" s="408"/>
      <c r="N27" s="409"/>
      <c r="O27" s="7"/>
      <c r="P27" s="407"/>
      <c r="Q27" s="408"/>
      <c r="R27" s="408"/>
      <c r="S27" s="409"/>
      <c r="T27" s="7"/>
      <c r="U27" s="407"/>
      <c r="V27" s="408"/>
      <c r="W27" s="408"/>
      <c r="X27" s="409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407"/>
      <c r="L29" s="408"/>
      <c r="M29" s="408"/>
      <c r="N29" s="409"/>
      <c r="O29" s="7"/>
      <c r="P29" s="407"/>
      <c r="Q29" s="408"/>
      <c r="R29" s="408"/>
      <c r="S29" s="409"/>
      <c r="T29" s="7"/>
      <c r="U29" s="407"/>
      <c r="V29" s="408"/>
      <c r="W29" s="408"/>
      <c r="X29" s="409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407"/>
      <c r="L30" s="408"/>
      <c r="M30" s="408"/>
      <c r="N30" s="409"/>
      <c r="O30" s="7"/>
      <c r="P30" s="407"/>
      <c r="Q30" s="408"/>
      <c r="R30" s="408"/>
      <c r="S30" s="409"/>
      <c r="T30" s="7"/>
      <c r="U30" s="407"/>
      <c r="V30" s="408"/>
      <c r="W30" s="408"/>
      <c r="X30" s="409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407"/>
      <c r="L31" s="408"/>
      <c r="M31" s="408"/>
      <c r="N31" s="409"/>
      <c r="O31" s="7"/>
      <c r="P31" s="407"/>
      <c r="Q31" s="408"/>
      <c r="R31" s="408"/>
      <c r="S31" s="409"/>
      <c r="T31" s="7"/>
      <c r="U31" s="407"/>
      <c r="V31" s="408"/>
      <c r="W31" s="408"/>
      <c r="X31" s="409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407"/>
      <c r="L32" s="408"/>
      <c r="M32" s="408"/>
      <c r="N32" s="409"/>
      <c r="O32" s="7"/>
      <c r="P32" s="407"/>
      <c r="Q32" s="408"/>
      <c r="R32" s="408"/>
      <c r="S32" s="409"/>
      <c r="T32" s="7"/>
      <c r="U32" s="407"/>
      <c r="V32" s="408"/>
      <c r="W32" s="408"/>
      <c r="X32" s="409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407"/>
      <c r="L33" s="408"/>
      <c r="M33" s="408"/>
      <c r="N33" s="409"/>
      <c r="O33" s="7"/>
      <c r="P33" s="407"/>
      <c r="Q33" s="408"/>
      <c r="R33" s="408"/>
      <c r="S33" s="409"/>
      <c r="T33" s="7"/>
      <c r="U33" s="407"/>
      <c r="V33" s="408"/>
      <c r="W33" s="408"/>
      <c r="X33" s="409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407"/>
      <c r="G37" s="408"/>
      <c r="H37" s="408"/>
      <c r="I37" s="409"/>
      <c r="J37" s="7"/>
      <c r="K37" s="407"/>
      <c r="L37" s="408"/>
      <c r="M37" s="408"/>
      <c r="N37" s="409"/>
      <c r="O37" s="7"/>
      <c r="P37" s="407"/>
      <c r="Q37" s="408"/>
      <c r="R37" s="408"/>
      <c r="S37" s="409"/>
      <c r="T37" s="7"/>
      <c r="U37" s="407"/>
      <c r="V37" s="408"/>
      <c r="W37" s="408"/>
      <c r="X37" s="409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407"/>
      <c r="G39" s="408"/>
      <c r="H39" s="408"/>
      <c r="I39" s="409"/>
      <c r="J39" s="7"/>
      <c r="K39" s="407"/>
      <c r="L39" s="408"/>
      <c r="M39" s="408"/>
      <c r="N39" s="409"/>
      <c r="O39" s="7"/>
      <c r="P39" s="407"/>
      <c r="Q39" s="408"/>
      <c r="R39" s="408"/>
      <c r="S39" s="409"/>
      <c r="T39" s="7"/>
      <c r="U39" s="407"/>
      <c r="V39" s="408"/>
      <c r="W39" s="408"/>
      <c r="X39" s="409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407"/>
      <c r="G40" s="408"/>
      <c r="H40" s="408"/>
      <c r="I40" s="409"/>
      <c r="J40" s="7"/>
      <c r="K40" s="407"/>
      <c r="L40" s="408"/>
      <c r="M40" s="408"/>
      <c r="N40" s="409"/>
      <c r="O40" s="7"/>
      <c r="P40" s="407"/>
      <c r="Q40" s="408"/>
      <c r="R40" s="408"/>
      <c r="S40" s="409"/>
      <c r="T40" s="7"/>
      <c r="U40" s="407"/>
      <c r="V40" s="408"/>
      <c r="W40" s="408"/>
      <c r="X40" s="409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407"/>
      <c r="G41" s="408"/>
      <c r="H41" s="408"/>
      <c r="I41" s="409"/>
      <c r="J41" s="7"/>
      <c r="K41" s="407"/>
      <c r="L41" s="408"/>
      <c r="M41" s="408"/>
      <c r="N41" s="409"/>
      <c r="O41" s="7"/>
      <c r="P41" s="407"/>
      <c r="Q41" s="408"/>
      <c r="R41" s="408"/>
      <c r="S41" s="409"/>
      <c r="T41" s="7"/>
      <c r="U41" s="407"/>
      <c r="V41" s="408"/>
      <c r="W41" s="408"/>
      <c r="X41" s="409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407"/>
      <c r="G42" s="408"/>
      <c r="H42" s="408"/>
      <c r="I42" s="409"/>
      <c r="J42" s="7"/>
      <c r="K42" s="407"/>
      <c r="L42" s="408"/>
      <c r="M42" s="408"/>
      <c r="N42" s="409"/>
      <c r="O42" s="7"/>
      <c r="P42" s="407"/>
      <c r="Q42" s="408"/>
      <c r="R42" s="408"/>
      <c r="S42" s="409"/>
      <c r="T42" s="7"/>
      <c r="U42" s="407"/>
      <c r="V42" s="408"/>
      <c r="W42" s="408"/>
      <c r="X42" s="409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407"/>
      <c r="G43" s="408"/>
      <c r="H43" s="408"/>
      <c r="I43" s="409"/>
      <c r="J43" s="7"/>
      <c r="K43" s="407"/>
      <c r="L43" s="408"/>
      <c r="M43" s="408"/>
      <c r="N43" s="409"/>
      <c r="O43" s="7"/>
      <c r="P43" s="407"/>
      <c r="Q43" s="408"/>
      <c r="R43" s="408"/>
      <c r="S43" s="409"/>
      <c r="T43" s="7"/>
      <c r="U43" s="407"/>
      <c r="V43" s="408"/>
      <c r="W43" s="408"/>
      <c r="X43" s="409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407"/>
      <c r="G44" s="408"/>
      <c r="H44" s="408"/>
      <c r="I44" s="409"/>
      <c r="J44" s="7"/>
      <c r="K44" s="407"/>
      <c r="L44" s="408"/>
      <c r="M44" s="408"/>
      <c r="N44" s="409"/>
      <c r="O44" s="7"/>
      <c r="P44" s="407"/>
      <c r="Q44" s="408"/>
      <c r="R44" s="408"/>
      <c r="S44" s="409"/>
      <c r="T44" s="7"/>
      <c r="U44" s="407"/>
      <c r="V44" s="408"/>
      <c r="W44" s="408"/>
      <c r="X44" s="409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315"/>
      <c r="G45" s="39"/>
      <c r="H45" s="39"/>
      <c r="I45" s="321"/>
      <c r="J45" s="7"/>
      <c r="K45" s="315"/>
      <c r="L45" s="39"/>
      <c r="M45" s="39"/>
      <c r="N45" s="321"/>
      <c r="O45" s="7"/>
      <c r="P45" s="315"/>
      <c r="Q45" s="39"/>
      <c r="R45" s="39"/>
      <c r="S45" s="321"/>
      <c r="T45" s="7"/>
      <c r="U45" s="315"/>
      <c r="V45" s="39"/>
      <c r="W45" s="39"/>
      <c r="X45" s="321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315"/>
      <c r="G46" s="39"/>
      <c r="H46" s="39"/>
      <c r="I46" s="321"/>
      <c r="J46" s="7"/>
      <c r="K46" s="407"/>
      <c r="L46" s="408"/>
      <c r="M46" s="408"/>
      <c r="N46" s="409"/>
      <c r="O46" s="7"/>
      <c r="P46" s="315"/>
      <c r="Q46" s="39"/>
      <c r="R46" s="39"/>
      <c r="S46" s="321"/>
      <c r="T46" s="7"/>
      <c r="U46" s="315"/>
      <c r="V46" s="39"/>
      <c r="W46" s="39"/>
      <c r="X46" s="321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315"/>
      <c r="G47" s="39"/>
      <c r="H47" s="39"/>
      <c r="I47" s="321"/>
      <c r="J47" s="7"/>
      <c r="K47" s="407"/>
      <c r="L47" s="408"/>
      <c r="M47" s="408"/>
      <c r="N47" s="409"/>
      <c r="O47" s="7"/>
      <c r="P47" s="315"/>
      <c r="Q47" s="39"/>
      <c r="R47" s="39"/>
      <c r="S47" s="321"/>
      <c r="T47" s="7"/>
      <c r="U47" s="315"/>
      <c r="V47" s="39"/>
      <c r="W47" s="39"/>
      <c r="X47" s="321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407"/>
      <c r="G48" s="408"/>
      <c r="H48" s="408"/>
      <c r="I48" s="409"/>
      <c r="J48" s="7"/>
      <c r="K48" s="407"/>
      <c r="L48" s="408"/>
      <c r="M48" s="408"/>
      <c r="N48" s="409"/>
      <c r="O48" s="7"/>
      <c r="P48" s="407"/>
      <c r="Q48" s="408"/>
      <c r="R48" s="408"/>
      <c r="S48" s="409"/>
      <c r="T48" s="7"/>
      <c r="U48" s="407"/>
      <c r="V48" s="408"/>
      <c r="W48" s="408"/>
      <c r="X48" s="409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3"/>
      <c r="G50" s="39"/>
      <c r="H50" s="39"/>
      <c r="I50" s="321"/>
      <c r="J50" s="7"/>
      <c r="K50" s="413"/>
      <c r="L50" s="408"/>
      <c r="M50" s="408"/>
      <c r="N50" s="409"/>
      <c r="O50" s="7"/>
      <c r="P50" s="43"/>
      <c r="Q50" s="39"/>
      <c r="R50" s="39"/>
      <c r="S50" s="321"/>
      <c r="T50" s="7"/>
      <c r="U50" s="43"/>
      <c r="V50" s="39"/>
      <c r="W50" s="39"/>
      <c r="X50" s="321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407"/>
      <c r="G52" s="408"/>
      <c r="H52" s="408"/>
      <c r="I52" s="409"/>
      <c r="J52" s="7"/>
      <c r="K52" s="407"/>
      <c r="L52" s="408"/>
      <c r="M52" s="408"/>
      <c r="N52" s="409"/>
      <c r="O52" s="7"/>
      <c r="P52" s="407"/>
      <c r="Q52" s="408"/>
      <c r="R52" s="408"/>
      <c r="S52" s="409"/>
      <c r="T52" s="7"/>
      <c r="U52" s="407"/>
      <c r="V52" s="408"/>
      <c r="W52" s="408"/>
      <c r="X52" s="409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407"/>
      <c r="L54" s="408"/>
      <c r="M54" s="408"/>
      <c r="N54" s="409"/>
      <c r="O54" s="7"/>
      <c r="P54" s="407"/>
      <c r="Q54" s="408"/>
      <c r="R54" s="408"/>
      <c r="S54" s="409"/>
      <c r="T54" s="7"/>
      <c r="U54" s="407"/>
      <c r="V54" s="408"/>
      <c r="W54" s="408"/>
      <c r="X54" s="409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407"/>
      <c r="L55" s="408"/>
      <c r="M55" s="408"/>
      <c r="N55" s="409"/>
      <c r="O55" s="7"/>
      <c r="P55" s="407"/>
      <c r="Q55" s="408"/>
      <c r="R55" s="408"/>
      <c r="S55" s="409"/>
      <c r="T55" s="7"/>
      <c r="U55" s="407"/>
      <c r="V55" s="408"/>
      <c r="W55" s="408"/>
      <c r="X55" s="409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407"/>
      <c r="L56" s="408"/>
      <c r="M56" s="408"/>
      <c r="N56" s="409"/>
      <c r="O56" s="7"/>
      <c r="P56" s="407"/>
      <c r="Q56" s="408"/>
      <c r="R56" s="408"/>
      <c r="S56" s="409"/>
      <c r="T56" s="7"/>
      <c r="U56" s="407"/>
      <c r="V56" s="408"/>
      <c r="W56" s="408"/>
      <c r="X56" s="409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407"/>
      <c r="L57" s="408"/>
      <c r="M57" s="408"/>
      <c r="N57" s="409"/>
      <c r="O57" s="7"/>
      <c r="P57" s="407"/>
      <c r="Q57" s="408"/>
      <c r="R57" s="408"/>
      <c r="S57" s="409"/>
      <c r="T57" s="7"/>
      <c r="U57" s="407"/>
      <c r="V57" s="408"/>
      <c r="W57" s="408"/>
      <c r="X57" s="409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407"/>
      <c r="L58" s="408"/>
      <c r="M58" s="408"/>
      <c r="N58" s="409"/>
      <c r="O58" s="7"/>
      <c r="P58" s="407"/>
      <c r="Q58" s="408"/>
      <c r="R58" s="408"/>
      <c r="S58" s="409"/>
      <c r="T58" s="7"/>
      <c r="U58" s="407"/>
      <c r="V58" s="408"/>
      <c r="W58" s="408"/>
      <c r="X58" s="409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407"/>
      <c r="G62" s="408"/>
      <c r="H62" s="408"/>
      <c r="I62" s="409"/>
      <c r="J62" s="7"/>
      <c r="K62" s="407"/>
      <c r="L62" s="408"/>
      <c r="M62" s="408"/>
      <c r="N62" s="409"/>
      <c r="O62" s="7"/>
      <c r="P62" s="407"/>
      <c r="Q62" s="408"/>
      <c r="R62" s="408"/>
      <c r="S62" s="409"/>
      <c r="T62" s="7"/>
      <c r="U62" s="407"/>
      <c r="V62" s="408"/>
      <c r="W62" s="408"/>
      <c r="X62" s="409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407"/>
      <c r="G64" s="408"/>
      <c r="H64" s="408"/>
      <c r="I64" s="409"/>
      <c r="J64" s="7"/>
      <c r="K64" s="407"/>
      <c r="L64" s="408"/>
      <c r="M64" s="408"/>
      <c r="N64" s="409"/>
      <c r="O64" s="7"/>
      <c r="P64" s="407"/>
      <c r="Q64" s="408"/>
      <c r="R64" s="408"/>
      <c r="S64" s="409"/>
      <c r="T64" s="7"/>
      <c r="U64" s="407"/>
      <c r="V64" s="408"/>
      <c r="W64" s="408"/>
      <c r="X64" s="409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407"/>
      <c r="G65" s="408"/>
      <c r="H65" s="408"/>
      <c r="I65" s="409"/>
      <c r="J65" s="7"/>
      <c r="K65" s="407"/>
      <c r="L65" s="408"/>
      <c r="M65" s="408"/>
      <c r="N65" s="409"/>
      <c r="O65" s="7"/>
      <c r="P65" s="407"/>
      <c r="Q65" s="408"/>
      <c r="R65" s="408"/>
      <c r="S65" s="409"/>
      <c r="T65" s="7"/>
      <c r="U65" s="407"/>
      <c r="V65" s="408"/>
      <c r="W65" s="408"/>
      <c r="X65" s="409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407"/>
      <c r="G66" s="408"/>
      <c r="H66" s="408"/>
      <c r="I66" s="409"/>
      <c r="J66" s="7"/>
      <c r="K66" s="407"/>
      <c r="L66" s="408"/>
      <c r="M66" s="408"/>
      <c r="N66" s="409"/>
      <c r="O66" s="7"/>
      <c r="P66" s="407"/>
      <c r="Q66" s="408"/>
      <c r="R66" s="408"/>
      <c r="S66" s="409"/>
      <c r="T66" s="7"/>
      <c r="U66" s="407"/>
      <c r="V66" s="408"/>
      <c r="W66" s="408"/>
      <c r="X66" s="409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407"/>
      <c r="G67" s="408"/>
      <c r="H67" s="408"/>
      <c r="I67" s="409"/>
      <c r="J67" s="7"/>
      <c r="K67" s="407"/>
      <c r="L67" s="408"/>
      <c r="M67" s="408"/>
      <c r="N67" s="409"/>
      <c r="O67" s="7"/>
      <c r="P67" s="407"/>
      <c r="Q67" s="408"/>
      <c r="R67" s="408"/>
      <c r="S67" s="409"/>
      <c r="T67" s="7"/>
      <c r="U67" s="407"/>
      <c r="V67" s="408"/>
      <c r="W67" s="408"/>
      <c r="X67" s="409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407"/>
      <c r="G68" s="408"/>
      <c r="H68" s="408"/>
      <c r="I68" s="409"/>
      <c r="J68" s="7"/>
      <c r="K68" s="407"/>
      <c r="L68" s="408"/>
      <c r="M68" s="408"/>
      <c r="N68" s="409"/>
      <c r="O68" s="7"/>
      <c r="P68" s="407"/>
      <c r="Q68" s="408"/>
      <c r="R68" s="408"/>
      <c r="S68" s="409"/>
      <c r="T68" s="7"/>
      <c r="U68" s="407"/>
      <c r="V68" s="408"/>
      <c r="W68" s="408"/>
      <c r="X68" s="409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407"/>
      <c r="G69" s="408"/>
      <c r="H69" s="408"/>
      <c r="I69" s="409"/>
      <c r="J69" s="7"/>
      <c r="K69" s="407"/>
      <c r="L69" s="408"/>
      <c r="M69" s="408"/>
      <c r="N69" s="409"/>
      <c r="O69" s="7"/>
      <c r="P69" s="407"/>
      <c r="Q69" s="408"/>
      <c r="R69" s="408"/>
      <c r="S69" s="409"/>
      <c r="T69" s="7"/>
      <c r="U69" s="407"/>
      <c r="V69" s="408"/>
      <c r="W69" s="408"/>
      <c r="X69" s="409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315"/>
      <c r="G70" s="39"/>
      <c r="H70" s="39"/>
      <c r="I70" s="321"/>
      <c r="J70" s="7"/>
      <c r="K70" s="315"/>
      <c r="L70" s="39"/>
      <c r="M70" s="39"/>
      <c r="N70" s="321"/>
      <c r="O70" s="7"/>
      <c r="P70" s="315"/>
      <c r="Q70" s="39"/>
      <c r="R70" s="39"/>
      <c r="S70" s="321"/>
      <c r="T70" s="7"/>
      <c r="U70" s="315"/>
      <c r="V70" s="39"/>
      <c r="W70" s="39"/>
      <c r="X70" s="321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315"/>
      <c r="G71" s="39"/>
      <c r="H71" s="39"/>
      <c r="I71" s="321"/>
      <c r="J71" s="7"/>
      <c r="K71" s="407"/>
      <c r="L71" s="408"/>
      <c r="M71" s="408"/>
      <c r="N71" s="409"/>
      <c r="O71" s="7"/>
      <c r="P71" s="315"/>
      <c r="Q71" s="39"/>
      <c r="R71" s="39"/>
      <c r="S71" s="321"/>
      <c r="T71" s="7"/>
      <c r="U71" s="315"/>
      <c r="V71" s="39"/>
      <c r="W71" s="39"/>
      <c r="X71" s="321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315"/>
      <c r="G72" s="39"/>
      <c r="H72" s="39"/>
      <c r="I72" s="321"/>
      <c r="J72" s="7"/>
      <c r="K72" s="407"/>
      <c r="L72" s="408"/>
      <c r="M72" s="408"/>
      <c r="N72" s="409"/>
      <c r="O72" s="7"/>
      <c r="P72" s="315"/>
      <c r="Q72" s="39"/>
      <c r="R72" s="39"/>
      <c r="S72" s="321"/>
      <c r="T72" s="7"/>
      <c r="U72" s="315"/>
      <c r="V72" s="39"/>
      <c r="W72" s="39"/>
      <c r="X72" s="321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407"/>
      <c r="G73" s="408"/>
      <c r="H73" s="408"/>
      <c r="I73" s="409"/>
      <c r="J73" s="7"/>
      <c r="K73" s="407"/>
      <c r="L73" s="408"/>
      <c r="M73" s="408"/>
      <c r="N73" s="409"/>
      <c r="O73" s="7"/>
      <c r="P73" s="407"/>
      <c r="Q73" s="408"/>
      <c r="R73" s="408"/>
      <c r="S73" s="409"/>
      <c r="T73" s="7"/>
      <c r="U73" s="407"/>
      <c r="V73" s="408"/>
      <c r="W73" s="408"/>
      <c r="X73" s="409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3"/>
      <c r="G75" s="39"/>
      <c r="H75" s="39"/>
      <c r="I75" s="321"/>
      <c r="J75" s="7"/>
      <c r="K75" s="413"/>
      <c r="L75" s="408"/>
      <c r="M75" s="408"/>
      <c r="N75" s="409"/>
      <c r="O75" s="7"/>
      <c r="P75" s="43"/>
      <c r="Q75" s="39"/>
      <c r="R75" s="39"/>
      <c r="S75" s="321"/>
      <c r="T75" s="7"/>
      <c r="U75" s="43"/>
      <c r="V75" s="39"/>
      <c r="W75" s="39"/>
      <c r="X75" s="321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407"/>
      <c r="G77" s="408"/>
      <c r="H77" s="408"/>
      <c r="I77" s="409"/>
      <c r="J77" s="7"/>
      <c r="K77" s="407"/>
      <c r="L77" s="408"/>
      <c r="M77" s="408"/>
      <c r="N77" s="409"/>
      <c r="O77" s="7"/>
      <c r="P77" s="407"/>
      <c r="Q77" s="408"/>
      <c r="R77" s="408"/>
      <c r="S77" s="409"/>
      <c r="T77" s="7"/>
      <c r="U77" s="407"/>
      <c r="V77" s="408"/>
      <c r="W77" s="408"/>
      <c r="X77" s="409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407"/>
      <c r="L79" s="408"/>
      <c r="M79" s="408"/>
      <c r="N79" s="409"/>
      <c r="O79" s="7"/>
      <c r="P79" s="407"/>
      <c r="Q79" s="408"/>
      <c r="R79" s="408"/>
      <c r="S79" s="409"/>
      <c r="T79" s="7"/>
      <c r="U79" s="407"/>
      <c r="V79" s="408"/>
      <c r="W79" s="408"/>
      <c r="X79" s="409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407"/>
      <c r="L80" s="408"/>
      <c r="M80" s="408"/>
      <c r="N80" s="409"/>
      <c r="O80" s="7"/>
      <c r="P80" s="407"/>
      <c r="Q80" s="408"/>
      <c r="R80" s="408"/>
      <c r="S80" s="409"/>
      <c r="T80" s="7"/>
      <c r="U80" s="407"/>
      <c r="V80" s="408"/>
      <c r="W80" s="408"/>
      <c r="X80" s="409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407"/>
      <c r="L81" s="408"/>
      <c r="M81" s="408"/>
      <c r="N81" s="409"/>
      <c r="O81" s="7"/>
      <c r="P81" s="407"/>
      <c r="Q81" s="408"/>
      <c r="R81" s="408"/>
      <c r="S81" s="409"/>
      <c r="T81" s="7"/>
      <c r="U81" s="407"/>
      <c r="V81" s="408"/>
      <c r="W81" s="408"/>
      <c r="X81" s="409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407"/>
      <c r="L82" s="408"/>
      <c r="M82" s="408"/>
      <c r="N82" s="409"/>
      <c r="O82" s="7"/>
      <c r="P82" s="407"/>
      <c r="Q82" s="408"/>
      <c r="R82" s="408"/>
      <c r="S82" s="409"/>
      <c r="T82" s="7"/>
      <c r="U82" s="407"/>
      <c r="V82" s="408"/>
      <c r="W82" s="408"/>
      <c r="X82" s="409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407"/>
      <c r="L83" s="408"/>
      <c r="M83" s="408"/>
      <c r="N83" s="409"/>
      <c r="O83" s="7"/>
      <c r="P83" s="407"/>
      <c r="Q83" s="408"/>
      <c r="R83" s="408"/>
      <c r="S83" s="409"/>
      <c r="T83" s="7"/>
      <c r="U83" s="407"/>
      <c r="V83" s="408"/>
      <c r="W83" s="408"/>
      <c r="X83" s="409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407"/>
      <c r="G87" s="408"/>
      <c r="H87" s="408"/>
      <c r="I87" s="409"/>
      <c r="J87" s="7"/>
      <c r="K87" s="407"/>
      <c r="L87" s="408"/>
      <c r="M87" s="408"/>
      <c r="N87" s="409"/>
      <c r="O87" s="7"/>
      <c r="P87" s="407"/>
      <c r="Q87" s="408"/>
      <c r="R87" s="408"/>
      <c r="S87" s="409"/>
      <c r="T87" s="7"/>
      <c r="U87" s="407"/>
      <c r="V87" s="408"/>
      <c r="W87" s="408"/>
      <c r="X87" s="409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407"/>
      <c r="G89" s="408"/>
      <c r="H89" s="408"/>
      <c r="I89" s="409"/>
      <c r="J89" s="7"/>
      <c r="K89" s="407"/>
      <c r="L89" s="408"/>
      <c r="M89" s="408"/>
      <c r="N89" s="409"/>
      <c r="O89" s="7"/>
      <c r="P89" s="407"/>
      <c r="Q89" s="408"/>
      <c r="R89" s="408"/>
      <c r="S89" s="409"/>
      <c r="T89" s="7"/>
      <c r="U89" s="407"/>
      <c r="V89" s="408"/>
      <c r="W89" s="408"/>
      <c r="X89" s="409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407"/>
      <c r="G90" s="408"/>
      <c r="H90" s="408"/>
      <c r="I90" s="409"/>
      <c r="J90" s="7"/>
      <c r="K90" s="407"/>
      <c r="L90" s="408"/>
      <c r="M90" s="408"/>
      <c r="N90" s="409"/>
      <c r="O90" s="7"/>
      <c r="P90" s="407"/>
      <c r="Q90" s="408"/>
      <c r="R90" s="408"/>
      <c r="S90" s="409"/>
      <c r="T90" s="7"/>
      <c r="U90" s="407"/>
      <c r="V90" s="408"/>
      <c r="W90" s="408"/>
      <c r="X90" s="409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407"/>
      <c r="G91" s="408"/>
      <c r="H91" s="408"/>
      <c r="I91" s="409"/>
      <c r="J91" s="7"/>
      <c r="K91" s="407"/>
      <c r="L91" s="408"/>
      <c r="M91" s="408"/>
      <c r="N91" s="409"/>
      <c r="O91" s="7"/>
      <c r="P91" s="407"/>
      <c r="Q91" s="408"/>
      <c r="R91" s="408"/>
      <c r="S91" s="409"/>
      <c r="T91" s="7"/>
      <c r="U91" s="407"/>
      <c r="V91" s="408"/>
      <c r="W91" s="408"/>
      <c r="X91" s="409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407"/>
      <c r="G92" s="408"/>
      <c r="H92" s="408"/>
      <c r="I92" s="409"/>
      <c r="J92" s="7"/>
      <c r="K92" s="407"/>
      <c r="L92" s="408"/>
      <c r="M92" s="408"/>
      <c r="N92" s="409"/>
      <c r="O92" s="7"/>
      <c r="P92" s="407"/>
      <c r="Q92" s="408"/>
      <c r="R92" s="408"/>
      <c r="S92" s="409"/>
      <c r="T92" s="7"/>
      <c r="U92" s="407"/>
      <c r="V92" s="408"/>
      <c r="W92" s="408"/>
      <c r="X92" s="409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407"/>
      <c r="G93" s="408"/>
      <c r="H93" s="408"/>
      <c r="I93" s="409"/>
      <c r="J93" s="7"/>
      <c r="K93" s="407"/>
      <c r="L93" s="408"/>
      <c r="M93" s="408"/>
      <c r="N93" s="409"/>
      <c r="O93" s="7"/>
      <c r="P93" s="407"/>
      <c r="Q93" s="408"/>
      <c r="R93" s="408"/>
      <c r="S93" s="409"/>
      <c r="T93" s="7"/>
      <c r="U93" s="407"/>
      <c r="V93" s="408"/>
      <c r="W93" s="408"/>
      <c r="X93" s="409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407"/>
      <c r="G94" s="408"/>
      <c r="H94" s="408"/>
      <c r="I94" s="409"/>
      <c r="J94" s="7"/>
      <c r="K94" s="407"/>
      <c r="L94" s="408"/>
      <c r="M94" s="408"/>
      <c r="N94" s="409"/>
      <c r="O94" s="7"/>
      <c r="P94" s="407"/>
      <c r="Q94" s="408"/>
      <c r="R94" s="408"/>
      <c r="S94" s="409"/>
      <c r="T94" s="7"/>
      <c r="U94" s="407"/>
      <c r="V94" s="408"/>
      <c r="W94" s="408"/>
      <c r="X94" s="409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315"/>
      <c r="G95" s="39"/>
      <c r="H95" s="39"/>
      <c r="I95" s="321"/>
      <c r="J95" s="7"/>
      <c r="K95" s="315"/>
      <c r="L95" s="39"/>
      <c r="M95" s="39"/>
      <c r="N95" s="321"/>
      <c r="O95" s="7"/>
      <c r="P95" s="315"/>
      <c r="Q95" s="39"/>
      <c r="R95" s="39"/>
      <c r="S95" s="321"/>
      <c r="T95" s="7"/>
      <c r="U95" s="315"/>
      <c r="V95" s="39"/>
      <c r="W95" s="39"/>
      <c r="X95" s="321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315"/>
      <c r="G96" s="39"/>
      <c r="H96" s="39"/>
      <c r="I96" s="321"/>
      <c r="J96" s="7"/>
      <c r="K96" s="407"/>
      <c r="L96" s="408"/>
      <c r="M96" s="408"/>
      <c r="N96" s="409"/>
      <c r="O96" s="7"/>
      <c r="P96" s="315"/>
      <c r="Q96" s="39"/>
      <c r="R96" s="39"/>
      <c r="S96" s="321"/>
      <c r="T96" s="7"/>
      <c r="U96" s="315"/>
      <c r="V96" s="39"/>
      <c r="W96" s="39"/>
      <c r="X96" s="321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315"/>
      <c r="G97" s="39"/>
      <c r="H97" s="39"/>
      <c r="I97" s="321"/>
      <c r="J97" s="7"/>
      <c r="K97" s="407"/>
      <c r="L97" s="408"/>
      <c r="M97" s="408"/>
      <c r="N97" s="409"/>
      <c r="O97" s="7"/>
      <c r="P97" s="315"/>
      <c r="Q97" s="39"/>
      <c r="R97" s="39"/>
      <c r="S97" s="321"/>
      <c r="T97" s="7"/>
      <c r="U97" s="315"/>
      <c r="V97" s="39"/>
      <c r="W97" s="39"/>
      <c r="X97" s="321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407"/>
      <c r="G98" s="408"/>
      <c r="H98" s="408"/>
      <c r="I98" s="409"/>
      <c r="J98" s="7"/>
      <c r="K98" s="407"/>
      <c r="L98" s="408"/>
      <c r="M98" s="408"/>
      <c r="N98" s="409"/>
      <c r="O98" s="7"/>
      <c r="P98" s="407"/>
      <c r="Q98" s="408"/>
      <c r="R98" s="408"/>
      <c r="S98" s="409"/>
      <c r="T98" s="7"/>
      <c r="U98" s="407"/>
      <c r="V98" s="408"/>
      <c r="W98" s="408"/>
      <c r="X98" s="409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3"/>
      <c r="G100" s="39"/>
      <c r="H100" s="39"/>
      <c r="I100" s="321"/>
      <c r="J100" s="7"/>
      <c r="K100" s="413"/>
      <c r="L100" s="408"/>
      <c r="M100" s="408"/>
      <c r="N100" s="409"/>
      <c r="O100" s="7"/>
      <c r="P100" s="43"/>
      <c r="Q100" s="39"/>
      <c r="R100" s="39"/>
      <c r="S100" s="321"/>
      <c r="T100" s="7"/>
      <c r="U100" s="43"/>
      <c r="V100" s="39"/>
      <c r="W100" s="39"/>
      <c r="X100" s="321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407"/>
      <c r="G102" s="408"/>
      <c r="H102" s="408"/>
      <c r="I102" s="409"/>
      <c r="J102" s="7"/>
      <c r="K102" s="407"/>
      <c r="L102" s="408"/>
      <c r="M102" s="408"/>
      <c r="N102" s="409"/>
      <c r="O102" s="7"/>
      <c r="P102" s="407"/>
      <c r="Q102" s="408"/>
      <c r="R102" s="408"/>
      <c r="S102" s="409"/>
      <c r="T102" s="7"/>
      <c r="U102" s="407"/>
      <c r="V102" s="408"/>
      <c r="W102" s="408"/>
      <c r="X102" s="409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407"/>
      <c r="L104" s="408"/>
      <c r="M104" s="408"/>
      <c r="N104" s="409"/>
      <c r="O104" s="7"/>
      <c r="P104" s="407"/>
      <c r="Q104" s="408"/>
      <c r="R104" s="408"/>
      <c r="S104" s="409"/>
      <c r="T104" s="7"/>
      <c r="U104" s="407"/>
      <c r="V104" s="408"/>
      <c r="W104" s="408"/>
      <c r="X104" s="409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407"/>
      <c r="L105" s="408"/>
      <c r="M105" s="408"/>
      <c r="N105" s="409"/>
      <c r="O105" s="7"/>
      <c r="P105" s="407"/>
      <c r="Q105" s="408"/>
      <c r="R105" s="408"/>
      <c r="S105" s="409"/>
      <c r="T105" s="7"/>
      <c r="U105" s="407"/>
      <c r="V105" s="408"/>
      <c r="W105" s="408"/>
      <c r="X105" s="409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407"/>
      <c r="L106" s="408"/>
      <c r="M106" s="408"/>
      <c r="N106" s="409"/>
      <c r="O106" s="7"/>
      <c r="P106" s="407"/>
      <c r="Q106" s="408"/>
      <c r="R106" s="408"/>
      <c r="S106" s="409"/>
      <c r="T106" s="7"/>
      <c r="U106" s="407"/>
      <c r="V106" s="408"/>
      <c r="W106" s="408"/>
      <c r="X106" s="409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407"/>
      <c r="L107" s="408"/>
      <c r="M107" s="408"/>
      <c r="N107" s="409"/>
      <c r="O107" s="7"/>
      <c r="P107" s="407"/>
      <c r="Q107" s="408"/>
      <c r="R107" s="408"/>
      <c r="S107" s="409"/>
      <c r="T107" s="7"/>
      <c r="U107" s="407"/>
      <c r="V107" s="408"/>
      <c r="W107" s="408"/>
      <c r="X107" s="409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407"/>
      <c r="L108" s="408"/>
      <c r="M108" s="408"/>
      <c r="N108" s="409"/>
      <c r="O108" s="7"/>
      <c r="P108" s="407"/>
      <c r="Q108" s="408"/>
      <c r="R108" s="408"/>
      <c r="S108" s="409"/>
      <c r="T108" s="7"/>
      <c r="U108" s="407"/>
      <c r="V108" s="408"/>
      <c r="W108" s="408"/>
      <c r="X108" s="409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407"/>
      <c r="G112" s="408"/>
      <c r="H112" s="408"/>
      <c r="I112" s="409"/>
      <c r="J112" s="7"/>
      <c r="K112" s="407"/>
      <c r="L112" s="408"/>
      <c r="M112" s="408"/>
      <c r="N112" s="409"/>
      <c r="O112" s="7"/>
      <c r="P112" s="407"/>
      <c r="Q112" s="408"/>
      <c r="R112" s="408"/>
      <c r="S112" s="409"/>
      <c r="T112" s="7"/>
      <c r="U112" s="407"/>
      <c r="V112" s="408"/>
      <c r="W112" s="408"/>
      <c r="X112" s="409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407"/>
      <c r="G114" s="408"/>
      <c r="H114" s="408"/>
      <c r="I114" s="409"/>
      <c r="J114" s="7"/>
      <c r="K114" s="407"/>
      <c r="L114" s="408"/>
      <c r="M114" s="408"/>
      <c r="N114" s="409"/>
      <c r="O114" s="7"/>
      <c r="P114" s="407"/>
      <c r="Q114" s="408"/>
      <c r="R114" s="408"/>
      <c r="S114" s="409"/>
      <c r="T114" s="7"/>
      <c r="U114" s="407"/>
      <c r="V114" s="408"/>
      <c r="W114" s="408"/>
      <c r="X114" s="409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407"/>
      <c r="G115" s="408"/>
      <c r="H115" s="408"/>
      <c r="I115" s="409"/>
      <c r="J115" s="7"/>
      <c r="K115" s="407"/>
      <c r="L115" s="408"/>
      <c r="M115" s="408"/>
      <c r="N115" s="409"/>
      <c r="O115" s="7"/>
      <c r="P115" s="407"/>
      <c r="Q115" s="408"/>
      <c r="R115" s="408"/>
      <c r="S115" s="409"/>
      <c r="T115" s="7"/>
      <c r="U115" s="407"/>
      <c r="V115" s="408"/>
      <c r="W115" s="408"/>
      <c r="X115" s="409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407"/>
      <c r="G116" s="408"/>
      <c r="H116" s="408"/>
      <c r="I116" s="409"/>
      <c r="J116" s="7"/>
      <c r="K116" s="407"/>
      <c r="L116" s="408"/>
      <c r="M116" s="408"/>
      <c r="N116" s="409"/>
      <c r="O116" s="7"/>
      <c r="P116" s="407"/>
      <c r="Q116" s="408"/>
      <c r="R116" s="408"/>
      <c r="S116" s="409"/>
      <c r="T116" s="7"/>
      <c r="U116" s="407"/>
      <c r="V116" s="408"/>
      <c r="W116" s="408"/>
      <c r="X116" s="409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407"/>
      <c r="G117" s="408"/>
      <c r="H117" s="408"/>
      <c r="I117" s="409"/>
      <c r="J117" s="7"/>
      <c r="K117" s="407"/>
      <c r="L117" s="408"/>
      <c r="M117" s="408"/>
      <c r="N117" s="409"/>
      <c r="O117" s="7"/>
      <c r="P117" s="407"/>
      <c r="Q117" s="408"/>
      <c r="R117" s="408"/>
      <c r="S117" s="409"/>
      <c r="T117" s="7"/>
      <c r="U117" s="407"/>
      <c r="V117" s="408"/>
      <c r="W117" s="408"/>
      <c r="X117" s="409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407"/>
      <c r="G118" s="408"/>
      <c r="H118" s="408"/>
      <c r="I118" s="409"/>
      <c r="J118" s="7"/>
      <c r="K118" s="407"/>
      <c r="L118" s="408"/>
      <c r="M118" s="408"/>
      <c r="N118" s="409"/>
      <c r="O118" s="7"/>
      <c r="P118" s="407"/>
      <c r="Q118" s="408"/>
      <c r="R118" s="408"/>
      <c r="S118" s="409"/>
      <c r="T118" s="7"/>
      <c r="U118" s="407"/>
      <c r="V118" s="408"/>
      <c r="W118" s="408"/>
      <c r="X118" s="409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407"/>
      <c r="G119" s="408"/>
      <c r="H119" s="408"/>
      <c r="I119" s="409"/>
      <c r="J119" s="7"/>
      <c r="K119" s="407"/>
      <c r="L119" s="408"/>
      <c r="M119" s="408"/>
      <c r="N119" s="409"/>
      <c r="O119" s="7"/>
      <c r="P119" s="407"/>
      <c r="Q119" s="408"/>
      <c r="R119" s="408"/>
      <c r="S119" s="409"/>
      <c r="T119" s="7"/>
      <c r="U119" s="407"/>
      <c r="V119" s="408"/>
      <c r="W119" s="408"/>
      <c r="X119" s="409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315"/>
      <c r="G120" s="39"/>
      <c r="H120" s="39"/>
      <c r="I120" s="321"/>
      <c r="J120" s="7"/>
      <c r="K120" s="315"/>
      <c r="L120" s="39"/>
      <c r="M120" s="39"/>
      <c r="N120" s="321"/>
      <c r="O120" s="7"/>
      <c r="P120" s="315"/>
      <c r="Q120" s="39"/>
      <c r="R120" s="39"/>
      <c r="S120" s="321"/>
      <c r="T120" s="7"/>
      <c r="U120" s="315"/>
      <c r="V120" s="39"/>
      <c r="W120" s="39"/>
      <c r="X120" s="321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315"/>
      <c r="G121" s="39"/>
      <c r="H121" s="39"/>
      <c r="I121" s="321"/>
      <c r="J121" s="7"/>
      <c r="K121" s="407"/>
      <c r="L121" s="408"/>
      <c r="M121" s="408"/>
      <c r="N121" s="409"/>
      <c r="O121" s="7"/>
      <c r="P121" s="315"/>
      <c r="Q121" s="39"/>
      <c r="R121" s="39"/>
      <c r="S121" s="321"/>
      <c r="T121" s="7"/>
      <c r="U121" s="315"/>
      <c r="V121" s="39"/>
      <c r="W121" s="39"/>
      <c r="X121" s="321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315"/>
      <c r="G122" s="39"/>
      <c r="H122" s="39"/>
      <c r="I122" s="321"/>
      <c r="J122" s="7"/>
      <c r="K122" s="407"/>
      <c r="L122" s="408"/>
      <c r="M122" s="408"/>
      <c r="N122" s="409"/>
      <c r="O122" s="7"/>
      <c r="P122" s="315"/>
      <c r="Q122" s="39"/>
      <c r="R122" s="39"/>
      <c r="S122" s="321"/>
      <c r="T122" s="7"/>
      <c r="U122" s="315"/>
      <c r="V122" s="39"/>
      <c r="W122" s="39"/>
      <c r="X122" s="321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407"/>
      <c r="G123" s="408"/>
      <c r="H123" s="408"/>
      <c r="I123" s="409"/>
      <c r="J123" s="7"/>
      <c r="K123" s="407"/>
      <c r="L123" s="408"/>
      <c r="M123" s="408"/>
      <c r="N123" s="409"/>
      <c r="O123" s="7"/>
      <c r="P123" s="407"/>
      <c r="Q123" s="408"/>
      <c r="R123" s="408"/>
      <c r="S123" s="409"/>
      <c r="T123" s="7"/>
      <c r="U123" s="407"/>
      <c r="V123" s="408"/>
      <c r="W123" s="408"/>
      <c r="X123" s="409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3"/>
      <c r="G125" s="39"/>
      <c r="H125" s="39"/>
      <c r="I125" s="321"/>
      <c r="J125" s="7"/>
      <c r="K125" s="413"/>
      <c r="L125" s="408"/>
      <c r="M125" s="408"/>
      <c r="N125" s="409"/>
      <c r="O125" s="7"/>
      <c r="P125" s="43"/>
      <c r="Q125" s="39"/>
      <c r="R125" s="39"/>
      <c r="S125" s="321"/>
      <c r="T125" s="7"/>
      <c r="U125" s="43"/>
      <c r="V125" s="39"/>
      <c r="W125" s="39"/>
      <c r="X125" s="321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407"/>
      <c r="G127" s="408"/>
      <c r="H127" s="408"/>
      <c r="I127" s="409"/>
      <c r="J127" s="7"/>
      <c r="K127" s="407"/>
      <c r="L127" s="408"/>
      <c r="M127" s="408"/>
      <c r="N127" s="409"/>
      <c r="O127" s="7"/>
      <c r="P127" s="407"/>
      <c r="Q127" s="408"/>
      <c r="R127" s="408"/>
      <c r="S127" s="409"/>
      <c r="T127" s="7"/>
      <c r="U127" s="407"/>
      <c r="V127" s="408"/>
      <c r="W127" s="408"/>
      <c r="X127" s="409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407"/>
      <c r="L129" s="408"/>
      <c r="M129" s="408"/>
      <c r="N129" s="409"/>
      <c r="O129" s="7"/>
      <c r="P129" s="407"/>
      <c r="Q129" s="408"/>
      <c r="R129" s="408"/>
      <c r="S129" s="409"/>
      <c r="T129" s="7"/>
      <c r="U129" s="407"/>
      <c r="V129" s="408"/>
      <c r="W129" s="408"/>
      <c r="X129" s="409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407"/>
      <c r="L130" s="408"/>
      <c r="M130" s="408"/>
      <c r="N130" s="409"/>
      <c r="O130" s="7"/>
      <c r="P130" s="407"/>
      <c r="Q130" s="408"/>
      <c r="R130" s="408"/>
      <c r="S130" s="409"/>
      <c r="T130" s="7"/>
      <c r="U130" s="407"/>
      <c r="V130" s="408"/>
      <c r="W130" s="408"/>
      <c r="X130" s="409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407"/>
      <c r="L131" s="408"/>
      <c r="M131" s="408"/>
      <c r="N131" s="409"/>
      <c r="O131" s="7"/>
      <c r="P131" s="407"/>
      <c r="Q131" s="408"/>
      <c r="R131" s="408"/>
      <c r="S131" s="409"/>
      <c r="T131" s="7"/>
      <c r="U131" s="407"/>
      <c r="V131" s="408"/>
      <c r="W131" s="408"/>
      <c r="X131" s="409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407"/>
      <c r="L132" s="408"/>
      <c r="M132" s="408"/>
      <c r="N132" s="409"/>
      <c r="O132" s="7"/>
      <c r="P132" s="407"/>
      <c r="Q132" s="408"/>
      <c r="R132" s="408"/>
      <c r="S132" s="409"/>
      <c r="T132" s="7"/>
      <c r="U132" s="407"/>
      <c r="V132" s="408"/>
      <c r="W132" s="408"/>
      <c r="X132" s="409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407"/>
      <c r="L133" s="408"/>
      <c r="M133" s="408"/>
      <c r="N133" s="409"/>
      <c r="O133" s="7"/>
      <c r="P133" s="407"/>
      <c r="Q133" s="408"/>
      <c r="R133" s="408"/>
      <c r="S133" s="409"/>
      <c r="T133" s="7"/>
      <c r="U133" s="407"/>
      <c r="V133" s="408"/>
      <c r="W133" s="408"/>
      <c r="X133" s="409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407"/>
      <c r="G137" s="408"/>
      <c r="H137" s="408"/>
      <c r="I137" s="409"/>
      <c r="J137" s="7"/>
      <c r="K137" s="407"/>
      <c r="L137" s="408"/>
      <c r="M137" s="408"/>
      <c r="N137" s="409"/>
      <c r="O137" s="7"/>
      <c r="P137" s="407"/>
      <c r="Q137" s="408"/>
      <c r="R137" s="408"/>
      <c r="S137" s="409"/>
      <c r="T137" s="7"/>
      <c r="U137" s="407"/>
      <c r="V137" s="408"/>
      <c r="W137" s="408"/>
      <c r="X137" s="409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407"/>
      <c r="G139" s="408"/>
      <c r="H139" s="408"/>
      <c r="I139" s="409"/>
      <c r="J139" s="7"/>
      <c r="K139" s="407"/>
      <c r="L139" s="408"/>
      <c r="M139" s="408"/>
      <c r="N139" s="409"/>
      <c r="O139" s="7"/>
      <c r="P139" s="407"/>
      <c r="Q139" s="408"/>
      <c r="R139" s="408"/>
      <c r="S139" s="409"/>
      <c r="T139" s="7"/>
      <c r="U139" s="407"/>
      <c r="V139" s="408"/>
      <c r="W139" s="408"/>
      <c r="X139" s="409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407"/>
      <c r="G140" s="408"/>
      <c r="H140" s="408"/>
      <c r="I140" s="409"/>
      <c r="J140" s="7"/>
      <c r="K140" s="407"/>
      <c r="L140" s="408"/>
      <c r="M140" s="408"/>
      <c r="N140" s="409"/>
      <c r="O140" s="7"/>
      <c r="P140" s="407"/>
      <c r="Q140" s="408"/>
      <c r="R140" s="408"/>
      <c r="S140" s="409"/>
      <c r="T140" s="7"/>
      <c r="U140" s="407"/>
      <c r="V140" s="408"/>
      <c r="W140" s="408"/>
      <c r="X140" s="409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407"/>
      <c r="G141" s="408"/>
      <c r="H141" s="408"/>
      <c r="I141" s="409"/>
      <c r="J141" s="7"/>
      <c r="K141" s="407"/>
      <c r="L141" s="408"/>
      <c r="M141" s="408"/>
      <c r="N141" s="409"/>
      <c r="O141" s="7"/>
      <c r="P141" s="407"/>
      <c r="Q141" s="408"/>
      <c r="R141" s="408"/>
      <c r="S141" s="409"/>
      <c r="T141" s="7"/>
      <c r="U141" s="407"/>
      <c r="V141" s="408"/>
      <c r="W141" s="408"/>
      <c r="X141" s="409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407"/>
      <c r="G142" s="408"/>
      <c r="H142" s="408"/>
      <c r="I142" s="409"/>
      <c r="J142" s="7"/>
      <c r="K142" s="407"/>
      <c r="L142" s="408"/>
      <c r="M142" s="408"/>
      <c r="N142" s="409"/>
      <c r="O142" s="7"/>
      <c r="P142" s="407"/>
      <c r="Q142" s="408"/>
      <c r="R142" s="408"/>
      <c r="S142" s="409"/>
      <c r="T142" s="7"/>
      <c r="U142" s="407"/>
      <c r="V142" s="408"/>
      <c r="W142" s="408"/>
      <c r="X142" s="409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407"/>
      <c r="G143" s="408"/>
      <c r="H143" s="408"/>
      <c r="I143" s="409"/>
      <c r="J143" s="7"/>
      <c r="K143" s="407"/>
      <c r="L143" s="408"/>
      <c r="M143" s="408"/>
      <c r="N143" s="409"/>
      <c r="O143" s="7"/>
      <c r="P143" s="407"/>
      <c r="Q143" s="408"/>
      <c r="R143" s="408"/>
      <c r="S143" s="409"/>
      <c r="T143" s="7"/>
      <c r="U143" s="407"/>
      <c r="V143" s="408"/>
      <c r="W143" s="408"/>
      <c r="X143" s="409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407"/>
      <c r="G144" s="408"/>
      <c r="H144" s="408"/>
      <c r="I144" s="409"/>
      <c r="J144" s="7"/>
      <c r="K144" s="407"/>
      <c r="L144" s="408"/>
      <c r="M144" s="408"/>
      <c r="N144" s="409"/>
      <c r="O144" s="7"/>
      <c r="P144" s="407"/>
      <c r="Q144" s="408"/>
      <c r="R144" s="408"/>
      <c r="S144" s="409"/>
      <c r="T144" s="7"/>
      <c r="U144" s="407"/>
      <c r="V144" s="408"/>
      <c r="W144" s="408"/>
      <c r="X144" s="409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315"/>
      <c r="G145" s="39"/>
      <c r="H145" s="39"/>
      <c r="I145" s="321"/>
      <c r="J145" s="7"/>
      <c r="K145" s="315"/>
      <c r="L145" s="39"/>
      <c r="M145" s="39"/>
      <c r="N145" s="321"/>
      <c r="O145" s="7"/>
      <c r="P145" s="315"/>
      <c r="Q145" s="39"/>
      <c r="R145" s="39"/>
      <c r="S145" s="321"/>
      <c r="T145" s="7"/>
      <c r="U145" s="315"/>
      <c r="V145" s="39"/>
      <c r="W145" s="39"/>
      <c r="X145" s="321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315"/>
      <c r="G146" s="39"/>
      <c r="H146" s="39"/>
      <c r="I146" s="321"/>
      <c r="J146" s="7"/>
      <c r="K146" s="407"/>
      <c r="L146" s="408"/>
      <c r="M146" s="408"/>
      <c r="N146" s="409"/>
      <c r="O146" s="7"/>
      <c r="P146" s="315"/>
      <c r="Q146" s="39"/>
      <c r="R146" s="39"/>
      <c r="S146" s="321"/>
      <c r="T146" s="7"/>
      <c r="U146" s="315"/>
      <c r="V146" s="39"/>
      <c r="W146" s="39"/>
      <c r="X146" s="321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315"/>
      <c r="G147" s="39"/>
      <c r="H147" s="39"/>
      <c r="I147" s="321"/>
      <c r="J147" s="7"/>
      <c r="K147" s="407"/>
      <c r="L147" s="408"/>
      <c r="M147" s="408"/>
      <c r="N147" s="409"/>
      <c r="O147" s="7"/>
      <c r="P147" s="315"/>
      <c r="Q147" s="39"/>
      <c r="R147" s="39"/>
      <c r="S147" s="321"/>
      <c r="T147" s="7"/>
      <c r="U147" s="315"/>
      <c r="V147" s="39"/>
      <c r="W147" s="39"/>
      <c r="X147" s="321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407"/>
      <c r="G148" s="408"/>
      <c r="H148" s="408"/>
      <c r="I148" s="409"/>
      <c r="J148" s="7"/>
      <c r="K148" s="407"/>
      <c r="L148" s="408"/>
      <c r="M148" s="408"/>
      <c r="N148" s="409"/>
      <c r="O148" s="7"/>
      <c r="P148" s="407"/>
      <c r="Q148" s="408"/>
      <c r="R148" s="408"/>
      <c r="S148" s="409"/>
      <c r="T148" s="7"/>
      <c r="U148" s="407"/>
      <c r="V148" s="408"/>
      <c r="W148" s="408"/>
      <c r="X148" s="409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3"/>
      <c r="G150" s="39"/>
      <c r="H150" s="39"/>
      <c r="I150" s="321"/>
      <c r="J150" s="7"/>
      <c r="K150" s="413"/>
      <c r="L150" s="408"/>
      <c r="M150" s="408"/>
      <c r="N150" s="409"/>
      <c r="O150" s="7"/>
      <c r="P150" s="43"/>
      <c r="Q150" s="39"/>
      <c r="R150" s="39"/>
      <c r="S150" s="321"/>
      <c r="T150" s="7"/>
      <c r="U150" s="43"/>
      <c r="V150" s="39"/>
      <c r="W150" s="39"/>
      <c r="X150" s="321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407"/>
      <c r="G152" s="408"/>
      <c r="H152" s="408"/>
      <c r="I152" s="409"/>
      <c r="J152" s="7"/>
      <c r="K152" s="407"/>
      <c r="L152" s="408"/>
      <c r="M152" s="408"/>
      <c r="N152" s="409"/>
      <c r="O152" s="7"/>
      <c r="P152" s="407"/>
      <c r="Q152" s="408"/>
      <c r="R152" s="408"/>
      <c r="S152" s="409"/>
      <c r="T152" s="7"/>
      <c r="U152" s="407"/>
      <c r="V152" s="408"/>
      <c r="W152" s="408"/>
      <c r="X152" s="409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407"/>
      <c r="L154" s="408"/>
      <c r="M154" s="408"/>
      <c r="N154" s="409"/>
      <c r="O154" s="7"/>
      <c r="P154" s="407"/>
      <c r="Q154" s="408"/>
      <c r="R154" s="408"/>
      <c r="S154" s="409"/>
      <c r="T154" s="7"/>
      <c r="U154" s="407"/>
      <c r="V154" s="408"/>
      <c r="W154" s="408"/>
      <c r="X154" s="409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407"/>
      <c r="L155" s="408"/>
      <c r="M155" s="408"/>
      <c r="N155" s="409"/>
      <c r="O155" s="7"/>
      <c r="P155" s="407"/>
      <c r="Q155" s="408"/>
      <c r="R155" s="408"/>
      <c r="S155" s="409"/>
      <c r="T155" s="7"/>
      <c r="U155" s="407"/>
      <c r="V155" s="408"/>
      <c r="W155" s="408"/>
      <c r="X155" s="409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407"/>
      <c r="L156" s="408"/>
      <c r="M156" s="408"/>
      <c r="N156" s="409"/>
      <c r="O156" s="7"/>
      <c r="P156" s="407"/>
      <c r="Q156" s="408"/>
      <c r="R156" s="408"/>
      <c r="S156" s="409"/>
      <c r="T156" s="7"/>
      <c r="U156" s="407"/>
      <c r="V156" s="408"/>
      <c r="W156" s="408"/>
      <c r="X156" s="409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407"/>
      <c r="L157" s="408"/>
      <c r="M157" s="408"/>
      <c r="N157" s="409"/>
      <c r="O157" s="7"/>
      <c r="P157" s="407"/>
      <c r="Q157" s="408"/>
      <c r="R157" s="408"/>
      <c r="S157" s="409"/>
      <c r="T157" s="7"/>
      <c r="U157" s="407"/>
      <c r="V157" s="408"/>
      <c r="W157" s="408"/>
      <c r="X157" s="409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407"/>
      <c r="L158" s="408"/>
      <c r="M158" s="408"/>
      <c r="N158" s="409"/>
      <c r="O158" s="7"/>
      <c r="P158" s="407"/>
      <c r="Q158" s="408"/>
      <c r="R158" s="408"/>
      <c r="S158" s="409"/>
      <c r="T158" s="7"/>
      <c r="U158" s="407"/>
      <c r="V158" s="408"/>
      <c r="W158" s="408"/>
      <c r="X158" s="409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407"/>
      <c r="G162" s="408"/>
      <c r="H162" s="408"/>
      <c r="I162" s="409"/>
      <c r="J162" s="7"/>
      <c r="K162" s="407"/>
      <c r="L162" s="408"/>
      <c r="M162" s="408"/>
      <c r="N162" s="409"/>
      <c r="O162" s="7"/>
      <c r="P162" s="407"/>
      <c r="Q162" s="408"/>
      <c r="R162" s="408"/>
      <c r="S162" s="409"/>
      <c r="T162" s="7"/>
      <c r="U162" s="407"/>
      <c r="V162" s="408"/>
      <c r="W162" s="408"/>
      <c r="X162" s="409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407"/>
      <c r="G164" s="408"/>
      <c r="H164" s="408"/>
      <c r="I164" s="409"/>
      <c r="J164" s="7"/>
      <c r="K164" s="407"/>
      <c r="L164" s="408"/>
      <c r="M164" s="408"/>
      <c r="N164" s="409"/>
      <c r="O164" s="7"/>
      <c r="P164" s="407"/>
      <c r="Q164" s="408"/>
      <c r="R164" s="408"/>
      <c r="S164" s="409"/>
      <c r="T164" s="7"/>
      <c r="U164" s="407"/>
      <c r="V164" s="408"/>
      <c r="W164" s="408"/>
      <c r="X164" s="409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407"/>
      <c r="G165" s="408"/>
      <c r="H165" s="408"/>
      <c r="I165" s="409"/>
      <c r="J165" s="7"/>
      <c r="K165" s="407"/>
      <c r="L165" s="408"/>
      <c r="M165" s="408"/>
      <c r="N165" s="409"/>
      <c r="O165" s="7"/>
      <c r="P165" s="407"/>
      <c r="Q165" s="408"/>
      <c r="R165" s="408"/>
      <c r="S165" s="409"/>
      <c r="T165" s="7"/>
      <c r="U165" s="407"/>
      <c r="V165" s="408"/>
      <c r="W165" s="408"/>
      <c r="X165" s="409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407"/>
      <c r="G166" s="408"/>
      <c r="H166" s="408"/>
      <c r="I166" s="409"/>
      <c r="J166" s="7"/>
      <c r="K166" s="407"/>
      <c r="L166" s="408"/>
      <c r="M166" s="408"/>
      <c r="N166" s="409"/>
      <c r="O166" s="7"/>
      <c r="P166" s="407"/>
      <c r="Q166" s="408"/>
      <c r="R166" s="408"/>
      <c r="S166" s="409"/>
      <c r="T166" s="7"/>
      <c r="U166" s="407"/>
      <c r="V166" s="408"/>
      <c r="W166" s="408"/>
      <c r="X166" s="409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407"/>
      <c r="G167" s="408"/>
      <c r="H167" s="408"/>
      <c r="I167" s="409"/>
      <c r="J167" s="7"/>
      <c r="K167" s="407"/>
      <c r="L167" s="408"/>
      <c r="M167" s="408"/>
      <c r="N167" s="409"/>
      <c r="O167" s="7"/>
      <c r="P167" s="407"/>
      <c r="Q167" s="408"/>
      <c r="R167" s="408"/>
      <c r="S167" s="409"/>
      <c r="T167" s="7"/>
      <c r="U167" s="407"/>
      <c r="V167" s="408"/>
      <c r="W167" s="408"/>
      <c r="X167" s="409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407"/>
      <c r="G168" s="408"/>
      <c r="H168" s="408"/>
      <c r="I168" s="409"/>
      <c r="J168" s="7"/>
      <c r="K168" s="407"/>
      <c r="L168" s="408"/>
      <c r="M168" s="408"/>
      <c r="N168" s="409"/>
      <c r="O168" s="7"/>
      <c r="P168" s="407"/>
      <c r="Q168" s="408"/>
      <c r="R168" s="408"/>
      <c r="S168" s="409"/>
      <c r="T168" s="7"/>
      <c r="U168" s="407"/>
      <c r="V168" s="408"/>
      <c r="W168" s="408"/>
      <c r="X168" s="409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407"/>
      <c r="G169" s="408"/>
      <c r="H169" s="408"/>
      <c r="I169" s="409"/>
      <c r="J169" s="7"/>
      <c r="K169" s="407"/>
      <c r="L169" s="408"/>
      <c r="M169" s="408"/>
      <c r="N169" s="409"/>
      <c r="O169" s="7"/>
      <c r="P169" s="407"/>
      <c r="Q169" s="408"/>
      <c r="R169" s="408"/>
      <c r="S169" s="409"/>
      <c r="T169" s="7"/>
      <c r="U169" s="407"/>
      <c r="V169" s="408"/>
      <c r="W169" s="408"/>
      <c r="X169" s="409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315"/>
      <c r="G170" s="39"/>
      <c r="H170" s="39"/>
      <c r="I170" s="321"/>
      <c r="J170" s="7"/>
      <c r="K170" s="315"/>
      <c r="L170" s="39"/>
      <c r="M170" s="39"/>
      <c r="N170" s="321"/>
      <c r="O170" s="7"/>
      <c r="P170" s="315"/>
      <c r="Q170" s="39"/>
      <c r="R170" s="39"/>
      <c r="S170" s="321"/>
      <c r="T170" s="7"/>
      <c r="U170" s="315"/>
      <c r="V170" s="39"/>
      <c r="W170" s="39"/>
      <c r="X170" s="321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315"/>
      <c r="G171" s="39"/>
      <c r="H171" s="39"/>
      <c r="I171" s="321"/>
      <c r="J171" s="7"/>
      <c r="K171" s="407"/>
      <c r="L171" s="408"/>
      <c r="M171" s="408"/>
      <c r="N171" s="409"/>
      <c r="O171" s="7"/>
      <c r="P171" s="315"/>
      <c r="Q171" s="39"/>
      <c r="R171" s="39"/>
      <c r="S171" s="321"/>
      <c r="T171" s="7"/>
      <c r="U171" s="315"/>
      <c r="V171" s="39"/>
      <c r="W171" s="39"/>
      <c r="X171" s="321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315"/>
      <c r="G172" s="39"/>
      <c r="H172" s="39"/>
      <c r="I172" s="321"/>
      <c r="J172" s="7"/>
      <c r="K172" s="407"/>
      <c r="L172" s="408"/>
      <c r="M172" s="408"/>
      <c r="N172" s="409"/>
      <c r="O172" s="7"/>
      <c r="P172" s="315"/>
      <c r="Q172" s="39"/>
      <c r="R172" s="39"/>
      <c r="S172" s="321"/>
      <c r="T172" s="7"/>
      <c r="U172" s="315"/>
      <c r="V172" s="39"/>
      <c r="W172" s="39"/>
      <c r="X172" s="321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407"/>
      <c r="G173" s="408"/>
      <c r="H173" s="408"/>
      <c r="I173" s="409"/>
      <c r="J173" s="7"/>
      <c r="K173" s="407"/>
      <c r="L173" s="408"/>
      <c r="M173" s="408"/>
      <c r="N173" s="409"/>
      <c r="O173" s="7"/>
      <c r="P173" s="407"/>
      <c r="Q173" s="408"/>
      <c r="R173" s="408"/>
      <c r="S173" s="409"/>
      <c r="T173" s="7"/>
      <c r="U173" s="407"/>
      <c r="V173" s="408"/>
      <c r="W173" s="408"/>
      <c r="X173" s="409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3"/>
      <c r="G175" s="39"/>
      <c r="H175" s="39"/>
      <c r="I175" s="321"/>
      <c r="J175" s="7"/>
      <c r="K175" s="413"/>
      <c r="L175" s="408"/>
      <c r="M175" s="408"/>
      <c r="N175" s="409"/>
      <c r="O175" s="7"/>
      <c r="P175" s="43"/>
      <c r="Q175" s="39"/>
      <c r="R175" s="39"/>
      <c r="S175" s="321"/>
      <c r="T175" s="7"/>
      <c r="U175" s="43"/>
      <c r="V175" s="39"/>
      <c r="W175" s="39"/>
      <c r="X175" s="321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407"/>
      <c r="G177" s="408"/>
      <c r="H177" s="408"/>
      <c r="I177" s="409"/>
      <c r="J177" s="7"/>
      <c r="K177" s="407"/>
      <c r="L177" s="408"/>
      <c r="M177" s="408"/>
      <c r="N177" s="409"/>
      <c r="O177" s="7"/>
      <c r="P177" s="407"/>
      <c r="Q177" s="408"/>
      <c r="R177" s="408"/>
      <c r="S177" s="409"/>
      <c r="T177" s="7"/>
      <c r="U177" s="407"/>
      <c r="V177" s="408"/>
      <c r="W177" s="408"/>
      <c r="X177" s="409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407"/>
      <c r="L179" s="408"/>
      <c r="M179" s="408"/>
      <c r="N179" s="409"/>
      <c r="O179" s="7"/>
      <c r="P179" s="407"/>
      <c r="Q179" s="408"/>
      <c r="R179" s="408"/>
      <c r="S179" s="409"/>
      <c r="T179" s="7"/>
      <c r="U179" s="407"/>
      <c r="V179" s="408"/>
      <c r="W179" s="408"/>
      <c r="X179" s="409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407"/>
      <c r="L180" s="408"/>
      <c r="M180" s="408"/>
      <c r="N180" s="409"/>
      <c r="O180" s="7"/>
      <c r="P180" s="407"/>
      <c r="Q180" s="408"/>
      <c r="R180" s="408"/>
      <c r="S180" s="409"/>
      <c r="T180" s="7"/>
      <c r="U180" s="407"/>
      <c r="V180" s="408"/>
      <c r="W180" s="408"/>
      <c r="X180" s="409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407"/>
      <c r="L181" s="408"/>
      <c r="M181" s="408"/>
      <c r="N181" s="409"/>
      <c r="O181" s="7"/>
      <c r="P181" s="407"/>
      <c r="Q181" s="408"/>
      <c r="R181" s="408"/>
      <c r="S181" s="409"/>
      <c r="T181" s="7"/>
      <c r="U181" s="407"/>
      <c r="V181" s="408"/>
      <c r="W181" s="408"/>
      <c r="X181" s="409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407"/>
      <c r="L182" s="408"/>
      <c r="M182" s="408"/>
      <c r="N182" s="409"/>
      <c r="O182" s="7"/>
      <c r="P182" s="407"/>
      <c r="Q182" s="408"/>
      <c r="R182" s="408"/>
      <c r="S182" s="409"/>
      <c r="T182" s="7"/>
      <c r="U182" s="407"/>
      <c r="V182" s="408"/>
      <c r="W182" s="408"/>
      <c r="X182" s="409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407"/>
      <c r="L183" s="408"/>
      <c r="M183" s="408"/>
      <c r="N183" s="409"/>
      <c r="O183" s="7"/>
      <c r="P183" s="407"/>
      <c r="Q183" s="408"/>
      <c r="R183" s="408"/>
      <c r="S183" s="409"/>
      <c r="T183" s="7"/>
      <c r="U183" s="407"/>
      <c r="V183" s="408"/>
      <c r="W183" s="408"/>
      <c r="X183" s="409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407"/>
      <c r="G187" s="408"/>
      <c r="H187" s="408"/>
      <c r="I187" s="409"/>
      <c r="J187" s="7"/>
      <c r="K187" s="407"/>
      <c r="L187" s="408"/>
      <c r="M187" s="408"/>
      <c r="N187" s="409"/>
      <c r="O187" s="7"/>
      <c r="P187" s="407"/>
      <c r="Q187" s="408"/>
      <c r="R187" s="408"/>
      <c r="S187" s="409"/>
      <c r="T187" s="7"/>
      <c r="U187" s="407"/>
      <c r="V187" s="408"/>
      <c r="W187" s="408"/>
      <c r="X187" s="409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407"/>
      <c r="G189" s="408"/>
      <c r="H189" s="408"/>
      <c r="I189" s="409"/>
      <c r="J189" s="7"/>
      <c r="K189" s="407"/>
      <c r="L189" s="408"/>
      <c r="M189" s="408"/>
      <c r="N189" s="409"/>
      <c r="O189" s="7"/>
      <c r="P189" s="407"/>
      <c r="Q189" s="408"/>
      <c r="R189" s="408"/>
      <c r="S189" s="409"/>
      <c r="T189" s="7"/>
      <c r="U189" s="407"/>
      <c r="V189" s="408"/>
      <c r="W189" s="408"/>
      <c r="X189" s="409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407"/>
      <c r="G190" s="408"/>
      <c r="H190" s="408"/>
      <c r="I190" s="409"/>
      <c r="J190" s="7"/>
      <c r="K190" s="407"/>
      <c r="L190" s="408"/>
      <c r="M190" s="408"/>
      <c r="N190" s="409"/>
      <c r="O190" s="7"/>
      <c r="P190" s="407"/>
      <c r="Q190" s="408"/>
      <c r="R190" s="408"/>
      <c r="S190" s="409"/>
      <c r="T190" s="7"/>
      <c r="U190" s="407"/>
      <c r="V190" s="408"/>
      <c r="W190" s="408"/>
      <c r="X190" s="409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407"/>
      <c r="G191" s="408"/>
      <c r="H191" s="408"/>
      <c r="I191" s="409"/>
      <c r="J191" s="7"/>
      <c r="K191" s="407"/>
      <c r="L191" s="408"/>
      <c r="M191" s="408"/>
      <c r="N191" s="409"/>
      <c r="O191" s="7"/>
      <c r="P191" s="407"/>
      <c r="Q191" s="408"/>
      <c r="R191" s="408"/>
      <c r="S191" s="409"/>
      <c r="T191" s="7"/>
      <c r="U191" s="407"/>
      <c r="V191" s="408"/>
      <c r="W191" s="408"/>
      <c r="X191" s="409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407"/>
      <c r="G192" s="408"/>
      <c r="H192" s="408"/>
      <c r="I192" s="409"/>
      <c r="J192" s="7"/>
      <c r="K192" s="407"/>
      <c r="L192" s="408"/>
      <c r="M192" s="408"/>
      <c r="N192" s="409"/>
      <c r="O192" s="7"/>
      <c r="P192" s="407"/>
      <c r="Q192" s="408"/>
      <c r="R192" s="408"/>
      <c r="S192" s="409"/>
      <c r="T192" s="7"/>
      <c r="U192" s="407"/>
      <c r="V192" s="408"/>
      <c r="W192" s="408"/>
      <c r="X192" s="409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407"/>
      <c r="G193" s="408"/>
      <c r="H193" s="408"/>
      <c r="I193" s="409"/>
      <c r="J193" s="7"/>
      <c r="K193" s="407"/>
      <c r="L193" s="408"/>
      <c r="M193" s="408"/>
      <c r="N193" s="409"/>
      <c r="O193" s="7"/>
      <c r="P193" s="407"/>
      <c r="Q193" s="408"/>
      <c r="R193" s="408"/>
      <c r="S193" s="409"/>
      <c r="T193" s="7"/>
      <c r="U193" s="407"/>
      <c r="V193" s="408"/>
      <c r="W193" s="408"/>
      <c r="X193" s="409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407"/>
      <c r="G194" s="408"/>
      <c r="H194" s="408"/>
      <c r="I194" s="409"/>
      <c r="J194" s="7"/>
      <c r="K194" s="407"/>
      <c r="L194" s="408"/>
      <c r="M194" s="408"/>
      <c r="N194" s="409"/>
      <c r="O194" s="7"/>
      <c r="P194" s="407"/>
      <c r="Q194" s="408"/>
      <c r="R194" s="408"/>
      <c r="S194" s="409"/>
      <c r="T194" s="7"/>
      <c r="U194" s="407"/>
      <c r="V194" s="408"/>
      <c r="W194" s="408"/>
      <c r="X194" s="409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315"/>
      <c r="G195" s="39"/>
      <c r="H195" s="39"/>
      <c r="I195" s="321"/>
      <c r="J195" s="7"/>
      <c r="K195" s="315"/>
      <c r="L195" s="39"/>
      <c r="M195" s="39"/>
      <c r="N195" s="321"/>
      <c r="O195" s="7"/>
      <c r="P195" s="315"/>
      <c r="Q195" s="39"/>
      <c r="R195" s="39"/>
      <c r="S195" s="321"/>
      <c r="T195" s="7"/>
      <c r="U195" s="315"/>
      <c r="V195" s="39"/>
      <c r="W195" s="39"/>
      <c r="X195" s="321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315"/>
      <c r="G196" s="39"/>
      <c r="H196" s="39"/>
      <c r="I196" s="321"/>
      <c r="J196" s="7"/>
      <c r="K196" s="407"/>
      <c r="L196" s="408"/>
      <c r="M196" s="408"/>
      <c r="N196" s="409"/>
      <c r="O196" s="7"/>
      <c r="P196" s="315"/>
      <c r="Q196" s="39"/>
      <c r="R196" s="39"/>
      <c r="S196" s="321"/>
      <c r="T196" s="7"/>
      <c r="U196" s="315"/>
      <c r="V196" s="39"/>
      <c r="W196" s="39"/>
      <c r="X196" s="321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315"/>
      <c r="G197" s="39"/>
      <c r="H197" s="39"/>
      <c r="I197" s="321"/>
      <c r="J197" s="7"/>
      <c r="K197" s="407"/>
      <c r="L197" s="408"/>
      <c r="M197" s="408"/>
      <c r="N197" s="409"/>
      <c r="O197" s="7"/>
      <c r="P197" s="315"/>
      <c r="Q197" s="39"/>
      <c r="R197" s="39"/>
      <c r="S197" s="321"/>
      <c r="T197" s="7"/>
      <c r="U197" s="315"/>
      <c r="V197" s="39"/>
      <c r="W197" s="39"/>
      <c r="X197" s="321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407"/>
      <c r="G198" s="408"/>
      <c r="H198" s="408"/>
      <c r="I198" s="409"/>
      <c r="J198" s="7"/>
      <c r="K198" s="407"/>
      <c r="L198" s="408"/>
      <c r="M198" s="408"/>
      <c r="N198" s="409"/>
      <c r="O198" s="7"/>
      <c r="P198" s="407"/>
      <c r="Q198" s="408"/>
      <c r="R198" s="408"/>
      <c r="S198" s="409"/>
      <c r="T198" s="7"/>
      <c r="U198" s="407"/>
      <c r="V198" s="408"/>
      <c r="W198" s="408"/>
      <c r="X198" s="409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3"/>
      <c r="G200" s="39"/>
      <c r="H200" s="39"/>
      <c r="I200" s="321"/>
      <c r="J200" s="7"/>
      <c r="K200" s="413"/>
      <c r="L200" s="408"/>
      <c r="M200" s="408"/>
      <c r="N200" s="409"/>
      <c r="O200" s="7"/>
      <c r="P200" s="43"/>
      <c r="Q200" s="39"/>
      <c r="R200" s="39"/>
      <c r="S200" s="321"/>
      <c r="T200" s="7"/>
      <c r="U200" s="43"/>
      <c r="V200" s="39"/>
      <c r="W200" s="39"/>
      <c r="X200" s="321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407"/>
      <c r="G202" s="408"/>
      <c r="H202" s="408"/>
      <c r="I202" s="409"/>
      <c r="J202" s="7"/>
      <c r="K202" s="407"/>
      <c r="L202" s="408"/>
      <c r="M202" s="408"/>
      <c r="N202" s="409"/>
      <c r="O202" s="7"/>
      <c r="P202" s="407"/>
      <c r="Q202" s="408"/>
      <c r="R202" s="408"/>
      <c r="S202" s="409"/>
      <c r="T202" s="7"/>
      <c r="U202" s="407"/>
      <c r="V202" s="408"/>
      <c r="W202" s="408"/>
      <c r="X202" s="409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407"/>
      <c r="L204" s="408"/>
      <c r="M204" s="408"/>
      <c r="N204" s="409"/>
      <c r="O204" s="7"/>
      <c r="P204" s="407"/>
      <c r="Q204" s="408"/>
      <c r="R204" s="408"/>
      <c r="S204" s="409"/>
      <c r="T204" s="7"/>
      <c r="U204" s="407"/>
      <c r="V204" s="408"/>
      <c r="W204" s="408"/>
      <c r="X204" s="409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407"/>
      <c r="L205" s="408"/>
      <c r="M205" s="408"/>
      <c r="N205" s="409"/>
      <c r="O205" s="7"/>
      <c r="P205" s="407"/>
      <c r="Q205" s="408"/>
      <c r="R205" s="408"/>
      <c r="S205" s="409"/>
      <c r="T205" s="7"/>
      <c r="U205" s="407"/>
      <c r="V205" s="408"/>
      <c r="W205" s="408"/>
      <c r="X205" s="409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407"/>
      <c r="L206" s="408"/>
      <c r="M206" s="408"/>
      <c r="N206" s="409"/>
      <c r="O206" s="7"/>
      <c r="P206" s="407"/>
      <c r="Q206" s="408"/>
      <c r="R206" s="408"/>
      <c r="S206" s="409"/>
      <c r="T206" s="7"/>
      <c r="U206" s="407"/>
      <c r="V206" s="408"/>
      <c r="W206" s="408"/>
      <c r="X206" s="409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407"/>
      <c r="L207" s="408"/>
      <c r="M207" s="408"/>
      <c r="N207" s="409"/>
      <c r="O207" s="7"/>
      <c r="P207" s="407"/>
      <c r="Q207" s="408"/>
      <c r="R207" s="408"/>
      <c r="S207" s="409"/>
      <c r="T207" s="7"/>
      <c r="U207" s="407"/>
      <c r="V207" s="408"/>
      <c r="W207" s="408"/>
      <c r="X207" s="409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407"/>
      <c r="L208" s="408"/>
      <c r="M208" s="408"/>
      <c r="N208" s="409"/>
      <c r="O208" s="7"/>
      <c r="P208" s="407"/>
      <c r="Q208" s="408"/>
      <c r="R208" s="408"/>
      <c r="S208" s="409"/>
      <c r="T208" s="7"/>
      <c r="U208" s="407"/>
      <c r="V208" s="408"/>
      <c r="W208" s="408"/>
      <c r="X208" s="409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407"/>
      <c r="G212" s="408"/>
      <c r="H212" s="408"/>
      <c r="I212" s="409"/>
      <c r="J212" s="7"/>
      <c r="K212" s="407"/>
      <c r="L212" s="408"/>
      <c r="M212" s="408"/>
      <c r="N212" s="409"/>
      <c r="O212" s="7"/>
      <c r="P212" s="407"/>
      <c r="Q212" s="408"/>
      <c r="R212" s="408"/>
      <c r="S212" s="409"/>
      <c r="T212" s="7"/>
      <c r="U212" s="407"/>
      <c r="V212" s="408"/>
      <c r="W212" s="408"/>
      <c r="X212" s="409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407"/>
      <c r="G214" s="408"/>
      <c r="H214" s="408"/>
      <c r="I214" s="409"/>
      <c r="J214" s="7"/>
      <c r="K214" s="407"/>
      <c r="L214" s="408"/>
      <c r="M214" s="408"/>
      <c r="N214" s="409"/>
      <c r="O214" s="7"/>
      <c r="P214" s="407"/>
      <c r="Q214" s="408"/>
      <c r="R214" s="408"/>
      <c r="S214" s="409"/>
      <c r="T214" s="7"/>
      <c r="U214" s="407"/>
      <c r="V214" s="408"/>
      <c r="W214" s="408"/>
      <c r="X214" s="409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407"/>
      <c r="G215" s="408"/>
      <c r="H215" s="408"/>
      <c r="I215" s="409"/>
      <c r="J215" s="7"/>
      <c r="K215" s="407"/>
      <c r="L215" s="408"/>
      <c r="M215" s="408"/>
      <c r="N215" s="409"/>
      <c r="O215" s="7"/>
      <c r="P215" s="407"/>
      <c r="Q215" s="408"/>
      <c r="R215" s="408"/>
      <c r="S215" s="409"/>
      <c r="T215" s="7"/>
      <c r="U215" s="407"/>
      <c r="V215" s="408"/>
      <c r="W215" s="408"/>
      <c r="X215" s="409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407"/>
      <c r="G216" s="408"/>
      <c r="H216" s="408"/>
      <c r="I216" s="409"/>
      <c r="J216" s="7"/>
      <c r="K216" s="407"/>
      <c r="L216" s="408"/>
      <c r="M216" s="408"/>
      <c r="N216" s="409"/>
      <c r="O216" s="7"/>
      <c r="P216" s="407"/>
      <c r="Q216" s="408"/>
      <c r="R216" s="408"/>
      <c r="S216" s="409"/>
      <c r="T216" s="7"/>
      <c r="U216" s="407"/>
      <c r="V216" s="408"/>
      <c r="W216" s="408"/>
      <c r="X216" s="409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407"/>
      <c r="G217" s="408"/>
      <c r="H217" s="408"/>
      <c r="I217" s="409"/>
      <c r="J217" s="7"/>
      <c r="K217" s="407"/>
      <c r="L217" s="408"/>
      <c r="M217" s="408"/>
      <c r="N217" s="409"/>
      <c r="O217" s="7"/>
      <c r="P217" s="407"/>
      <c r="Q217" s="408"/>
      <c r="R217" s="408"/>
      <c r="S217" s="409"/>
      <c r="T217" s="7"/>
      <c r="U217" s="407"/>
      <c r="V217" s="408"/>
      <c r="W217" s="408"/>
      <c r="X217" s="409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407"/>
      <c r="G218" s="408"/>
      <c r="H218" s="408"/>
      <c r="I218" s="409"/>
      <c r="J218" s="7"/>
      <c r="K218" s="407"/>
      <c r="L218" s="408"/>
      <c r="M218" s="408"/>
      <c r="N218" s="409"/>
      <c r="O218" s="7"/>
      <c r="P218" s="407"/>
      <c r="Q218" s="408"/>
      <c r="R218" s="408"/>
      <c r="S218" s="409"/>
      <c r="T218" s="7"/>
      <c r="U218" s="407"/>
      <c r="V218" s="408"/>
      <c r="W218" s="408"/>
      <c r="X218" s="409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407"/>
      <c r="G219" s="408"/>
      <c r="H219" s="408"/>
      <c r="I219" s="409"/>
      <c r="J219" s="7"/>
      <c r="K219" s="407"/>
      <c r="L219" s="408"/>
      <c r="M219" s="408"/>
      <c r="N219" s="409"/>
      <c r="O219" s="7"/>
      <c r="P219" s="407"/>
      <c r="Q219" s="408"/>
      <c r="R219" s="408"/>
      <c r="S219" s="409"/>
      <c r="T219" s="7"/>
      <c r="U219" s="407"/>
      <c r="V219" s="408"/>
      <c r="W219" s="408"/>
      <c r="X219" s="409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315"/>
      <c r="G220" s="39"/>
      <c r="H220" s="39"/>
      <c r="I220" s="321"/>
      <c r="J220" s="7"/>
      <c r="K220" s="315"/>
      <c r="L220" s="39"/>
      <c r="M220" s="39"/>
      <c r="N220" s="321"/>
      <c r="O220" s="7"/>
      <c r="P220" s="315"/>
      <c r="Q220" s="39"/>
      <c r="R220" s="39"/>
      <c r="S220" s="321"/>
      <c r="T220" s="7"/>
      <c r="U220" s="315"/>
      <c r="V220" s="39"/>
      <c r="W220" s="39"/>
      <c r="X220" s="321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315"/>
      <c r="G221" s="39"/>
      <c r="H221" s="39"/>
      <c r="I221" s="321"/>
      <c r="J221" s="7"/>
      <c r="K221" s="407"/>
      <c r="L221" s="408"/>
      <c r="M221" s="408"/>
      <c r="N221" s="409"/>
      <c r="O221" s="7"/>
      <c r="P221" s="315"/>
      <c r="Q221" s="39"/>
      <c r="R221" s="39"/>
      <c r="S221" s="321"/>
      <c r="T221" s="7"/>
      <c r="U221" s="315"/>
      <c r="V221" s="39"/>
      <c r="W221" s="39"/>
      <c r="X221" s="321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315"/>
      <c r="G222" s="39"/>
      <c r="H222" s="39"/>
      <c r="I222" s="321"/>
      <c r="J222" s="7"/>
      <c r="K222" s="407"/>
      <c r="L222" s="408"/>
      <c r="M222" s="408"/>
      <c r="N222" s="409"/>
      <c r="O222" s="7"/>
      <c r="P222" s="315"/>
      <c r="Q222" s="39"/>
      <c r="R222" s="39"/>
      <c r="S222" s="321"/>
      <c r="T222" s="7"/>
      <c r="U222" s="315"/>
      <c r="V222" s="39"/>
      <c r="W222" s="39"/>
      <c r="X222" s="321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407"/>
      <c r="G223" s="408"/>
      <c r="H223" s="408"/>
      <c r="I223" s="409"/>
      <c r="J223" s="7"/>
      <c r="K223" s="407"/>
      <c r="L223" s="408"/>
      <c r="M223" s="408"/>
      <c r="N223" s="409"/>
      <c r="O223" s="7"/>
      <c r="P223" s="407"/>
      <c r="Q223" s="408"/>
      <c r="R223" s="408"/>
      <c r="S223" s="409"/>
      <c r="T223" s="7"/>
      <c r="U223" s="407"/>
      <c r="V223" s="408"/>
      <c r="W223" s="408"/>
      <c r="X223" s="409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3"/>
      <c r="G225" s="39"/>
      <c r="H225" s="39"/>
      <c r="I225" s="321"/>
      <c r="J225" s="7"/>
      <c r="K225" s="413"/>
      <c r="L225" s="408"/>
      <c r="M225" s="408"/>
      <c r="N225" s="409"/>
      <c r="O225" s="7"/>
      <c r="P225" s="43"/>
      <c r="Q225" s="39"/>
      <c r="R225" s="39"/>
      <c r="S225" s="321"/>
      <c r="T225" s="7"/>
      <c r="U225" s="43"/>
      <c r="V225" s="39"/>
      <c r="W225" s="39"/>
      <c r="X225" s="321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407"/>
      <c r="G227" s="408"/>
      <c r="H227" s="408"/>
      <c r="I227" s="409"/>
      <c r="J227" s="7"/>
      <c r="K227" s="407"/>
      <c r="L227" s="408"/>
      <c r="M227" s="408"/>
      <c r="N227" s="409"/>
      <c r="O227" s="7"/>
      <c r="P227" s="407"/>
      <c r="Q227" s="408"/>
      <c r="R227" s="408"/>
      <c r="S227" s="409"/>
      <c r="T227" s="7"/>
      <c r="U227" s="407"/>
      <c r="V227" s="408"/>
      <c r="W227" s="408"/>
      <c r="X227" s="409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407"/>
      <c r="L229" s="408"/>
      <c r="M229" s="408"/>
      <c r="N229" s="409"/>
      <c r="O229" s="7"/>
      <c r="P229" s="407"/>
      <c r="Q229" s="408"/>
      <c r="R229" s="408"/>
      <c r="S229" s="409"/>
      <c r="T229" s="7"/>
      <c r="U229" s="407"/>
      <c r="V229" s="408"/>
      <c r="W229" s="408"/>
      <c r="X229" s="409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407"/>
      <c r="L230" s="408"/>
      <c r="M230" s="408"/>
      <c r="N230" s="409"/>
      <c r="O230" s="7"/>
      <c r="P230" s="407"/>
      <c r="Q230" s="408"/>
      <c r="R230" s="408"/>
      <c r="S230" s="409"/>
      <c r="T230" s="7"/>
      <c r="U230" s="407"/>
      <c r="V230" s="408"/>
      <c r="W230" s="408"/>
      <c r="X230" s="409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407"/>
      <c r="L231" s="408"/>
      <c r="M231" s="408"/>
      <c r="N231" s="409"/>
      <c r="O231" s="7"/>
      <c r="P231" s="407"/>
      <c r="Q231" s="408"/>
      <c r="R231" s="408"/>
      <c r="S231" s="409"/>
      <c r="T231" s="7"/>
      <c r="U231" s="407"/>
      <c r="V231" s="408"/>
      <c r="W231" s="408"/>
      <c r="X231" s="409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407"/>
      <c r="L232" s="408"/>
      <c r="M232" s="408"/>
      <c r="N232" s="409"/>
      <c r="O232" s="7"/>
      <c r="P232" s="407"/>
      <c r="Q232" s="408"/>
      <c r="R232" s="408"/>
      <c r="S232" s="409"/>
      <c r="T232" s="7"/>
      <c r="U232" s="407"/>
      <c r="V232" s="408"/>
      <c r="W232" s="408"/>
      <c r="X232" s="409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407"/>
      <c r="L233" s="408"/>
      <c r="M233" s="408"/>
      <c r="N233" s="409"/>
      <c r="O233" s="7"/>
      <c r="P233" s="407"/>
      <c r="Q233" s="408"/>
      <c r="R233" s="408"/>
      <c r="S233" s="409"/>
      <c r="T233" s="7"/>
      <c r="U233" s="407"/>
      <c r="V233" s="408"/>
      <c r="W233" s="408"/>
      <c r="X233" s="409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407"/>
      <c r="G237" s="408"/>
      <c r="H237" s="408"/>
      <c r="I237" s="409"/>
      <c r="J237" s="7"/>
      <c r="K237" s="407"/>
      <c r="L237" s="408"/>
      <c r="M237" s="408"/>
      <c r="N237" s="409"/>
      <c r="O237" s="7"/>
      <c r="P237" s="407"/>
      <c r="Q237" s="408"/>
      <c r="R237" s="408"/>
      <c r="S237" s="409"/>
      <c r="T237" s="7"/>
      <c r="U237" s="407"/>
      <c r="V237" s="408"/>
      <c r="W237" s="408"/>
      <c r="X237" s="409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407"/>
      <c r="G239" s="408"/>
      <c r="H239" s="408"/>
      <c r="I239" s="409"/>
      <c r="J239" s="7"/>
      <c r="K239" s="407"/>
      <c r="L239" s="408"/>
      <c r="M239" s="408"/>
      <c r="N239" s="409"/>
      <c r="O239" s="7"/>
      <c r="P239" s="407"/>
      <c r="Q239" s="408"/>
      <c r="R239" s="408"/>
      <c r="S239" s="409"/>
      <c r="T239" s="7"/>
      <c r="U239" s="407"/>
      <c r="V239" s="408"/>
      <c r="W239" s="408"/>
      <c r="X239" s="409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407"/>
      <c r="G240" s="408"/>
      <c r="H240" s="408"/>
      <c r="I240" s="409"/>
      <c r="J240" s="7"/>
      <c r="K240" s="407"/>
      <c r="L240" s="408"/>
      <c r="M240" s="408"/>
      <c r="N240" s="409"/>
      <c r="O240" s="7"/>
      <c r="P240" s="407"/>
      <c r="Q240" s="408"/>
      <c r="R240" s="408"/>
      <c r="S240" s="409"/>
      <c r="T240" s="7"/>
      <c r="U240" s="407"/>
      <c r="V240" s="408"/>
      <c r="W240" s="408"/>
      <c r="X240" s="409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407"/>
      <c r="G241" s="408"/>
      <c r="H241" s="408"/>
      <c r="I241" s="409"/>
      <c r="J241" s="7"/>
      <c r="K241" s="407"/>
      <c r="L241" s="408"/>
      <c r="M241" s="408"/>
      <c r="N241" s="409"/>
      <c r="O241" s="7"/>
      <c r="P241" s="407"/>
      <c r="Q241" s="408"/>
      <c r="R241" s="408"/>
      <c r="S241" s="409"/>
      <c r="T241" s="7"/>
      <c r="U241" s="407"/>
      <c r="V241" s="408"/>
      <c r="W241" s="408"/>
      <c r="X241" s="409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407"/>
      <c r="G242" s="408"/>
      <c r="H242" s="408"/>
      <c r="I242" s="409"/>
      <c r="J242" s="7"/>
      <c r="K242" s="407"/>
      <c r="L242" s="408"/>
      <c r="M242" s="408"/>
      <c r="N242" s="409"/>
      <c r="O242" s="7"/>
      <c r="P242" s="407"/>
      <c r="Q242" s="408"/>
      <c r="R242" s="408"/>
      <c r="S242" s="409"/>
      <c r="T242" s="7"/>
      <c r="U242" s="407"/>
      <c r="V242" s="408"/>
      <c r="W242" s="408"/>
      <c r="X242" s="409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407"/>
      <c r="G243" s="408"/>
      <c r="H243" s="408"/>
      <c r="I243" s="409"/>
      <c r="J243" s="7"/>
      <c r="K243" s="407"/>
      <c r="L243" s="408"/>
      <c r="M243" s="408"/>
      <c r="N243" s="409"/>
      <c r="O243" s="7"/>
      <c r="P243" s="407"/>
      <c r="Q243" s="408"/>
      <c r="R243" s="408"/>
      <c r="S243" s="409"/>
      <c r="T243" s="7"/>
      <c r="U243" s="407"/>
      <c r="V243" s="408"/>
      <c r="W243" s="408"/>
      <c r="X243" s="409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407"/>
      <c r="G244" s="408"/>
      <c r="H244" s="408"/>
      <c r="I244" s="409"/>
      <c r="J244" s="7"/>
      <c r="K244" s="407"/>
      <c r="L244" s="408"/>
      <c r="M244" s="408"/>
      <c r="N244" s="409"/>
      <c r="O244" s="7"/>
      <c r="P244" s="407"/>
      <c r="Q244" s="408"/>
      <c r="R244" s="408"/>
      <c r="S244" s="409"/>
      <c r="T244" s="7"/>
      <c r="U244" s="407"/>
      <c r="V244" s="408"/>
      <c r="W244" s="408"/>
      <c r="X244" s="409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315"/>
      <c r="G245" s="39"/>
      <c r="H245" s="39"/>
      <c r="I245" s="321"/>
      <c r="J245" s="7"/>
      <c r="K245" s="315"/>
      <c r="L245" s="39"/>
      <c r="M245" s="39"/>
      <c r="N245" s="321"/>
      <c r="O245" s="7"/>
      <c r="P245" s="315"/>
      <c r="Q245" s="39"/>
      <c r="R245" s="39"/>
      <c r="S245" s="321"/>
      <c r="T245" s="7"/>
      <c r="U245" s="315"/>
      <c r="V245" s="39"/>
      <c r="W245" s="39"/>
      <c r="X245" s="321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315"/>
      <c r="G246" s="39"/>
      <c r="H246" s="39"/>
      <c r="I246" s="321"/>
      <c r="J246" s="7"/>
      <c r="K246" s="407"/>
      <c r="L246" s="408"/>
      <c r="M246" s="408"/>
      <c r="N246" s="409"/>
      <c r="O246" s="7"/>
      <c r="P246" s="315"/>
      <c r="Q246" s="39"/>
      <c r="R246" s="39"/>
      <c r="S246" s="321"/>
      <c r="T246" s="7"/>
      <c r="U246" s="315"/>
      <c r="V246" s="39"/>
      <c r="W246" s="39"/>
      <c r="X246" s="321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315"/>
      <c r="G247" s="39"/>
      <c r="H247" s="39"/>
      <c r="I247" s="321"/>
      <c r="J247" s="7"/>
      <c r="K247" s="407"/>
      <c r="L247" s="408"/>
      <c r="M247" s="408"/>
      <c r="N247" s="409"/>
      <c r="O247" s="7"/>
      <c r="P247" s="315"/>
      <c r="Q247" s="39"/>
      <c r="R247" s="39"/>
      <c r="S247" s="321"/>
      <c r="T247" s="7"/>
      <c r="U247" s="315"/>
      <c r="V247" s="39"/>
      <c r="W247" s="39"/>
      <c r="X247" s="321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407"/>
      <c r="G248" s="408"/>
      <c r="H248" s="408"/>
      <c r="I248" s="409"/>
      <c r="J248" s="7"/>
      <c r="K248" s="407"/>
      <c r="L248" s="408"/>
      <c r="M248" s="408"/>
      <c r="N248" s="409"/>
      <c r="O248" s="7"/>
      <c r="P248" s="407"/>
      <c r="Q248" s="408"/>
      <c r="R248" s="408"/>
      <c r="S248" s="409"/>
      <c r="T248" s="7"/>
      <c r="U248" s="407"/>
      <c r="V248" s="408"/>
      <c r="W248" s="408"/>
      <c r="X248" s="409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3"/>
      <c r="G250" s="39"/>
      <c r="H250" s="39"/>
      <c r="I250" s="321"/>
      <c r="J250" s="7"/>
      <c r="K250" s="413"/>
      <c r="L250" s="408"/>
      <c r="M250" s="408"/>
      <c r="N250" s="409"/>
      <c r="O250" s="7"/>
      <c r="P250" s="43"/>
      <c r="Q250" s="39"/>
      <c r="R250" s="39"/>
      <c r="S250" s="321"/>
      <c r="T250" s="7"/>
      <c r="U250" s="43"/>
      <c r="V250" s="39"/>
      <c r="W250" s="39"/>
      <c r="X250" s="321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407"/>
      <c r="G252" s="408"/>
      <c r="H252" s="408"/>
      <c r="I252" s="409"/>
      <c r="J252" s="7"/>
      <c r="K252" s="407"/>
      <c r="L252" s="408"/>
      <c r="M252" s="408"/>
      <c r="N252" s="409"/>
      <c r="O252" s="7"/>
      <c r="P252" s="407"/>
      <c r="Q252" s="408"/>
      <c r="R252" s="408"/>
      <c r="S252" s="409"/>
      <c r="T252" s="7"/>
      <c r="U252" s="407"/>
      <c r="V252" s="408"/>
      <c r="W252" s="408"/>
      <c r="X252" s="409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407"/>
      <c r="L254" s="408"/>
      <c r="M254" s="408"/>
      <c r="N254" s="409"/>
      <c r="O254" s="7"/>
      <c r="P254" s="407"/>
      <c r="Q254" s="408"/>
      <c r="R254" s="408"/>
      <c r="S254" s="409"/>
      <c r="T254" s="7"/>
      <c r="U254" s="407"/>
      <c r="V254" s="408"/>
      <c r="W254" s="408"/>
      <c r="X254" s="409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407"/>
      <c r="L255" s="408"/>
      <c r="M255" s="408"/>
      <c r="N255" s="409"/>
      <c r="O255" s="7"/>
      <c r="P255" s="407"/>
      <c r="Q255" s="408"/>
      <c r="R255" s="408"/>
      <c r="S255" s="409"/>
      <c r="T255" s="7"/>
      <c r="U255" s="407"/>
      <c r="V255" s="408"/>
      <c r="W255" s="408"/>
      <c r="X255" s="409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407"/>
      <c r="L256" s="408"/>
      <c r="M256" s="408"/>
      <c r="N256" s="409"/>
      <c r="O256" s="7"/>
      <c r="P256" s="407"/>
      <c r="Q256" s="408"/>
      <c r="R256" s="408"/>
      <c r="S256" s="409"/>
      <c r="T256" s="7"/>
      <c r="U256" s="407"/>
      <c r="V256" s="408"/>
      <c r="W256" s="408"/>
      <c r="X256" s="409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407"/>
      <c r="L257" s="408"/>
      <c r="M257" s="408"/>
      <c r="N257" s="409"/>
      <c r="O257" s="7"/>
      <c r="P257" s="407"/>
      <c r="Q257" s="408"/>
      <c r="R257" s="408"/>
      <c r="S257" s="409"/>
      <c r="T257" s="7"/>
      <c r="U257" s="407"/>
      <c r="V257" s="408"/>
      <c r="W257" s="408"/>
      <c r="X257" s="409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407"/>
      <c r="L258" s="408"/>
      <c r="M258" s="408"/>
      <c r="N258" s="409"/>
      <c r="O258" s="7"/>
      <c r="P258" s="407"/>
      <c r="Q258" s="408"/>
      <c r="R258" s="408"/>
      <c r="S258" s="409"/>
      <c r="T258" s="7"/>
      <c r="U258" s="407"/>
      <c r="V258" s="408"/>
      <c r="W258" s="408"/>
      <c r="X258" s="409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407"/>
      <c r="G262" s="408"/>
      <c r="H262" s="408"/>
      <c r="I262" s="409"/>
      <c r="J262" s="7"/>
      <c r="K262" s="407"/>
      <c r="L262" s="408"/>
      <c r="M262" s="408"/>
      <c r="N262" s="409"/>
      <c r="O262" s="7"/>
      <c r="P262" s="407"/>
      <c r="Q262" s="408"/>
      <c r="R262" s="408"/>
      <c r="S262" s="409"/>
      <c r="T262" s="7"/>
      <c r="U262" s="407"/>
      <c r="V262" s="408"/>
      <c r="W262" s="408"/>
      <c r="X262" s="409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407"/>
      <c r="G264" s="408"/>
      <c r="H264" s="408"/>
      <c r="I264" s="409"/>
      <c r="J264" s="7"/>
      <c r="K264" s="407"/>
      <c r="L264" s="408"/>
      <c r="M264" s="408"/>
      <c r="N264" s="409"/>
      <c r="O264" s="7"/>
      <c r="P264" s="407"/>
      <c r="Q264" s="408"/>
      <c r="R264" s="408"/>
      <c r="S264" s="409"/>
      <c r="T264" s="7"/>
      <c r="U264" s="407"/>
      <c r="V264" s="408"/>
      <c r="W264" s="408"/>
      <c r="X264" s="409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407"/>
      <c r="G265" s="408"/>
      <c r="H265" s="408"/>
      <c r="I265" s="409"/>
      <c r="J265" s="7"/>
      <c r="K265" s="407"/>
      <c r="L265" s="408"/>
      <c r="M265" s="408"/>
      <c r="N265" s="409"/>
      <c r="O265" s="7"/>
      <c r="P265" s="407"/>
      <c r="Q265" s="408"/>
      <c r="R265" s="408"/>
      <c r="S265" s="409"/>
      <c r="T265" s="7"/>
      <c r="U265" s="407"/>
      <c r="V265" s="408"/>
      <c r="W265" s="408"/>
      <c r="X265" s="409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407"/>
      <c r="G266" s="408"/>
      <c r="H266" s="408"/>
      <c r="I266" s="409"/>
      <c r="J266" s="7"/>
      <c r="K266" s="407"/>
      <c r="L266" s="408"/>
      <c r="M266" s="408"/>
      <c r="N266" s="409"/>
      <c r="O266" s="7"/>
      <c r="P266" s="407"/>
      <c r="Q266" s="408"/>
      <c r="R266" s="408"/>
      <c r="S266" s="409"/>
      <c r="T266" s="7"/>
      <c r="U266" s="407"/>
      <c r="V266" s="408"/>
      <c r="W266" s="408"/>
      <c r="X266" s="409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407"/>
      <c r="G267" s="408"/>
      <c r="H267" s="408"/>
      <c r="I267" s="409"/>
      <c r="J267" s="7"/>
      <c r="K267" s="407"/>
      <c r="L267" s="408"/>
      <c r="M267" s="408"/>
      <c r="N267" s="409"/>
      <c r="O267" s="7"/>
      <c r="P267" s="407"/>
      <c r="Q267" s="408"/>
      <c r="R267" s="408"/>
      <c r="S267" s="409"/>
      <c r="T267" s="7"/>
      <c r="U267" s="407"/>
      <c r="V267" s="408"/>
      <c r="W267" s="408"/>
      <c r="X267" s="409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407"/>
      <c r="G268" s="408"/>
      <c r="H268" s="408"/>
      <c r="I268" s="409"/>
      <c r="J268" s="7"/>
      <c r="K268" s="407"/>
      <c r="L268" s="408"/>
      <c r="M268" s="408"/>
      <c r="N268" s="409"/>
      <c r="O268" s="7"/>
      <c r="P268" s="407"/>
      <c r="Q268" s="408"/>
      <c r="R268" s="408"/>
      <c r="S268" s="409"/>
      <c r="T268" s="7"/>
      <c r="U268" s="407"/>
      <c r="V268" s="408"/>
      <c r="W268" s="408"/>
      <c r="X268" s="409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407"/>
      <c r="G269" s="408"/>
      <c r="H269" s="408"/>
      <c r="I269" s="409"/>
      <c r="J269" s="7"/>
      <c r="K269" s="407"/>
      <c r="L269" s="408"/>
      <c r="M269" s="408"/>
      <c r="N269" s="409"/>
      <c r="O269" s="7"/>
      <c r="P269" s="407"/>
      <c r="Q269" s="408"/>
      <c r="R269" s="408"/>
      <c r="S269" s="409"/>
      <c r="T269" s="7"/>
      <c r="U269" s="407"/>
      <c r="V269" s="408"/>
      <c r="W269" s="408"/>
      <c r="X269" s="409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315"/>
      <c r="G270" s="39"/>
      <c r="H270" s="39"/>
      <c r="I270" s="321"/>
      <c r="J270" s="7"/>
      <c r="K270" s="315"/>
      <c r="L270" s="39"/>
      <c r="M270" s="39"/>
      <c r="N270" s="321"/>
      <c r="O270" s="7"/>
      <c r="P270" s="315"/>
      <c r="Q270" s="39"/>
      <c r="R270" s="39"/>
      <c r="S270" s="321"/>
      <c r="T270" s="7"/>
      <c r="U270" s="315"/>
      <c r="V270" s="39"/>
      <c r="W270" s="39"/>
      <c r="X270" s="321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315"/>
      <c r="G271" s="39"/>
      <c r="H271" s="39"/>
      <c r="I271" s="321"/>
      <c r="J271" s="7"/>
      <c r="K271" s="407"/>
      <c r="L271" s="408"/>
      <c r="M271" s="408"/>
      <c r="N271" s="409"/>
      <c r="O271" s="7"/>
      <c r="P271" s="315"/>
      <c r="Q271" s="39"/>
      <c r="R271" s="39"/>
      <c r="S271" s="321"/>
      <c r="T271" s="7"/>
      <c r="U271" s="315"/>
      <c r="V271" s="39"/>
      <c r="W271" s="39"/>
      <c r="X271" s="321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315"/>
      <c r="G272" s="39"/>
      <c r="H272" s="39"/>
      <c r="I272" s="321"/>
      <c r="J272" s="7"/>
      <c r="K272" s="407"/>
      <c r="L272" s="408"/>
      <c r="M272" s="408"/>
      <c r="N272" s="409"/>
      <c r="O272" s="7"/>
      <c r="P272" s="315"/>
      <c r="Q272" s="39"/>
      <c r="R272" s="39"/>
      <c r="S272" s="321"/>
      <c r="T272" s="7"/>
      <c r="U272" s="315"/>
      <c r="V272" s="39"/>
      <c r="W272" s="39"/>
      <c r="X272" s="321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407"/>
      <c r="G273" s="408"/>
      <c r="H273" s="408"/>
      <c r="I273" s="409"/>
      <c r="J273" s="7"/>
      <c r="K273" s="407"/>
      <c r="L273" s="408"/>
      <c r="M273" s="408"/>
      <c r="N273" s="409"/>
      <c r="O273" s="7"/>
      <c r="P273" s="407"/>
      <c r="Q273" s="408"/>
      <c r="R273" s="408"/>
      <c r="S273" s="409"/>
      <c r="T273" s="7"/>
      <c r="U273" s="407"/>
      <c r="V273" s="408"/>
      <c r="W273" s="408"/>
      <c r="X273" s="409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3"/>
      <c r="G275" s="39"/>
      <c r="H275" s="39"/>
      <c r="I275" s="321"/>
      <c r="J275" s="7"/>
      <c r="K275" s="413"/>
      <c r="L275" s="408"/>
      <c r="M275" s="408"/>
      <c r="N275" s="409"/>
      <c r="O275" s="7"/>
      <c r="P275" s="43"/>
      <c r="Q275" s="39"/>
      <c r="R275" s="39"/>
      <c r="S275" s="321"/>
      <c r="T275" s="7"/>
      <c r="U275" s="43"/>
      <c r="V275" s="39"/>
      <c r="W275" s="39"/>
      <c r="X275" s="321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407"/>
      <c r="G277" s="408"/>
      <c r="H277" s="408"/>
      <c r="I277" s="409"/>
      <c r="J277" s="7"/>
      <c r="K277" s="407"/>
      <c r="L277" s="408"/>
      <c r="M277" s="408"/>
      <c r="N277" s="409"/>
      <c r="O277" s="7"/>
      <c r="P277" s="407"/>
      <c r="Q277" s="408"/>
      <c r="R277" s="408"/>
      <c r="S277" s="409"/>
      <c r="T277" s="7"/>
      <c r="U277" s="407"/>
      <c r="V277" s="408"/>
      <c r="W277" s="408"/>
      <c r="X277" s="409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407"/>
      <c r="L279" s="408"/>
      <c r="M279" s="408"/>
      <c r="N279" s="409"/>
      <c r="O279" s="7"/>
      <c r="P279" s="407"/>
      <c r="Q279" s="408"/>
      <c r="R279" s="408"/>
      <c r="S279" s="409"/>
      <c r="T279" s="7"/>
      <c r="U279" s="407"/>
      <c r="V279" s="408"/>
      <c r="W279" s="408"/>
      <c r="X279" s="409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407"/>
      <c r="L280" s="408"/>
      <c r="M280" s="408"/>
      <c r="N280" s="409"/>
      <c r="O280" s="7"/>
      <c r="P280" s="407"/>
      <c r="Q280" s="408"/>
      <c r="R280" s="408"/>
      <c r="S280" s="409"/>
      <c r="T280" s="7"/>
      <c r="U280" s="407"/>
      <c r="V280" s="408"/>
      <c r="W280" s="408"/>
      <c r="X280" s="409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407"/>
      <c r="L281" s="408"/>
      <c r="M281" s="408"/>
      <c r="N281" s="409"/>
      <c r="O281" s="7"/>
      <c r="P281" s="407"/>
      <c r="Q281" s="408"/>
      <c r="R281" s="408"/>
      <c r="S281" s="409"/>
      <c r="T281" s="7"/>
      <c r="U281" s="407"/>
      <c r="V281" s="408"/>
      <c r="W281" s="408"/>
      <c r="X281" s="409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407"/>
      <c r="L282" s="408"/>
      <c r="M282" s="408"/>
      <c r="N282" s="409"/>
      <c r="O282" s="7"/>
      <c r="P282" s="407"/>
      <c r="Q282" s="408"/>
      <c r="R282" s="408"/>
      <c r="S282" s="409"/>
      <c r="T282" s="7"/>
      <c r="U282" s="407"/>
      <c r="V282" s="408"/>
      <c r="W282" s="408"/>
      <c r="X282" s="409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407"/>
      <c r="L283" s="408"/>
      <c r="M283" s="408"/>
      <c r="N283" s="409"/>
      <c r="O283" s="7"/>
      <c r="P283" s="407"/>
      <c r="Q283" s="408"/>
      <c r="R283" s="408"/>
      <c r="S283" s="409"/>
      <c r="T283" s="7"/>
      <c r="U283" s="407"/>
      <c r="V283" s="408"/>
      <c r="W283" s="408"/>
      <c r="X283" s="409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407"/>
      <c r="G287" s="408"/>
      <c r="H287" s="408"/>
      <c r="I287" s="409"/>
      <c r="J287" s="7"/>
      <c r="K287" s="407"/>
      <c r="L287" s="408"/>
      <c r="M287" s="408"/>
      <c r="N287" s="409"/>
      <c r="O287" s="7"/>
      <c r="P287" s="407"/>
      <c r="Q287" s="408"/>
      <c r="R287" s="408"/>
      <c r="S287" s="409"/>
      <c r="T287" s="7"/>
      <c r="U287" s="407"/>
      <c r="V287" s="408"/>
      <c r="W287" s="408"/>
      <c r="X287" s="409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407"/>
      <c r="G289" s="408"/>
      <c r="H289" s="408"/>
      <c r="I289" s="409"/>
      <c r="J289" s="7"/>
      <c r="K289" s="407"/>
      <c r="L289" s="408"/>
      <c r="M289" s="408"/>
      <c r="N289" s="409"/>
      <c r="O289" s="7"/>
      <c r="P289" s="407"/>
      <c r="Q289" s="408"/>
      <c r="R289" s="408"/>
      <c r="S289" s="409"/>
      <c r="T289" s="7"/>
      <c r="U289" s="407"/>
      <c r="V289" s="408"/>
      <c r="W289" s="408"/>
      <c r="X289" s="409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407"/>
      <c r="G290" s="408"/>
      <c r="H290" s="408"/>
      <c r="I290" s="409"/>
      <c r="J290" s="7"/>
      <c r="K290" s="407"/>
      <c r="L290" s="408"/>
      <c r="M290" s="408"/>
      <c r="N290" s="409"/>
      <c r="O290" s="7"/>
      <c r="P290" s="407"/>
      <c r="Q290" s="408"/>
      <c r="R290" s="408"/>
      <c r="S290" s="409"/>
      <c r="T290" s="7"/>
      <c r="U290" s="407"/>
      <c r="V290" s="408"/>
      <c r="W290" s="408"/>
      <c r="X290" s="409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407"/>
      <c r="G291" s="408"/>
      <c r="H291" s="408"/>
      <c r="I291" s="409"/>
      <c r="J291" s="7"/>
      <c r="K291" s="407"/>
      <c r="L291" s="408"/>
      <c r="M291" s="408"/>
      <c r="N291" s="409"/>
      <c r="O291" s="7"/>
      <c r="P291" s="407"/>
      <c r="Q291" s="408"/>
      <c r="R291" s="408"/>
      <c r="S291" s="409"/>
      <c r="T291" s="7"/>
      <c r="U291" s="407"/>
      <c r="V291" s="408"/>
      <c r="W291" s="408"/>
      <c r="X291" s="409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407"/>
      <c r="G292" s="408"/>
      <c r="H292" s="408"/>
      <c r="I292" s="409"/>
      <c r="J292" s="7"/>
      <c r="K292" s="407"/>
      <c r="L292" s="408"/>
      <c r="M292" s="408"/>
      <c r="N292" s="409"/>
      <c r="O292" s="7"/>
      <c r="P292" s="407"/>
      <c r="Q292" s="408"/>
      <c r="R292" s="408"/>
      <c r="S292" s="409"/>
      <c r="T292" s="7"/>
      <c r="U292" s="407"/>
      <c r="V292" s="408"/>
      <c r="W292" s="408"/>
      <c r="X292" s="409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407"/>
      <c r="G293" s="408"/>
      <c r="H293" s="408"/>
      <c r="I293" s="409"/>
      <c r="J293" s="7"/>
      <c r="K293" s="407"/>
      <c r="L293" s="408"/>
      <c r="M293" s="408"/>
      <c r="N293" s="409"/>
      <c r="O293" s="7"/>
      <c r="P293" s="407"/>
      <c r="Q293" s="408"/>
      <c r="R293" s="408"/>
      <c r="S293" s="409"/>
      <c r="T293" s="7"/>
      <c r="U293" s="407"/>
      <c r="V293" s="408"/>
      <c r="W293" s="408"/>
      <c r="X293" s="409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407"/>
      <c r="G294" s="408"/>
      <c r="H294" s="408"/>
      <c r="I294" s="409"/>
      <c r="J294" s="7"/>
      <c r="K294" s="407"/>
      <c r="L294" s="408"/>
      <c r="M294" s="408"/>
      <c r="N294" s="409"/>
      <c r="O294" s="7"/>
      <c r="P294" s="407"/>
      <c r="Q294" s="408"/>
      <c r="R294" s="408"/>
      <c r="S294" s="409"/>
      <c r="T294" s="7"/>
      <c r="U294" s="407"/>
      <c r="V294" s="408"/>
      <c r="W294" s="408"/>
      <c r="X294" s="409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315"/>
      <c r="G295" s="39"/>
      <c r="H295" s="39"/>
      <c r="I295" s="321"/>
      <c r="J295" s="7"/>
      <c r="K295" s="315"/>
      <c r="L295" s="39"/>
      <c r="M295" s="39"/>
      <c r="N295" s="321"/>
      <c r="O295" s="7"/>
      <c r="P295" s="315"/>
      <c r="Q295" s="39"/>
      <c r="R295" s="39"/>
      <c r="S295" s="321"/>
      <c r="T295" s="7"/>
      <c r="U295" s="315"/>
      <c r="V295" s="39"/>
      <c r="W295" s="39"/>
      <c r="X295" s="321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315"/>
      <c r="G296" s="39"/>
      <c r="H296" s="39"/>
      <c r="I296" s="321"/>
      <c r="J296" s="7"/>
      <c r="K296" s="407"/>
      <c r="L296" s="408"/>
      <c r="M296" s="408"/>
      <c r="N296" s="409"/>
      <c r="O296" s="7"/>
      <c r="P296" s="315"/>
      <c r="Q296" s="39"/>
      <c r="R296" s="39"/>
      <c r="S296" s="321"/>
      <c r="T296" s="7"/>
      <c r="U296" s="315"/>
      <c r="V296" s="39"/>
      <c r="W296" s="39"/>
      <c r="X296" s="321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315"/>
      <c r="G297" s="39"/>
      <c r="H297" s="39"/>
      <c r="I297" s="321"/>
      <c r="J297" s="7"/>
      <c r="K297" s="407"/>
      <c r="L297" s="408"/>
      <c r="M297" s="408"/>
      <c r="N297" s="409"/>
      <c r="O297" s="7"/>
      <c r="P297" s="315"/>
      <c r="Q297" s="39"/>
      <c r="R297" s="39"/>
      <c r="S297" s="321"/>
      <c r="T297" s="7"/>
      <c r="U297" s="315"/>
      <c r="V297" s="39"/>
      <c r="W297" s="39"/>
      <c r="X297" s="321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407"/>
      <c r="G298" s="408"/>
      <c r="H298" s="408"/>
      <c r="I298" s="409"/>
      <c r="J298" s="7"/>
      <c r="K298" s="407"/>
      <c r="L298" s="408"/>
      <c r="M298" s="408"/>
      <c r="N298" s="409"/>
      <c r="O298" s="7"/>
      <c r="P298" s="407"/>
      <c r="Q298" s="408"/>
      <c r="R298" s="408"/>
      <c r="S298" s="409"/>
      <c r="T298" s="7"/>
      <c r="U298" s="407"/>
      <c r="V298" s="408"/>
      <c r="W298" s="408"/>
      <c r="X298" s="409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3"/>
      <c r="G300" s="39"/>
      <c r="H300" s="39"/>
      <c r="I300" s="321"/>
      <c r="J300" s="7"/>
      <c r="K300" s="413"/>
      <c r="L300" s="408"/>
      <c r="M300" s="408"/>
      <c r="N300" s="409"/>
      <c r="O300" s="7"/>
      <c r="P300" s="43"/>
      <c r="Q300" s="39"/>
      <c r="R300" s="39"/>
      <c r="S300" s="321"/>
      <c r="T300" s="7"/>
      <c r="U300" s="43"/>
      <c r="V300" s="39"/>
      <c r="W300" s="39"/>
      <c r="X300" s="321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407"/>
      <c r="G302" s="408"/>
      <c r="H302" s="408"/>
      <c r="I302" s="409"/>
      <c r="J302" s="7"/>
      <c r="K302" s="407"/>
      <c r="L302" s="408"/>
      <c r="M302" s="408"/>
      <c r="N302" s="409"/>
      <c r="O302" s="7"/>
      <c r="P302" s="407"/>
      <c r="Q302" s="408"/>
      <c r="R302" s="408"/>
      <c r="S302" s="409"/>
      <c r="T302" s="7"/>
      <c r="U302" s="407"/>
      <c r="V302" s="408"/>
      <c r="W302" s="408"/>
      <c r="X302" s="409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407"/>
      <c r="L304" s="408"/>
      <c r="M304" s="408"/>
      <c r="N304" s="409"/>
      <c r="O304" s="7"/>
      <c r="P304" s="407"/>
      <c r="Q304" s="408"/>
      <c r="R304" s="408"/>
      <c r="S304" s="409"/>
      <c r="T304" s="7"/>
      <c r="U304" s="407"/>
      <c r="V304" s="408"/>
      <c r="W304" s="408"/>
      <c r="X304" s="409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407"/>
      <c r="L305" s="408"/>
      <c r="M305" s="408"/>
      <c r="N305" s="409"/>
      <c r="O305" s="7"/>
      <c r="P305" s="407"/>
      <c r="Q305" s="408"/>
      <c r="R305" s="408"/>
      <c r="S305" s="409"/>
      <c r="T305" s="7"/>
      <c r="U305" s="407"/>
      <c r="V305" s="408"/>
      <c r="W305" s="408"/>
      <c r="X305" s="409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407"/>
      <c r="L306" s="408"/>
      <c r="M306" s="408"/>
      <c r="N306" s="409"/>
      <c r="O306" s="7"/>
      <c r="P306" s="407"/>
      <c r="Q306" s="408"/>
      <c r="R306" s="408"/>
      <c r="S306" s="409"/>
      <c r="T306" s="7"/>
      <c r="U306" s="407"/>
      <c r="V306" s="408"/>
      <c r="W306" s="408"/>
      <c r="X306" s="409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407"/>
      <c r="L307" s="408"/>
      <c r="M307" s="408"/>
      <c r="N307" s="409"/>
      <c r="O307" s="7"/>
      <c r="P307" s="407"/>
      <c r="Q307" s="408"/>
      <c r="R307" s="408"/>
      <c r="S307" s="409"/>
      <c r="T307" s="7"/>
      <c r="U307" s="407"/>
      <c r="V307" s="408"/>
      <c r="W307" s="408"/>
      <c r="X307" s="409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407"/>
      <c r="L308" s="408"/>
      <c r="M308" s="408"/>
      <c r="N308" s="409"/>
      <c r="O308" s="7"/>
      <c r="P308" s="407"/>
      <c r="Q308" s="408"/>
      <c r="R308" s="408"/>
      <c r="S308" s="409"/>
      <c r="T308" s="7"/>
      <c r="U308" s="407"/>
      <c r="V308" s="408"/>
      <c r="W308" s="408"/>
      <c r="X308" s="409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407"/>
      <c r="G312" s="408"/>
      <c r="H312" s="408"/>
      <c r="I312" s="409"/>
      <c r="J312" s="7"/>
      <c r="K312" s="407"/>
      <c r="L312" s="408"/>
      <c r="M312" s="408"/>
      <c r="N312" s="409"/>
      <c r="O312" s="7"/>
      <c r="P312" s="407"/>
      <c r="Q312" s="408"/>
      <c r="R312" s="408"/>
      <c r="S312" s="409"/>
      <c r="T312" s="7"/>
      <c r="U312" s="407"/>
      <c r="V312" s="408"/>
      <c r="W312" s="408"/>
      <c r="X312" s="409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407"/>
      <c r="G314" s="408"/>
      <c r="H314" s="408"/>
      <c r="I314" s="409"/>
      <c r="J314" s="7"/>
      <c r="K314" s="407"/>
      <c r="L314" s="408"/>
      <c r="M314" s="408"/>
      <c r="N314" s="409"/>
      <c r="O314" s="7"/>
      <c r="P314" s="407"/>
      <c r="Q314" s="408"/>
      <c r="R314" s="408"/>
      <c r="S314" s="409"/>
      <c r="T314" s="7"/>
      <c r="U314" s="407"/>
      <c r="V314" s="408"/>
      <c r="W314" s="408"/>
      <c r="X314" s="409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407"/>
      <c r="G315" s="408"/>
      <c r="H315" s="408"/>
      <c r="I315" s="409"/>
      <c r="J315" s="7"/>
      <c r="K315" s="407"/>
      <c r="L315" s="408"/>
      <c r="M315" s="408"/>
      <c r="N315" s="409"/>
      <c r="O315" s="7"/>
      <c r="P315" s="407"/>
      <c r="Q315" s="408"/>
      <c r="R315" s="408"/>
      <c r="S315" s="409"/>
      <c r="T315" s="7"/>
      <c r="U315" s="407"/>
      <c r="V315" s="408"/>
      <c r="W315" s="408"/>
      <c r="X315" s="409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407"/>
      <c r="G316" s="408"/>
      <c r="H316" s="408"/>
      <c r="I316" s="409"/>
      <c r="J316" s="7"/>
      <c r="K316" s="407"/>
      <c r="L316" s="408"/>
      <c r="M316" s="408"/>
      <c r="N316" s="409"/>
      <c r="O316" s="7"/>
      <c r="P316" s="407"/>
      <c r="Q316" s="408"/>
      <c r="R316" s="408"/>
      <c r="S316" s="409"/>
      <c r="T316" s="7"/>
      <c r="U316" s="407"/>
      <c r="V316" s="408"/>
      <c r="W316" s="408"/>
      <c r="X316" s="409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407"/>
      <c r="G317" s="408"/>
      <c r="H317" s="408"/>
      <c r="I317" s="409"/>
      <c r="J317" s="7"/>
      <c r="K317" s="407"/>
      <c r="L317" s="408"/>
      <c r="M317" s="408"/>
      <c r="N317" s="409"/>
      <c r="O317" s="7"/>
      <c r="P317" s="407"/>
      <c r="Q317" s="408"/>
      <c r="R317" s="408"/>
      <c r="S317" s="409"/>
      <c r="T317" s="7"/>
      <c r="U317" s="407"/>
      <c r="V317" s="408"/>
      <c r="W317" s="408"/>
      <c r="X317" s="409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407"/>
      <c r="G318" s="408"/>
      <c r="H318" s="408"/>
      <c r="I318" s="409"/>
      <c r="J318" s="7"/>
      <c r="K318" s="407"/>
      <c r="L318" s="408"/>
      <c r="M318" s="408"/>
      <c r="N318" s="409"/>
      <c r="O318" s="7"/>
      <c r="P318" s="407"/>
      <c r="Q318" s="408"/>
      <c r="R318" s="408"/>
      <c r="S318" s="409"/>
      <c r="T318" s="7"/>
      <c r="U318" s="407"/>
      <c r="V318" s="408"/>
      <c r="W318" s="408"/>
      <c r="X318" s="409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407"/>
      <c r="G319" s="408"/>
      <c r="H319" s="408"/>
      <c r="I319" s="409"/>
      <c r="J319" s="7"/>
      <c r="K319" s="407"/>
      <c r="L319" s="408"/>
      <c r="M319" s="408"/>
      <c r="N319" s="409"/>
      <c r="O319" s="7"/>
      <c r="P319" s="407"/>
      <c r="Q319" s="408"/>
      <c r="R319" s="408"/>
      <c r="S319" s="409"/>
      <c r="T319" s="7"/>
      <c r="U319" s="407"/>
      <c r="V319" s="408"/>
      <c r="W319" s="408"/>
      <c r="X319" s="409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315"/>
      <c r="G320" s="39"/>
      <c r="H320" s="39"/>
      <c r="I320" s="321"/>
      <c r="J320" s="7"/>
      <c r="K320" s="315"/>
      <c r="L320" s="39"/>
      <c r="M320" s="39"/>
      <c r="N320" s="321"/>
      <c r="O320" s="7"/>
      <c r="P320" s="315"/>
      <c r="Q320" s="39"/>
      <c r="R320" s="39"/>
      <c r="S320" s="321"/>
      <c r="T320" s="7"/>
      <c r="U320" s="315"/>
      <c r="V320" s="39"/>
      <c r="W320" s="39"/>
      <c r="X320" s="321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315"/>
      <c r="G321" s="39"/>
      <c r="H321" s="39"/>
      <c r="I321" s="321"/>
      <c r="J321" s="7"/>
      <c r="K321" s="407"/>
      <c r="L321" s="408"/>
      <c r="M321" s="408"/>
      <c r="N321" s="409"/>
      <c r="O321" s="7"/>
      <c r="P321" s="315"/>
      <c r="Q321" s="39"/>
      <c r="R321" s="39"/>
      <c r="S321" s="321"/>
      <c r="T321" s="7"/>
      <c r="U321" s="315"/>
      <c r="V321" s="39"/>
      <c r="W321" s="39"/>
      <c r="X321" s="321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315"/>
      <c r="G322" s="39"/>
      <c r="H322" s="39"/>
      <c r="I322" s="321"/>
      <c r="J322" s="7"/>
      <c r="K322" s="407"/>
      <c r="L322" s="408"/>
      <c r="M322" s="408"/>
      <c r="N322" s="409"/>
      <c r="O322" s="7"/>
      <c r="P322" s="315"/>
      <c r="Q322" s="39"/>
      <c r="R322" s="39"/>
      <c r="S322" s="321"/>
      <c r="T322" s="7"/>
      <c r="U322" s="315"/>
      <c r="V322" s="39"/>
      <c r="W322" s="39"/>
      <c r="X322" s="321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407"/>
      <c r="G323" s="408"/>
      <c r="H323" s="408"/>
      <c r="I323" s="409"/>
      <c r="J323" s="7"/>
      <c r="K323" s="407"/>
      <c r="L323" s="408"/>
      <c r="M323" s="408"/>
      <c r="N323" s="409"/>
      <c r="O323" s="7"/>
      <c r="P323" s="407"/>
      <c r="Q323" s="408"/>
      <c r="R323" s="408"/>
      <c r="S323" s="409"/>
      <c r="T323" s="7"/>
      <c r="U323" s="407"/>
      <c r="V323" s="408"/>
      <c r="W323" s="408"/>
      <c r="X323" s="409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3"/>
      <c r="G325" s="39"/>
      <c r="H325" s="39"/>
      <c r="I325" s="321"/>
      <c r="J325" s="7"/>
      <c r="K325" s="413"/>
      <c r="L325" s="408"/>
      <c r="M325" s="408"/>
      <c r="N325" s="409"/>
      <c r="O325" s="7"/>
      <c r="P325" s="43"/>
      <c r="Q325" s="39"/>
      <c r="R325" s="39"/>
      <c r="S325" s="321"/>
      <c r="T325" s="7"/>
      <c r="U325" s="43"/>
      <c r="V325" s="39"/>
      <c r="W325" s="39"/>
      <c r="X325" s="321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407"/>
      <c r="G327" s="408"/>
      <c r="H327" s="408"/>
      <c r="I327" s="409"/>
      <c r="J327" s="7"/>
      <c r="K327" s="407"/>
      <c r="L327" s="408"/>
      <c r="M327" s="408"/>
      <c r="N327" s="409"/>
      <c r="O327" s="7"/>
      <c r="P327" s="407"/>
      <c r="Q327" s="408"/>
      <c r="R327" s="408"/>
      <c r="S327" s="409"/>
      <c r="T327" s="7"/>
      <c r="U327" s="407"/>
      <c r="V327" s="408"/>
      <c r="W327" s="408"/>
      <c r="X327" s="409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407"/>
      <c r="L329" s="408"/>
      <c r="M329" s="408"/>
      <c r="N329" s="409"/>
      <c r="O329" s="7"/>
      <c r="P329" s="407"/>
      <c r="Q329" s="408"/>
      <c r="R329" s="408"/>
      <c r="S329" s="409"/>
      <c r="T329" s="7"/>
      <c r="U329" s="407"/>
      <c r="V329" s="408"/>
      <c r="W329" s="408"/>
      <c r="X329" s="409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407"/>
      <c r="L330" s="408"/>
      <c r="M330" s="408"/>
      <c r="N330" s="409"/>
      <c r="O330" s="7"/>
      <c r="P330" s="407"/>
      <c r="Q330" s="408"/>
      <c r="R330" s="408"/>
      <c r="S330" s="409"/>
      <c r="T330" s="7"/>
      <c r="U330" s="407"/>
      <c r="V330" s="408"/>
      <c r="W330" s="408"/>
      <c r="X330" s="409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407"/>
      <c r="L331" s="408"/>
      <c r="M331" s="408"/>
      <c r="N331" s="409"/>
      <c r="O331" s="7"/>
      <c r="P331" s="407"/>
      <c r="Q331" s="408"/>
      <c r="R331" s="408"/>
      <c r="S331" s="409"/>
      <c r="T331" s="7"/>
      <c r="U331" s="407"/>
      <c r="V331" s="408"/>
      <c r="W331" s="408"/>
      <c r="X331" s="409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407"/>
      <c r="L332" s="408"/>
      <c r="M332" s="408"/>
      <c r="N332" s="409"/>
      <c r="O332" s="7"/>
      <c r="P332" s="407"/>
      <c r="Q332" s="408"/>
      <c r="R332" s="408"/>
      <c r="S332" s="409"/>
      <c r="T332" s="7"/>
      <c r="U332" s="407"/>
      <c r="V332" s="408"/>
      <c r="W332" s="408"/>
      <c r="X332" s="409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407"/>
      <c r="L333" s="408"/>
      <c r="M333" s="408"/>
      <c r="N333" s="409"/>
      <c r="O333" s="7"/>
      <c r="P333" s="407"/>
      <c r="Q333" s="408"/>
      <c r="R333" s="408"/>
      <c r="S333" s="409"/>
      <c r="T333" s="7"/>
      <c r="U333" s="407"/>
      <c r="V333" s="408"/>
      <c r="W333" s="408"/>
      <c r="X333" s="409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407"/>
      <c r="G337" s="408"/>
      <c r="H337" s="408"/>
      <c r="I337" s="409"/>
      <c r="J337" s="7"/>
      <c r="K337" s="407"/>
      <c r="L337" s="408"/>
      <c r="M337" s="408"/>
      <c r="N337" s="409"/>
      <c r="O337" s="7"/>
      <c r="P337" s="407"/>
      <c r="Q337" s="408"/>
      <c r="R337" s="408"/>
      <c r="S337" s="409"/>
      <c r="T337" s="7"/>
      <c r="U337" s="407"/>
      <c r="V337" s="408"/>
      <c r="W337" s="408"/>
      <c r="X337" s="409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407"/>
      <c r="G339" s="408"/>
      <c r="H339" s="408"/>
      <c r="I339" s="409"/>
      <c r="J339" s="7"/>
      <c r="K339" s="407"/>
      <c r="L339" s="408"/>
      <c r="M339" s="408"/>
      <c r="N339" s="409"/>
      <c r="O339" s="7"/>
      <c r="P339" s="407"/>
      <c r="Q339" s="408"/>
      <c r="R339" s="408"/>
      <c r="S339" s="409"/>
      <c r="T339" s="7"/>
      <c r="U339" s="407"/>
      <c r="V339" s="408"/>
      <c r="W339" s="408"/>
      <c r="X339" s="409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407"/>
      <c r="G340" s="408"/>
      <c r="H340" s="408"/>
      <c r="I340" s="409"/>
      <c r="J340" s="7"/>
      <c r="K340" s="407"/>
      <c r="L340" s="408"/>
      <c r="M340" s="408"/>
      <c r="N340" s="409"/>
      <c r="O340" s="7"/>
      <c r="P340" s="407"/>
      <c r="Q340" s="408"/>
      <c r="R340" s="408"/>
      <c r="S340" s="409"/>
      <c r="T340" s="7"/>
      <c r="U340" s="407"/>
      <c r="V340" s="408"/>
      <c r="W340" s="408"/>
      <c r="X340" s="409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407"/>
      <c r="G341" s="408"/>
      <c r="H341" s="408"/>
      <c r="I341" s="409"/>
      <c r="J341" s="7"/>
      <c r="K341" s="407"/>
      <c r="L341" s="408"/>
      <c r="M341" s="408"/>
      <c r="N341" s="409"/>
      <c r="O341" s="7"/>
      <c r="P341" s="407"/>
      <c r="Q341" s="408"/>
      <c r="R341" s="408"/>
      <c r="S341" s="409"/>
      <c r="T341" s="7"/>
      <c r="U341" s="407"/>
      <c r="V341" s="408"/>
      <c r="W341" s="408"/>
      <c r="X341" s="409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407"/>
      <c r="G342" s="408"/>
      <c r="H342" s="408"/>
      <c r="I342" s="409"/>
      <c r="J342" s="7"/>
      <c r="K342" s="407"/>
      <c r="L342" s="408"/>
      <c r="M342" s="408"/>
      <c r="N342" s="409"/>
      <c r="O342" s="7"/>
      <c r="P342" s="407"/>
      <c r="Q342" s="408"/>
      <c r="R342" s="408"/>
      <c r="S342" s="409"/>
      <c r="T342" s="7"/>
      <c r="U342" s="407"/>
      <c r="V342" s="408"/>
      <c r="W342" s="408"/>
      <c r="X342" s="409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407"/>
      <c r="G343" s="408"/>
      <c r="H343" s="408"/>
      <c r="I343" s="409"/>
      <c r="J343" s="7"/>
      <c r="K343" s="407"/>
      <c r="L343" s="408"/>
      <c r="M343" s="408"/>
      <c r="N343" s="409"/>
      <c r="O343" s="7"/>
      <c r="P343" s="407"/>
      <c r="Q343" s="408"/>
      <c r="R343" s="408"/>
      <c r="S343" s="409"/>
      <c r="T343" s="7"/>
      <c r="U343" s="407"/>
      <c r="V343" s="408"/>
      <c r="W343" s="408"/>
      <c r="X343" s="409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407"/>
      <c r="G344" s="408"/>
      <c r="H344" s="408"/>
      <c r="I344" s="409"/>
      <c r="J344" s="7"/>
      <c r="K344" s="407"/>
      <c r="L344" s="408"/>
      <c r="M344" s="408"/>
      <c r="N344" s="409"/>
      <c r="O344" s="7"/>
      <c r="P344" s="407"/>
      <c r="Q344" s="408"/>
      <c r="R344" s="408"/>
      <c r="S344" s="409"/>
      <c r="T344" s="7"/>
      <c r="U344" s="407"/>
      <c r="V344" s="408"/>
      <c r="W344" s="408"/>
      <c r="X344" s="409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315"/>
      <c r="G345" s="39"/>
      <c r="H345" s="39"/>
      <c r="I345" s="321"/>
      <c r="J345" s="7"/>
      <c r="K345" s="315"/>
      <c r="L345" s="39"/>
      <c r="M345" s="39"/>
      <c r="N345" s="321"/>
      <c r="O345" s="7"/>
      <c r="P345" s="315"/>
      <c r="Q345" s="39"/>
      <c r="R345" s="39"/>
      <c r="S345" s="321"/>
      <c r="T345" s="7"/>
      <c r="U345" s="315"/>
      <c r="V345" s="39"/>
      <c r="W345" s="39"/>
      <c r="X345" s="321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315"/>
      <c r="G346" s="39"/>
      <c r="H346" s="39"/>
      <c r="I346" s="321"/>
      <c r="J346" s="7"/>
      <c r="K346" s="407"/>
      <c r="L346" s="408"/>
      <c r="M346" s="408"/>
      <c r="N346" s="409"/>
      <c r="O346" s="7"/>
      <c r="P346" s="315"/>
      <c r="Q346" s="39"/>
      <c r="R346" s="39"/>
      <c r="S346" s="321"/>
      <c r="T346" s="7"/>
      <c r="U346" s="315"/>
      <c r="V346" s="39"/>
      <c r="W346" s="39"/>
      <c r="X346" s="321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315"/>
      <c r="G347" s="39"/>
      <c r="H347" s="39"/>
      <c r="I347" s="321"/>
      <c r="J347" s="7"/>
      <c r="K347" s="407"/>
      <c r="L347" s="408"/>
      <c r="M347" s="408"/>
      <c r="N347" s="409"/>
      <c r="O347" s="7"/>
      <c r="P347" s="315"/>
      <c r="Q347" s="39"/>
      <c r="R347" s="39"/>
      <c r="S347" s="321"/>
      <c r="T347" s="7"/>
      <c r="U347" s="315"/>
      <c r="V347" s="39"/>
      <c r="W347" s="39"/>
      <c r="X347" s="321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407"/>
      <c r="G348" s="408"/>
      <c r="H348" s="408"/>
      <c r="I348" s="409"/>
      <c r="J348" s="7"/>
      <c r="K348" s="407"/>
      <c r="L348" s="408"/>
      <c r="M348" s="408"/>
      <c r="N348" s="409"/>
      <c r="O348" s="7"/>
      <c r="P348" s="407"/>
      <c r="Q348" s="408"/>
      <c r="R348" s="408"/>
      <c r="S348" s="409"/>
      <c r="T348" s="7"/>
      <c r="U348" s="407"/>
      <c r="V348" s="408"/>
      <c r="W348" s="408"/>
      <c r="X348" s="409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3"/>
      <c r="G350" s="39"/>
      <c r="H350" s="39"/>
      <c r="I350" s="321"/>
      <c r="J350" s="7"/>
      <c r="K350" s="413"/>
      <c r="L350" s="408"/>
      <c r="M350" s="408"/>
      <c r="N350" s="409"/>
      <c r="O350" s="7"/>
      <c r="P350" s="43"/>
      <c r="Q350" s="39"/>
      <c r="R350" s="39"/>
      <c r="S350" s="321"/>
      <c r="T350" s="7"/>
      <c r="U350" s="43"/>
      <c r="V350" s="39"/>
      <c r="W350" s="39"/>
      <c r="X350" s="321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407"/>
      <c r="G352" s="408"/>
      <c r="H352" s="408"/>
      <c r="I352" s="409"/>
      <c r="J352" s="7"/>
      <c r="K352" s="407"/>
      <c r="L352" s="408"/>
      <c r="M352" s="408"/>
      <c r="N352" s="409"/>
      <c r="O352" s="7"/>
      <c r="P352" s="407"/>
      <c r="Q352" s="408"/>
      <c r="R352" s="408"/>
      <c r="S352" s="409"/>
      <c r="T352" s="7"/>
      <c r="U352" s="407"/>
      <c r="V352" s="408"/>
      <c r="W352" s="408"/>
      <c r="X352" s="409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407"/>
      <c r="L354" s="408"/>
      <c r="M354" s="408"/>
      <c r="N354" s="409"/>
      <c r="O354" s="7"/>
      <c r="P354" s="407"/>
      <c r="Q354" s="408"/>
      <c r="R354" s="408"/>
      <c r="S354" s="409"/>
      <c r="T354" s="7"/>
      <c r="U354" s="407"/>
      <c r="V354" s="408"/>
      <c r="W354" s="408"/>
      <c r="X354" s="409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407"/>
      <c r="L355" s="408"/>
      <c r="M355" s="408"/>
      <c r="N355" s="409"/>
      <c r="O355" s="7"/>
      <c r="P355" s="407"/>
      <c r="Q355" s="408"/>
      <c r="R355" s="408"/>
      <c r="S355" s="409"/>
      <c r="T355" s="7"/>
      <c r="U355" s="407"/>
      <c r="V355" s="408"/>
      <c r="W355" s="408"/>
      <c r="X355" s="409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407"/>
      <c r="L356" s="408"/>
      <c r="M356" s="408"/>
      <c r="N356" s="409"/>
      <c r="O356" s="7"/>
      <c r="P356" s="407"/>
      <c r="Q356" s="408"/>
      <c r="R356" s="408"/>
      <c r="S356" s="409"/>
      <c r="T356" s="7"/>
      <c r="U356" s="407"/>
      <c r="V356" s="408"/>
      <c r="W356" s="408"/>
      <c r="X356" s="409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407"/>
      <c r="L357" s="408"/>
      <c r="M357" s="408"/>
      <c r="N357" s="409"/>
      <c r="O357" s="7"/>
      <c r="P357" s="407"/>
      <c r="Q357" s="408"/>
      <c r="R357" s="408"/>
      <c r="S357" s="409"/>
      <c r="T357" s="7"/>
      <c r="U357" s="407"/>
      <c r="V357" s="408"/>
      <c r="W357" s="408"/>
      <c r="X357" s="409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407"/>
      <c r="L358" s="408"/>
      <c r="M358" s="408"/>
      <c r="N358" s="409"/>
      <c r="O358" s="7"/>
      <c r="P358" s="407"/>
      <c r="Q358" s="408"/>
      <c r="R358" s="408"/>
      <c r="S358" s="409"/>
      <c r="T358" s="7"/>
      <c r="U358" s="407"/>
      <c r="V358" s="408"/>
      <c r="W358" s="408"/>
      <c r="X358" s="409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407"/>
      <c r="G360" s="408"/>
      <c r="H360" s="408"/>
      <c r="I360" s="409"/>
      <c r="K360" s="407"/>
      <c r="L360" s="408"/>
      <c r="M360" s="408"/>
      <c r="N360" s="409"/>
      <c r="O360" s="7"/>
      <c r="P360" s="407"/>
      <c r="Q360" s="408"/>
      <c r="R360" s="408"/>
      <c r="S360" s="409"/>
      <c r="T360" s="7"/>
      <c r="U360" s="407"/>
      <c r="V360" s="408"/>
      <c r="W360" s="408"/>
      <c r="X360" s="409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407"/>
      <c r="G361" s="408"/>
      <c r="H361" s="408"/>
      <c r="I361" s="409"/>
      <c r="K361" s="407"/>
      <c r="L361" s="408"/>
      <c r="M361" s="408"/>
      <c r="N361" s="409"/>
      <c r="P361" s="407"/>
      <c r="Q361" s="408"/>
      <c r="R361" s="408"/>
      <c r="S361" s="409"/>
      <c r="U361" s="407"/>
      <c r="V361" s="408"/>
      <c r="W361" s="408"/>
      <c r="X361" s="409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410"/>
      <c r="G362" s="411"/>
      <c r="H362" s="411"/>
      <c r="I362" s="412"/>
      <c r="K362" s="410"/>
      <c r="L362" s="411"/>
      <c r="M362" s="411"/>
      <c r="N362" s="412"/>
      <c r="P362" s="410"/>
      <c r="Q362" s="411"/>
      <c r="R362" s="411"/>
      <c r="S362" s="412"/>
      <c r="U362" s="410"/>
      <c r="V362" s="411"/>
      <c r="W362" s="411"/>
      <c r="X362" s="412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7915B2E7-DDE8-4382-A57F-BAFE2B14B37C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DAAC4-EB53-4224-A9DF-9300F3C42A9E}">
  <sheetPr>
    <tabColor rgb="FFEBF1DE"/>
  </sheetPr>
  <dimension ref="A1:HQ382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ÁREAS!$F$32</f>
        <v>Export &amp; Agency Finance.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407"/>
      <c r="G12" s="408"/>
      <c r="H12" s="408"/>
      <c r="I12" s="409"/>
      <c r="J12" s="7"/>
      <c r="K12" s="407"/>
      <c r="L12" s="408"/>
      <c r="M12" s="408"/>
      <c r="N12" s="409"/>
      <c r="O12" s="7"/>
      <c r="P12" s="407"/>
      <c r="Q12" s="408"/>
      <c r="R12" s="408"/>
      <c r="S12" s="409"/>
      <c r="T12" s="7"/>
      <c r="U12" s="407"/>
      <c r="V12" s="408"/>
      <c r="W12" s="408"/>
      <c r="X12" s="409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407"/>
      <c r="G14" s="408"/>
      <c r="H14" s="408"/>
      <c r="I14" s="409"/>
      <c r="J14" s="7"/>
      <c r="K14" s="407"/>
      <c r="L14" s="408"/>
      <c r="M14" s="408"/>
      <c r="N14" s="409"/>
      <c r="O14" s="7"/>
      <c r="P14" s="407"/>
      <c r="Q14" s="408"/>
      <c r="R14" s="408"/>
      <c r="S14" s="409"/>
      <c r="T14" s="7"/>
      <c r="U14" s="407"/>
      <c r="V14" s="408"/>
      <c r="W14" s="408"/>
      <c r="X14" s="409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407"/>
      <c r="G15" s="408"/>
      <c r="H15" s="408"/>
      <c r="I15" s="409"/>
      <c r="J15" s="7"/>
      <c r="K15" s="407"/>
      <c r="L15" s="408"/>
      <c r="M15" s="408"/>
      <c r="N15" s="409"/>
      <c r="O15" s="7"/>
      <c r="P15" s="407"/>
      <c r="Q15" s="408"/>
      <c r="R15" s="408"/>
      <c r="S15" s="409"/>
      <c r="T15" s="7"/>
      <c r="U15" s="407"/>
      <c r="V15" s="408"/>
      <c r="W15" s="408"/>
      <c r="X15" s="409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407"/>
      <c r="G16" s="408"/>
      <c r="H16" s="408"/>
      <c r="I16" s="409"/>
      <c r="J16" s="7"/>
      <c r="K16" s="407"/>
      <c r="L16" s="408"/>
      <c r="M16" s="408"/>
      <c r="N16" s="409"/>
      <c r="O16" s="7"/>
      <c r="P16" s="407"/>
      <c r="Q16" s="408"/>
      <c r="R16" s="408"/>
      <c r="S16" s="409"/>
      <c r="T16" s="7"/>
      <c r="U16" s="407"/>
      <c r="V16" s="408"/>
      <c r="W16" s="408"/>
      <c r="X16" s="409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407"/>
      <c r="G17" s="408"/>
      <c r="H17" s="408"/>
      <c r="I17" s="409"/>
      <c r="J17" s="7"/>
      <c r="K17" s="407"/>
      <c r="L17" s="408"/>
      <c r="M17" s="408"/>
      <c r="N17" s="409"/>
      <c r="O17" s="7"/>
      <c r="P17" s="407"/>
      <c r="Q17" s="408"/>
      <c r="R17" s="408"/>
      <c r="S17" s="409"/>
      <c r="T17" s="7"/>
      <c r="U17" s="407"/>
      <c r="V17" s="408"/>
      <c r="W17" s="408"/>
      <c r="X17" s="409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407"/>
      <c r="G18" s="408"/>
      <c r="H18" s="408"/>
      <c r="I18" s="409"/>
      <c r="J18" s="7"/>
      <c r="K18" s="407"/>
      <c r="L18" s="408"/>
      <c r="M18" s="408"/>
      <c r="N18" s="409"/>
      <c r="O18" s="7"/>
      <c r="P18" s="407"/>
      <c r="Q18" s="408"/>
      <c r="R18" s="408"/>
      <c r="S18" s="409"/>
      <c r="T18" s="7"/>
      <c r="U18" s="407"/>
      <c r="V18" s="408"/>
      <c r="W18" s="408"/>
      <c r="X18" s="409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315"/>
      <c r="G19" s="39"/>
      <c r="H19" s="39"/>
      <c r="I19" s="321"/>
      <c r="J19" s="7"/>
      <c r="K19" s="315"/>
      <c r="L19" s="39"/>
      <c r="M19" s="39"/>
      <c r="N19" s="321"/>
      <c r="O19" s="7"/>
      <c r="P19" s="315"/>
      <c r="Q19" s="39"/>
      <c r="R19" s="39"/>
      <c r="S19" s="321"/>
      <c r="T19" s="7"/>
      <c r="U19" s="315"/>
      <c r="V19" s="39"/>
      <c r="W19" s="39"/>
      <c r="X19" s="321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407"/>
      <c r="G20" s="408"/>
      <c r="H20" s="408"/>
      <c r="I20" s="409"/>
      <c r="J20" s="7"/>
      <c r="K20" s="407"/>
      <c r="L20" s="408"/>
      <c r="M20" s="408"/>
      <c r="N20" s="409"/>
      <c r="O20" s="7"/>
      <c r="P20" s="407"/>
      <c r="Q20" s="408"/>
      <c r="R20" s="408"/>
      <c r="S20" s="409"/>
      <c r="T20" s="7"/>
      <c r="U20" s="407"/>
      <c r="V20" s="408"/>
      <c r="W20" s="408"/>
      <c r="X20" s="409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407"/>
      <c r="G21" s="408"/>
      <c r="H21" s="408"/>
      <c r="I21" s="409"/>
      <c r="J21" s="7"/>
      <c r="K21" s="407"/>
      <c r="L21" s="408"/>
      <c r="M21" s="408"/>
      <c r="N21" s="409"/>
      <c r="O21" s="7"/>
      <c r="P21" s="407"/>
      <c r="Q21" s="408"/>
      <c r="R21" s="408"/>
      <c r="S21" s="409"/>
      <c r="T21" s="7"/>
      <c r="U21" s="407"/>
      <c r="V21" s="408"/>
      <c r="W21" s="408"/>
      <c r="X21" s="409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407"/>
      <c r="G22" s="408"/>
      <c r="H22" s="408"/>
      <c r="I22" s="409"/>
      <c r="J22" s="7"/>
      <c r="K22" s="407"/>
      <c r="L22" s="408"/>
      <c r="M22" s="408"/>
      <c r="N22" s="409"/>
      <c r="O22" s="7"/>
      <c r="P22" s="407"/>
      <c r="Q22" s="408"/>
      <c r="R22" s="408"/>
      <c r="S22" s="409"/>
      <c r="T22" s="7"/>
      <c r="U22" s="407"/>
      <c r="V22" s="408"/>
      <c r="W22" s="408"/>
      <c r="X22" s="409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407"/>
      <c r="G23" s="408"/>
      <c r="H23" s="408"/>
      <c r="I23" s="409"/>
      <c r="J23" s="7"/>
      <c r="K23" s="407"/>
      <c r="L23" s="408"/>
      <c r="M23" s="408"/>
      <c r="N23" s="409"/>
      <c r="O23" s="7"/>
      <c r="P23" s="407"/>
      <c r="Q23" s="408"/>
      <c r="R23" s="408"/>
      <c r="S23" s="409"/>
      <c r="T23" s="7"/>
      <c r="U23" s="407"/>
      <c r="V23" s="408"/>
      <c r="W23" s="408"/>
      <c r="X23" s="409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315"/>
      <c r="G25" s="39"/>
      <c r="H25" s="39"/>
      <c r="I25" s="321"/>
      <c r="J25" s="7"/>
      <c r="K25" s="407"/>
      <c r="L25" s="408"/>
      <c r="M25" s="408"/>
      <c r="N25" s="409"/>
      <c r="O25" s="7"/>
      <c r="P25" s="315"/>
      <c r="Q25" s="39"/>
      <c r="R25" s="39"/>
      <c r="S25" s="321"/>
      <c r="T25" s="7"/>
      <c r="U25" s="315"/>
      <c r="V25" s="39"/>
      <c r="W25" s="39"/>
      <c r="X25" s="321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315"/>
      <c r="G27" s="39"/>
      <c r="H27" s="39"/>
      <c r="I27" s="321"/>
      <c r="J27" s="7"/>
      <c r="K27" s="315"/>
      <c r="L27" s="39"/>
      <c r="M27" s="39"/>
      <c r="N27" s="321"/>
      <c r="O27" s="7"/>
      <c r="P27" s="315"/>
      <c r="Q27" s="39"/>
      <c r="R27" s="39"/>
      <c r="S27" s="321"/>
      <c r="T27" s="7"/>
      <c r="U27" s="315"/>
      <c r="V27" s="39"/>
      <c r="W27" s="39"/>
      <c r="X27" s="321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407"/>
      <c r="L29" s="408"/>
      <c r="M29" s="408"/>
      <c r="N29" s="409"/>
      <c r="O29" s="7"/>
      <c r="P29" s="407"/>
      <c r="Q29" s="408"/>
      <c r="R29" s="408"/>
      <c r="S29" s="409"/>
      <c r="T29" s="7"/>
      <c r="U29" s="407"/>
      <c r="V29" s="408"/>
      <c r="W29" s="408"/>
      <c r="X29" s="409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407"/>
      <c r="L30" s="408"/>
      <c r="M30" s="408"/>
      <c r="N30" s="409"/>
      <c r="O30" s="7"/>
      <c r="P30" s="407"/>
      <c r="Q30" s="408"/>
      <c r="R30" s="408"/>
      <c r="S30" s="409"/>
      <c r="T30" s="7"/>
      <c r="U30" s="407"/>
      <c r="V30" s="408"/>
      <c r="W30" s="408"/>
      <c r="X30" s="409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407"/>
      <c r="L31" s="408"/>
      <c r="M31" s="408"/>
      <c r="N31" s="409"/>
      <c r="O31" s="7"/>
      <c r="P31" s="407"/>
      <c r="Q31" s="408"/>
      <c r="R31" s="408"/>
      <c r="S31" s="409"/>
      <c r="T31" s="7"/>
      <c r="U31" s="407"/>
      <c r="V31" s="408"/>
      <c r="W31" s="408"/>
      <c r="X31" s="409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407"/>
      <c r="L32" s="408"/>
      <c r="M32" s="408"/>
      <c r="N32" s="409"/>
      <c r="O32" s="7"/>
      <c r="P32" s="407"/>
      <c r="Q32" s="408"/>
      <c r="R32" s="408"/>
      <c r="S32" s="409"/>
      <c r="T32" s="7"/>
      <c r="U32" s="407"/>
      <c r="V32" s="408"/>
      <c r="W32" s="408"/>
      <c r="X32" s="409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407"/>
      <c r="L33" s="408"/>
      <c r="M33" s="408"/>
      <c r="N33" s="409"/>
      <c r="O33" s="7"/>
      <c r="P33" s="407"/>
      <c r="Q33" s="408"/>
      <c r="R33" s="408"/>
      <c r="S33" s="409"/>
      <c r="T33" s="7"/>
      <c r="U33" s="407"/>
      <c r="V33" s="408"/>
      <c r="W33" s="408"/>
      <c r="X33" s="409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407"/>
      <c r="G37" s="408"/>
      <c r="H37" s="408"/>
      <c r="I37" s="409"/>
      <c r="J37" s="7"/>
      <c r="K37" s="407"/>
      <c r="L37" s="408"/>
      <c r="M37" s="408"/>
      <c r="N37" s="409"/>
      <c r="O37" s="7"/>
      <c r="P37" s="407"/>
      <c r="Q37" s="408"/>
      <c r="R37" s="408"/>
      <c r="S37" s="409"/>
      <c r="T37" s="7"/>
      <c r="U37" s="407"/>
      <c r="V37" s="408"/>
      <c r="W37" s="408"/>
      <c r="X37" s="409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407"/>
      <c r="G39" s="408"/>
      <c r="H39" s="408"/>
      <c r="I39" s="409"/>
      <c r="J39" s="7"/>
      <c r="K39" s="407"/>
      <c r="L39" s="408"/>
      <c r="M39" s="408"/>
      <c r="N39" s="409"/>
      <c r="O39" s="7"/>
      <c r="P39" s="407"/>
      <c r="Q39" s="408"/>
      <c r="R39" s="408"/>
      <c r="S39" s="409"/>
      <c r="T39" s="7"/>
      <c r="U39" s="407"/>
      <c r="V39" s="408"/>
      <c r="W39" s="408"/>
      <c r="X39" s="409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407"/>
      <c r="G40" s="408"/>
      <c r="H40" s="408"/>
      <c r="I40" s="409"/>
      <c r="J40" s="7"/>
      <c r="K40" s="407"/>
      <c r="L40" s="408"/>
      <c r="M40" s="408"/>
      <c r="N40" s="409"/>
      <c r="O40" s="7"/>
      <c r="P40" s="407"/>
      <c r="Q40" s="408"/>
      <c r="R40" s="408"/>
      <c r="S40" s="409"/>
      <c r="T40" s="7"/>
      <c r="U40" s="407"/>
      <c r="V40" s="408"/>
      <c r="W40" s="408"/>
      <c r="X40" s="409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407"/>
      <c r="G41" s="408"/>
      <c r="H41" s="408"/>
      <c r="I41" s="409"/>
      <c r="J41" s="7"/>
      <c r="K41" s="407"/>
      <c r="L41" s="408"/>
      <c r="M41" s="408"/>
      <c r="N41" s="409"/>
      <c r="O41" s="7"/>
      <c r="P41" s="407"/>
      <c r="Q41" s="408"/>
      <c r="R41" s="408"/>
      <c r="S41" s="409"/>
      <c r="T41" s="7"/>
      <c r="U41" s="407"/>
      <c r="V41" s="408"/>
      <c r="W41" s="408"/>
      <c r="X41" s="409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407"/>
      <c r="G42" s="408"/>
      <c r="H42" s="408"/>
      <c r="I42" s="409"/>
      <c r="J42" s="7"/>
      <c r="K42" s="407"/>
      <c r="L42" s="408"/>
      <c r="M42" s="408"/>
      <c r="N42" s="409"/>
      <c r="O42" s="7"/>
      <c r="P42" s="407"/>
      <c r="Q42" s="408"/>
      <c r="R42" s="408"/>
      <c r="S42" s="409"/>
      <c r="T42" s="7"/>
      <c r="U42" s="407"/>
      <c r="V42" s="408"/>
      <c r="W42" s="408"/>
      <c r="X42" s="409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407"/>
      <c r="G43" s="408"/>
      <c r="H43" s="408"/>
      <c r="I43" s="409"/>
      <c r="J43" s="7"/>
      <c r="K43" s="407"/>
      <c r="L43" s="408"/>
      <c r="M43" s="408"/>
      <c r="N43" s="409"/>
      <c r="O43" s="7"/>
      <c r="P43" s="407"/>
      <c r="Q43" s="408"/>
      <c r="R43" s="408"/>
      <c r="S43" s="409"/>
      <c r="T43" s="7"/>
      <c r="U43" s="407"/>
      <c r="V43" s="408"/>
      <c r="W43" s="408"/>
      <c r="X43" s="409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315"/>
      <c r="G44" s="39"/>
      <c r="H44" s="39"/>
      <c r="I44" s="321"/>
      <c r="J44" s="7"/>
      <c r="K44" s="315"/>
      <c r="L44" s="39"/>
      <c r="M44" s="39"/>
      <c r="N44" s="321"/>
      <c r="O44" s="7"/>
      <c r="P44" s="315"/>
      <c r="Q44" s="39"/>
      <c r="R44" s="39"/>
      <c r="S44" s="321"/>
      <c r="T44" s="7"/>
      <c r="U44" s="315"/>
      <c r="V44" s="39"/>
      <c r="W44" s="39"/>
      <c r="X44" s="321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407"/>
      <c r="G45" s="408"/>
      <c r="H45" s="408"/>
      <c r="I45" s="409"/>
      <c r="J45" s="7"/>
      <c r="K45" s="407"/>
      <c r="L45" s="408"/>
      <c r="M45" s="408"/>
      <c r="N45" s="409"/>
      <c r="O45" s="7"/>
      <c r="P45" s="407"/>
      <c r="Q45" s="408"/>
      <c r="R45" s="408"/>
      <c r="S45" s="409"/>
      <c r="T45" s="7"/>
      <c r="U45" s="407"/>
      <c r="V45" s="408"/>
      <c r="W45" s="408"/>
      <c r="X45" s="409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407"/>
      <c r="G46" s="408"/>
      <c r="H46" s="408"/>
      <c r="I46" s="409"/>
      <c r="J46" s="7"/>
      <c r="K46" s="407"/>
      <c r="L46" s="408"/>
      <c r="M46" s="408"/>
      <c r="N46" s="409"/>
      <c r="O46" s="7"/>
      <c r="P46" s="407"/>
      <c r="Q46" s="408"/>
      <c r="R46" s="408"/>
      <c r="S46" s="409"/>
      <c r="T46" s="7"/>
      <c r="U46" s="407"/>
      <c r="V46" s="408"/>
      <c r="W46" s="408"/>
      <c r="X46" s="409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407"/>
      <c r="G47" s="408"/>
      <c r="H47" s="408"/>
      <c r="I47" s="409"/>
      <c r="J47" s="7"/>
      <c r="K47" s="407"/>
      <c r="L47" s="408"/>
      <c r="M47" s="408"/>
      <c r="N47" s="409"/>
      <c r="O47" s="7"/>
      <c r="P47" s="407"/>
      <c r="Q47" s="408"/>
      <c r="R47" s="408"/>
      <c r="S47" s="409"/>
      <c r="T47" s="7"/>
      <c r="U47" s="407"/>
      <c r="V47" s="408"/>
      <c r="W47" s="408"/>
      <c r="X47" s="409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407"/>
      <c r="G48" s="408"/>
      <c r="H48" s="408"/>
      <c r="I48" s="409"/>
      <c r="J48" s="7"/>
      <c r="K48" s="407"/>
      <c r="L48" s="408"/>
      <c r="M48" s="408"/>
      <c r="N48" s="409"/>
      <c r="O48" s="7"/>
      <c r="P48" s="407"/>
      <c r="Q48" s="408"/>
      <c r="R48" s="408"/>
      <c r="S48" s="409"/>
      <c r="T48" s="7"/>
      <c r="U48" s="407"/>
      <c r="V48" s="408"/>
      <c r="W48" s="408"/>
      <c r="X48" s="409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3"/>
      <c r="G50" s="39"/>
      <c r="H50" s="39"/>
      <c r="I50" s="321"/>
      <c r="J50" s="7"/>
      <c r="K50" s="413"/>
      <c r="L50" s="408"/>
      <c r="M50" s="408"/>
      <c r="N50" s="409"/>
      <c r="O50" s="7"/>
      <c r="P50" s="43"/>
      <c r="Q50" s="39"/>
      <c r="R50" s="39"/>
      <c r="S50" s="321"/>
      <c r="T50" s="7"/>
      <c r="U50" s="43"/>
      <c r="V50" s="39"/>
      <c r="W50" s="39"/>
      <c r="X50" s="321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315"/>
      <c r="G52" s="39"/>
      <c r="H52" s="39"/>
      <c r="I52" s="321"/>
      <c r="J52" s="7"/>
      <c r="K52" s="315"/>
      <c r="L52" s="39"/>
      <c r="M52" s="39"/>
      <c r="N52" s="321"/>
      <c r="O52" s="7"/>
      <c r="P52" s="315"/>
      <c r="Q52" s="39"/>
      <c r="R52" s="39"/>
      <c r="S52" s="321"/>
      <c r="T52" s="7"/>
      <c r="U52" s="315"/>
      <c r="V52" s="39"/>
      <c r="W52" s="39"/>
      <c r="X52" s="321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407"/>
      <c r="L54" s="408"/>
      <c r="M54" s="408"/>
      <c r="N54" s="409"/>
      <c r="O54" s="7"/>
      <c r="P54" s="407"/>
      <c r="Q54" s="408"/>
      <c r="R54" s="408"/>
      <c r="S54" s="409"/>
      <c r="T54" s="7"/>
      <c r="U54" s="407"/>
      <c r="V54" s="408"/>
      <c r="W54" s="408"/>
      <c r="X54" s="409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407"/>
      <c r="L55" s="408"/>
      <c r="M55" s="408"/>
      <c r="N55" s="409"/>
      <c r="O55" s="7"/>
      <c r="P55" s="407"/>
      <c r="Q55" s="408"/>
      <c r="R55" s="408"/>
      <c r="S55" s="409"/>
      <c r="T55" s="7"/>
      <c r="U55" s="407"/>
      <c r="V55" s="408"/>
      <c r="W55" s="408"/>
      <c r="X55" s="409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407"/>
      <c r="L56" s="408"/>
      <c r="M56" s="408"/>
      <c r="N56" s="409"/>
      <c r="O56" s="7"/>
      <c r="P56" s="407"/>
      <c r="Q56" s="408"/>
      <c r="R56" s="408"/>
      <c r="S56" s="409"/>
      <c r="T56" s="7"/>
      <c r="U56" s="407"/>
      <c r="V56" s="408"/>
      <c r="W56" s="408"/>
      <c r="X56" s="409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407"/>
      <c r="L57" s="408"/>
      <c r="M57" s="408"/>
      <c r="N57" s="409"/>
      <c r="O57" s="7"/>
      <c r="P57" s="407"/>
      <c r="Q57" s="408"/>
      <c r="R57" s="408"/>
      <c r="S57" s="409"/>
      <c r="T57" s="7"/>
      <c r="U57" s="407"/>
      <c r="V57" s="408"/>
      <c r="W57" s="408"/>
      <c r="X57" s="409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407"/>
      <c r="L58" s="408"/>
      <c r="M58" s="408"/>
      <c r="N58" s="409"/>
      <c r="O58" s="7"/>
      <c r="P58" s="407"/>
      <c r="Q58" s="408"/>
      <c r="R58" s="408"/>
      <c r="S58" s="409"/>
      <c r="T58" s="7"/>
      <c r="U58" s="407"/>
      <c r="V58" s="408"/>
      <c r="W58" s="408"/>
      <c r="X58" s="409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407"/>
      <c r="G62" s="408"/>
      <c r="H62" s="408"/>
      <c r="I62" s="409"/>
      <c r="J62" s="7"/>
      <c r="K62" s="407"/>
      <c r="L62" s="408"/>
      <c r="M62" s="408"/>
      <c r="N62" s="409"/>
      <c r="O62" s="7"/>
      <c r="P62" s="407"/>
      <c r="Q62" s="408"/>
      <c r="R62" s="408"/>
      <c r="S62" s="409"/>
      <c r="T62" s="7"/>
      <c r="U62" s="407"/>
      <c r="V62" s="408"/>
      <c r="W62" s="408"/>
      <c r="X62" s="409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407"/>
      <c r="G64" s="408"/>
      <c r="H64" s="408"/>
      <c r="I64" s="409"/>
      <c r="J64" s="7"/>
      <c r="K64" s="407"/>
      <c r="L64" s="408"/>
      <c r="M64" s="408"/>
      <c r="N64" s="409"/>
      <c r="O64" s="7"/>
      <c r="P64" s="407"/>
      <c r="Q64" s="408"/>
      <c r="R64" s="408"/>
      <c r="S64" s="409"/>
      <c r="T64" s="7"/>
      <c r="U64" s="407"/>
      <c r="V64" s="408"/>
      <c r="W64" s="408"/>
      <c r="X64" s="409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407"/>
      <c r="G65" s="408"/>
      <c r="H65" s="408"/>
      <c r="I65" s="409"/>
      <c r="J65" s="7"/>
      <c r="K65" s="407"/>
      <c r="L65" s="408"/>
      <c r="M65" s="408"/>
      <c r="N65" s="409"/>
      <c r="O65" s="7"/>
      <c r="P65" s="407"/>
      <c r="Q65" s="408"/>
      <c r="R65" s="408"/>
      <c r="S65" s="409"/>
      <c r="T65" s="7"/>
      <c r="U65" s="407"/>
      <c r="V65" s="408"/>
      <c r="W65" s="408"/>
      <c r="X65" s="409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407"/>
      <c r="G66" s="408"/>
      <c r="H66" s="408"/>
      <c r="I66" s="409"/>
      <c r="J66" s="7"/>
      <c r="K66" s="407"/>
      <c r="L66" s="408"/>
      <c r="M66" s="408"/>
      <c r="N66" s="409"/>
      <c r="O66" s="7"/>
      <c r="P66" s="407"/>
      <c r="Q66" s="408"/>
      <c r="R66" s="408"/>
      <c r="S66" s="409"/>
      <c r="T66" s="7"/>
      <c r="U66" s="407"/>
      <c r="V66" s="408"/>
      <c r="W66" s="408"/>
      <c r="X66" s="409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407"/>
      <c r="G67" s="408"/>
      <c r="H67" s="408"/>
      <c r="I67" s="409"/>
      <c r="J67" s="7"/>
      <c r="K67" s="407"/>
      <c r="L67" s="408"/>
      <c r="M67" s="408"/>
      <c r="N67" s="409"/>
      <c r="O67" s="7"/>
      <c r="P67" s="407"/>
      <c r="Q67" s="408"/>
      <c r="R67" s="408"/>
      <c r="S67" s="409"/>
      <c r="T67" s="7"/>
      <c r="U67" s="407"/>
      <c r="V67" s="408"/>
      <c r="W67" s="408"/>
      <c r="X67" s="409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407"/>
      <c r="G68" s="408"/>
      <c r="H68" s="408"/>
      <c r="I68" s="409"/>
      <c r="J68" s="7"/>
      <c r="K68" s="407"/>
      <c r="L68" s="408"/>
      <c r="M68" s="408"/>
      <c r="N68" s="409"/>
      <c r="O68" s="7"/>
      <c r="P68" s="407"/>
      <c r="Q68" s="408"/>
      <c r="R68" s="408"/>
      <c r="S68" s="409"/>
      <c r="T68" s="7"/>
      <c r="U68" s="407"/>
      <c r="V68" s="408"/>
      <c r="W68" s="408"/>
      <c r="X68" s="409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315"/>
      <c r="G69" s="39"/>
      <c r="H69" s="39"/>
      <c r="I69" s="321"/>
      <c r="J69" s="7"/>
      <c r="K69" s="315"/>
      <c r="L69" s="39"/>
      <c r="M69" s="39"/>
      <c r="N69" s="321"/>
      <c r="O69" s="7"/>
      <c r="P69" s="315"/>
      <c r="Q69" s="39"/>
      <c r="R69" s="39"/>
      <c r="S69" s="321"/>
      <c r="T69" s="7"/>
      <c r="U69" s="315"/>
      <c r="V69" s="39"/>
      <c r="W69" s="39"/>
      <c r="X69" s="321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407"/>
      <c r="G70" s="408"/>
      <c r="H70" s="408"/>
      <c r="I70" s="409"/>
      <c r="J70" s="7"/>
      <c r="K70" s="407"/>
      <c r="L70" s="408"/>
      <c r="M70" s="408"/>
      <c r="N70" s="409"/>
      <c r="O70" s="7"/>
      <c r="P70" s="407"/>
      <c r="Q70" s="408"/>
      <c r="R70" s="408"/>
      <c r="S70" s="409"/>
      <c r="T70" s="7"/>
      <c r="U70" s="407"/>
      <c r="V70" s="408"/>
      <c r="W70" s="408"/>
      <c r="X70" s="409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407"/>
      <c r="G71" s="408"/>
      <c r="H71" s="408"/>
      <c r="I71" s="409"/>
      <c r="J71" s="7"/>
      <c r="K71" s="407"/>
      <c r="L71" s="408"/>
      <c r="M71" s="408"/>
      <c r="N71" s="409"/>
      <c r="O71" s="7"/>
      <c r="P71" s="407"/>
      <c r="Q71" s="408"/>
      <c r="R71" s="408"/>
      <c r="S71" s="409"/>
      <c r="T71" s="7"/>
      <c r="U71" s="407"/>
      <c r="V71" s="408"/>
      <c r="W71" s="408"/>
      <c r="X71" s="409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407"/>
      <c r="G72" s="408"/>
      <c r="H72" s="408"/>
      <c r="I72" s="409"/>
      <c r="J72" s="7"/>
      <c r="K72" s="407"/>
      <c r="L72" s="408"/>
      <c r="M72" s="408"/>
      <c r="N72" s="409"/>
      <c r="O72" s="7"/>
      <c r="P72" s="407"/>
      <c r="Q72" s="408"/>
      <c r="R72" s="408"/>
      <c r="S72" s="409"/>
      <c r="T72" s="7"/>
      <c r="U72" s="407"/>
      <c r="V72" s="408"/>
      <c r="W72" s="408"/>
      <c r="X72" s="409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407"/>
      <c r="G73" s="408"/>
      <c r="H73" s="408"/>
      <c r="I73" s="409"/>
      <c r="J73" s="7"/>
      <c r="K73" s="407"/>
      <c r="L73" s="408"/>
      <c r="M73" s="408"/>
      <c r="N73" s="409"/>
      <c r="O73" s="7"/>
      <c r="P73" s="407"/>
      <c r="Q73" s="408"/>
      <c r="R73" s="408"/>
      <c r="S73" s="409"/>
      <c r="T73" s="7"/>
      <c r="U73" s="407"/>
      <c r="V73" s="408"/>
      <c r="W73" s="408"/>
      <c r="X73" s="409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3"/>
      <c r="G75" s="39"/>
      <c r="H75" s="39"/>
      <c r="I75" s="321"/>
      <c r="J75" s="7"/>
      <c r="K75" s="413"/>
      <c r="L75" s="408"/>
      <c r="M75" s="408"/>
      <c r="N75" s="409"/>
      <c r="O75" s="7"/>
      <c r="P75" s="43"/>
      <c r="Q75" s="39"/>
      <c r="R75" s="39"/>
      <c r="S75" s="321"/>
      <c r="T75" s="7"/>
      <c r="U75" s="43"/>
      <c r="V75" s="39"/>
      <c r="W75" s="39"/>
      <c r="X75" s="321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315"/>
      <c r="G77" s="39"/>
      <c r="H77" s="39"/>
      <c r="I77" s="321"/>
      <c r="J77" s="7"/>
      <c r="K77" s="315"/>
      <c r="L77" s="39"/>
      <c r="M77" s="39"/>
      <c r="N77" s="321"/>
      <c r="O77" s="7"/>
      <c r="P77" s="315"/>
      <c r="Q77" s="39"/>
      <c r="R77" s="39"/>
      <c r="S77" s="321"/>
      <c r="T77" s="7"/>
      <c r="U77" s="315"/>
      <c r="V77" s="39"/>
      <c r="W77" s="39"/>
      <c r="X77" s="321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407"/>
      <c r="L79" s="408"/>
      <c r="M79" s="408"/>
      <c r="N79" s="409"/>
      <c r="O79" s="7"/>
      <c r="P79" s="407"/>
      <c r="Q79" s="408"/>
      <c r="R79" s="408"/>
      <c r="S79" s="409"/>
      <c r="T79" s="7"/>
      <c r="U79" s="407"/>
      <c r="V79" s="408"/>
      <c r="W79" s="408"/>
      <c r="X79" s="409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407"/>
      <c r="L80" s="408"/>
      <c r="M80" s="408"/>
      <c r="N80" s="409"/>
      <c r="O80" s="7"/>
      <c r="P80" s="407"/>
      <c r="Q80" s="408"/>
      <c r="R80" s="408"/>
      <c r="S80" s="409"/>
      <c r="T80" s="7"/>
      <c r="U80" s="407"/>
      <c r="V80" s="408"/>
      <c r="W80" s="408"/>
      <c r="X80" s="409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407"/>
      <c r="L81" s="408"/>
      <c r="M81" s="408"/>
      <c r="N81" s="409"/>
      <c r="O81" s="7"/>
      <c r="P81" s="407"/>
      <c r="Q81" s="408"/>
      <c r="R81" s="408"/>
      <c r="S81" s="409"/>
      <c r="T81" s="7"/>
      <c r="U81" s="407"/>
      <c r="V81" s="408"/>
      <c r="W81" s="408"/>
      <c r="X81" s="409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407"/>
      <c r="L82" s="408"/>
      <c r="M82" s="408"/>
      <c r="N82" s="409"/>
      <c r="O82" s="7"/>
      <c r="P82" s="407"/>
      <c r="Q82" s="408"/>
      <c r="R82" s="408"/>
      <c r="S82" s="409"/>
      <c r="T82" s="7"/>
      <c r="U82" s="407"/>
      <c r="V82" s="408"/>
      <c r="W82" s="408"/>
      <c r="X82" s="409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407"/>
      <c r="L83" s="408"/>
      <c r="M83" s="408"/>
      <c r="N83" s="409"/>
      <c r="O83" s="7"/>
      <c r="P83" s="407"/>
      <c r="Q83" s="408"/>
      <c r="R83" s="408"/>
      <c r="S83" s="409"/>
      <c r="T83" s="7"/>
      <c r="U83" s="407"/>
      <c r="V83" s="408"/>
      <c r="W83" s="408"/>
      <c r="X83" s="409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407"/>
      <c r="G87" s="408"/>
      <c r="H87" s="408"/>
      <c r="I87" s="409"/>
      <c r="J87" s="7"/>
      <c r="K87" s="407"/>
      <c r="L87" s="408"/>
      <c r="M87" s="408"/>
      <c r="N87" s="409"/>
      <c r="O87" s="7"/>
      <c r="P87" s="407"/>
      <c r="Q87" s="408"/>
      <c r="R87" s="408"/>
      <c r="S87" s="409"/>
      <c r="T87" s="7"/>
      <c r="U87" s="407"/>
      <c r="V87" s="408"/>
      <c r="W87" s="408"/>
      <c r="X87" s="409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407"/>
      <c r="G89" s="408"/>
      <c r="H89" s="408"/>
      <c r="I89" s="409"/>
      <c r="J89" s="7"/>
      <c r="K89" s="407"/>
      <c r="L89" s="408"/>
      <c r="M89" s="408"/>
      <c r="N89" s="409"/>
      <c r="O89" s="7"/>
      <c r="P89" s="407"/>
      <c r="Q89" s="408"/>
      <c r="R89" s="408"/>
      <c r="S89" s="409"/>
      <c r="T89" s="7"/>
      <c r="U89" s="407"/>
      <c r="V89" s="408"/>
      <c r="W89" s="408"/>
      <c r="X89" s="409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407"/>
      <c r="G90" s="408"/>
      <c r="H90" s="408"/>
      <c r="I90" s="409"/>
      <c r="J90" s="7"/>
      <c r="K90" s="407"/>
      <c r="L90" s="408"/>
      <c r="M90" s="408"/>
      <c r="N90" s="409"/>
      <c r="O90" s="7"/>
      <c r="P90" s="407"/>
      <c r="Q90" s="408"/>
      <c r="R90" s="408"/>
      <c r="S90" s="409"/>
      <c r="T90" s="7"/>
      <c r="U90" s="407"/>
      <c r="V90" s="408"/>
      <c r="W90" s="408"/>
      <c r="X90" s="409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407"/>
      <c r="G91" s="408"/>
      <c r="H91" s="408"/>
      <c r="I91" s="409"/>
      <c r="J91" s="7"/>
      <c r="K91" s="407"/>
      <c r="L91" s="408"/>
      <c r="M91" s="408"/>
      <c r="N91" s="409"/>
      <c r="O91" s="7"/>
      <c r="P91" s="407"/>
      <c r="Q91" s="408"/>
      <c r="R91" s="408"/>
      <c r="S91" s="409"/>
      <c r="T91" s="7"/>
      <c r="U91" s="407"/>
      <c r="V91" s="408"/>
      <c r="W91" s="408"/>
      <c r="X91" s="409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407"/>
      <c r="G92" s="408"/>
      <c r="H92" s="408"/>
      <c r="I92" s="409"/>
      <c r="J92" s="7"/>
      <c r="K92" s="407"/>
      <c r="L92" s="408"/>
      <c r="M92" s="408"/>
      <c r="N92" s="409"/>
      <c r="O92" s="7"/>
      <c r="P92" s="407"/>
      <c r="Q92" s="408"/>
      <c r="R92" s="408"/>
      <c r="S92" s="409"/>
      <c r="T92" s="7"/>
      <c r="U92" s="407"/>
      <c r="V92" s="408"/>
      <c r="W92" s="408"/>
      <c r="X92" s="409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407"/>
      <c r="G93" s="408"/>
      <c r="H93" s="408"/>
      <c r="I93" s="409"/>
      <c r="J93" s="7"/>
      <c r="K93" s="407"/>
      <c r="L93" s="408"/>
      <c r="M93" s="408"/>
      <c r="N93" s="409"/>
      <c r="O93" s="7"/>
      <c r="P93" s="407"/>
      <c r="Q93" s="408"/>
      <c r="R93" s="408"/>
      <c r="S93" s="409"/>
      <c r="T93" s="7"/>
      <c r="U93" s="407"/>
      <c r="V93" s="408"/>
      <c r="W93" s="408"/>
      <c r="X93" s="409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315"/>
      <c r="G94" s="39"/>
      <c r="H94" s="39"/>
      <c r="I94" s="321"/>
      <c r="J94" s="7"/>
      <c r="K94" s="315"/>
      <c r="L94" s="39"/>
      <c r="M94" s="39"/>
      <c r="N94" s="321"/>
      <c r="O94" s="7"/>
      <c r="P94" s="315"/>
      <c r="Q94" s="39"/>
      <c r="R94" s="39"/>
      <c r="S94" s="321"/>
      <c r="T94" s="7"/>
      <c r="U94" s="315"/>
      <c r="V94" s="39"/>
      <c r="W94" s="39"/>
      <c r="X94" s="321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407"/>
      <c r="G95" s="408"/>
      <c r="H95" s="408"/>
      <c r="I95" s="409"/>
      <c r="J95" s="7"/>
      <c r="K95" s="407"/>
      <c r="L95" s="408"/>
      <c r="M95" s="408"/>
      <c r="N95" s="409"/>
      <c r="O95" s="7"/>
      <c r="P95" s="407"/>
      <c r="Q95" s="408"/>
      <c r="R95" s="408"/>
      <c r="S95" s="409"/>
      <c r="T95" s="7"/>
      <c r="U95" s="407"/>
      <c r="V95" s="408"/>
      <c r="W95" s="408"/>
      <c r="X95" s="409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407"/>
      <c r="G96" s="408"/>
      <c r="H96" s="408"/>
      <c r="I96" s="409"/>
      <c r="J96" s="7"/>
      <c r="K96" s="407"/>
      <c r="L96" s="408"/>
      <c r="M96" s="408"/>
      <c r="N96" s="409"/>
      <c r="O96" s="7"/>
      <c r="P96" s="407"/>
      <c r="Q96" s="408"/>
      <c r="R96" s="408"/>
      <c r="S96" s="409"/>
      <c r="T96" s="7"/>
      <c r="U96" s="407"/>
      <c r="V96" s="408"/>
      <c r="W96" s="408"/>
      <c r="X96" s="409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407"/>
      <c r="G97" s="408"/>
      <c r="H97" s="408"/>
      <c r="I97" s="409"/>
      <c r="J97" s="7"/>
      <c r="K97" s="407"/>
      <c r="L97" s="408"/>
      <c r="M97" s="408"/>
      <c r="N97" s="409"/>
      <c r="O97" s="7"/>
      <c r="P97" s="407"/>
      <c r="Q97" s="408"/>
      <c r="R97" s="408"/>
      <c r="S97" s="409"/>
      <c r="T97" s="7"/>
      <c r="U97" s="407"/>
      <c r="V97" s="408"/>
      <c r="W97" s="408"/>
      <c r="X97" s="409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407"/>
      <c r="G98" s="408"/>
      <c r="H98" s="408"/>
      <c r="I98" s="409"/>
      <c r="J98" s="7"/>
      <c r="K98" s="407"/>
      <c r="L98" s="408"/>
      <c r="M98" s="408"/>
      <c r="N98" s="409"/>
      <c r="O98" s="7"/>
      <c r="P98" s="407"/>
      <c r="Q98" s="408"/>
      <c r="R98" s="408"/>
      <c r="S98" s="409"/>
      <c r="T98" s="7"/>
      <c r="U98" s="407"/>
      <c r="V98" s="408"/>
      <c r="W98" s="408"/>
      <c r="X98" s="409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3"/>
      <c r="G100" s="39"/>
      <c r="H100" s="39"/>
      <c r="I100" s="321"/>
      <c r="J100" s="7"/>
      <c r="K100" s="413"/>
      <c r="L100" s="408"/>
      <c r="M100" s="408"/>
      <c r="N100" s="409"/>
      <c r="O100" s="7"/>
      <c r="P100" s="43"/>
      <c r="Q100" s="39"/>
      <c r="R100" s="39"/>
      <c r="S100" s="321"/>
      <c r="T100" s="7"/>
      <c r="U100" s="43"/>
      <c r="V100" s="39"/>
      <c r="W100" s="39"/>
      <c r="X100" s="321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315"/>
      <c r="G102" s="39"/>
      <c r="H102" s="39"/>
      <c r="I102" s="321"/>
      <c r="J102" s="7"/>
      <c r="K102" s="315"/>
      <c r="L102" s="39"/>
      <c r="M102" s="39"/>
      <c r="N102" s="321"/>
      <c r="O102" s="7"/>
      <c r="P102" s="315"/>
      <c r="Q102" s="39"/>
      <c r="R102" s="39"/>
      <c r="S102" s="321"/>
      <c r="T102" s="7"/>
      <c r="U102" s="315"/>
      <c r="V102" s="39"/>
      <c r="W102" s="39"/>
      <c r="X102" s="321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407"/>
      <c r="L104" s="408"/>
      <c r="M104" s="408"/>
      <c r="N104" s="409"/>
      <c r="O104" s="7"/>
      <c r="P104" s="407"/>
      <c r="Q104" s="408"/>
      <c r="R104" s="408"/>
      <c r="S104" s="409"/>
      <c r="T104" s="7"/>
      <c r="U104" s="407"/>
      <c r="V104" s="408"/>
      <c r="W104" s="408"/>
      <c r="X104" s="409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407"/>
      <c r="L105" s="408"/>
      <c r="M105" s="408"/>
      <c r="N105" s="409"/>
      <c r="O105" s="7"/>
      <c r="P105" s="407"/>
      <c r="Q105" s="408"/>
      <c r="R105" s="408"/>
      <c r="S105" s="409"/>
      <c r="T105" s="7"/>
      <c r="U105" s="407"/>
      <c r="V105" s="408"/>
      <c r="W105" s="408"/>
      <c r="X105" s="409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407"/>
      <c r="L106" s="408"/>
      <c r="M106" s="408"/>
      <c r="N106" s="409"/>
      <c r="O106" s="7"/>
      <c r="P106" s="407"/>
      <c r="Q106" s="408"/>
      <c r="R106" s="408"/>
      <c r="S106" s="409"/>
      <c r="T106" s="7"/>
      <c r="U106" s="407"/>
      <c r="V106" s="408"/>
      <c r="W106" s="408"/>
      <c r="X106" s="409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407"/>
      <c r="L107" s="408"/>
      <c r="M107" s="408"/>
      <c r="N107" s="409"/>
      <c r="O107" s="7"/>
      <c r="P107" s="407"/>
      <c r="Q107" s="408"/>
      <c r="R107" s="408"/>
      <c r="S107" s="409"/>
      <c r="T107" s="7"/>
      <c r="U107" s="407"/>
      <c r="V107" s="408"/>
      <c r="W107" s="408"/>
      <c r="X107" s="409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407"/>
      <c r="L108" s="408"/>
      <c r="M108" s="408"/>
      <c r="N108" s="409"/>
      <c r="O108" s="7"/>
      <c r="P108" s="407"/>
      <c r="Q108" s="408"/>
      <c r="R108" s="408"/>
      <c r="S108" s="409"/>
      <c r="T108" s="7"/>
      <c r="U108" s="407"/>
      <c r="V108" s="408"/>
      <c r="W108" s="408"/>
      <c r="X108" s="409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407"/>
      <c r="G112" s="408"/>
      <c r="H112" s="408"/>
      <c r="I112" s="409"/>
      <c r="J112" s="7"/>
      <c r="K112" s="407"/>
      <c r="L112" s="408"/>
      <c r="M112" s="408"/>
      <c r="N112" s="409"/>
      <c r="O112" s="7"/>
      <c r="P112" s="407"/>
      <c r="Q112" s="408"/>
      <c r="R112" s="408"/>
      <c r="S112" s="409"/>
      <c r="T112" s="7"/>
      <c r="U112" s="407"/>
      <c r="V112" s="408"/>
      <c r="W112" s="408"/>
      <c r="X112" s="409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407"/>
      <c r="G114" s="408"/>
      <c r="H114" s="408"/>
      <c r="I114" s="409"/>
      <c r="J114" s="7"/>
      <c r="K114" s="407"/>
      <c r="L114" s="408"/>
      <c r="M114" s="408"/>
      <c r="N114" s="409"/>
      <c r="O114" s="7"/>
      <c r="P114" s="407"/>
      <c r="Q114" s="408"/>
      <c r="R114" s="408"/>
      <c r="S114" s="409"/>
      <c r="T114" s="7"/>
      <c r="U114" s="407"/>
      <c r="V114" s="408"/>
      <c r="W114" s="408"/>
      <c r="X114" s="409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407"/>
      <c r="G115" s="408"/>
      <c r="H115" s="408"/>
      <c r="I115" s="409"/>
      <c r="J115" s="7"/>
      <c r="K115" s="407"/>
      <c r="L115" s="408"/>
      <c r="M115" s="408"/>
      <c r="N115" s="409"/>
      <c r="O115" s="7"/>
      <c r="P115" s="407"/>
      <c r="Q115" s="408"/>
      <c r="R115" s="408"/>
      <c r="S115" s="409"/>
      <c r="T115" s="7"/>
      <c r="U115" s="407"/>
      <c r="V115" s="408"/>
      <c r="W115" s="408"/>
      <c r="X115" s="409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407"/>
      <c r="G116" s="408"/>
      <c r="H116" s="408"/>
      <c r="I116" s="409"/>
      <c r="J116" s="7"/>
      <c r="K116" s="407"/>
      <c r="L116" s="408"/>
      <c r="M116" s="408"/>
      <c r="N116" s="409"/>
      <c r="O116" s="7"/>
      <c r="P116" s="407"/>
      <c r="Q116" s="408"/>
      <c r="R116" s="408"/>
      <c r="S116" s="409"/>
      <c r="T116" s="7"/>
      <c r="U116" s="407"/>
      <c r="V116" s="408"/>
      <c r="W116" s="408"/>
      <c r="X116" s="409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407"/>
      <c r="G117" s="408"/>
      <c r="H117" s="408"/>
      <c r="I117" s="409"/>
      <c r="J117" s="7"/>
      <c r="K117" s="407"/>
      <c r="L117" s="408"/>
      <c r="M117" s="408"/>
      <c r="N117" s="409"/>
      <c r="O117" s="7"/>
      <c r="P117" s="407"/>
      <c r="Q117" s="408"/>
      <c r="R117" s="408"/>
      <c r="S117" s="409"/>
      <c r="T117" s="7"/>
      <c r="U117" s="407"/>
      <c r="V117" s="408"/>
      <c r="W117" s="408"/>
      <c r="X117" s="409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407"/>
      <c r="G118" s="408"/>
      <c r="H118" s="408"/>
      <c r="I118" s="409"/>
      <c r="J118" s="7"/>
      <c r="K118" s="407"/>
      <c r="L118" s="408"/>
      <c r="M118" s="408"/>
      <c r="N118" s="409"/>
      <c r="O118" s="7"/>
      <c r="P118" s="407"/>
      <c r="Q118" s="408"/>
      <c r="R118" s="408"/>
      <c r="S118" s="409"/>
      <c r="T118" s="7"/>
      <c r="U118" s="407"/>
      <c r="V118" s="408"/>
      <c r="W118" s="408"/>
      <c r="X118" s="409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315"/>
      <c r="G119" s="39"/>
      <c r="H119" s="39"/>
      <c r="I119" s="321"/>
      <c r="J119" s="7"/>
      <c r="K119" s="315"/>
      <c r="L119" s="39"/>
      <c r="M119" s="39"/>
      <c r="N119" s="321"/>
      <c r="O119" s="7"/>
      <c r="P119" s="315"/>
      <c r="Q119" s="39"/>
      <c r="R119" s="39"/>
      <c r="S119" s="321"/>
      <c r="T119" s="7"/>
      <c r="U119" s="315"/>
      <c r="V119" s="39"/>
      <c r="W119" s="39"/>
      <c r="X119" s="321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407"/>
      <c r="G120" s="408"/>
      <c r="H120" s="408"/>
      <c r="I120" s="409"/>
      <c r="J120" s="7"/>
      <c r="K120" s="407"/>
      <c r="L120" s="408"/>
      <c r="M120" s="408"/>
      <c r="N120" s="409"/>
      <c r="O120" s="7"/>
      <c r="P120" s="407"/>
      <c r="Q120" s="408"/>
      <c r="R120" s="408"/>
      <c r="S120" s="409"/>
      <c r="T120" s="7"/>
      <c r="U120" s="407"/>
      <c r="V120" s="408"/>
      <c r="W120" s="408"/>
      <c r="X120" s="409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407"/>
      <c r="G121" s="408"/>
      <c r="H121" s="408"/>
      <c r="I121" s="409"/>
      <c r="J121" s="7"/>
      <c r="K121" s="407"/>
      <c r="L121" s="408"/>
      <c r="M121" s="408"/>
      <c r="N121" s="409"/>
      <c r="O121" s="7"/>
      <c r="P121" s="407"/>
      <c r="Q121" s="408"/>
      <c r="R121" s="408"/>
      <c r="S121" s="409"/>
      <c r="T121" s="7"/>
      <c r="U121" s="407"/>
      <c r="V121" s="408"/>
      <c r="W121" s="408"/>
      <c r="X121" s="409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407"/>
      <c r="G122" s="408"/>
      <c r="H122" s="408"/>
      <c r="I122" s="409"/>
      <c r="J122" s="7"/>
      <c r="K122" s="407"/>
      <c r="L122" s="408"/>
      <c r="M122" s="408"/>
      <c r="N122" s="409"/>
      <c r="O122" s="7"/>
      <c r="P122" s="407"/>
      <c r="Q122" s="408"/>
      <c r="R122" s="408"/>
      <c r="S122" s="409"/>
      <c r="T122" s="7"/>
      <c r="U122" s="407"/>
      <c r="V122" s="408"/>
      <c r="W122" s="408"/>
      <c r="X122" s="409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407"/>
      <c r="G123" s="408"/>
      <c r="H123" s="408"/>
      <c r="I123" s="409"/>
      <c r="J123" s="7"/>
      <c r="K123" s="407"/>
      <c r="L123" s="408"/>
      <c r="M123" s="408"/>
      <c r="N123" s="409"/>
      <c r="O123" s="7"/>
      <c r="P123" s="407"/>
      <c r="Q123" s="408"/>
      <c r="R123" s="408"/>
      <c r="S123" s="409"/>
      <c r="T123" s="7"/>
      <c r="U123" s="407"/>
      <c r="V123" s="408"/>
      <c r="W123" s="408"/>
      <c r="X123" s="409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3"/>
      <c r="G125" s="39"/>
      <c r="H125" s="39"/>
      <c r="I125" s="321"/>
      <c r="J125" s="7"/>
      <c r="K125" s="413"/>
      <c r="L125" s="408"/>
      <c r="M125" s="408"/>
      <c r="N125" s="409"/>
      <c r="O125" s="7"/>
      <c r="P125" s="43"/>
      <c r="Q125" s="39"/>
      <c r="R125" s="39"/>
      <c r="S125" s="321"/>
      <c r="T125" s="7"/>
      <c r="U125" s="43"/>
      <c r="V125" s="39"/>
      <c r="W125" s="39"/>
      <c r="X125" s="321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315"/>
      <c r="G127" s="39"/>
      <c r="H127" s="39"/>
      <c r="I127" s="321"/>
      <c r="J127" s="7"/>
      <c r="K127" s="315"/>
      <c r="L127" s="39"/>
      <c r="M127" s="39"/>
      <c r="N127" s="321"/>
      <c r="O127" s="7"/>
      <c r="P127" s="315"/>
      <c r="Q127" s="39"/>
      <c r="R127" s="39"/>
      <c r="S127" s="321"/>
      <c r="T127" s="7"/>
      <c r="U127" s="315"/>
      <c r="V127" s="39"/>
      <c r="W127" s="39"/>
      <c r="X127" s="321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407"/>
      <c r="L129" s="408"/>
      <c r="M129" s="408"/>
      <c r="N129" s="409"/>
      <c r="O129" s="7"/>
      <c r="P129" s="407"/>
      <c r="Q129" s="408"/>
      <c r="R129" s="408"/>
      <c r="S129" s="409"/>
      <c r="T129" s="7"/>
      <c r="U129" s="407"/>
      <c r="V129" s="408"/>
      <c r="W129" s="408"/>
      <c r="X129" s="409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407"/>
      <c r="L130" s="408"/>
      <c r="M130" s="408"/>
      <c r="N130" s="409"/>
      <c r="O130" s="7"/>
      <c r="P130" s="407"/>
      <c r="Q130" s="408"/>
      <c r="R130" s="408"/>
      <c r="S130" s="409"/>
      <c r="T130" s="7"/>
      <c r="U130" s="407"/>
      <c r="V130" s="408"/>
      <c r="W130" s="408"/>
      <c r="X130" s="409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407"/>
      <c r="L131" s="408"/>
      <c r="M131" s="408"/>
      <c r="N131" s="409"/>
      <c r="O131" s="7"/>
      <c r="P131" s="407"/>
      <c r="Q131" s="408"/>
      <c r="R131" s="408"/>
      <c r="S131" s="409"/>
      <c r="T131" s="7"/>
      <c r="U131" s="407"/>
      <c r="V131" s="408"/>
      <c r="W131" s="408"/>
      <c r="X131" s="409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407"/>
      <c r="L132" s="408"/>
      <c r="M132" s="408"/>
      <c r="N132" s="409"/>
      <c r="O132" s="7"/>
      <c r="P132" s="407"/>
      <c r="Q132" s="408"/>
      <c r="R132" s="408"/>
      <c r="S132" s="409"/>
      <c r="T132" s="7"/>
      <c r="U132" s="407"/>
      <c r="V132" s="408"/>
      <c r="W132" s="408"/>
      <c r="X132" s="409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407"/>
      <c r="L133" s="408"/>
      <c r="M133" s="408"/>
      <c r="N133" s="409"/>
      <c r="O133" s="7"/>
      <c r="P133" s="407"/>
      <c r="Q133" s="408"/>
      <c r="R133" s="408"/>
      <c r="S133" s="409"/>
      <c r="T133" s="7"/>
      <c r="U133" s="407"/>
      <c r="V133" s="408"/>
      <c r="W133" s="408"/>
      <c r="X133" s="409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407"/>
      <c r="G137" s="408"/>
      <c r="H137" s="408"/>
      <c r="I137" s="409"/>
      <c r="J137" s="7"/>
      <c r="K137" s="407"/>
      <c r="L137" s="408"/>
      <c r="M137" s="408"/>
      <c r="N137" s="409"/>
      <c r="O137" s="7"/>
      <c r="P137" s="407"/>
      <c r="Q137" s="408"/>
      <c r="R137" s="408"/>
      <c r="S137" s="409"/>
      <c r="T137" s="7"/>
      <c r="U137" s="407"/>
      <c r="V137" s="408"/>
      <c r="W137" s="408"/>
      <c r="X137" s="409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407"/>
      <c r="G139" s="408"/>
      <c r="H139" s="408"/>
      <c r="I139" s="409"/>
      <c r="J139" s="7"/>
      <c r="K139" s="407"/>
      <c r="L139" s="408"/>
      <c r="M139" s="408"/>
      <c r="N139" s="409"/>
      <c r="O139" s="7"/>
      <c r="P139" s="407"/>
      <c r="Q139" s="408"/>
      <c r="R139" s="408"/>
      <c r="S139" s="409"/>
      <c r="T139" s="7"/>
      <c r="U139" s="407"/>
      <c r="V139" s="408"/>
      <c r="W139" s="408"/>
      <c r="X139" s="409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407"/>
      <c r="G140" s="408"/>
      <c r="H140" s="408"/>
      <c r="I140" s="409"/>
      <c r="J140" s="7"/>
      <c r="K140" s="407"/>
      <c r="L140" s="408"/>
      <c r="M140" s="408"/>
      <c r="N140" s="409"/>
      <c r="O140" s="7"/>
      <c r="P140" s="407"/>
      <c r="Q140" s="408"/>
      <c r="R140" s="408"/>
      <c r="S140" s="409"/>
      <c r="T140" s="7"/>
      <c r="U140" s="407"/>
      <c r="V140" s="408"/>
      <c r="W140" s="408"/>
      <c r="X140" s="409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407"/>
      <c r="G141" s="408"/>
      <c r="H141" s="408"/>
      <c r="I141" s="409"/>
      <c r="J141" s="7"/>
      <c r="K141" s="407"/>
      <c r="L141" s="408"/>
      <c r="M141" s="408"/>
      <c r="N141" s="409"/>
      <c r="O141" s="7"/>
      <c r="P141" s="407"/>
      <c r="Q141" s="408"/>
      <c r="R141" s="408"/>
      <c r="S141" s="409"/>
      <c r="T141" s="7"/>
      <c r="U141" s="407"/>
      <c r="V141" s="408"/>
      <c r="W141" s="408"/>
      <c r="X141" s="409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407"/>
      <c r="G142" s="408"/>
      <c r="H142" s="408"/>
      <c r="I142" s="409"/>
      <c r="J142" s="7"/>
      <c r="K142" s="407"/>
      <c r="L142" s="408"/>
      <c r="M142" s="408"/>
      <c r="N142" s="409"/>
      <c r="O142" s="7"/>
      <c r="P142" s="407"/>
      <c r="Q142" s="408"/>
      <c r="R142" s="408"/>
      <c r="S142" s="409"/>
      <c r="T142" s="7"/>
      <c r="U142" s="407"/>
      <c r="V142" s="408"/>
      <c r="W142" s="408"/>
      <c r="X142" s="409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407"/>
      <c r="G143" s="408"/>
      <c r="H143" s="408"/>
      <c r="I143" s="409"/>
      <c r="J143" s="7"/>
      <c r="K143" s="407"/>
      <c r="L143" s="408"/>
      <c r="M143" s="408"/>
      <c r="N143" s="409"/>
      <c r="O143" s="7"/>
      <c r="P143" s="407"/>
      <c r="Q143" s="408"/>
      <c r="R143" s="408"/>
      <c r="S143" s="409"/>
      <c r="T143" s="7"/>
      <c r="U143" s="407"/>
      <c r="V143" s="408"/>
      <c r="W143" s="408"/>
      <c r="X143" s="409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315"/>
      <c r="G144" s="39"/>
      <c r="H144" s="39"/>
      <c r="I144" s="321"/>
      <c r="J144" s="7"/>
      <c r="K144" s="315"/>
      <c r="L144" s="39"/>
      <c r="M144" s="39"/>
      <c r="N144" s="321"/>
      <c r="O144" s="7"/>
      <c r="P144" s="315"/>
      <c r="Q144" s="39"/>
      <c r="R144" s="39"/>
      <c r="S144" s="321"/>
      <c r="T144" s="7"/>
      <c r="U144" s="315"/>
      <c r="V144" s="39"/>
      <c r="W144" s="39"/>
      <c r="X144" s="321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407"/>
      <c r="G145" s="408"/>
      <c r="H145" s="408"/>
      <c r="I145" s="409"/>
      <c r="J145" s="7"/>
      <c r="K145" s="407"/>
      <c r="L145" s="408"/>
      <c r="M145" s="408"/>
      <c r="N145" s="409"/>
      <c r="O145" s="7"/>
      <c r="P145" s="407"/>
      <c r="Q145" s="408"/>
      <c r="R145" s="408"/>
      <c r="S145" s="409"/>
      <c r="T145" s="7"/>
      <c r="U145" s="407"/>
      <c r="V145" s="408"/>
      <c r="W145" s="408"/>
      <c r="X145" s="409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407"/>
      <c r="G146" s="408"/>
      <c r="H146" s="408"/>
      <c r="I146" s="409"/>
      <c r="J146" s="7"/>
      <c r="K146" s="407"/>
      <c r="L146" s="408"/>
      <c r="M146" s="408"/>
      <c r="N146" s="409"/>
      <c r="O146" s="7"/>
      <c r="P146" s="407"/>
      <c r="Q146" s="408"/>
      <c r="R146" s="408"/>
      <c r="S146" s="409"/>
      <c r="T146" s="7"/>
      <c r="U146" s="407"/>
      <c r="V146" s="408"/>
      <c r="W146" s="408"/>
      <c r="X146" s="409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407"/>
      <c r="G147" s="408"/>
      <c r="H147" s="408"/>
      <c r="I147" s="409"/>
      <c r="J147" s="7"/>
      <c r="K147" s="407"/>
      <c r="L147" s="408"/>
      <c r="M147" s="408"/>
      <c r="N147" s="409"/>
      <c r="O147" s="7"/>
      <c r="P147" s="407"/>
      <c r="Q147" s="408"/>
      <c r="R147" s="408"/>
      <c r="S147" s="409"/>
      <c r="T147" s="7"/>
      <c r="U147" s="407"/>
      <c r="V147" s="408"/>
      <c r="W147" s="408"/>
      <c r="X147" s="409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407"/>
      <c r="G148" s="408"/>
      <c r="H148" s="408"/>
      <c r="I148" s="409"/>
      <c r="J148" s="7"/>
      <c r="K148" s="407"/>
      <c r="L148" s="408"/>
      <c r="M148" s="408"/>
      <c r="N148" s="409"/>
      <c r="O148" s="7"/>
      <c r="P148" s="407"/>
      <c r="Q148" s="408"/>
      <c r="R148" s="408"/>
      <c r="S148" s="409"/>
      <c r="T148" s="7"/>
      <c r="U148" s="407"/>
      <c r="V148" s="408"/>
      <c r="W148" s="408"/>
      <c r="X148" s="409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3"/>
      <c r="G150" s="39"/>
      <c r="H150" s="39"/>
      <c r="I150" s="321"/>
      <c r="J150" s="7"/>
      <c r="K150" s="413"/>
      <c r="L150" s="408"/>
      <c r="M150" s="408"/>
      <c r="N150" s="409"/>
      <c r="O150" s="7"/>
      <c r="P150" s="43"/>
      <c r="Q150" s="39"/>
      <c r="R150" s="39"/>
      <c r="S150" s="321"/>
      <c r="T150" s="7"/>
      <c r="U150" s="43"/>
      <c r="V150" s="39"/>
      <c r="W150" s="39"/>
      <c r="X150" s="321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315"/>
      <c r="G152" s="39"/>
      <c r="H152" s="39"/>
      <c r="I152" s="321"/>
      <c r="J152" s="7"/>
      <c r="K152" s="315"/>
      <c r="L152" s="39"/>
      <c r="M152" s="39"/>
      <c r="N152" s="321"/>
      <c r="O152" s="7"/>
      <c r="P152" s="315"/>
      <c r="Q152" s="39"/>
      <c r="R152" s="39"/>
      <c r="S152" s="321"/>
      <c r="T152" s="7"/>
      <c r="U152" s="315"/>
      <c r="V152" s="39"/>
      <c r="W152" s="39"/>
      <c r="X152" s="321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407"/>
      <c r="L154" s="408"/>
      <c r="M154" s="408"/>
      <c r="N154" s="409"/>
      <c r="O154" s="7"/>
      <c r="P154" s="407"/>
      <c r="Q154" s="408"/>
      <c r="R154" s="408"/>
      <c r="S154" s="409"/>
      <c r="T154" s="7"/>
      <c r="U154" s="407"/>
      <c r="V154" s="408"/>
      <c r="W154" s="408"/>
      <c r="X154" s="409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407"/>
      <c r="L155" s="408"/>
      <c r="M155" s="408"/>
      <c r="N155" s="409"/>
      <c r="O155" s="7"/>
      <c r="P155" s="407"/>
      <c r="Q155" s="408"/>
      <c r="R155" s="408"/>
      <c r="S155" s="409"/>
      <c r="T155" s="7"/>
      <c r="U155" s="407"/>
      <c r="V155" s="408"/>
      <c r="W155" s="408"/>
      <c r="X155" s="409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407"/>
      <c r="L156" s="408"/>
      <c r="M156" s="408"/>
      <c r="N156" s="409"/>
      <c r="O156" s="7"/>
      <c r="P156" s="407"/>
      <c r="Q156" s="408"/>
      <c r="R156" s="408"/>
      <c r="S156" s="409"/>
      <c r="T156" s="7"/>
      <c r="U156" s="407"/>
      <c r="V156" s="408"/>
      <c r="W156" s="408"/>
      <c r="X156" s="409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407"/>
      <c r="L157" s="408"/>
      <c r="M157" s="408"/>
      <c r="N157" s="409"/>
      <c r="O157" s="7"/>
      <c r="P157" s="407"/>
      <c r="Q157" s="408"/>
      <c r="R157" s="408"/>
      <c r="S157" s="409"/>
      <c r="T157" s="7"/>
      <c r="U157" s="407"/>
      <c r="V157" s="408"/>
      <c r="W157" s="408"/>
      <c r="X157" s="409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407"/>
      <c r="L158" s="408"/>
      <c r="M158" s="408"/>
      <c r="N158" s="409"/>
      <c r="O158" s="7"/>
      <c r="P158" s="407"/>
      <c r="Q158" s="408"/>
      <c r="R158" s="408"/>
      <c r="S158" s="409"/>
      <c r="T158" s="7"/>
      <c r="U158" s="407"/>
      <c r="V158" s="408"/>
      <c r="W158" s="408"/>
      <c r="X158" s="409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407"/>
      <c r="G162" s="408"/>
      <c r="H162" s="408"/>
      <c r="I162" s="409"/>
      <c r="J162" s="7"/>
      <c r="K162" s="407"/>
      <c r="L162" s="408"/>
      <c r="M162" s="408"/>
      <c r="N162" s="409"/>
      <c r="O162" s="7"/>
      <c r="P162" s="407"/>
      <c r="Q162" s="408"/>
      <c r="R162" s="408"/>
      <c r="S162" s="409"/>
      <c r="T162" s="7"/>
      <c r="U162" s="407"/>
      <c r="V162" s="408"/>
      <c r="W162" s="408"/>
      <c r="X162" s="409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407"/>
      <c r="G164" s="408"/>
      <c r="H164" s="408"/>
      <c r="I164" s="409"/>
      <c r="J164" s="7"/>
      <c r="K164" s="407"/>
      <c r="L164" s="408"/>
      <c r="M164" s="408"/>
      <c r="N164" s="409"/>
      <c r="O164" s="7"/>
      <c r="P164" s="407"/>
      <c r="Q164" s="408"/>
      <c r="R164" s="408"/>
      <c r="S164" s="409"/>
      <c r="T164" s="7"/>
      <c r="U164" s="407"/>
      <c r="V164" s="408"/>
      <c r="W164" s="408"/>
      <c r="X164" s="409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407"/>
      <c r="G165" s="408"/>
      <c r="H165" s="408"/>
      <c r="I165" s="409"/>
      <c r="J165" s="7"/>
      <c r="K165" s="407"/>
      <c r="L165" s="408"/>
      <c r="M165" s="408"/>
      <c r="N165" s="409"/>
      <c r="O165" s="7"/>
      <c r="P165" s="407"/>
      <c r="Q165" s="408"/>
      <c r="R165" s="408"/>
      <c r="S165" s="409"/>
      <c r="T165" s="7"/>
      <c r="U165" s="407"/>
      <c r="V165" s="408"/>
      <c r="W165" s="408"/>
      <c r="X165" s="409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407"/>
      <c r="G166" s="408"/>
      <c r="H166" s="408"/>
      <c r="I166" s="409"/>
      <c r="J166" s="7"/>
      <c r="K166" s="407"/>
      <c r="L166" s="408"/>
      <c r="M166" s="408"/>
      <c r="N166" s="409"/>
      <c r="O166" s="7"/>
      <c r="P166" s="407"/>
      <c r="Q166" s="408"/>
      <c r="R166" s="408"/>
      <c r="S166" s="409"/>
      <c r="T166" s="7"/>
      <c r="U166" s="407"/>
      <c r="V166" s="408"/>
      <c r="W166" s="408"/>
      <c r="X166" s="409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407"/>
      <c r="G167" s="408"/>
      <c r="H167" s="408"/>
      <c r="I167" s="409"/>
      <c r="J167" s="7"/>
      <c r="K167" s="407"/>
      <c r="L167" s="408"/>
      <c r="M167" s="408"/>
      <c r="N167" s="409"/>
      <c r="O167" s="7"/>
      <c r="P167" s="407"/>
      <c r="Q167" s="408"/>
      <c r="R167" s="408"/>
      <c r="S167" s="409"/>
      <c r="T167" s="7"/>
      <c r="U167" s="407"/>
      <c r="V167" s="408"/>
      <c r="W167" s="408"/>
      <c r="X167" s="409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407"/>
      <c r="G168" s="408"/>
      <c r="H168" s="408"/>
      <c r="I168" s="409"/>
      <c r="J168" s="7"/>
      <c r="K168" s="407"/>
      <c r="L168" s="408"/>
      <c r="M168" s="408"/>
      <c r="N168" s="409"/>
      <c r="O168" s="7"/>
      <c r="P168" s="407"/>
      <c r="Q168" s="408"/>
      <c r="R168" s="408"/>
      <c r="S168" s="409"/>
      <c r="T168" s="7"/>
      <c r="U168" s="407"/>
      <c r="V168" s="408"/>
      <c r="W168" s="408"/>
      <c r="X168" s="409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315"/>
      <c r="G169" s="39"/>
      <c r="H169" s="39"/>
      <c r="I169" s="321"/>
      <c r="J169" s="7"/>
      <c r="K169" s="315"/>
      <c r="L169" s="39"/>
      <c r="M169" s="39"/>
      <c r="N169" s="321"/>
      <c r="O169" s="7"/>
      <c r="P169" s="315"/>
      <c r="Q169" s="39"/>
      <c r="R169" s="39"/>
      <c r="S169" s="321"/>
      <c r="T169" s="7"/>
      <c r="U169" s="315"/>
      <c r="V169" s="39"/>
      <c r="W169" s="39"/>
      <c r="X169" s="321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407"/>
      <c r="G170" s="408"/>
      <c r="H170" s="408"/>
      <c r="I170" s="409"/>
      <c r="J170" s="7"/>
      <c r="K170" s="407"/>
      <c r="L170" s="408"/>
      <c r="M170" s="408"/>
      <c r="N170" s="409"/>
      <c r="O170" s="7"/>
      <c r="P170" s="407"/>
      <c r="Q170" s="408"/>
      <c r="R170" s="408"/>
      <c r="S170" s="409"/>
      <c r="T170" s="7"/>
      <c r="U170" s="407"/>
      <c r="V170" s="408"/>
      <c r="W170" s="408"/>
      <c r="X170" s="409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407"/>
      <c r="G171" s="408"/>
      <c r="H171" s="408"/>
      <c r="I171" s="409"/>
      <c r="J171" s="7"/>
      <c r="K171" s="407"/>
      <c r="L171" s="408"/>
      <c r="M171" s="408"/>
      <c r="N171" s="409"/>
      <c r="O171" s="7"/>
      <c r="P171" s="407"/>
      <c r="Q171" s="408"/>
      <c r="R171" s="408"/>
      <c r="S171" s="409"/>
      <c r="T171" s="7"/>
      <c r="U171" s="407"/>
      <c r="V171" s="408"/>
      <c r="W171" s="408"/>
      <c r="X171" s="409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407"/>
      <c r="G172" s="408"/>
      <c r="H172" s="408"/>
      <c r="I172" s="409"/>
      <c r="J172" s="7"/>
      <c r="K172" s="407"/>
      <c r="L172" s="408"/>
      <c r="M172" s="408"/>
      <c r="N172" s="409"/>
      <c r="O172" s="7"/>
      <c r="P172" s="407"/>
      <c r="Q172" s="408"/>
      <c r="R172" s="408"/>
      <c r="S172" s="409"/>
      <c r="T172" s="7"/>
      <c r="U172" s="407"/>
      <c r="V172" s="408"/>
      <c r="W172" s="408"/>
      <c r="X172" s="409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407"/>
      <c r="G173" s="408"/>
      <c r="H173" s="408"/>
      <c r="I173" s="409"/>
      <c r="J173" s="7"/>
      <c r="K173" s="407"/>
      <c r="L173" s="408"/>
      <c r="M173" s="408"/>
      <c r="N173" s="409"/>
      <c r="O173" s="7"/>
      <c r="P173" s="407"/>
      <c r="Q173" s="408"/>
      <c r="R173" s="408"/>
      <c r="S173" s="409"/>
      <c r="T173" s="7"/>
      <c r="U173" s="407"/>
      <c r="V173" s="408"/>
      <c r="W173" s="408"/>
      <c r="X173" s="409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3"/>
      <c r="G175" s="39"/>
      <c r="H175" s="39"/>
      <c r="I175" s="321"/>
      <c r="J175" s="7"/>
      <c r="K175" s="413"/>
      <c r="L175" s="408"/>
      <c r="M175" s="408"/>
      <c r="N175" s="409"/>
      <c r="O175" s="7"/>
      <c r="P175" s="43"/>
      <c r="Q175" s="39"/>
      <c r="R175" s="39"/>
      <c r="S175" s="321"/>
      <c r="T175" s="7"/>
      <c r="U175" s="43"/>
      <c r="V175" s="39"/>
      <c r="W175" s="39"/>
      <c r="X175" s="321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315"/>
      <c r="G177" s="39"/>
      <c r="H177" s="39"/>
      <c r="I177" s="321"/>
      <c r="J177" s="7"/>
      <c r="K177" s="315"/>
      <c r="L177" s="39"/>
      <c r="M177" s="39"/>
      <c r="N177" s="321"/>
      <c r="O177" s="7"/>
      <c r="P177" s="315"/>
      <c r="Q177" s="39"/>
      <c r="R177" s="39"/>
      <c r="S177" s="321"/>
      <c r="T177" s="7"/>
      <c r="U177" s="315"/>
      <c r="V177" s="39"/>
      <c r="W177" s="39"/>
      <c r="X177" s="321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407"/>
      <c r="L179" s="408"/>
      <c r="M179" s="408"/>
      <c r="N179" s="409"/>
      <c r="O179" s="7"/>
      <c r="P179" s="407"/>
      <c r="Q179" s="408"/>
      <c r="R179" s="408"/>
      <c r="S179" s="409"/>
      <c r="T179" s="7"/>
      <c r="U179" s="407"/>
      <c r="V179" s="408"/>
      <c r="W179" s="408"/>
      <c r="X179" s="409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407"/>
      <c r="L180" s="408"/>
      <c r="M180" s="408"/>
      <c r="N180" s="409"/>
      <c r="O180" s="7"/>
      <c r="P180" s="407"/>
      <c r="Q180" s="408"/>
      <c r="R180" s="408"/>
      <c r="S180" s="409"/>
      <c r="T180" s="7"/>
      <c r="U180" s="407"/>
      <c r="V180" s="408"/>
      <c r="W180" s="408"/>
      <c r="X180" s="409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407"/>
      <c r="L181" s="408"/>
      <c r="M181" s="408"/>
      <c r="N181" s="409"/>
      <c r="O181" s="7"/>
      <c r="P181" s="407"/>
      <c r="Q181" s="408"/>
      <c r="R181" s="408"/>
      <c r="S181" s="409"/>
      <c r="T181" s="7"/>
      <c r="U181" s="407"/>
      <c r="V181" s="408"/>
      <c r="W181" s="408"/>
      <c r="X181" s="409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407"/>
      <c r="L182" s="408"/>
      <c r="M182" s="408"/>
      <c r="N182" s="409"/>
      <c r="O182" s="7"/>
      <c r="P182" s="407"/>
      <c r="Q182" s="408"/>
      <c r="R182" s="408"/>
      <c r="S182" s="409"/>
      <c r="T182" s="7"/>
      <c r="U182" s="407"/>
      <c r="V182" s="408"/>
      <c r="W182" s="408"/>
      <c r="X182" s="409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407"/>
      <c r="L183" s="408"/>
      <c r="M183" s="408"/>
      <c r="N183" s="409"/>
      <c r="O183" s="7"/>
      <c r="P183" s="407"/>
      <c r="Q183" s="408"/>
      <c r="R183" s="408"/>
      <c r="S183" s="409"/>
      <c r="T183" s="7"/>
      <c r="U183" s="407"/>
      <c r="V183" s="408"/>
      <c r="W183" s="408"/>
      <c r="X183" s="409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407"/>
      <c r="G187" s="408"/>
      <c r="H187" s="408"/>
      <c r="I187" s="409"/>
      <c r="J187" s="7"/>
      <c r="K187" s="407"/>
      <c r="L187" s="408"/>
      <c r="M187" s="408"/>
      <c r="N187" s="409"/>
      <c r="O187" s="7"/>
      <c r="P187" s="407"/>
      <c r="Q187" s="408"/>
      <c r="R187" s="408"/>
      <c r="S187" s="409"/>
      <c r="T187" s="7"/>
      <c r="U187" s="407"/>
      <c r="V187" s="408"/>
      <c r="W187" s="408"/>
      <c r="X187" s="409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407"/>
      <c r="G189" s="408"/>
      <c r="H189" s="408"/>
      <c r="I189" s="409"/>
      <c r="J189" s="7"/>
      <c r="K189" s="407"/>
      <c r="L189" s="408"/>
      <c r="M189" s="408"/>
      <c r="N189" s="409"/>
      <c r="O189" s="7"/>
      <c r="P189" s="407"/>
      <c r="Q189" s="408"/>
      <c r="R189" s="408"/>
      <c r="S189" s="409"/>
      <c r="T189" s="7"/>
      <c r="U189" s="407"/>
      <c r="V189" s="408"/>
      <c r="W189" s="408"/>
      <c r="X189" s="409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407"/>
      <c r="G190" s="408"/>
      <c r="H190" s="408"/>
      <c r="I190" s="409"/>
      <c r="J190" s="7"/>
      <c r="K190" s="407"/>
      <c r="L190" s="408"/>
      <c r="M190" s="408"/>
      <c r="N190" s="409"/>
      <c r="O190" s="7"/>
      <c r="P190" s="407"/>
      <c r="Q190" s="408"/>
      <c r="R190" s="408"/>
      <c r="S190" s="409"/>
      <c r="T190" s="7"/>
      <c r="U190" s="407"/>
      <c r="V190" s="408"/>
      <c r="W190" s="408"/>
      <c r="X190" s="409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407"/>
      <c r="G191" s="408"/>
      <c r="H191" s="408"/>
      <c r="I191" s="409"/>
      <c r="J191" s="7"/>
      <c r="K191" s="407"/>
      <c r="L191" s="408"/>
      <c r="M191" s="408"/>
      <c r="N191" s="409"/>
      <c r="O191" s="7"/>
      <c r="P191" s="407"/>
      <c r="Q191" s="408"/>
      <c r="R191" s="408"/>
      <c r="S191" s="409"/>
      <c r="T191" s="7"/>
      <c r="U191" s="407"/>
      <c r="V191" s="408"/>
      <c r="W191" s="408"/>
      <c r="X191" s="409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407"/>
      <c r="G192" s="408"/>
      <c r="H192" s="408"/>
      <c r="I192" s="409"/>
      <c r="J192" s="7"/>
      <c r="K192" s="407"/>
      <c r="L192" s="408"/>
      <c r="M192" s="408"/>
      <c r="N192" s="409"/>
      <c r="O192" s="7"/>
      <c r="P192" s="407"/>
      <c r="Q192" s="408"/>
      <c r="R192" s="408"/>
      <c r="S192" s="409"/>
      <c r="T192" s="7"/>
      <c r="U192" s="407"/>
      <c r="V192" s="408"/>
      <c r="W192" s="408"/>
      <c r="X192" s="409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407"/>
      <c r="G193" s="408"/>
      <c r="H193" s="408"/>
      <c r="I193" s="409"/>
      <c r="J193" s="7"/>
      <c r="K193" s="407"/>
      <c r="L193" s="408"/>
      <c r="M193" s="408"/>
      <c r="N193" s="409"/>
      <c r="O193" s="7"/>
      <c r="P193" s="407"/>
      <c r="Q193" s="408"/>
      <c r="R193" s="408"/>
      <c r="S193" s="409"/>
      <c r="T193" s="7"/>
      <c r="U193" s="407"/>
      <c r="V193" s="408"/>
      <c r="W193" s="408"/>
      <c r="X193" s="409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315"/>
      <c r="G194" s="39"/>
      <c r="H194" s="39"/>
      <c r="I194" s="321"/>
      <c r="J194" s="7"/>
      <c r="K194" s="315"/>
      <c r="L194" s="39"/>
      <c r="M194" s="39"/>
      <c r="N194" s="321"/>
      <c r="O194" s="7"/>
      <c r="P194" s="315"/>
      <c r="Q194" s="39"/>
      <c r="R194" s="39"/>
      <c r="S194" s="321"/>
      <c r="T194" s="7"/>
      <c r="U194" s="315"/>
      <c r="V194" s="39"/>
      <c r="W194" s="39"/>
      <c r="X194" s="321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407"/>
      <c r="G195" s="408"/>
      <c r="H195" s="408"/>
      <c r="I195" s="409"/>
      <c r="J195" s="7"/>
      <c r="K195" s="407"/>
      <c r="L195" s="408"/>
      <c r="M195" s="408"/>
      <c r="N195" s="409"/>
      <c r="O195" s="7"/>
      <c r="P195" s="407"/>
      <c r="Q195" s="408"/>
      <c r="R195" s="408"/>
      <c r="S195" s="409"/>
      <c r="T195" s="7"/>
      <c r="U195" s="407"/>
      <c r="V195" s="408"/>
      <c r="W195" s="408"/>
      <c r="X195" s="409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407"/>
      <c r="G196" s="408"/>
      <c r="H196" s="408"/>
      <c r="I196" s="409"/>
      <c r="J196" s="7"/>
      <c r="K196" s="407"/>
      <c r="L196" s="408"/>
      <c r="M196" s="408"/>
      <c r="N196" s="409"/>
      <c r="O196" s="7"/>
      <c r="P196" s="407"/>
      <c r="Q196" s="408"/>
      <c r="R196" s="408"/>
      <c r="S196" s="409"/>
      <c r="T196" s="7"/>
      <c r="U196" s="407"/>
      <c r="V196" s="408"/>
      <c r="W196" s="408"/>
      <c r="X196" s="409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407"/>
      <c r="G197" s="408"/>
      <c r="H197" s="408"/>
      <c r="I197" s="409"/>
      <c r="J197" s="7"/>
      <c r="K197" s="407"/>
      <c r="L197" s="408"/>
      <c r="M197" s="408"/>
      <c r="N197" s="409"/>
      <c r="O197" s="7"/>
      <c r="P197" s="407"/>
      <c r="Q197" s="408"/>
      <c r="R197" s="408"/>
      <c r="S197" s="409"/>
      <c r="T197" s="7"/>
      <c r="U197" s="407"/>
      <c r="V197" s="408"/>
      <c r="W197" s="408"/>
      <c r="X197" s="409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407"/>
      <c r="G198" s="408"/>
      <c r="H198" s="408"/>
      <c r="I198" s="409"/>
      <c r="J198" s="7"/>
      <c r="K198" s="407"/>
      <c r="L198" s="408"/>
      <c r="M198" s="408"/>
      <c r="N198" s="409"/>
      <c r="O198" s="7"/>
      <c r="P198" s="407"/>
      <c r="Q198" s="408"/>
      <c r="R198" s="408"/>
      <c r="S198" s="409"/>
      <c r="T198" s="7"/>
      <c r="U198" s="407"/>
      <c r="V198" s="408"/>
      <c r="W198" s="408"/>
      <c r="X198" s="409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3"/>
      <c r="G200" s="39"/>
      <c r="H200" s="39"/>
      <c r="I200" s="321"/>
      <c r="J200" s="7"/>
      <c r="K200" s="413"/>
      <c r="L200" s="408"/>
      <c r="M200" s="408"/>
      <c r="N200" s="409"/>
      <c r="O200" s="7"/>
      <c r="P200" s="43"/>
      <c r="Q200" s="39"/>
      <c r="R200" s="39"/>
      <c r="S200" s="321"/>
      <c r="T200" s="7"/>
      <c r="U200" s="43"/>
      <c r="V200" s="39"/>
      <c r="W200" s="39"/>
      <c r="X200" s="321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315"/>
      <c r="G202" s="39"/>
      <c r="H202" s="39"/>
      <c r="I202" s="321"/>
      <c r="J202" s="7"/>
      <c r="K202" s="315"/>
      <c r="L202" s="39"/>
      <c r="M202" s="39"/>
      <c r="N202" s="321"/>
      <c r="O202" s="7"/>
      <c r="P202" s="315"/>
      <c r="Q202" s="39"/>
      <c r="R202" s="39"/>
      <c r="S202" s="321"/>
      <c r="T202" s="7"/>
      <c r="U202" s="315"/>
      <c r="V202" s="39"/>
      <c r="W202" s="39"/>
      <c r="X202" s="321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407"/>
      <c r="L204" s="408"/>
      <c r="M204" s="408"/>
      <c r="N204" s="409"/>
      <c r="O204" s="7"/>
      <c r="P204" s="407"/>
      <c r="Q204" s="408"/>
      <c r="R204" s="408"/>
      <c r="S204" s="409"/>
      <c r="T204" s="7"/>
      <c r="U204" s="407"/>
      <c r="V204" s="408"/>
      <c r="W204" s="408"/>
      <c r="X204" s="409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407"/>
      <c r="L205" s="408"/>
      <c r="M205" s="408"/>
      <c r="N205" s="409"/>
      <c r="O205" s="7"/>
      <c r="P205" s="407"/>
      <c r="Q205" s="408"/>
      <c r="R205" s="408"/>
      <c r="S205" s="409"/>
      <c r="T205" s="7"/>
      <c r="U205" s="407"/>
      <c r="V205" s="408"/>
      <c r="W205" s="408"/>
      <c r="X205" s="409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407"/>
      <c r="L206" s="408"/>
      <c r="M206" s="408"/>
      <c r="N206" s="409"/>
      <c r="O206" s="7"/>
      <c r="P206" s="407"/>
      <c r="Q206" s="408"/>
      <c r="R206" s="408"/>
      <c r="S206" s="409"/>
      <c r="T206" s="7"/>
      <c r="U206" s="407"/>
      <c r="V206" s="408"/>
      <c r="W206" s="408"/>
      <c r="X206" s="409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407"/>
      <c r="L207" s="408"/>
      <c r="M207" s="408"/>
      <c r="N207" s="409"/>
      <c r="O207" s="7"/>
      <c r="P207" s="407"/>
      <c r="Q207" s="408"/>
      <c r="R207" s="408"/>
      <c r="S207" s="409"/>
      <c r="T207" s="7"/>
      <c r="U207" s="407"/>
      <c r="V207" s="408"/>
      <c r="W207" s="408"/>
      <c r="X207" s="409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407"/>
      <c r="L208" s="408"/>
      <c r="M208" s="408"/>
      <c r="N208" s="409"/>
      <c r="O208" s="7"/>
      <c r="P208" s="407"/>
      <c r="Q208" s="408"/>
      <c r="R208" s="408"/>
      <c r="S208" s="409"/>
      <c r="T208" s="7"/>
      <c r="U208" s="407"/>
      <c r="V208" s="408"/>
      <c r="W208" s="408"/>
      <c r="X208" s="409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407"/>
      <c r="G212" s="408"/>
      <c r="H212" s="408"/>
      <c r="I212" s="409"/>
      <c r="J212" s="7"/>
      <c r="K212" s="407"/>
      <c r="L212" s="408"/>
      <c r="M212" s="408"/>
      <c r="N212" s="409"/>
      <c r="O212" s="7"/>
      <c r="P212" s="407"/>
      <c r="Q212" s="408"/>
      <c r="R212" s="408"/>
      <c r="S212" s="409"/>
      <c r="T212" s="7"/>
      <c r="U212" s="407"/>
      <c r="V212" s="408"/>
      <c r="W212" s="408"/>
      <c r="X212" s="409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407"/>
      <c r="G214" s="408"/>
      <c r="H214" s="408"/>
      <c r="I214" s="409"/>
      <c r="J214" s="7"/>
      <c r="K214" s="407"/>
      <c r="L214" s="408"/>
      <c r="M214" s="408"/>
      <c r="N214" s="409"/>
      <c r="O214" s="7"/>
      <c r="P214" s="407"/>
      <c r="Q214" s="408"/>
      <c r="R214" s="408"/>
      <c r="S214" s="409"/>
      <c r="T214" s="7"/>
      <c r="U214" s="407"/>
      <c r="V214" s="408"/>
      <c r="W214" s="408"/>
      <c r="X214" s="409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407"/>
      <c r="G215" s="408"/>
      <c r="H215" s="408"/>
      <c r="I215" s="409"/>
      <c r="J215" s="7"/>
      <c r="K215" s="407"/>
      <c r="L215" s="408"/>
      <c r="M215" s="408"/>
      <c r="N215" s="409"/>
      <c r="O215" s="7"/>
      <c r="P215" s="407"/>
      <c r="Q215" s="408"/>
      <c r="R215" s="408"/>
      <c r="S215" s="409"/>
      <c r="T215" s="7"/>
      <c r="U215" s="407"/>
      <c r="V215" s="408"/>
      <c r="W215" s="408"/>
      <c r="X215" s="409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407"/>
      <c r="G216" s="408"/>
      <c r="H216" s="408"/>
      <c r="I216" s="409"/>
      <c r="J216" s="7"/>
      <c r="K216" s="407"/>
      <c r="L216" s="408"/>
      <c r="M216" s="408"/>
      <c r="N216" s="409"/>
      <c r="O216" s="7"/>
      <c r="P216" s="407"/>
      <c r="Q216" s="408"/>
      <c r="R216" s="408"/>
      <c r="S216" s="409"/>
      <c r="T216" s="7"/>
      <c r="U216" s="407"/>
      <c r="V216" s="408"/>
      <c r="W216" s="408"/>
      <c r="X216" s="409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407"/>
      <c r="G217" s="408"/>
      <c r="H217" s="408"/>
      <c r="I217" s="409"/>
      <c r="J217" s="7"/>
      <c r="K217" s="407"/>
      <c r="L217" s="408"/>
      <c r="M217" s="408"/>
      <c r="N217" s="409"/>
      <c r="O217" s="7"/>
      <c r="P217" s="407"/>
      <c r="Q217" s="408"/>
      <c r="R217" s="408"/>
      <c r="S217" s="409"/>
      <c r="T217" s="7"/>
      <c r="U217" s="407"/>
      <c r="V217" s="408"/>
      <c r="W217" s="408"/>
      <c r="X217" s="409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407"/>
      <c r="G218" s="408"/>
      <c r="H218" s="408"/>
      <c r="I218" s="409"/>
      <c r="J218" s="7"/>
      <c r="K218" s="407"/>
      <c r="L218" s="408"/>
      <c r="M218" s="408"/>
      <c r="N218" s="409"/>
      <c r="O218" s="7"/>
      <c r="P218" s="407"/>
      <c r="Q218" s="408"/>
      <c r="R218" s="408"/>
      <c r="S218" s="409"/>
      <c r="T218" s="7"/>
      <c r="U218" s="407"/>
      <c r="V218" s="408"/>
      <c r="W218" s="408"/>
      <c r="X218" s="409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315"/>
      <c r="G219" s="39"/>
      <c r="H219" s="39"/>
      <c r="I219" s="321"/>
      <c r="J219" s="7"/>
      <c r="K219" s="315"/>
      <c r="L219" s="39"/>
      <c r="M219" s="39"/>
      <c r="N219" s="321"/>
      <c r="O219" s="7"/>
      <c r="P219" s="315"/>
      <c r="Q219" s="39"/>
      <c r="R219" s="39"/>
      <c r="S219" s="321"/>
      <c r="T219" s="7"/>
      <c r="U219" s="315"/>
      <c r="V219" s="39"/>
      <c r="W219" s="39"/>
      <c r="X219" s="321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407"/>
      <c r="G220" s="408"/>
      <c r="H220" s="408"/>
      <c r="I220" s="409"/>
      <c r="J220" s="7"/>
      <c r="K220" s="407"/>
      <c r="L220" s="408"/>
      <c r="M220" s="408"/>
      <c r="N220" s="409"/>
      <c r="O220" s="7"/>
      <c r="P220" s="407"/>
      <c r="Q220" s="408"/>
      <c r="R220" s="408"/>
      <c r="S220" s="409"/>
      <c r="T220" s="7"/>
      <c r="U220" s="407"/>
      <c r="V220" s="408"/>
      <c r="W220" s="408"/>
      <c r="X220" s="409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407"/>
      <c r="G221" s="408"/>
      <c r="H221" s="408"/>
      <c r="I221" s="409"/>
      <c r="J221" s="7"/>
      <c r="K221" s="407"/>
      <c r="L221" s="408"/>
      <c r="M221" s="408"/>
      <c r="N221" s="409"/>
      <c r="O221" s="7"/>
      <c r="P221" s="407"/>
      <c r="Q221" s="408"/>
      <c r="R221" s="408"/>
      <c r="S221" s="409"/>
      <c r="T221" s="7"/>
      <c r="U221" s="407"/>
      <c r="V221" s="408"/>
      <c r="W221" s="408"/>
      <c r="X221" s="409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407"/>
      <c r="G222" s="408"/>
      <c r="H222" s="408"/>
      <c r="I222" s="409"/>
      <c r="J222" s="7"/>
      <c r="K222" s="407"/>
      <c r="L222" s="408"/>
      <c r="M222" s="408"/>
      <c r="N222" s="409"/>
      <c r="O222" s="7"/>
      <c r="P222" s="407"/>
      <c r="Q222" s="408"/>
      <c r="R222" s="408"/>
      <c r="S222" s="409"/>
      <c r="T222" s="7"/>
      <c r="U222" s="407"/>
      <c r="V222" s="408"/>
      <c r="W222" s="408"/>
      <c r="X222" s="409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407"/>
      <c r="G223" s="408"/>
      <c r="H223" s="408"/>
      <c r="I223" s="409"/>
      <c r="J223" s="7"/>
      <c r="K223" s="407"/>
      <c r="L223" s="408"/>
      <c r="M223" s="408"/>
      <c r="N223" s="409"/>
      <c r="O223" s="7"/>
      <c r="P223" s="407"/>
      <c r="Q223" s="408"/>
      <c r="R223" s="408"/>
      <c r="S223" s="409"/>
      <c r="T223" s="7"/>
      <c r="U223" s="407"/>
      <c r="V223" s="408"/>
      <c r="W223" s="408"/>
      <c r="X223" s="409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3"/>
      <c r="G225" s="39"/>
      <c r="H225" s="39"/>
      <c r="I225" s="321"/>
      <c r="J225" s="7"/>
      <c r="K225" s="413"/>
      <c r="L225" s="408"/>
      <c r="M225" s="408"/>
      <c r="N225" s="409"/>
      <c r="O225" s="7"/>
      <c r="P225" s="43"/>
      <c r="Q225" s="39"/>
      <c r="R225" s="39"/>
      <c r="S225" s="321"/>
      <c r="T225" s="7"/>
      <c r="U225" s="43"/>
      <c r="V225" s="39"/>
      <c r="W225" s="39"/>
      <c r="X225" s="321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315"/>
      <c r="G227" s="39"/>
      <c r="H227" s="39"/>
      <c r="I227" s="321"/>
      <c r="J227" s="7"/>
      <c r="K227" s="315"/>
      <c r="L227" s="39"/>
      <c r="M227" s="39"/>
      <c r="N227" s="321"/>
      <c r="O227" s="7"/>
      <c r="P227" s="315"/>
      <c r="Q227" s="39"/>
      <c r="R227" s="39"/>
      <c r="S227" s="321"/>
      <c r="T227" s="7"/>
      <c r="U227" s="315"/>
      <c r="V227" s="39"/>
      <c r="W227" s="39"/>
      <c r="X227" s="321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407"/>
      <c r="L229" s="408"/>
      <c r="M229" s="408"/>
      <c r="N229" s="409"/>
      <c r="O229" s="7"/>
      <c r="P229" s="407"/>
      <c r="Q229" s="408"/>
      <c r="R229" s="408"/>
      <c r="S229" s="409"/>
      <c r="T229" s="7"/>
      <c r="U229" s="407"/>
      <c r="V229" s="408"/>
      <c r="W229" s="408"/>
      <c r="X229" s="409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407"/>
      <c r="L230" s="408"/>
      <c r="M230" s="408"/>
      <c r="N230" s="409"/>
      <c r="O230" s="7"/>
      <c r="P230" s="407"/>
      <c r="Q230" s="408"/>
      <c r="R230" s="408"/>
      <c r="S230" s="409"/>
      <c r="T230" s="7"/>
      <c r="U230" s="407"/>
      <c r="V230" s="408"/>
      <c r="W230" s="408"/>
      <c r="X230" s="409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407"/>
      <c r="L231" s="408"/>
      <c r="M231" s="408"/>
      <c r="N231" s="409"/>
      <c r="O231" s="7"/>
      <c r="P231" s="407"/>
      <c r="Q231" s="408"/>
      <c r="R231" s="408"/>
      <c r="S231" s="409"/>
      <c r="T231" s="7"/>
      <c r="U231" s="407"/>
      <c r="V231" s="408"/>
      <c r="W231" s="408"/>
      <c r="X231" s="409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407"/>
      <c r="L232" s="408"/>
      <c r="M232" s="408"/>
      <c r="N232" s="409"/>
      <c r="O232" s="7"/>
      <c r="P232" s="407"/>
      <c r="Q232" s="408"/>
      <c r="R232" s="408"/>
      <c r="S232" s="409"/>
      <c r="T232" s="7"/>
      <c r="U232" s="407"/>
      <c r="V232" s="408"/>
      <c r="W232" s="408"/>
      <c r="X232" s="409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407"/>
      <c r="L233" s="408"/>
      <c r="M233" s="408"/>
      <c r="N233" s="409"/>
      <c r="O233" s="7"/>
      <c r="P233" s="407"/>
      <c r="Q233" s="408"/>
      <c r="R233" s="408"/>
      <c r="S233" s="409"/>
      <c r="T233" s="7"/>
      <c r="U233" s="407"/>
      <c r="V233" s="408"/>
      <c r="W233" s="408"/>
      <c r="X233" s="409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407"/>
      <c r="G237" s="408"/>
      <c r="H237" s="408"/>
      <c r="I237" s="409"/>
      <c r="J237" s="7"/>
      <c r="K237" s="407"/>
      <c r="L237" s="408"/>
      <c r="M237" s="408"/>
      <c r="N237" s="409"/>
      <c r="O237" s="7"/>
      <c r="P237" s="407"/>
      <c r="Q237" s="408"/>
      <c r="R237" s="408"/>
      <c r="S237" s="409"/>
      <c r="T237" s="7"/>
      <c r="U237" s="407"/>
      <c r="V237" s="408"/>
      <c r="W237" s="408"/>
      <c r="X237" s="409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407"/>
      <c r="G239" s="408"/>
      <c r="H239" s="408"/>
      <c r="I239" s="409"/>
      <c r="J239" s="7"/>
      <c r="K239" s="407"/>
      <c r="L239" s="408"/>
      <c r="M239" s="408"/>
      <c r="N239" s="409"/>
      <c r="O239" s="7"/>
      <c r="P239" s="407"/>
      <c r="Q239" s="408"/>
      <c r="R239" s="408"/>
      <c r="S239" s="409"/>
      <c r="T239" s="7"/>
      <c r="U239" s="407"/>
      <c r="V239" s="408"/>
      <c r="W239" s="408"/>
      <c r="X239" s="409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407"/>
      <c r="G240" s="408"/>
      <c r="H240" s="408"/>
      <c r="I240" s="409"/>
      <c r="J240" s="7"/>
      <c r="K240" s="407"/>
      <c r="L240" s="408"/>
      <c r="M240" s="408"/>
      <c r="N240" s="409"/>
      <c r="O240" s="7"/>
      <c r="P240" s="407"/>
      <c r="Q240" s="408"/>
      <c r="R240" s="408"/>
      <c r="S240" s="409"/>
      <c r="T240" s="7"/>
      <c r="U240" s="407"/>
      <c r="V240" s="408"/>
      <c r="W240" s="408"/>
      <c r="X240" s="409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407"/>
      <c r="G241" s="408"/>
      <c r="H241" s="408"/>
      <c r="I241" s="409"/>
      <c r="J241" s="7"/>
      <c r="K241" s="407"/>
      <c r="L241" s="408"/>
      <c r="M241" s="408"/>
      <c r="N241" s="409"/>
      <c r="O241" s="7"/>
      <c r="P241" s="407"/>
      <c r="Q241" s="408"/>
      <c r="R241" s="408"/>
      <c r="S241" s="409"/>
      <c r="T241" s="7"/>
      <c r="U241" s="407"/>
      <c r="V241" s="408"/>
      <c r="W241" s="408"/>
      <c r="X241" s="409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407"/>
      <c r="G242" s="408"/>
      <c r="H242" s="408"/>
      <c r="I242" s="409"/>
      <c r="J242" s="7"/>
      <c r="K242" s="407"/>
      <c r="L242" s="408"/>
      <c r="M242" s="408"/>
      <c r="N242" s="409"/>
      <c r="O242" s="7"/>
      <c r="P242" s="407"/>
      <c r="Q242" s="408"/>
      <c r="R242" s="408"/>
      <c r="S242" s="409"/>
      <c r="T242" s="7"/>
      <c r="U242" s="407"/>
      <c r="V242" s="408"/>
      <c r="W242" s="408"/>
      <c r="X242" s="409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407"/>
      <c r="G243" s="408"/>
      <c r="H243" s="408"/>
      <c r="I243" s="409"/>
      <c r="J243" s="7"/>
      <c r="K243" s="407"/>
      <c r="L243" s="408"/>
      <c r="M243" s="408"/>
      <c r="N243" s="409"/>
      <c r="O243" s="7"/>
      <c r="P243" s="407"/>
      <c r="Q243" s="408"/>
      <c r="R243" s="408"/>
      <c r="S243" s="409"/>
      <c r="T243" s="7"/>
      <c r="U243" s="407"/>
      <c r="V243" s="408"/>
      <c r="W243" s="408"/>
      <c r="X243" s="409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315"/>
      <c r="G244" s="39"/>
      <c r="H244" s="39"/>
      <c r="I244" s="321"/>
      <c r="J244" s="7"/>
      <c r="K244" s="315"/>
      <c r="L244" s="39"/>
      <c r="M244" s="39"/>
      <c r="N244" s="321"/>
      <c r="O244" s="7"/>
      <c r="P244" s="315"/>
      <c r="Q244" s="39"/>
      <c r="R244" s="39"/>
      <c r="S244" s="321"/>
      <c r="T244" s="7"/>
      <c r="U244" s="315"/>
      <c r="V244" s="39"/>
      <c r="W244" s="39"/>
      <c r="X244" s="321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407"/>
      <c r="G245" s="408"/>
      <c r="H245" s="408"/>
      <c r="I245" s="409"/>
      <c r="J245" s="7"/>
      <c r="K245" s="407"/>
      <c r="L245" s="408"/>
      <c r="M245" s="408"/>
      <c r="N245" s="409"/>
      <c r="O245" s="7"/>
      <c r="P245" s="407"/>
      <c r="Q245" s="408"/>
      <c r="R245" s="408"/>
      <c r="S245" s="409"/>
      <c r="T245" s="7"/>
      <c r="U245" s="407"/>
      <c r="V245" s="408"/>
      <c r="W245" s="408"/>
      <c r="X245" s="409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407"/>
      <c r="G246" s="408"/>
      <c r="H246" s="408"/>
      <c r="I246" s="409"/>
      <c r="J246" s="7"/>
      <c r="K246" s="407"/>
      <c r="L246" s="408"/>
      <c r="M246" s="408"/>
      <c r="N246" s="409"/>
      <c r="O246" s="7"/>
      <c r="P246" s="407"/>
      <c r="Q246" s="408"/>
      <c r="R246" s="408"/>
      <c r="S246" s="409"/>
      <c r="T246" s="7"/>
      <c r="U246" s="407"/>
      <c r="V246" s="408"/>
      <c r="W246" s="408"/>
      <c r="X246" s="409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407"/>
      <c r="G247" s="408"/>
      <c r="H247" s="408"/>
      <c r="I247" s="409"/>
      <c r="J247" s="7"/>
      <c r="K247" s="407"/>
      <c r="L247" s="408"/>
      <c r="M247" s="408"/>
      <c r="N247" s="409"/>
      <c r="O247" s="7"/>
      <c r="P247" s="407"/>
      <c r="Q247" s="408"/>
      <c r="R247" s="408"/>
      <c r="S247" s="409"/>
      <c r="T247" s="7"/>
      <c r="U247" s="407"/>
      <c r="V247" s="408"/>
      <c r="W247" s="408"/>
      <c r="X247" s="409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407"/>
      <c r="G248" s="408"/>
      <c r="H248" s="408"/>
      <c r="I248" s="409"/>
      <c r="J248" s="7"/>
      <c r="K248" s="407"/>
      <c r="L248" s="408"/>
      <c r="M248" s="408"/>
      <c r="N248" s="409"/>
      <c r="O248" s="7"/>
      <c r="P248" s="407"/>
      <c r="Q248" s="408"/>
      <c r="R248" s="408"/>
      <c r="S248" s="409"/>
      <c r="T248" s="7"/>
      <c r="U248" s="407"/>
      <c r="V248" s="408"/>
      <c r="W248" s="408"/>
      <c r="X248" s="409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3"/>
      <c r="G250" s="39"/>
      <c r="H250" s="39"/>
      <c r="I250" s="321"/>
      <c r="J250" s="7"/>
      <c r="K250" s="413"/>
      <c r="L250" s="408"/>
      <c r="M250" s="408"/>
      <c r="N250" s="409"/>
      <c r="O250" s="7"/>
      <c r="P250" s="43"/>
      <c r="Q250" s="39"/>
      <c r="R250" s="39"/>
      <c r="S250" s="321"/>
      <c r="T250" s="7"/>
      <c r="U250" s="43"/>
      <c r="V250" s="39"/>
      <c r="W250" s="39"/>
      <c r="X250" s="321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315"/>
      <c r="G252" s="39"/>
      <c r="H252" s="39"/>
      <c r="I252" s="321"/>
      <c r="J252" s="7"/>
      <c r="K252" s="315"/>
      <c r="L252" s="39"/>
      <c r="M252" s="39"/>
      <c r="N252" s="321"/>
      <c r="O252" s="7"/>
      <c r="P252" s="315"/>
      <c r="Q252" s="39"/>
      <c r="R252" s="39"/>
      <c r="S252" s="321"/>
      <c r="T252" s="7"/>
      <c r="U252" s="315"/>
      <c r="V252" s="39"/>
      <c r="W252" s="39"/>
      <c r="X252" s="321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407"/>
      <c r="L254" s="408"/>
      <c r="M254" s="408"/>
      <c r="N254" s="409"/>
      <c r="O254" s="7"/>
      <c r="P254" s="407"/>
      <c r="Q254" s="408"/>
      <c r="R254" s="408"/>
      <c r="S254" s="409"/>
      <c r="T254" s="7"/>
      <c r="U254" s="407"/>
      <c r="V254" s="408"/>
      <c r="W254" s="408"/>
      <c r="X254" s="409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407"/>
      <c r="L255" s="408"/>
      <c r="M255" s="408"/>
      <c r="N255" s="409"/>
      <c r="O255" s="7"/>
      <c r="P255" s="407"/>
      <c r="Q255" s="408"/>
      <c r="R255" s="408"/>
      <c r="S255" s="409"/>
      <c r="T255" s="7"/>
      <c r="U255" s="407"/>
      <c r="V255" s="408"/>
      <c r="W255" s="408"/>
      <c r="X255" s="409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407"/>
      <c r="L256" s="408"/>
      <c r="M256" s="408"/>
      <c r="N256" s="409"/>
      <c r="O256" s="7"/>
      <c r="P256" s="407"/>
      <c r="Q256" s="408"/>
      <c r="R256" s="408"/>
      <c r="S256" s="409"/>
      <c r="T256" s="7"/>
      <c r="U256" s="407"/>
      <c r="V256" s="408"/>
      <c r="W256" s="408"/>
      <c r="X256" s="409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407"/>
      <c r="L257" s="408"/>
      <c r="M257" s="408"/>
      <c r="N257" s="409"/>
      <c r="O257" s="7"/>
      <c r="P257" s="407"/>
      <c r="Q257" s="408"/>
      <c r="R257" s="408"/>
      <c r="S257" s="409"/>
      <c r="T257" s="7"/>
      <c r="U257" s="407"/>
      <c r="V257" s="408"/>
      <c r="W257" s="408"/>
      <c r="X257" s="409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407"/>
      <c r="L258" s="408"/>
      <c r="M258" s="408"/>
      <c r="N258" s="409"/>
      <c r="O258" s="7"/>
      <c r="P258" s="407"/>
      <c r="Q258" s="408"/>
      <c r="R258" s="408"/>
      <c r="S258" s="409"/>
      <c r="T258" s="7"/>
      <c r="U258" s="407"/>
      <c r="V258" s="408"/>
      <c r="W258" s="408"/>
      <c r="X258" s="409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407"/>
      <c r="G262" s="408"/>
      <c r="H262" s="408"/>
      <c r="I262" s="409"/>
      <c r="J262" s="7"/>
      <c r="K262" s="407"/>
      <c r="L262" s="408"/>
      <c r="M262" s="408"/>
      <c r="N262" s="409"/>
      <c r="O262" s="7"/>
      <c r="P262" s="407"/>
      <c r="Q262" s="408"/>
      <c r="R262" s="408"/>
      <c r="S262" s="409"/>
      <c r="T262" s="7"/>
      <c r="U262" s="407"/>
      <c r="V262" s="408"/>
      <c r="W262" s="408"/>
      <c r="X262" s="409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407"/>
      <c r="G264" s="408"/>
      <c r="H264" s="408"/>
      <c r="I264" s="409"/>
      <c r="J264" s="7"/>
      <c r="K264" s="407"/>
      <c r="L264" s="408"/>
      <c r="M264" s="408"/>
      <c r="N264" s="409"/>
      <c r="O264" s="7"/>
      <c r="P264" s="407"/>
      <c r="Q264" s="408"/>
      <c r="R264" s="408"/>
      <c r="S264" s="409"/>
      <c r="T264" s="7"/>
      <c r="U264" s="407"/>
      <c r="V264" s="408"/>
      <c r="W264" s="408"/>
      <c r="X264" s="409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407"/>
      <c r="G265" s="408"/>
      <c r="H265" s="408"/>
      <c r="I265" s="409"/>
      <c r="J265" s="7"/>
      <c r="K265" s="407"/>
      <c r="L265" s="408"/>
      <c r="M265" s="408"/>
      <c r="N265" s="409"/>
      <c r="O265" s="7"/>
      <c r="P265" s="407"/>
      <c r="Q265" s="408"/>
      <c r="R265" s="408"/>
      <c r="S265" s="409"/>
      <c r="T265" s="7"/>
      <c r="U265" s="407"/>
      <c r="V265" s="408"/>
      <c r="W265" s="408"/>
      <c r="X265" s="409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407"/>
      <c r="G266" s="408"/>
      <c r="H266" s="408"/>
      <c r="I266" s="409"/>
      <c r="J266" s="7"/>
      <c r="K266" s="407"/>
      <c r="L266" s="408"/>
      <c r="M266" s="408"/>
      <c r="N266" s="409"/>
      <c r="O266" s="7"/>
      <c r="P266" s="407"/>
      <c r="Q266" s="408"/>
      <c r="R266" s="408"/>
      <c r="S266" s="409"/>
      <c r="T266" s="7"/>
      <c r="U266" s="407"/>
      <c r="V266" s="408"/>
      <c r="W266" s="408"/>
      <c r="X266" s="409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407"/>
      <c r="G267" s="408"/>
      <c r="H267" s="408"/>
      <c r="I267" s="409"/>
      <c r="J267" s="7"/>
      <c r="K267" s="407"/>
      <c r="L267" s="408"/>
      <c r="M267" s="408"/>
      <c r="N267" s="409"/>
      <c r="O267" s="7"/>
      <c r="P267" s="407"/>
      <c r="Q267" s="408"/>
      <c r="R267" s="408"/>
      <c r="S267" s="409"/>
      <c r="T267" s="7"/>
      <c r="U267" s="407"/>
      <c r="V267" s="408"/>
      <c r="W267" s="408"/>
      <c r="X267" s="409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407"/>
      <c r="G268" s="408"/>
      <c r="H268" s="408"/>
      <c r="I268" s="409"/>
      <c r="J268" s="7"/>
      <c r="K268" s="407"/>
      <c r="L268" s="408"/>
      <c r="M268" s="408"/>
      <c r="N268" s="409"/>
      <c r="O268" s="7"/>
      <c r="P268" s="407"/>
      <c r="Q268" s="408"/>
      <c r="R268" s="408"/>
      <c r="S268" s="409"/>
      <c r="T268" s="7"/>
      <c r="U268" s="407"/>
      <c r="V268" s="408"/>
      <c r="W268" s="408"/>
      <c r="X268" s="409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315"/>
      <c r="G269" s="39"/>
      <c r="H269" s="39"/>
      <c r="I269" s="321"/>
      <c r="J269" s="7"/>
      <c r="K269" s="315"/>
      <c r="L269" s="39"/>
      <c r="M269" s="39"/>
      <c r="N269" s="321"/>
      <c r="O269" s="7"/>
      <c r="P269" s="315"/>
      <c r="Q269" s="39"/>
      <c r="R269" s="39"/>
      <c r="S269" s="321"/>
      <c r="T269" s="7"/>
      <c r="U269" s="315"/>
      <c r="V269" s="39"/>
      <c r="W269" s="39"/>
      <c r="X269" s="321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407"/>
      <c r="G270" s="408"/>
      <c r="H270" s="408"/>
      <c r="I270" s="409"/>
      <c r="J270" s="7"/>
      <c r="K270" s="407"/>
      <c r="L270" s="408"/>
      <c r="M270" s="408"/>
      <c r="N270" s="409"/>
      <c r="O270" s="7"/>
      <c r="P270" s="407"/>
      <c r="Q270" s="408"/>
      <c r="R270" s="408"/>
      <c r="S270" s="409"/>
      <c r="T270" s="7"/>
      <c r="U270" s="407"/>
      <c r="V270" s="408"/>
      <c r="W270" s="408"/>
      <c r="X270" s="409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407"/>
      <c r="G271" s="408"/>
      <c r="H271" s="408"/>
      <c r="I271" s="409"/>
      <c r="J271" s="7"/>
      <c r="K271" s="407"/>
      <c r="L271" s="408"/>
      <c r="M271" s="408"/>
      <c r="N271" s="409"/>
      <c r="O271" s="7"/>
      <c r="P271" s="407"/>
      <c r="Q271" s="408"/>
      <c r="R271" s="408"/>
      <c r="S271" s="409"/>
      <c r="T271" s="7"/>
      <c r="U271" s="407"/>
      <c r="V271" s="408"/>
      <c r="W271" s="408"/>
      <c r="X271" s="409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407"/>
      <c r="G272" s="408"/>
      <c r="H272" s="408"/>
      <c r="I272" s="409"/>
      <c r="J272" s="7"/>
      <c r="K272" s="407"/>
      <c r="L272" s="408"/>
      <c r="M272" s="408"/>
      <c r="N272" s="409"/>
      <c r="O272" s="7"/>
      <c r="P272" s="407"/>
      <c r="Q272" s="408"/>
      <c r="R272" s="408"/>
      <c r="S272" s="409"/>
      <c r="T272" s="7"/>
      <c r="U272" s="407"/>
      <c r="V272" s="408"/>
      <c r="W272" s="408"/>
      <c r="X272" s="409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407"/>
      <c r="G273" s="408"/>
      <c r="H273" s="408"/>
      <c r="I273" s="409"/>
      <c r="J273" s="7"/>
      <c r="K273" s="407"/>
      <c r="L273" s="408"/>
      <c r="M273" s="408"/>
      <c r="N273" s="409"/>
      <c r="O273" s="7"/>
      <c r="P273" s="407"/>
      <c r="Q273" s="408"/>
      <c r="R273" s="408"/>
      <c r="S273" s="409"/>
      <c r="T273" s="7"/>
      <c r="U273" s="407"/>
      <c r="V273" s="408"/>
      <c r="W273" s="408"/>
      <c r="X273" s="409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3"/>
      <c r="G275" s="39"/>
      <c r="H275" s="39"/>
      <c r="I275" s="321"/>
      <c r="J275" s="7"/>
      <c r="K275" s="413"/>
      <c r="L275" s="408"/>
      <c r="M275" s="408"/>
      <c r="N275" s="409"/>
      <c r="O275" s="7"/>
      <c r="P275" s="43"/>
      <c r="Q275" s="39"/>
      <c r="R275" s="39"/>
      <c r="S275" s="321"/>
      <c r="T275" s="7"/>
      <c r="U275" s="43"/>
      <c r="V275" s="39"/>
      <c r="W275" s="39"/>
      <c r="X275" s="321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315"/>
      <c r="G277" s="39"/>
      <c r="H277" s="39"/>
      <c r="I277" s="321"/>
      <c r="J277" s="7"/>
      <c r="K277" s="315"/>
      <c r="L277" s="39"/>
      <c r="M277" s="39"/>
      <c r="N277" s="321"/>
      <c r="O277" s="7"/>
      <c r="P277" s="315"/>
      <c r="Q277" s="39"/>
      <c r="R277" s="39"/>
      <c r="S277" s="321"/>
      <c r="T277" s="7"/>
      <c r="U277" s="315"/>
      <c r="V277" s="39"/>
      <c r="W277" s="39"/>
      <c r="X277" s="321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407"/>
      <c r="L279" s="408"/>
      <c r="M279" s="408"/>
      <c r="N279" s="409"/>
      <c r="O279" s="7"/>
      <c r="P279" s="407"/>
      <c r="Q279" s="408"/>
      <c r="R279" s="408"/>
      <c r="S279" s="409"/>
      <c r="T279" s="7"/>
      <c r="U279" s="407"/>
      <c r="V279" s="408"/>
      <c r="W279" s="408"/>
      <c r="X279" s="409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407"/>
      <c r="L280" s="408"/>
      <c r="M280" s="408"/>
      <c r="N280" s="409"/>
      <c r="O280" s="7"/>
      <c r="P280" s="407"/>
      <c r="Q280" s="408"/>
      <c r="R280" s="408"/>
      <c r="S280" s="409"/>
      <c r="T280" s="7"/>
      <c r="U280" s="407"/>
      <c r="V280" s="408"/>
      <c r="W280" s="408"/>
      <c r="X280" s="409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407"/>
      <c r="L281" s="408"/>
      <c r="M281" s="408"/>
      <c r="N281" s="409"/>
      <c r="O281" s="7"/>
      <c r="P281" s="407"/>
      <c r="Q281" s="408"/>
      <c r="R281" s="408"/>
      <c r="S281" s="409"/>
      <c r="T281" s="7"/>
      <c r="U281" s="407"/>
      <c r="V281" s="408"/>
      <c r="W281" s="408"/>
      <c r="X281" s="409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407"/>
      <c r="L282" s="408"/>
      <c r="M282" s="408"/>
      <c r="N282" s="409"/>
      <c r="O282" s="7"/>
      <c r="P282" s="407"/>
      <c r="Q282" s="408"/>
      <c r="R282" s="408"/>
      <c r="S282" s="409"/>
      <c r="T282" s="7"/>
      <c r="U282" s="407"/>
      <c r="V282" s="408"/>
      <c r="W282" s="408"/>
      <c r="X282" s="409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407"/>
      <c r="L283" s="408"/>
      <c r="M283" s="408"/>
      <c r="N283" s="409"/>
      <c r="O283" s="7"/>
      <c r="P283" s="407"/>
      <c r="Q283" s="408"/>
      <c r="R283" s="408"/>
      <c r="S283" s="409"/>
      <c r="T283" s="7"/>
      <c r="U283" s="407"/>
      <c r="V283" s="408"/>
      <c r="W283" s="408"/>
      <c r="X283" s="409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407"/>
      <c r="G287" s="408"/>
      <c r="H287" s="408"/>
      <c r="I287" s="409"/>
      <c r="J287" s="7"/>
      <c r="K287" s="407"/>
      <c r="L287" s="408"/>
      <c r="M287" s="408"/>
      <c r="N287" s="409"/>
      <c r="O287" s="7"/>
      <c r="P287" s="407"/>
      <c r="Q287" s="408"/>
      <c r="R287" s="408"/>
      <c r="S287" s="409"/>
      <c r="T287" s="7"/>
      <c r="U287" s="407"/>
      <c r="V287" s="408"/>
      <c r="W287" s="408"/>
      <c r="X287" s="409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407"/>
      <c r="G289" s="408"/>
      <c r="H289" s="408"/>
      <c r="I289" s="409"/>
      <c r="J289" s="7"/>
      <c r="K289" s="407"/>
      <c r="L289" s="408"/>
      <c r="M289" s="408"/>
      <c r="N289" s="409"/>
      <c r="O289" s="7"/>
      <c r="P289" s="407"/>
      <c r="Q289" s="408"/>
      <c r="R289" s="408"/>
      <c r="S289" s="409"/>
      <c r="T289" s="7"/>
      <c r="U289" s="407"/>
      <c r="V289" s="408"/>
      <c r="W289" s="408"/>
      <c r="X289" s="409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407"/>
      <c r="G290" s="408"/>
      <c r="H290" s="408"/>
      <c r="I290" s="409"/>
      <c r="J290" s="7"/>
      <c r="K290" s="407"/>
      <c r="L290" s="408"/>
      <c r="M290" s="408"/>
      <c r="N290" s="409"/>
      <c r="O290" s="7"/>
      <c r="P290" s="407"/>
      <c r="Q290" s="408"/>
      <c r="R290" s="408"/>
      <c r="S290" s="409"/>
      <c r="T290" s="7"/>
      <c r="U290" s="407"/>
      <c r="V290" s="408"/>
      <c r="W290" s="408"/>
      <c r="X290" s="409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407"/>
      <c r="G291" s="408"/>
      <c r="H291" s="408"/>
      <c r="I291" s="409"/>
      <c r="J291" s="7"/>
      <c r="K291" s="407"/>
      <c r="L291" s="408"/>
      <c r="M291" s="408"/>
      <c r="N291" s="409"/>
      <c r="O291" s="7"/>
      <c r="P291" s="407"/>
      <c r="Q291" s="408"/>
      <c r="R291" s="408"/>
      <c r="S291" s="409"/>
      <c r="T291" s="7"/>
      <c r="U291" s="407"/>
      <c r="V291" s="408"/>
      <c r="W291" s="408"/>
      <c r="X291" s="409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407"/>
      <c r="G292" s="408"/>
      <c r="H292" s="408"/>
      <c r="I292" s="409"/>
      <c r="J292" s="7"/>
      <c r="K292" s="407"/>
      <c r="L292" s="408"/>
      <c r="M292" s="408"/>
      <c r="N292" s="409"/>
      <c r="O292" s="7"/>
      <c r="P292" s="407"/>
      <c r="Q292" s="408"/>
      <c r="R292" s="408"/>
      <c r="S292" s="409"/>
      <c r="T292" s="7"/>
      <c r="U292" s="407"/>
      <c r="V292" s="408"/>
      <c r="W292" s="408"/>
      <c r="X292" s="409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407"/>
      <c r="G293" s="408"/>
      <c r="H293" s="408"/>
      <c r="I293" s="409"/>
      <c r="J293" s="7"/>
      <c r="K293" s="407"/>
      <c r="L293" s="408"/>
      <c r="M293" s="408"/>
      <c r="N293" s="409"/>
      <c r="O293" s="7"/>
      <c r="P293" s="407"/>
      <c r="Q293" s="408"/>
      <c r="R293" s="408"/>
      <c r="S293" s="409"/>
      <c r="T293" s="7"/>
      <c r="U293" s="407"/>
      <c r="V293" s="408"/>
      <c r="W293" s="408"/>
      <c r="X293" s="409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315"/>
      <c r="G294" s="39"/>
      <c r="H294" s="39"/>
      <c r="I294" s="321"/>
      <c r="J294" s="7"/>
      <c r="K294" s="315"/>
      <c r="L294" s="39"/>
      <c r="M294" s="39"/>
      <c r="N294" s="321"/>
      <c r="O294" s="7"/>
      <c r="P294" s="315"/>
      <c r="Q294" s="39"/>
      <c r="R294" s="39"/>
      <c r="S294" s="321"/>
      <c r="T294" s="7"/>
      <c r="U294" s="315"/>
      <c r="V294" s="39"/>
      <c r="W294" s="39"/>
      <c r="X294" s="321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407"/>
      <c r="G295" s="408"/>
      <c r="H295" s="408"/>
      <c r="I295" s="409"/>
      <c r="J295" s="7"/>
      <c r="K295" s="407"/>
      <c r="L295" s="408"/>
      <c r="M295" s="408"/>
      <c r="N295" s="409"/>
      <c r="O295" s="7"/>
      <c r="P295" s="407"/>
      <c r="Q295" s="408"/>
      <c r="R295" s="408"/>
      <c r="S295" s="409"/>
      <c r="T295" s="7"/>
      <c r="U295" s="407"/>
      <c r="V295" s="408"/>
      <c r="W295" s="408"/>
      <c r="X295" s="409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407"/>
      <c r="G296" s="408"/>
      <c r="H296" s="408"/>
      <c r="I296" s="409"/>
      <c r="J296" s="7"/>
      <c r="K296" s="407"/>
      <c r="L296" s="408"/>
      <c r="M296" s="408"/>
      <c r="N296" s="409"/>
      <c r="O296" s="7"/>
      <c r="P296" s="407"/>
      <c r="Q296" s="408"/>
      <c r="R296" s="408"/>
      <c r="S296" s="409"/>
      <c r="T296" s="7"/>
      <c r="U296" s="407"/>
      <c r="V296" s="408"/>
      <c r="W296" s="408"/>
      <c r="X296" s="409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407"/>
      <c r="G297" s="408"/>
      <c r="H297" s="408"/>
      <c r="I297" s="409"/>
      <c r="J297" s="7"/>
      <c r="K297" s="407"/>
      <c r="L297" s="408"/>
      <c r="M297" s="408"/>
      <c r="N297" s="409"/>
      <c r="O297" s="7"/>
      <c r="P297" s="407"/>
      <c r="Q297" s="408"/>
      <c r="R297" s="408"/>
      <c r="S297" s="409"/>
      <c r="T297" s="7"/>
      <c r="U297" s="407"/>
      <c r="V297" s="408"/>
      <c r="W297" s="408"/>
      <c r="X297" s="409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407"/>
      <c r="G298" s="408"/>
      <c r="H298" s="408"/>
      <c r="I298" s="409"/>
      <c r="J298" s="7"/>
      <c r="K298" s="407"/>
      <c r="L298" s="408"/>
      <c r="M298" s="408"/>
      <c r="N298" s="409"/>
      <c r="O298" s="7"/>
      <c r="P298" s="407"/>
      <c r="Q298" s="408"/>
      <c r="R298" s="408"/>
      <c r="S298" s="409"/>
      <c r="T298" s="7"/>
      <c r="U298" s="407"/>
      <c r="V298" s="408"/>
      <c r="W298" s="408"/>
      <c r="X298" s="409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3"/>
      <c r="G300" s="39"/>
      <c r="H300" s="39"/>
      <c r="I300" s="321"/>
      <c r="J300" s="7"/>
      <c r="K300" s="413"/>
      <c r="L300" s="408"/>
      <c r="M300" s="408"/>
      <c r="N300" s="409"/>
      <c r="O300" s="7"/>
      <c r="P300" s="43"/>
      <c r="Q300" s="39"/>
      <c r="R300" s="39"/>
      <c r="S300" s="321"/>
      <c r="T300" s="7"/>
      <c r="U300" s="43"/>
      <c r="V300" s="39"/>
      <c r="W300" s="39"/>
      <c r="X300" s="321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315"/>
      <c r="G302" s="39"/>
      <c r="H302" s="39"/>
      <c r="I302" s="321"/>
      <c r="J302" s="7"/>
      <c r="K302" s="315"/>
      <c r="L302" s="39"/>
      <c r="M302" s="39"/>
      <c r="N302" s="321"/>
      <c r="O302" s="7"/>
      <c r="P302" s="315"/>
      <c r="Q302" s="39"/>
      <c r="R302" s="39"/>
      <c r="S302" s="321"/>
      <c r="T302" s="7"/>
      <c r="U302" s="315"/>
      <c r="V302" s="39"/>
      <c r="W302" s="39"/>
      <c r="X302" s="321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407"/>
      <c r="L304" s="408"/>
      <c r="M304" s="408"/>
      <c r="N304" s="409"/>
      <c r="O304" s="7"/>
      <c r="P304" s="407"/>
      <c r="Q304" s="408"/>
      <c r="R304" s="408"/>
      <c r="S304" s="409"/>
      <c r="T304" s="7"/>
      <c r="U304" s="407"/>
      <c r="V304" s="408"/>
      <c r="W304" s="408"/>
      <c r="X304" s="409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407"/>
      <c r="L305" s="408"/>
      <c r="M305" s="408"/>
      <c r="N305" s="409"/>
      <c r="O305" s="7"/>
      <c r="P305" s="407"/>
      <c r="Q305" s="408"/>
      <c r="R305" s="408"/>
      <c r="S305" s="409"/>
      <c r="T305" s="7"/>
      <c r="U305" s="407"/>
      <c r="V305" s="408"/>
      <c r="W305" s="408"/>
      <c r="X305" s="409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407"/>
      <c r="L306" s="408"/>
      <c r="M306" s="408"/>
      <c r="N306" s="409"/>
      <c r="O306" s="7"/>
      <c r="P306" s="407"/>
      <c r="Q306" s="408"/>
      <c r="R306" s="408"/>
      <c r="S306" s="409"/>
      <c r="T306" s="7"/>
      <c r="U306" s="407"/>
      <c r="V306" s="408"/>
      <c r="W306" s="408"/>
      <c r="X306" s="409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407"/>
      <c r="L307" s="408"/>
      <c r="M307" s="408"/>
      <c r="N307" s="409"/>
      <c r="O307" s="7"/>
      <c r="P307" s="407"/>
      <c r="Q307" s="408"/>
      <c r="R307" s="408"/>
      <c r="S307" s="409"/>
      <c r="T307" s="7"/>
      <c r="U307" s="407"/>
      <c r="V307" s="408"/>
      <c r="W307" s="408"/>
      <c r="X307" s="409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407"/>
      <c r="L308" s="408"/>
      <c r="M308" s="408"/>
      <c r="N308" s="409"/>
      <c r="O308" s="7"/>
      <c r="P308" s="407"/>
      <c r="Q308" s="408"/>
      <c r="R308" s="408"/>
      <c r="S308" s="409"/>
      <c r="T308" s="7"/>
      <c r="U308" s="407"/>
      <c r="V308" s="408"/>
      <c r="W308" s="408"/>
      <c r="X308" s="409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407"/>
      <c r="G312" s="408"/>
      <c r="H312" s="408"/>
      <c r="I312" s="409"/>
      <c r="J312" s="7"/>
      <c r="K312" s="407"/>
      <c r="L312" s="408"/>
      <c r="M312" s="408"/>
      <c r="N312" s="409"/>
      <c r="O312" s="7"/>
      <c r="P312" s="407"/>
      <c r="Q312" s="408"/>
      <c r="R312" s="408"/>
      <c r="S312" s="409"/>
      <c r="T312" s="7"/>
      <c r="U312" s="407"/>
      <c r="V312" s="408"/>
      <c r="W312" s="408"/>
      <c r="X312" s="409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407"/>
      <c r="G314" s="408"/>
      <c r="H314" s="408"/>
      <c r="I314" s="409"/>
      <c r="J314" s="7"/>
      <c r="K314" s="407"/>
      <c r="L314" s="408"/>
      <c r="M314" s="408"/>
      <c r="N314" s="409"/>
      <c r="O314" s="7"/>
      <c r="P314" s="407"/>
      <c r="Q314" s="408"/>
      <c r="R314" s="408"/>
      <c r="S314" s="409"/>
      <c r="T314" s="7"/>
      <c r="U314" s="407"/>
      <c r="V314" s="408"/>
      <c r="W314" s="408"/>
      <c r="X314" s="409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407"/>
      <c r="G315" s="408"/>
      <c r="H315" s="408"/>
      <c r="I315" s="409"/>
      <c r="J315" s="7"/>
      <c r="K315" s="407"/>
      <c r="L315" s="408"/>
      <c r="M315" s="408"/>
      <c r="N315" s="409"/>
      <c r="O315" s="7"/>
      <c r="P315" s="407"/>
      <c r="Q315" s="408"/>
      <c r="R315" s="408"/>
      <c r="S315" s="409"/>
      <c r="T315" s="7"/>
      <c r="U315" s="407"/>
      <c r="V315" s="408"/>
      <c r="W315" s="408"/>
      <c r="X315" s="409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407"/>
      <c r="G316" s="408"/>
      <c r="H316" s="408"/>
      <c r="I316" s="409"/>
      <c r="J316" s="7"/>
      <c r="K316" s="407"/>
      <c r="L316" s="408"/>
      <c r="M316" s="408"/>
      <c r="N316" s="409"/>
      <c r="O316" s="7"/>
      <c r="P316" s="407"/>
      <c r="Q316" s="408"/>
      <c r="R316" s="408"/>
      <c r="S316" s="409"/>
      <c r="T316" s="7"/>
      <c r="U316" s="407"/>
      <c r="V316" s="408"/>
      <c r="W316" s="408"/>
      <c r="X316" s="409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407"/>
      <c r="G317" s="408"/>
      <c r="H317" s="408"/>
      <c r="I317" s="409"/>
      <c r="J317" s="7"/>
      <c r="K317" s="407"/>
      <c r="L317" s="408"/>
      <c r="M317" s="408"/>
      <c r="N317" s="409"/>
      <c r="O317" s="7"/>
      <c r="P317" s="407"/>
      <c r="Q317" s="408"/>
      <c r="R317" s="408"/>
      <c r="S317" s="409"/>
      <c r="T317" s="7"/>
      <c r="U317" s="407"/>
      <c r="V317" s="408"/>
      <c r="W317" s="408"/>
      <c r="X317" s="409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407"/>
      <c r="G318" s="408"/>
      <c r="H318" s="408"/>
      <c r="I318" s="409"/>
      <c r="J318" s="7"/>
      <c r="K318" s="407"/>
      <c r="L318" s="408"/>
      <c r="M318" s="408"/>
      <c r="N318" s="409"/>
      <c r="O318" s="7"/>
      <c r="P318" s="407"/>
      <c r="Q318" s="408"/>
      <c r="R318" s="408"/>
      <c r="S318" s="409"/>
      <c r="T318" s="7"/>
      <c r="U318" s="407"/>
      <c r="V318" s="408"/>
      <c r="W318" s="408"/>
      <c r="X318" s="409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315"/>
      <c r="G319" s="39"/>
      <c r="H319" s="39"/>
      <c r="I319" s="321"/>
      <c r="J319" s="7"/>
      <c r="K319" s="315"/>
      <c r="L319" s="39"/>
      <c r="M319" s="39"/>
      <c r="N319" s="321"/>
      <c r="O319" s="7"/>
      <c r="P319" s="315"/>
      <c r="Q319" s="39"/>
      <c r="R319" s="39"/>
      <c r="S319" s="321"/>
      <c r="T319" s="7"/>
      <c r="U319" s="315"/>
      <c r="V319" s="39"/>
      <c r="W319" s="39"/>
      <c r="X319" s="321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407"/>
      <c r="G320" s="408"/>
      <c r="H320" s="408"/>
      <c r="I320" s="409"/>
      <c r="J320" s="7"/>
      <c r="K320" s="407"/>
      <c r="L320" s="408"/>
      <c r="M320" s="408"/>
      <c r="N320" s="409"/>
      <c r="O320" s="7"/>
      <c r="P320" s="407"/>
      <c r="Q320" s="408"/>
      <c r="R320" s="408"/>
      <c r="S320" s="409"/>
      <c r="T320" s="7"/>
      <c r="U320" s="407"/>
      <c r="V320" s="408"/>
      <c r="W320" s="408"/>
      <c r="X320" s="409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407"/>
      <c r="G321" s="408"/>
      <c r="H321" s="408"/>
      <c r="I321" s="409"/>
      <c r="J321" s="7"/>
      <c r="K321" s="407"/>
      <c r="L321" s="408"/>
      <c r="M321" s="408"/>
      <c r="N321" s="409"/>
      <c r="O321" s="7"/>
      <c r="P321" s="407"/>
      <c r="Q321" s="408"/>
      <c r="R321" s="408"/>
      <c r="S321" s="409"/>
      <c r="T321" s="7"/>
      <c r="U321" s="407"/>
      <c r="V321" s="408"/>
      <c r="W321" s="408"/>
      <c r="X321" s="409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407"/>
      <c r="G322" s="408"/>
      <c r="H322" s="408"/>
      <c r="I322" s="409"/>
      <c r="J322" s="7"/>
      <c r="K322" s="407"/>
      <c r="L322" s="408"/>
      <c r="M322" s="408"/>
      <c r="N322" s="409"/>
      <c r="O322" s="7"/>
      <c r="P322" s="407"/>
      <c r="Q322" s="408"/>
      <c r="R322" s="408"/>
      <c r="S322" s="409"/>
      <c r="T322" s="7"/>
      <c r="U322" s="407"/>
      <c r="V322" s="408"/>
      <c r="W322" s="408"/>
      <c r="X322" s="409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407"/>
      <c r="G323" s="408"/>
      <c r="H323" s="408"/>
      <c r="I323" s="409"/>
      <c r="J323" s="7"/>
      <c r="K323" s="407"/>
      <c r="L323" s="408"/>
      <c r="M323" s="408"/>
      <c r="N323" s="409"/>
      <c r="O323" s="7"/>
      <c r="P323" s="407"/>
      <c r="Q323" s="408"/>
      <c r="R323" s="408"/>
      <c r="S323" s="409"/>
      <c r="T323" s="7"/>
      <c r="U323" s="407"/>
      <c r="V323" s="408"/>
      <c r="W323" s="408"/>
      <c r="X323" s="409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3"/>
      <c r="G325" s="39"/>
      <c r="H325" s="39"/>
      <c r="I325" s="321"/>
      <c r="J325" s="7"/>
      <c r="K325" s="413"/>
      <c r="L325" s="408"/>
      <c r="M325" s="408"/>
      <c r="N325" s="409"/>
      <c r="O325" s="7"/>
      <c r="P325" s="43"/>
      <c r="Q325" s="39"/>
      <c r="R325" s="39"/>
      <c r="S325" s="321"/>
      <c r="T325" s="7"/>
      <c r="U325" s="43"/>
      <c r="V325" s="39"/>
      <c r="W325" s="39"/>
      <c r="X325" s="321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315"/>
      <c r="G327" s="39"/>
      <c r="H327" s="39"/>
      <c r="I327" s="321"/>
      <c r="J327" s="7"/>
      <c r="K327" s="315"/>
      <c r="L327" s="39"/>
      <c r="M327" s="39"/>
      <c r="N327" s="321"/>
      <c r="O327" s="7"/>
      <c r="P327" s="315"/>
      <c r="Q327" s="39"/>
      <c r="R327" s="39"/>
      <c r="S327" s="321"/>
      <c r="T327" s="7"/>
      <c r="U327" s="315"/>
      <c r="V327" s="39"/>
      <c r="W327" s="39"/>
      <c r="X327" s="321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407"/>
      <c r="L329" s="408"/>
      <c r="M329" s="408"/>
      <c r="N329" s="409"/>
      <c r="O329" s="7"/>
      <c r="P329" s="407"/>
      <c r="Q329" s="408"/>
      <c r="R329" s="408"/>
      <c r="S329" s="409"/>
      <c r="T329" s="7"/>
      <c r="U329" s="407"/>
      <c r="V329" s="408"/>
      <c r="W329" s="408"/>
      <c r="X329" s="409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407"/>
      <c r="L330" s="408"/>
      <c r="M330" s="408"/>
      <c r="N330" s="409"/>
      <c r="O330" s="7"/>
      <c r="P330" s="407"/>
      <c r="Q330" s="408"/>
      <c r="R330" s="408"/>
      <c r="S330" s="409"/>
      <c r="T330" s="7"/>
      <c r="U330" s="407"/>
      <c r="V330" s="408"/>
      <c r="W330" s="408"/>
      <c r="X330" s="409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407"/>
      <c r="L331" s="408"/>
      <c r="M331" s="408"/>
      <c r="N331" s="409"/>
      <c r="O331" s="7"/>
      <c r="P331" s="407"/>
      <c r="Q331" s="408"/>
      <c r="R331" s="408"/>
      <c r="S331" s="409"/>
      <c r="T331" s="7"/>
      <c r="U331" s="407"/>
      <c r="V331" s="408"/>
      <c r="W331" s="408"/>
      <c r="X331" s="409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407"/>
      <c r="L332" s="408"/>
      <c r="M332" s="408"/>
      <c r="N332" s="409"/>
      <c r="O332" s="7"/>
      <c r="P332" s="407"/>
      <c r="Q332" s="408"/>
      <c r="R332" s="408"/>
      <c r="S332" s="409"/>
      <c r="T332" s="7"/>
      <c r="U332" s="407"/>
      <c r="V332" s="408"/>
      <c r="W332" s="408"/>
      <c r="X332" s="409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407"/>
      <c r="L333" s="408"/>
      <c r="M333" s="408"/>
      <c r="N333" s="409"/>
      <c r="O333" s="7"/>
      <c r="P333" s="407"/>
      <c r="Q333" s="408"/>
      <c r="R333" s="408"/>
      <c r="S333" s="409"/>
      <c r="T333" s="7"/>
      <c r="U333" s="407"/>
      <c r="V333" s="408"/>
      <c r="W333" s="408"/>
      <c r="X333" s="409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407"/>
      <c r="G337" s="408"/>
      <c r="H337" s="408"/>
      <c r="I337" s="409"/>
      <c r="J337" s="7"/>
      <c r="K337" s="407"/>
      <c r="L337" s="408"/>
      <c r="M337" s="408"/>
      <c r="N337" s="409"/>
      <c r="O337" s="7"/>
      <c r="P337" s="407"/>
      <c r="Q337" s="408"/>
      <c r="R337" s="408"/>
      <c r="S337" s="409"/>
      <c r="T337" s="7"/>
      <c r="U337" s="407"/>
      <c r="V337" s="408"/>
      <c r="W337" s="408"/>
      <c r="X337" s="409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407"/>
      <c r="G339" s="408"/>
      <c r="H339" s="408"/>
      <c r="I339" s="409"/>
      <c r="J339" s="7"/>
      <c r="K339" s="407"/>
      <c r="L339" s="408"/>
      <c r="M339" s="408"/>
      <c r="N339" s="409"/>
      <c r="O339" s="7"/>
      <c r="P339" s="407"/>
      <c r="Q339" s="408"/>
      <c r="R339" s="408"/>
      <c r="S339" s="409"/>
      <c r="T339" s="7"/>
      <c r="U339" s="407"/>
      <c r="V339" s="408"/>
      <c r="W339" s="408"/>
      <c r="X339" s="409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407"/>
      <c r="G340" s="408"/>
      <c r="H340" s="408"/>
      <c r="I340" s="409"/>
      <c r="J340" s="7"/>
      <c r="K340" s="407"/>
      <c r="L340" s="408"/>
      <c r="M340" s="408"/>
      <c r="N340" s="409"/>
      <c r="O340" s="7"/>
      <c r="P340" s="407"/>
      <c r="Q340" s="408"/>
      <c r="R340" s="408"/>
      <c r="S340" s="409"/>
      <c r="T340" s="7"/>
      <c r="U340" s="407"/>
      <c r="V340" s="408"/>
      <c r="W340" s="408"/>
      <c r="X340" s="409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407"/>
      <c r="G341" s="408"/>
      <c r="H341" s="408"/>
      <c r="I341" s="409"/>
      <c r="J341" s="7"/>
      <c r="K341" s="407"/>
      <c r="L341" s="408"/>
      <c r="M341" s="408"/>
      <c r="N341" s="409"/>
      <c r="O341" s="7"/>
      <c r="P341" s="407"/>
      <c r="Q341" s="408"/>
      <c r="R341" s="408"/>
      <c r="S341" s="409"/>
      <c r="T341" s="7"/>
      <c r="U341" s="407"/>
      <c r="V341" s="408"/>
      <c r="W341" s="408"/>
      <c r="X341" s="409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407"/>
      <c r="G342" s="408"/>
      <c r="H342" s="408"/>
      <c r="I342" s="409"/>
      <c r="J342" s="7"/>
      <c r="K342" s="407"/>
      <c r="L342" s="408"/>
      <c r="M342" s="408"/>
      <c r="N342" s="409"/>
      <c r="O342" s="7"/>
      <c r="P342" s="407"/>
      <c r="Q342" s="408"/>
      <c r="R342" s="408"/>
      <c r="S342" s="409"/>
      <c r="T342" s="7"/>
      <c r="U342" s="407"/>
      <c r="V342" s="408"/>
      <c r="W342" s="408"/>
      <c r="X342" s="409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407"/>
      <c r="G343" s="408"/>
      <c r="H343" s="408"/>
      <c r="I343" s="409"/>
      <c r="J343" s="7"/>
      <c r="K343" s="407"/>
      <c r="L343" s="408"/>
      <c r="M343" s="408"/>
      <c r="N343" s="409"/>
      <c r="O343" s="7"/>
      <c r="P343" s="407"/>
      <c r="Q343" s="408"/>
      <c r="R343" s="408"/>
      <c r="S343" s="409"/>
      <c r="T343" s="7"/>
      <c r="U343" s="407"/>
      <c r="V343" s="408"/>
      <c r="W343" s="408"/>
      <c r="X343" s="409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315"/>
      <c r="G344" s="39"/>
      <c r="H344" s="39"/>
      <c r="I344" s="321"/>
      <c r="J344" s="7"/>
      <c r="K344" s="315"/>
      <c r="L344" s="39"/>
      <c r="M344" s="39"/>
      <c r="N344" s="321"/>
      <c r="O344" s="7"/>
      <c r="P344" s="315"/>
      <c r="Q344" s="39"/>
      <c r="R344" s="39"/>
      <c r="S344" s="321"/>
      <c r="T344" s="7"/>
      <c r="U344" s="315"/>
      <c r="V344" s="39"/>
      <c r="W344" s="39"/>
      <c r="X344" s="321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407"/>
      <c r="G345" s="408"/>
      <c r="H345" s="408"/>
      <c r="I345" s="409"/>
      <c r="J345" s="7"/>
      <c r="K345" s="407"/>
      <c r="L345" s="408"/>
      <c r="M345" s="408"/>
      <c r="N345" s="409"/>
      <c r="O345" s="7"/>
      <c r="P345" s="407"/>
      <c r="Q345" s="408"/>
      <c r="R345" s="408"/>
      <c r="S345" s="409"/>
      <c r="T345" s="7"/>
      <c r="U345" s="407"/>
      <c r="V345" s="408"/>
      <c r="W345" s="408"/>
      <c r="X345" s="409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407"/>
      <c r="G346" s="408"/>
      <c r="H346" s="408"/>
      <c r="I346" s="409"/>
      <c r="J346" s="7"/>
      <c r="K346" s="407"/>
      <c r="L346" s="408"/>
      <c r="M346" s="408"/>
      <c r="N346" s="409"/>
      <c r="O346" s="7"/>
      <c r="P346" s="407"/>
      <c r="Q346" s="408"/>
      <c r="R346" s="408"/>
      <c r="S346" s="409"/>
      <c r="T346" s="7"/>
      <c r="U346" s="407"/>
      <c r="V346" s="408"/>
      <c r="W346" s="408"/>
      <c r="X346" s="409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407"/>
      <c r="G347" s="408"/>
      <c r="H347" s="408"/>
      <c r="I347" s="409"/>
      <c r="J347" s="7"/>
      <c r="K347" s="407"/>
      <c r="L347" s="408"/>
      <c r="M347" s="408"/>
      <c r="N347" s="409"/>
      <c r="O347" s="7"/>
      <c r="P347" s="407"/>
      <c r="Q347" s="408"/>
      <c r="R347" s="408"/>
      <c r="S347" s="409"/>
      <c r="T347" s="7"/>
      <c r="U347" s="407"/>
      <c r="V347" s="408"/>
      <c r="W347" s="408"/>
      <c r="X347" s="409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407"/>
      <c r="G348" s="408"/>
      <c r="H348" s="408"/>
      <c r="I348" s="409"/>
      <c r="J348" s="7"/>
      <c r="K348" s="407"/>
      <c r="L348" s="408"/>
      <c r="M348" s="408"/>
      <c r="N348" s="409"/>
      <c r="O348" s="7"/>
      <c r="P348" s="407"/>
      <c r="Q348" s="408"/>
      <c r="R348" s="408"/>
      <c r="S348" s="409"/>
      <c r="T348" s="7"/>
      <c r="U348" s="407"/>
      <c r="V348" s="408"/>
      <c r="W348" s="408"/>
      <c r="X348" s="409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3"/>
      <c r="G350" s="39"/>
      <c r="H350" s="39"/>
      <c r="I350" s="321"/>
      <c r="J350" s="7"/>
      <c r="K350" s="413"/>
      <c r="L350" s="408"/>
      <c r="M350" s="408"/>
      <c r="N350" s="409"/>
      <c r="O350" s="7"/>
      <c r="P350" s="43"/>
      <c r="Q350" s="39"/>
      <c r="R350" s="39"/>
      <c r="S350" s="321"/>
      <c r="T350" s="7"/>
      <c r="U350" s="43"/>
      <c r="V350" s="39"/>
      <c r="W350" s="39"/>
      <c r="X350" s="321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315"/>
      <c r="G352" s="39"/>
      <c r="H352" s="39"/>
      <c r="I352" s="321"/>
      <c r="J352" s="7"/>
      <c r="K352" s="315"/>
      <c r="L352" s="39"/>
      <c r="M352" s="39"/>
      <c r="N352" s="321"/>
      <c r="O352" s="7"/>
      <c r="P352" s="315"/>
      <c r="Q352" s="39"/>
      <c r="R352" s="39"/>
      <c r="S352" s="321"/>
      <c r="T352" s="7"/>
      <c r="U352" s="315"/>
      <c r="V352" s="39"/>
      <c r="W352" s="39"/>
      <c r="X352" s="321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407"/>
      <c r="L354" s="408"/>
      <c r="M354" s="408"/>
      <c r="N354" s="409"/>
      <c r="O354" s="7"/>
      <c r="P354" s="407"/>
      <c r="Q354" s="408"/>
      <c r="R354" s="408"/>
      <c r="S354" s="409"/>
      <c r="T354" s="7"/>
      <c r="U354" s="407"/>
      <c r="V354" s="408"/>
      <c r="W354" s="408"/>
      <c r="X354" s="409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407"/>
      <c r="L355" s="408"/>
      <c r="M355" s="408"/>
      <c r="N355" s="409"/>
      <c r="O355" s="7"/>
      <c r="P355" s="407"/>
      <c r="Q355" s="408"/>
      <c r="R355" s="408"/>
      <c r="S355" s="409"/>
      <c r="T355" s="7"/>
      <c r="U355" s="407"/>
      <c r="V355" s="408"/>
      <c r="W355" s="408"/>
      <c r="X355" s="409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407"/>
      <c r="L356" s="408"/>
      <c r="M356" s="408"/>
      <c r="N356" s="409"/>
      <c r="O356" s="7"/>
      <c r="P356" s="407"/>
      <c r="Q356" s="408"/>
      <c r="R356" s="408"/>
      <c r="S356" s="409"/>
      <c r="T356" s="7"/>
      <c r="U356" s="407"/>
      <c r="V356" s="408"/>
      <c r="W356" s="408"/>
      <c r="X356" s="409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407"/>
      <c r="L357" s="408"/>
      <c r="M357" s="408"/>
      <c r="N357" s="409"/>
      <c r="O357" s="7"/>
      <c r="P357" s="407"/>
      <c r="Q357" s="408"/>
      <c r="R357" s="408"/>
      <c r="S357" s="409"/>
      <c r="T357" s="7"/>
      <c r="U357" s="407"/>
      <c r="V357" s="408"/>
      <c r="W357" s="408"/>
      <c r="X357" s="409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407"/>
      <c r="L358" s="408"/>
      <c r="M358" s="408"/>
      <c r="N358" s="409"/>
      <c r="O358" s="7"/>
      <c r="P358" s="407"/>
      <c r="Q358" s="408"/>
      <c r="R358" s="408"/>
      <c r="S358" s="409"/>
      <c r="T358" s="7"/>
      <c r="U358" s="407"/>
      <c r="V358" s="408"/>
      <c r="W358" s="408"/>
      <c r="X358" s="409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407"/>
      <c r="G360" s="408"/>
      <c r="H360" s="408"/>
      <c r="I360" s="409"/>
      <c r="K360" s="407"/>
      <c r="L360" s="408"/>
      <c r="M360" s="408"/>
      <c r="N360" s="409"/>
      <c r="O360" s="7"/>
      <c r="P360" s="407"/>
      <c r="Q360" s="408"/>
      <c r="R360" s="408"/>
      <c r="S360" s="409"/>
      <c r="T360" s="7"/>
      <c r="U360" s="407"/>
      <c r="V360" s="408"/>
      <c r="W360" s="408"/>
      <c r="X360" s="409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407"/>
      <c r="G361" s="408"/>
      <c r="H361" s="408"/>
      <c r="I361" s="409"/>
      <c r="K361" s="407"/>
      <c r="L361" s="408"/>
      <c r="M361" s="408"/>
      <c r="N361" s="409"/>
      <c r="P361" s="407"/>
      <c r="Q361" s="408"/>
      <c r="R361" s="408"/>
      <c r="S361" s="409"/>
      <c r="U361" s="407"/>
      <c r="V361" s="408"/>
      <c r="W361" s="408"/>
      <c r="X361" s="409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410"/>
      <c r="G362" s="411"/>
      <c r="H362" s="411"/>
      <c r="I362" s="412"/>
      <c r="K362" s="410"/>
      <c r="L362" s="411"/>
      <c r="M362" s="411"/>
      <c r="N362" s="412"/>
      <c r="P362" s="410"/>
      <c r="Q362" s="411"/>
      <c r="R362" s="411"/>
      <c r="S362" s="412"/>
      <c r="U362" s="410"/>
      <c r="V362" s="411"/>
      <c r="W362" s="411"/>
      <c r="X362" s="412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CC3B9B1E-BC75-43E7-8A9F-899ADFEE55D9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0157C-0960-4D44-A219-8781F0476102}">
  <sheetPr>
    <tabColor rgb="FFEBF1DE"/>
  </sheetPr>
  <dimension ref="A1:HQ382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ÁREAS!$F$34</f>
        <v>Sales Markets.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407"/>
      <c r="G12" s="408"/>
      <c r="H12" s="408"/>
      <c r="I12" s="409"/>
      <c r="J12" s="7"/>
      <c r="K12" s="407"/>
      <c r="L12" s="408"/>
      <c r="M12" s="408"/>
      <c r="N12" s="409"/>
      <c r="O12" s="7"/>
      <c r="P12" s="407"/>
      <c r="Q12" s="408"/>
      <c r="R12" s="408"/>
      <c r="S12" s="409"/>
      <c r="T12" s="7"/>
      <c r="U12" s="407"/>
      <c r="V12" s="408"/>
      <c r="W12" s="408"/>
      <c r="X12" s="409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407"/>
      <c r="G14" s="408"/>
      <c r="H14" s="408"/>
      <c r="I14" s="409"/>
      <c r="J14" s="7"/>
      <c r="K14" s="407"/>
      <c r="L14" s="408"/>
      <c r="M14" s="408"/>
      <c r="N14" s="409"/>
      <c r="O14" s="7"/>
      <c r="P14" s="407"/>
      <c r="Q14" s="408"/>
      <c r="R14" s="408"/>
      <c r="S14" s="409"/>
      <c r="T14" s="7"/>
      <c r="U14" s="407"/>
      <c r="V14" s="408"/>
      <c r="W14" s="408"/>
      <c r="X14" s="409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407"/>
      <c r="G15" s="408"/>
      <c r="H15" s="408"/>
      <c r="I15" s="409"/>
      <c r="J15" s="7"/>
      <c r="K15" s="407"/>
      <c r="L15" s="408"/>
      <c r="M15" s="408"/>
      <c r="N15" s="409"/>
      <c r="O15" s="7"/>
      <c r="P15" s="407"/>
      <c r="Q15" s="408"/>
      <c r="R15" s="408"/>
      <c r="S15" s="409"/>
      <c r="T15" s="7"/>
      <c r="U15" s="407"/>
      <c r="V15" s="408"/>
      <c r="W15" s="408"/>
      <c r="X15" s="409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407"/>
      <c r="G16" s="408"/>
      <c r="H16" s="408"/>
      <c r="I16" s="409"/>
      <c r="J16" s="7"/>
      <c r="K16" s="407"/>
      <c r="L16" s="408"/>
      <c r="M16" s="408"/>
      <c r="N16" s="409"/>
      <c r="O16" s="7"/>
      <c r="P16" s="407"/>
      <c r="Q16" s="408"/>
      <c r="R16" s="408"/>
      <c r="S16" s="409"/>
      <c r="T16" s="7"/>
      <c r="U16" s="407"/>
      <c r="V16" s="408"/>
      <c r="W16" s="408"/>
      <c r="X16" s="409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407"/>
      <c r="G17" s="408"/>
      <c r="H17" s="408"/>
      <c r="I17" s="409"/>
      <c r="J17" s="7"/>
      <c r="K17" s="407"/>
      <c r="L17" s="408"/>
      <c r="M17" s="408"/>
      <c r="N17" s="409"/>
      <c r="O17" s="7"/>
      <c r="P17" s="407"/>
      <c r="Q17" s="408"/>
      <c r="R17" s="408"/>
      <c r="S17" s="409"/>
      <c r="T17" s="7"/>
      <c r="U17" s="407"/>
      <c r="V17" s="408"/>
      <c r="W17" s="408"/>
      <c r="X17" s="409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407"/>
      <c r="G18" s="408"/>
      <c r="H18" s="408"/>
      <c r="I18" s="409"/>
      <c r="J18" s="7"/>
      <c r="K18" s="407"/>
      <c r="L18" s="408"/>
      <c r="M18" s="408"/>
      <c r="N18" s="409"/>
      <c r="O18" s="7"/>
      <c r="P18" s="407"/>
      <c r="Q18" s="408"/>
      <c r="R18" s="408"/>
      <c r="S18" s="409"/>
      <c r="T18" s="7"/>
      <c r="U18" s="407"/>
      <c r="V18" s="408"/>
      <c r="W18" s="408"/>
      <c r="X18" s="409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407"/>
      <c r="G19" s="408"/>
      <c r="H19" s="408"/>
      <c r="I19" s="409"/>
      <c r="J19" s="7"/>
      <c r="K19" s="407"/>
      <c r="L19" s="408"/>
      <c r="M19" s="408"/>
      <c r="N19" s="409"/>
      <c r="O19" s="7"/>
      <c r="P19" s="407"/>
      <c r="Q19" s="408"/>
      <c r="R19" s="408"/>
      <c r="S19" s="409"/>
      <c r="T19" s="7"/>
      <c r="U19" s="407"/>
      <c r="V19" s="408"/>
      <c r="W19" s="408"/>
      <c r="X19" s="409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407"/>
      <c r="G20" s="408"/>
      <c r="H20" s="408"/>
      <c r="I20" s="409"/>
      <c r="J20" s="7"/>
      <c r="K20" s="407"/>
      <c r="L20" s="408"/>
      <c r="M20" s="408"/>
      <c r="N20" s="409"/>
      <c r="O20" s="7"/>
      <c r="P20" s="407"/>
      <c r="Q20" s="408"/>
      <c r="R20" s="408"/>
      <c r="S20" s="409"/>
      <c r="T20" s="7"/>
      <c r="U20" s="407"/>
      <c r="V20" s="408"/>
      <c r="W20" s="408"/>
      <c r="X20" s="409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407"/>
      <c r="G21" s="408"/>
      <c r="H21" s="408"/>
      <c r="I21" s="409"/>
      <c r="J21" s="7"/>
      <c r="K21" s="407"/>
      <c r="L21" s="408"/>
      <c r="M21" s="408"/>
      <c r="N21" s="409"/>
      <c r="O21" s="7"/>
      <c r="P21" s="407"/>
      <c r="Q21" s="408"/>
      <c r="R21" s="408"/>
      <c r="S21" s="409"/>
      <c r="T21" s="7"/>
      <c r="U21" s="407"/>
      <c r="V21" s="408"/>
      <c r="W21" s="408"/>
      <c r="X21" s="409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407"/>
      <c r="G22" s="408"/>
      <c r="H22" s="408"/>
      <c r="I22" s="409"/>
      <c r="J22" s="7"/>
      <c r="K22" s="407"/>
      <c r="L22" s="408"/>
      <c r="M22" s="408"/>
      <c r="N22" s="409"/>
      <c r="O22" s="7"/>
      <c r="P22" s="407"/>
      <c r="Q22" s="408"/>
      <c r="R22" s="408"/>
      <c r="S22" s="409"/>
      <c r="T22" s="7"/>
      <c r="U22" s="407"/>
      <c r="V22" s="408"/>
      <c r="W22" s="408"/>
      <c r="X22" s="409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315"/>
      <c r="G23" s="39"/>
      <c r="H23" s="39"/>
      <c r="I23" s="321"/>
      <c r="J23" s="7"/>
      <c r="K23" s="315"/>
      <c r="L23" s="39"/>
      <c r="M23" s="39"/>
      <c r="N23" s="321"/>
      <c r="O23" s="7"/>
      <c r="P23" s="315"/>
      <c r="Q23" s="39"/>
      <c r="R23" s="39"/>
      <c r="S23" s="321"/>
      <c r="T23" s="7"/>
      <c r="U23" s="315"/>
      <c r="V23" s="39"/>
      <c r="W23" s="39"/>
      <c r="X23" s="321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407"/>
      <c r="G25" s="408"/>
      <c r="H25" s="408"/>
      <c r="I25" s="409"/>
      <c r="J25" s="7"/>
      <c r="K25" s="407"/>
      <c r="L25" s="408"/>
      <c r="M25" s="408"/>
      <c r="N25" s="409"/>
      <c r="O25" s="7"/>
      <c r="P25" s="407"/>
      <c r="Q25" s="408"/>
      <c r="R25" s="408"/>
      <c r="S25" s="409"/>
      <c r="T25" s="7"/>
      <c r="U25" s="407"/>
      <c r="V25" s="408"/>
      <c r="W25" s="408"/>
      <c r="X25" s="409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315"/>
      <c r="G27" s="39"/>
      <c r="H27" s="39"/>
      <c r="I27" s="321"/>
      <c r="J27" s="7"/>
      <c r="K27" s="315"/>
      <c r="L27" s="39"/>
      <c r="M27" s="39"/>
      <c r="N27" s="321"/>
      <c r="O27" s="7"/>
      <c r="P27" s="315"/>
      <c r="Q27" s="39"/>
      <c r="R27" s="39"/>
      <c r="S27" s="321"/>
      <c r="T27" s="7"/>
      <c r="U27" s="315"/>
      <c r="V27" s="39"/>
      <c r="W27" s="39"/>
      <c r="X27" s="321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407"/>
      <c r="L29" s="408"/>
      <c r="M29" s="408"/>
      <c r="N29" s="409"/>
      <c r="O29" s="7"/>
      <c r="P29" s="407"/>
      <c r="Q29" s="408"/>
      <c r="R29" s="408"/>
      <c r="S29" s="409"/>
      <c r="T29" s="7"/>
      <c r="U29" s="407"/>
      <c r="V29" s="408"/>
      <c r="W29" s="408"/>
      <c r="X29" s="409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407"/>
      <c r="L30" s="408"/>
      <c r="M30" s="408"/>
      <c r="N30" s="409"/>
      <c r="O30" s="7"/>
      <c r="P30" s="407"/>
      <c r="Q30" s="408"/>
      <c r="R30" s="408"/>
      <c r="S30" s="409"/>
      <c r="T30" s="7"/>
      <c r="U30" s="407"/>
      <c r="V30" s="408"/>
      <c r="W30" s="408"/>
      <c r="X30" s="409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315"/>
      <c r="L31" s="39"/>
      <c r="M31" s="39"/>
      <c r="N31" s="321"/>
      <c r="O31" s="7"/>
      <c r="P31" s="315"/>
      <c r="Q31" s="39"/>
      <c r="R31" s="39"/>
      <c r="S31" s="321"/>
      <c r="T31" s="7"/>
      <c r="U31" s="315"/>
      <c r="V31" s="39"/>
      <c r="W31" s="39"/>
      <c r="X31" s="321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407"/>
      <c r="L32" s="408"/>
      <c r="M32" s="408"/>
      <c r="N32" s="409"/>
      <c r="O32" s="7"/>
      <c r="P32" s="407"/>
      <c r="Q32" s="408"/>
      <c r="R32" s="408"/>
      <c r="S32" s="409"/>
      <c r="T32" s="7"/>
      <c r="U32" s="407"/>
      <c r="V32" s="408"/>
      <c r="W32" s="408"/>
      <c r="X32" s="409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407"/>
      <c r="L33" s="408"/>
      <c r="M33" s="408"/>
      <c r="N33" s="409"/>
      <c r="O33" s="7"/>
      <c r="P33" s="407"/>
      <c r="Q33" s="408"/>
      <c r="R33" s="408"/>
      <c r="S33" s="409"/>
      <c r="T33" s="7"/>
      <c r="U33" s="407"/>
      <c r="V33" s="408"/>
      <c r="W33" s="408"/>
      <c r="X33" s="409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407"/>
      <c r="G37" s="408"/>
      <c r="H37" s="408"/>
      <c r="I37" s="409"/>
      <c r="J37" s="7"/>
      <c r="K37" s="407"/>
      <c r="L37" s="408"/>
      <c r="M37" s="408"/>
      <c r="N37" s="409"/>
      <c r="O37" s="7"/>
      <c r="P37" s="407"/>
      <c r="Q37" s="408"/>
      <c r="R37" s="408"/>
      <c r="S37" s="409"/>
      <c r="T37" s="7"/>
      <c r="U37" s="407"/>
      <c r="V37" s="408"/>
      <c r="W37" s="408"/>
      <c r="X37" s="409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407"/>
      <c r="G39" s="408"/>
      <c r="H39" s="408"/>
      <c r="I39" s="409"/>
      <c r="J39" s="7"/>
      <c r="K39" s="407"/>
      <c r="L39" s="408"/>
      <c r="M39" s="408"/>
      <c r="N39" s="409"/>
      <c r="O39" s="7"/>
      <c r="P39" s="407"/>
      <c r="Q39" s="408"/>
      <c r="R39" s="408"/>
      <c r="S39" s="409"/>
      <c r="T39" s="7"/>
      <c r="U39" s="407"/>
      <c r="V39" s="408"/>
      <c r="W39" s="408"/>
      <c r="X39" s="409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407"/>
      <c r="G40" s="408"/>
      <c r="H40" s="408"/>
      <c r="I40" s="409"/>
      <c r="J40" s="7"/>
      <c r="K40" s="407"/>
      <c r="L40" s="408"/>
      <c r="M40" s="408"/>
      <c r="N40" s="409"/>
      <c r="O40" s="7"/>
      <c r="P40" s="407"/>
      <c r="Q40" s="408"/>
      <c r="R40" s="408"/>
      <c r="S40" s="409"/>
      <c r="T40" s="7"/>
      <c r="U40" s="407"/>
      <c r="V40" s="408"/>
      <c r="W40" s="408"/>
      <c r="X40" s="409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407"/>
      <c r="G41" s="408"/>
      <c r="H41" s="408"/>
      <c r="I41" s="409"/>
      <c r="J41" s="7"/>
      <c r="K41" s="407"/>
      <c r="L41" s="408"/>
      <c r="M41" s="408"/>
      <c r="N41" s="409"/>
      <c r="O41" s="7"/>
      <c r="P41" s="407"/>
      <c r="Q41" s="408"/>
      <c r="R41" s="408"/>
      <c r="S41" s="409"/>
      <c r="T41" s="7"/>
      <c r="U41" s="407"/>
      <c r="V41" s="408"/>
      <c r="W41" s="408"/>
      <c r="X41" s="409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407"/>
      <c r="G42" s="408"/>
      <c r="H42" s="408"/>
      <c r="I42" s="409"/>
      <c r="J42" s="7"/>
      <c r="K42" s="407"/>
      <c r="L42" s="408"/>
      <c r="M42" s="408"/>
      <c r="N42" s="409"/>
      <c r="O42" s="7"/>
      <c r="P42" s="407"/>
      <c r="Q42" s="408"/>
      <c r="R42" s="408"/>
      <c r="S42" s="409"/>
      <c r="T42" s="7"/>
      <c r="U42" s="407"/>
      <c r="V42" s="408"/>
      <c r="W42" s="408"/>
      <c r="X42" s="409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407"/>
      <c r="G43" s="408"/>
      <c r="H43" s="408"/>
      <c r="I43" s="409"/>
      <c r="J43" s="7"/>
      <c r="K43" s="407"/>
      <c r="L43" s="408"/>
      <c r="M43" s="408"/>
      <c r="N43" s="409"/>
      <c r="O43" s="7"/>
      <c r="P43" s="407"/>
      <c r="Q43" s="408"/>
      <c r="R43" s="408"/>
      <c r="S43" s="409"/>
      <c r="T43" s="7"/>
      <c r="U43" s="407"/>
      <c r="V43" s="408"/>
      <c r="W43" s="408"/>
      <c r="X43" s="409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407"/>
      <c r="G44" s="408"/>
      <c r="H44" s="408"/>
      <c r="I44" s="409"/>
      <c r="J44" s="7"/>
      <c r="K44" s="407"/>
      <c r="L44" s="408"/>
      <c r="M44" s="408"/>
      <c r="N44" s="409"/>
      <c r="O44" s="7"/>
      <c r="P44" s="407"/>
      <c r="Q44" s="408"/>
      <c r="R44" s="408"/>
      <c r="S44" s="409"/>
      <c r="T44" s="7"/>
      <c r="U44" s="407"/>
      <c r="V44" s="408"/>
      <c r="W44" s="408"/>
      <c r="X44" s="409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407"/>
      <c r="G45" s="408"/>
      <c r="H45" s="408"/>
      <c r="I45" s="409"/>
      <c r="J45" s="7"/>
      <c r="K45" s="407"/>
      <c r="L45" s="408"/>
      <c r="M45" s="408"/>
      <c r="N45" s="409"/>
      <c r="O45" s="7"/>
      <c r="P45" s="407"/>
      <c r="Q45" s="408"/>
      <c r="R45" s="408"/>
      <c r="S45" s="409"/>
      <c r="T45" s="7"/>
      <c r="U45" s="407"/>
      <c r="V45" s="408"/>
      <c r="W45" s="408"/>
      <c r="X45" s="409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407"/>
      <c r="G46" s="408"/>
      <c r="H46" s="408"/>
      <c r="I46" s="409"/>
      <c r="J46" s="7"/>
      <c r="K46" s="407"/>
      <c r="L46" s="408"/>
      <c r="M46" s="408"/>
      <c r="N46" s="409"/>
      <c r="O46" s="7"/>
      <c r="P46" s="407"/>
      <c r="Q46" s="408"/>
      <c r="R46" s="408"/>
      <c r="S46" s="409"/>
      <c r="T46" s="7"/>
      <c r="U46" s="407"/>
      <c r="V46" s="408"/>
      <c r="W46" s="408"/>
      <c r="X46" s="409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407"/>
      <c r="G47" s="408"/>
      <c r="H47" s="408"/>
      <c r="I47" s="409"/>
      <c r="J47" s="7"/>
      <c r="K47" s="407"/>
      <c r="L47" s="408"/>
      <c r="M47" s="408"/>
      <c r="N47" s="409"/>
      <c r="O47" s="7"/>
      <c r="P47" s="407"/>
      <c r="Q47" s="408"/>
      <c r="R47" s="408"/>
      <c r="S47" s="409"/>
      <c r="T47" s="7"/>
      <c r="U47" s="407"/>
      <c r="V47" s="408"/>
      <c r="W47" s="408"/>
      <c r="X47" s="409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315"/>
      <c r="G48" s="39"/>
      <c r="H48" s="39"/>
      <c r="I48" s="321"/>
      <c r="J48" s="7"/>
      <c r="K48" s="315"/>
      <c r="L48" s="39"/>
      <c r="M48" s="39"/>
      <c r="N48" s="321"/>
      <c r="O48" s="7"/>
      <c r="P48" s="315"/>
      <c r="Q48" s="39"/>
      <c r="R48" s="39"/>
      <c r="S48" s="321"/>
      <c r="T48" s="7"/>
      <c r="U48" s="315"/>
      <c r="V48" s="39"/>
      <c r="W48" s="39"/>
      <c r="X48" s="321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13"/>
      <c r="G50" s="408"/>
      <c r="H50" s="408"/>
      <c r="I50" s="409"/>
      <c r="J50" s="7"/>
      <c r="K50" s="413"/>
      <c r="L50" s="408"/>
      <c r="M50" s="408"/>
      <c r="N50" s="409"/>
      <c r="O50" s="7"/>
      <c r="P50" s="413"/>
      <c r="Q50" s="408"/>
      <c r="R50" s="408"/>
      <c r="S50" s="409"/>
      <c r="T50" s="7"/>
      <c r="U50" s="413"/>
      <c r="V50" s="408"/>
      <c r="W50" s="408"/>
      <c r="X50" s="409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315"/>
      <c r="G52" s="39"/>
      <c r="H52" s="39"/>
      <c r="I52" s="321"/>
      <c r="J52" s="7"/>
      <c r="K52" s="315"/>
      <c r="L52" s="39"/>
      <c r="M52" s="39"/>
      <c r="N52" s="321"/>
      <c r="O52" s="7"/>
      <c r="P52" s="315"/>
      <c r="Q52" s="39"/>
      <c r="R52" s="39"/>
      <c r="S52" s="321"/>
      <c r="T52" s="7"/>
      <c r="U52" s="315"/>
      <c r="V52" s="39"/>
      <c r="W52" s="39"/>
      <c r="X52" s="321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407"/>
      <c r="L54" s="408"/>
      <c r="M54" s="408"/>
      <c r="N54" s="409"/>
      <c r="O54" s="7"/>
      <c r="P54" s="407"/>
      <c r="Q54" s="408"/>
      <c r="R54" s="408"/>
      <c r="S54" s="409"/>
      <c r="T54" s="7"/>
      <c r="U54" s="407"/>
      <c r="V54" s="408"/>
      <c r="W54" s="408"/>
      <c r="X54" s="409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407"/>
      <c r="L55" s="408"/>
      <c r="M55" s="408"/>
      <c r="N55" s="409"/>
      <c r="O55" s="7"/>
      <c r="P55" s="407"/>
      <c r="Q55" s="408"/>
      <c r="R55" s="408"/>
      <c r="S55" s="409"/>
      <c r="T55" s="7"/>
      <c r="U55" s="407"/>
      <c r="V55" s="408"/>
      <c r="W55" s="408"/>
      <c r="X55" s="409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315"/>
      <c r="L56" s="39"/>
      <c r="M56" s="39"/>
      <c r="N56" s="321"/>
      <c r="O56" s="7"/>
      <c r="P56" s="315"/>
      <c r="Q56" s="39"/>
      <c r="R56" s="39"/>
      <c r="S56" s="321"/>
      <c r="T56" s="7"/>
      <c r="U56" s="315"/>
      <c r="V56" s="39"/>
      <c r="W56" s="39"/>
      <c r="X56" s="321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407"/>
      <c r="L57" s="408"/>
      <c r="M57" s="408"/>
      <c r="N57" s="409"/>
      <c r="O57" s="7"/>
      <c r="P57" s="407"/>
      <c r="Q57" s="408"/>
      <c r="R57" s="408"/>
      <c r="S57" s="409"/>
      <c r="T57" s="7"/>
      <c r="U57" s="407"/>
      <c r="V57" s="408"/>
      <c r="W57" s="408"/>
      <c r="X57" s="409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407"/>
      <c r="L58" s="408"/>
      <c r="M58" s="408"/>
      <c r="N58" s="409"/>
      <c r="O58" s="7"/>
      <c r="P58" s="407"/>
      <c r="Q58" s="408"/>
      <c r="R58" s="408"/>
      <c r="S58" s="409"/>
      <c r="T58" s="7"/>
      <c r="U58" s="407"/>
      <c r="V58" s="408"/>
      <c r="W58" s="408"/>
      <c r="X58" s="409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407"/>
      <c r="G62" s="408"/>
      <c r="H62" s="408"/>
      <c r="I62" s="409"/>
      <c r="J62" s="7"/>
      <c r="K62" s="407"/>
      <c r="L62" s="408"/>
      <c r="M62" s="408"/>
      <c r="N62" s="409"/>
      <c r="O62" s="7"/>
      <c r="P62" s="407"/>
      <c r="Q62" s="408"/>
      <c r="R62" s="408"/>
      <c r="S62" s="409"/>
      <c r="T62" s="7"/>
      <c r="U62" s="407"/>
      <c r="V62" s="408"/>
      <c r="W62" s="408"/>
      <c r="X62" s="409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407"/>
      <c r="G64" s="408"/>
      <c r="H64" s="408"/>
      <c r="I64" s="409"/>
      <c r="J64" s="7"/>
      <c r="K64" s="407"/>
      <c r="L64" s="408"/>
      <c r="M64" s="408"/>
      <c r="N64" s="409"/>
      <c r="O64" s="7"/>
      <c r="P64" s="407"/>
      <c r="Q64" s="408"/>
      <c r="R64" s="408"/>
      <c r="S64" s="409"/>
      <c r="T64" s="7"/>
      <c r="U64" s="407"/>
      <c r="V64" s="408"/>
      <c r="W64" s="408"/>
      <c r="X64" s="409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407"/>
      <c r="G65" s="408"/>
      <c r="H65" s="408"/>
      <c r="I65" s="409"/>
      <c r="J65" s="7"/>
      <c r="K65" s="407"/>
      <c r="L65" s="408"/>
      <c r="M65" s="408"/>
      <c r="N65" s="409"/>
      <c r="O65" s="7"/>
      <c r="P65" s="407"/>
      <c r="Q65" s="408"/>
      <c r="R65" s="408"/>
      <c r="S65" s="409"/>
      <c r="T65" s="7"/>
      <c r="U65" s="407"/>
      <c r="V65" s="408"/>
      <c r="W65" s="408"/>
      <c r="X65" s="409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407"/>
      <c r="G66" s="408"/>
      <c r="H66" s="408"/>
      <c r="I66" s="409"/>
      <c r="J66" s="7"/>
      <c r="K66" s="407"/>
      <c r="L66" s="408"/>
      <c r="M66" s="408"/>
      <c r="N66" s="409"/>
      <c r="O66" s="7"/>
      <c r="P66" s="407"/>
      <c r="Q66" s="408"/>
      <c r="R66" s="408"/>
      <c r="S66" s="409"/>
      <c r="T66" s="7"/>
      <c r="U66" s="407"/>
      <c r="V66" s="408"/>
      <c r="W66" s="408"/>
      <c r="X66" s="409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407"/>
      <c r="G67" s="408"/>
      <c r="H67" s="408"/>
      <c r="I67" s="409"/>
      <c r="J67" s="7"/>
      <c r="K67" s="407"/>
      <c r="L67" s="408"/>
      <c r="M67" s="408"/>
      <c r="N67" s="409"/>
      <c r="O67" s="7"/>
      <c r="P67" s="407"/>
      <c r="Q67" s="408"/>
      <c r="R67" s="408"/>
      <c r="S67" s="409"/>
      <c r="T67" s="7"/>
      <c r="U67" s="407"/>
      <c r="V67" s="408"/>
      <c r="W67" s="408"/>
      <c r="X67" s="409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407"/>
      <c r="G68" s="408"/>
      <c r="H68" s="408"/>
      <c r="I68" s="409"/>
      <c r="J68" s="7"/>
      <c r="K68" s="407"/>
      <c r="L68" s="408"/>
      <c r="M68" s="408"/>
      <c r="N68" s="409"/>
      <c r="O68" s="7"/>
      <c r="P68" s="407"/>
      <c r="Q68" s="408"/>
      <c r="R68" s="408"/>
      <c r="S68" s="409"/>
      <c r="T68" s="7"/>
      <c r="U68" s="407"/>
      <c r="V68" s="408"/>
      <c r="W68" s="408"/>
      <c r="X68" s="409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407"/>
      <c r="G69" s="408"/>
      <c r="H69" s="408"/>
      <c r="I69" s="409"/>
      <c r="J69" s="7"/>
      <c r="K69" s="407"/>
      <c r="L69" s="408"/>
      <c r="M69" s="408"/>
      <c r="N69" s="409"/>
      <c r="O69" s="7"/>
      <c r="P69" s="407"/>
      <c r="Q69" s="408"/>
      <c r="R69" s="408"/>
      <c r="S69" s="409"/>
      <c r="T69" s="7"/>
      <c r="U69" s="407"/>
      <c r="V69" s="408"/>
      <c r="W69" s="408"/>
      <c r="X69" s="409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407"/>
      <c r="G70" s="408"/>
      <c r="H70" s="408"/>
      <c r="I70" s="409"/>
      <c r="J70" s="7"/>
      <c r="K70" s="407"/>
      <c r="L70" s="408"/>
      <c r="M70" s="408"/>
      <c r="N70" s="409"/>
      <c r="O70" s="7"/>
      <c r="P70" s="407"/>
      <c r="Q70" s="408"/>
      <c r="R70" s="408"/>
      <c r="S70" s="409"/>
      <c r="T70" s="7"/>
      <c r="U70" s="407"/>
      <c r="V70" s="408"/>
      <c r="W70" s="408"/>
      <c r="X70" s="409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407"/>
      <c r="G71" s="408"/>
      <c r="H71" s="408"/>
      <c r="I71" s="409"/>
      <c r="J71" s="7"/>
      <c r="K71" s="407"/>
      <c r="L71" s="408"/>
      <c r="M71" s="408"/>
      <c r="N71" s="409"/>
      <c r="O71" s="7"/>
      <c r="P71" s="407"/>
      <c r="Q71" s="408"/>
      <c r="R71" s="408"/>
      <c r="S71" s="409"/>
      <c r="T71" s="7"/>
      <c r="U71" s="407"/>
      <c r="V71" s="408"/>
      <c r="W71" s="408"/>
      <c r="X71" s="409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407"/>
      <c r="G72" s="408"/>
      <c r="H72" s="408"/>
      <c r="I72" s="409"/>
      <c r="J72" s="7"/>
      <c r="K72" s="407"/>
      <c r="L72" s="408"/>
      <c r="M72" s="408"/>
      <c r="N72" s="409"/>
      <c r="O72" s="7"/>
      <c r="P72" s="407"/>
      <c r="Q72" s="408"/>
      <c r="R72" s="408"/>
      <c r="S72" s="409"/>
      <c r="T72" s="7"/>
      <c r="U72" s="407"/>
      <c r="V72" s="408"/>
      <c r="W72" s="408"/>
      <c r="X72" s="409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315"/>
      <c r="G73" s="39"/>
      <c r="H73" s="39"/>
      <c r="I73" s="321"/>
      <c r="J73" s="7"/>
      <c r="K73" s="315"/>
      <c r="L73" s="39"/>
      <c r="M73" s="39"/>
      <c r="N73" s="321"/>
      <c r="O73" s="7"/>
      <c r="P73" s="315"/>
      <c r="Q73" s="39"/>
      <c r="R73" s="39"/>
      <c r="S73" s="321"/>
      <c r="T73" s="7"/>
      <c r="U73" s="315"/>
      <c r="V73" s="39"/>
      <c r="W73" s="39"/>
      <c r="X73" s="321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13"/>
      <c r="G75" s="408"/>
      <c r="H75" s="408"/>
      <c r="I75" s="409"/>
      <c r="J75" s="7"/>
      <c r="K75" s="413"/>
      <c r="L75" s="408"/>
      <c r="M75" s="408"/>
      <c r="N75" s="409"/>
      <c r="O75" s="7"/>
      <c r="P75" s="413"/>
      <c r="Q75" s="408"/>
      <c r="R75" s="408"/>
      <c r="S75" s="409"/>
      <c r="T75" s="7"/>
      <c r="U75" s="413"/>
      <c r="V75" s="408"/>
      <c r="W75" s="408"/>
      <c r="X75" s="409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315"/>
      <c r="G77" s="39"/>
      <c r="H77" s="39"/>
      <c r="I77" s="321"/>
      <c r="J77" s="7"/>
      <c r="K77" s="315"/>
      <c r="L77" s="39"/>
      <c r="M77" s="39"/>
      <c r="N77" s="321"/>
      <c r="O77" s="7"/>
      <c r="P77" s="315"/>
      <c r="Q77" s="39"/>
      <c r="R77" s="39"/>
      <c r="S77" s="321"/>
      <c r="T77" s="7"/>
      <c r="U77" s="315"/>
      <c r="V77" s="39"/>
      <c r="W77" s="39"/>
      <c r="X77" s="321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407"/>
      <c r="L79" s="408"/>
      <c r="M79" s="408"/>
      <c r="N79" s="409"/>
      <c r="O79" s="7"/>
      <c r="P79" s="407"/>
      <c r="Q79" s="408"/>
      <c r="R79" s="408"/>
      <c r="S79" s="409"/>
      <c r="T79" s="7"/>
      <c r="U79" s="407"/>
      <c r="V79" s="408"/>
      <c r="W79" s="408"/>
      <c r="X79" s="409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407"/>
      <c r="L80" s="408"/>
      <c r="M80" s="408"/>
      <c r="N80" s="409"/>
      <c r="O80" s="7"/>
      <c r="P80" s="407"/>
      <c r="Q80" s="408"/>
      <c r="R80" s="408"/>
      <c r="S80" s="409"/>
      <c r="T80" s="7"/>
      <c r="U80" s="407"/>
      <c r="V80" s="408"/>
      <c r="W80" s="408"/>
      <c r="X80" s="409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315"/>
      <c r="L81" s="39"/>
      <c r="M81" s="39"/>
      <c r="N81" s="321"/>
      <c r="O81" s="7"/>
      <c r="P81" s="315"/>
      <c r="Q81" s="39"/>
      <c r="R81" s="39"/>
      <c r="S81" s="321"/>
      <c r="T81" s="7"/>
      <c r="U81" s="315"/>
      <c r="V81" s="39"/>
      <c r="W81" s="39"/>
      <c r="X81" s="321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407"/>
      <c r="L82" s="408"/>
      <c r="M82" s="408"/>
      <c r="N82" s="409"/>
      <c r="O82" s="7"/>
      <c r="P82" s="407"/>
      <c r="Q82" s="408"/>
      <c r="R82" s="408"/>
      <c r="S82" s="409"/>
      <c r="T82" s="7"/>
      <c r="U82" s="407"/>
      <c r="V82" s="408"/>
      <c r="W82" s="408"/>
      <c r="X82" s="409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407"/>
      <c r="L83" s="408"/>
      <c r="M83" s="408"/>
      <c r="N83" s="409"/>
      <c r="O83" s="7"/>
      <c r="P83" s="407"/>
      <c r="Q83" s="408"/>
      <c r="R83" s="408"/>
      <c r="S83" s="409"/>
      <c r="T83" s="7"/>
      <c r="U83" s="407"/>
      <c r="V83" s="408"/>
      <c r="W83" s="408"/>
      <c r="X83" s="409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407"/>
      <c r="G87" s="408"/>
      <c r="H87" s="408"/>
      <c r="I87" s="409"/>
      <c r="J87" s="7"/>
      <c r="K87" s="407"/>
      <c r="L87" s="408"/>
      <c r="M87" s="408"/>
      <c r="N87" s="409"/>
      <c r="O87" s="7"/>
      <c r="P87" s="407"/>
      <c r="Q87" s="408"/>
      <c r="R87" s="408"/>
      <c r="S87" s="409"/>
      <c r="T87" s="7"/>
      <c r="U87" s="407"/>
      <c r="V87" s="408"/>
      <c r="W87" s="408"/>
      <c r="X87" s="409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407"/>
      <c r="G89" s="408"/>
      <c r="H89" s="408"/>
      <c r="I89" s="409"/>
      <c r="J89" s="7"/>
      <c r="K89" s="407"/>
      <c r="L89" s="408"/>
      <c r="M89" s="408"/>
      <c r="N89" s="409"/>
      <c r="O89" s="7"/>
      <c r="P89" s="407"/>
      <c r="Q89" s="408"/>
      <c r="R89" s="408"/>
      <c r="S89" s="409"/>
      <c r="T89" s="7"/>
      <c r="U89" s="407"/>
      <c r="V89" s="408"/>
      <c r="W89" s="408"/>
      <c r="X89" s="409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407"/>
      <c r="G90" s="408"/>
      <c r="H90" s="408"/>
      <c r="I90" s="409"/>
      <c r="J90" s="7"/>
      <c r="K90" s="407"/>
      <c r="L90" s="408"/>
      <c r="M90" s="408"/>
      <c r="N90" s="409"/>
      <c r="O90" s="7"/>
      <c r="P90" s="407"/>
      <c r="Q90" s="408"/>
      <c r="R90" s="408"/>
      <c r="S90" s="409"/>
      <c r="T90" s="7"/>
      <c r="U90" s="407"/>
      <c r="V90" s="408"/>
      <c r="W90" s="408"/>
      <c r="X90" s="409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407"/>
      <c r="G91" s="408"/>
      <c r="H91" s="408"/>
      <c r="I91" s="409"/>
      <c r="J91" s="7"/>
      <c r="K91" s="407"/>
      <c r="L91" s="408"/>
      <c r="M91" s="408"/>
      <c r="N91" s="409"/>
      <c r="O91" s="7"/>
      <c r="P91" s="407"/>
      <c r="Q91" s="408"/>
      <c r="R91" s="408"/>
      <c r="S91" s="409"/>
      <c r="T91" s="7"/>
      <c r="U91" s="407"/>
      <c r="V91" s="408"/>
      <c r="W91" s="408"/>
      <c r="X91" s="409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407"/>
      <c r="G92" s="408"/>
      <c r="H92" s="408"/>
      <c r="I92" s="409"/>
      <c r="J92" s="7"/>
      <c r="K92" s="407"/>
      <c r="L92" s="408"/>
      <c r="M92" s="408"/>
      <c r="N92" s="409"/>
      <c r="O92" s="7"/>
      <c r="P92" s="407"/>
      <c r="Q92" s="408"/>
      <c r="R92" s="408"/>
      <c r="S92" s="409"/>
      <c r="T92" s="7"/>
      <c r="U92" s="407"/>
      <c r="V92" s="408"/>
      <c r="W92" s="408"/>
      <c r="X92" s="409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407"/>
      <c r="G93" s="408"/>
      <c r="H93" s="408"/>
      <c r="I93" s="409"/>
      <c r="J93" s="7"/>
      <c r="K93" s="407"/>
      <c r="L93" s="408"/>
      <c r="M93" s="408"/>
      <c r="N93" s="409"/>
      <c r="O93" s="7"/>
      <c r="P93" s="407"/>
      <c r="Q93" s="408"/>
      <c r="R93" s="408"/>
      <c r="S93" s="409"/>
      <c r="T93" s="7"/>
      <c r="U93" s="407"/>
      <c r="V93" s="408"/>
      <c r="W93" s="408"/>
      <c r="X93" s="409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407"/>
      <c r="G94" s="408"/>
      <c r="H94" s="408"/>
      <c r="I94" s="409"/>
      <c r="J94" s="7"/>
      <c r="K94" s="407"/>
      <c r="L94" s="408"/>
      <c r="M94" s="408"/>
      <c r="N94" s="409"/>
      <c r="O94" s="7"/>
      <c r="P94" s="407"/>
      <c r="Q94" s="408"/>
      <c r="R94" s="408"/>
      <c r="S94" s="409"/>
      <c r="T94" s="7"/>
      <c r="U94" s="407"/>
      <c r="V94" s="408"/>
      <c r="W94" s="408"/>
      <c r="X94" s="409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407"/>
      <c r="G95" s="408"/>
      <c r="H95" s="408"/>
      <c r="I95" s="409"/>
      <c r="J95" s="7"/>
      <c r="K95" s="407"/>
      <c r="L95" s="408"/>
      <c r="M95" s="408"/>
      <c r="N95" s="409"/>
      <c r="O95" s="7"/>
      <c r="P95" s="407"/>
      <c r="Q95" s="408"/>
      <c r="R95" s="408"/>
      <c r="S95" s="409"/>
      <c r="T95" s="7"/>
      <c r="U95" s="407"/>
      <c r="V95" s="408"/>
      <c r="W95" s="408"/>
      <c r="X95" s="409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407"/>
      <c r="G96" s="408"/>
      <c r="H96" s="408"/>
      <c r="I96" s="409"/>
      <c r="J96" s="7"/>
      <c r="K96" s="407"/>
      <c r="L96" s="408"/>
      <c r="M96" s="408"/>
      <c r="N96" s="409"/>
      <c r="O96" s="7"/>
      <c r="P96" s="407"/>
      <c r="Q96" s="408"/>
      <c r="R96" s="408"/>
      <c r="S96" s="409"/>
      <c r="T96" s="7"/>
      <c r="U96" s="407"/>
      <c r="V96" s="408"/>
      <c r="W96" s="408"/>
      <c r="X96" s="409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407"/>
      <c r="G97" s="408"/>
      <c r="H97" s="408"/>
      <c r="I97" s="409"/>
      <c r="J97" s="7"/>
      <c r="K97" s="407"/>
      <c r="L97" s="408"/>
      <c r="M97" s="408"/>
      <c r="N97" s="409"/>
      <c r="O97" s="7"/>
      <c r="P97" s="407"/>
      <c r="Q97" s="408"/>
      <c r="R97" s="408"/>
      <c r="S97" s="409"/>
      <c r="T97" s="7"/>
      <c r="U97" s="407"/>
      <c r="V97" s="408"/>
      <c r="W97" s="408"/>
      <c r="X97" s="409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315"/>
      <c r="G98" s="39"/>
      <c r="H98" s="39"/>
      <c r="I98" s="321"/>
      <c r="J98" s="7"/>
      <c r="K98" s="315"/>
      <c r="L98" s="39"/>
      <c r="M98" s="39"/>
      <c r="N98" s="321"/>
      <c r="O98" s="7"/>
      <c r="P98" s="315"/>
      <c r="Q98" s="39"/>
      <c r="R98" s="39"/>
      <c r="S98" s="321"/>
      <c r="T98" s="7"/>
      <c r="U98" s="315"/>
      <c r="V98" s="39"/>
      <c r="W98" s="39"/>
      <c r="X98" s="321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13"/>
      <c r="G100" s="408"/>
      <c r="H100" s="408"/>
      <c r="I100" s="409"/>
      <c r="J100" s="7"/>
      <c r="K100" s="413"/>
      <c r="L100" s="408"/>
      <c r="M100" s="408"/>
      <c r="N100" s="409"/>
      <c r="O100" s="7"/>
      <c r="P100" s="413"/>
      <c r="Q100" s="408"/>
      <c r="R100" s="408"/>
      <c r="S100" s="409"/>
      <c r="T100" s="7"/>
      <c r="U100" s="413"/>
      <c r="V100" s="408"/>
      <c r="W100" s="408"/>
      <c r="X100" s="409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315"/>
      <c r="G102" s="39"/>
      <c r="H102" s="39"/>
      <c r="I102" s="321"/>
      <c r="J102" s="7"/>
      <c r="K102" s="315"/>
      <c r="L102" s="39"/>
      <c r="M102" s="39"/>
      <c r="N102" s="321"/>
      <c r="O102" s="7"/>
      <c r="P102" s="315"/>
      <c r="Q102" s="39"/>
      <c r="R102" s="39"/>
      <c r="S102" s="321"/>
      <c r="T102" s="7"/>
      <c r="U102" s="315"/>
      <c r="V102" s="39"/>
      <c r="W102" s="39"/>
      <c r="X102" s="321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407"/>
      <c r="L104" s="408"/>
      <c r="M104" s="408"/>
      <c r="N104" s="409"/>
      <c r="O104" s="7"/>
      <c r="P104" s="407"/>
      <c r="Q104" s="408"/>
      <c r="R104" s="408"/>
      <c r="S104" s="409"/>
      <c r="T104" s="7"/>
      <c r="U104" s="407"/>
      <c r="V104" s="408"/>
      <c r="W104" s="408"/>
      <c r="X104" s="409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407"/>
      <c r="L105" s="408"/>
      <c r="M105" s="408"/>
      <c r="N105" s="409"/>
      <c r="O105" s="7"/>
      <c r="P105" s="407"/>
      <c r="Q105" s="408"/>
      <c r="R105" s="408"/>
      <c r="S105" s="409"/>
      <c r="T105" s="7"/>
      <c r="U105" s="407"/>
      <c r="V105" s="408"/>
      <c r="W105" s="408"/>
      <c r="X105" s="409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315"/>
      <c r="L106" s="39"/>
      <c r="M106" s="39"/>
      <c r="N106" s="321"/>
      <c r="O106" s="7"/>
      <c r="P106" s="315"/>
      <c r="Q106" s="39"/>
      <c r="R106" s="39"/>
      <c r="S106" s="321"/>
      <c r="T106" s="7"/>
      <c r="U106" s="315"/>
      <c r="V106" s="39"/>
      <c r="W106" s="39"/>
      <c r="X106" s="321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407"/>
      <c r="L107" s="408"/>
      <c r="M107" s="408"/>
      <c r="N107" s="409"/>
      <c r="O107" s="7"/>
      <c r="P107" s="407"/>
      <c r="Q107" s="408"/>
      <c r="R107" s="408"/>
      <c r="S107" s="409"/>
      <c r="T107" s="7"/>
      <c r="U107" s="407"/>
      <c r="V107" s="408"/>
      <c r="W107" s="408"/>
      <c r="X107" s="409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407"/>
      <c r="L108" s="408"/>
      <c r="M108" s="408"/>
      <c r="N108" s="409"/>
      <c r="O108" s="7"/>
      <c r="P108" s="407"/>
      <c r="Q108" s="408"/>
      <c r="R108" s="408"/>
      <c r="S108" s="409"/>
      <c r="T108" s="7"/>
      <c r="U108" s="407"/>
      <c r="V108" s="408"/>
      <c r="W108" s="408"/>
      <c r="X108" s="409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407"/>
      <c r="G112" s="408"/>
      <c r="H112" s="408"/>
      <c r="I112" s="409"/>
      <c r="J112" s="7"/>
      <c r="K112" s="407"/>
      <c r="L112" s="408"/>
      <c r="M112" s="408"/>
      <c r="N112" s="409"/>
      <c r="O112" s="7"/>
      <c r="P112" s="407"/>
      <c r="Q112" s="408"/>
      <c r="R112" s="408"/>
      <c r="S112" s="409"/>
      <c r="T112" s="7"/>
      <c r="U112" s="407"/>
      <c r="V112" s="408"/>
      <c r="W112" s="408"/>
      <c r="X112" s="409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407"/>
      <c r="G114" s="408"/>
      <c r="H114" s="408"/>
      <c r="I114" s="409"/>
      <c r="J114" s="7"/>
      <c r="K114" s="407"/>
      <c r="L114" s="408"/>
      <c r="M114" s="408"/>
      <c r="N114" s="409"/>
      <c r="O114" s="7"/>
      <c r="P114" s="407"/>
      <c r="Q114" s="408"/>
      <c r="R114" s="408"/>
      <c r="S114" s="409"/>
      <c r="T114" s="7"/>
      <c r="U114" s="407"/>
      <c r="V114" s="408"/>
      <c r="W114" s="408"/>
      <c r="X114" s="409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407"/>
      <c r="G115" s="408"/>
      <c r="H115" s="408"/>
      <c r="I115" s="409"/>
      <c r="J115" s="7"/>
      <c r="K115" s="407"/>
      <c r="L115" s="408"/>
      <c r="M115" s="408"/>
      <c r="N115" s="409"/>
      <c r="O115" s="7"/>
      <c r="P115" s="407"/>
      <c r="Q115" s="408"/>
      <c r="R115" s="408"/>
      <c r="S115" s="409"/>
      <c r="T115" s="7"/>
      <c r="U115" s="407"/>
      <c r="V115" s="408"/>
      <c r="W115" s="408"/>
      <c r="X115" s="409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407"/>
      <c r="G116" s="408"/>
      <c r="H116" s="408"/>
      <c r="I116" s="409"/>
      <c r="J116" s="7"/>
      <c r="K116" s="407"/>
      <c r="L116" s="408"/>
      <c r="M116" s="408"/>
      <c r="N116" s="409"/>
      <c r="O116" s="7"/>
      <c r="P116" s="407"/>
      <c r="Q116" s="408"/>
      <c r="R116" s="408"/>
      <c r="S116" s="409"/>
      <c r="T116" s="7"/>
      <c r="U116" s="407"/>
      <c r="V116" s="408"/>
      <c r="W116" s="408"/>
      <c r="X116" s="409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407"/>
      <c r="G117" s="408"/>
      <c r="H117" s="408"/>
      <c r="I117" s="409"/>
      <c r="J117" s="7"/>
      <c r="K117" s="407"/>
      <c r="L117" s="408"/>
      <c r="M117" s="408"/>
      <c r="N117" s="409"/>
      <c r="O117" s="7"/>
      <c r="P117" s="407"/>
      <c r="Q117" s="408"/>
      <c r="R117" s="408"/>
      <c r="S117" s="409"/>
      <c r="T117" s="7"/>
      <c r="U117" s="407"/>
      <c r="V117" s="408"/>
      <c r="W117" s="408"/>
      <c r="X117" s="409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407"/>
      <c r="G118" s="408"/>
      <c r="H118" s="408"/>
      <c r="I118" s="409"/>
      <c r="J118" s="7"/>
      <c r="K118" s="407"/>
      <c r="L118" s="408"/>
      <c r="M118" s="408"/>
      <c r="N118" s="409"/>
      <c r="O118" s="7"/>
      <c r="P118" s="407"/>
      <c r="Q118" s="408"/>
      <c r="R118" s="408"/>
      <c r="S118" s="409"/>
      <c r="T118" s="7"/>
      <c r="U118" s="407"/>
      <c r="V118" s="408"/>
      <c r="W118" s="408"/>
      <c r="X118" s="409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407"/>
      <c r="G119" s="408"/>
      <c r="H119" s="408"/>
      <c r="I119" s="409"/>
      <c r="J119" s="7"/>
      <c r="K119" s="407"/>
      <c r="L119" s="408"/>
      <c r="M119" s="408"/>
      <c r="N119" s="409"/>
      <c r="O119" s="7"/>
      <c r="P119" s="407"/>
      <c r="Q119" s="408"/>
      <c r="R119" s="408"/>
      <c r="S119" s="409"/>
      <c r="T119" s="7"/>
      <c r="U119" s="407"/>
      <c r="V119" s="408"/>
      <c r="W119" s="408"/>
      <c r="X119" s="409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407"/>
      <c r="G120" s="408"/>
      <c r="H120" s="408"/>
      <c r="I120" s="409"/>
      <c r="J120" s="7"/>
      <c r="K120" s="407"/>
      <c r="L120" s="408"/>
      <c r="M120" s="408"/>
      <c r="N120" s="409"/>
      <c r="O120" s="7"/>
      <c r="P120" s="407"/>
      <c r="Q120" s="408"/>
      <c r="R120" s="408"/>
      <c r="S120" s="409"/>
      <c r="T120" s="7"/>
      <c r="U120" s="407"/>
      <c r="V120" s="408"/>
      <c r="W120" s="408"/>
      <c r="X120" s="409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407"/>
      <c r="G121" s="408"/>
      <c r="H121" s="408"/>
      <c r="I121" s="409"/>
      <c r="J121" s="7"/>
      <c r="K121" s="407"/>
      <c r="L121" s="408"/>
      <c r="M121" s="408"/>
      <c r="N121" s="409"/>
      <c r="O121" s="7"/>
      <c r="P121" s="407"/>
      <c r="Q121" s="408"/>
      <c r="R121" s="408"/>
      <c r="S121" s="409"/>
      <c r="T121" s="7"/>
      <c r="U121" s="407"/>
      <c r="V121" s="408"/>
      <c r="W121" s="408"/>
      <c r="X121" s="409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407"/>
      <c r="G122" s="408"/>
      <c r="H122" s="408"/>
      <c r="I122" s="409"/>
      <c r="J122" s="7"/>
      <c r="K122" s="407"/>
      <c r="L122" s="408"/>
      <c r="M122" s="408"/>
      <c r="N122" s="409"/>
      <c r="O122" s="7"/>
      <c r="P122" s="407"/>
      <c r="Q122" s="408"/>
      <c r="R122" s="408"/>
      <c r="S122" s="409"/>
      <c r="T122" s="7"/>
      <c r="U122" s="407"/>
      <c r="V122" s="408"/>
      <c r="W122" s="408"/>
      <c r="X122" s="409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315"/>
      <c r="G123" s="39"/>
      <c r="H123" s="39"/>
      <c r="I123" s="321"/>
      <c r="J123" s="7"/>
      <c r="K123" s="315"/>
      <c r="L123" s="39"/>
      <c r="M123" s="39"/>
      <c r="N123" s="321"/>
      <c r="O123" s="7"/>
      <c r="P123" s="315"/>
      <c r="Q123" s="39"/>
      <c r="R123" s="39"/>
      <c r="S123" s="321"/>
      <c r="T123" s="7"/>
      <c r="U123" s="315"/>
      <c r="V123" s="39"/>
      <c r="W123" s="39"/>
      <c r="X123" s="321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13"/>
      <c r="G125" s="408"/>
      <c r="H125" s="408"/>
      <c r="I125" s="409"/>
      <c r="J125" s="7"/>
      <c r="K125" s="413"/>
      <c r="L125" s="408"/>
      <c r="M125" s="408"/>
      <c r="N125" s="409"/>
      <c r="O125" s="7"/>
      <c r="P125" s="413"/>
      <c r="Q125" s="408"/>
      <c r="R125" s="408"/>
      <c r="S125" s="409"/>
      <c r="T125" s="7"/>
      <c r="U125" s="413"/>
      <c r="V125" s="408"/>
      <c r="W125" s="408"/>
      <c r="X125" s="409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315"/>
      <c r="G127" s="39"/>
      <c r="H127" s="39"/>
      <c r="I127" s="321"/>
      <c r="J127" s="7"/>
      <c r="K127" s="315"/>
      <c r="L127" s="39"/>
      <c r="M127" s="39"/>
      <c r="N127" s="321"/>
      <c r="O127" s="7"/>
      <c r="P127" s="315"/>
      <c r="Q127" s="39"/>
      <c r="R127" s="39"/>
      <c r="S127" s="321"/>
      <c r="T127" s="7"/>
      <c r="U127" s="315"/>
      <c r="V127" s="39"/>
      <c r="W127" s="39"/>
      <c r="X127" s="321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407"/>
      <c r="L129" s="408"/>
      <c r="M129" s="408"/>
      <c r="N129" s="409"/>
      <c r="O129" s="7"/>
      <c r="P129" s="407"/>
      <c r="Q129" s="408"/>
      <c r="R129" s="408"/>
      <c r="S129" s="409"/>
      <c r="T129" s="7"/>
      <c r="U129" s="407"/>
      <c r="V129" s="408"/>
      <c r="W129" s="408"/>
      <c r="X129" s="409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407"/>
      <c r="L130" s="408"/>
      <c r="M130" s="408"/>
      <c r="N130" s="409"/>
      <c r="O130" s="7"/>
      <c r="P130" s="407"/>
      <c r="Q130" s="408"/>
      <c r="R130" s="408"/>
      <c r="S130" s="409"/>
      <c r="T130" s="7"/>
      <c r="U130" s="407"/>
      <c r="V130" s="408"/>
      <c r="W130" s="408"/>
      <c r="X130" s="409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315"/>
      <c r="L131" s="39"/>
      <c r="M131" s="39"/>
      <c r="N131" s="321"/>
      <c r="O131" s="7"/>
      <c r="P131" s="315"/>
      <c r="Q131" s="39"/>
      <c r="R131" s="39"/>
      <c r="S131" s="321"/>
      <c r="T131" s="7"/>
      <c r="U131" s="315"/>
      <c r="V131" s="39"/>
      <c r="W131" s="39"/>
      <c r="X131" s="321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407"/>
      <c r="L132" s="408"/>
      <c r="M132" s="408"/>
      <c r="N132" s="409"/>
      <c r="O132" s="7"/>
      <c r="P132" s="407"/>
      <c r="Q132" s="408"/>
      <c r="R132" s="408"/>
      <c r="S132" s="409"/>
      <c r="T132" s="7"/>
      <c r="U132" s="407"/>
      <c r="V132" s="408"/>
      <c r="W132" s="408"/>
      <c r="X132" s="409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407"/>
      <c r="L133" s="408"/>
      <c r="M133" s="408"/>
      <c r="N133" s="409"/>
      <c r="O133" s="7"/>
      <c r="P133" s="407"/>
      <c r="Q133" s="408"/>
      <c r="R133" s="408"/>
      <c r="S133" s="409"/>
      <c r="T133" s="7"/>
      <c r="U133" s="407"/>
      <c r="V133" s="408"/>
      <c r="W133" s="408"/>
      <c r="X133" s="409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407"/>
      <c r="G137" s="408"/>
      <c r="H137" s="408"/>
      <c r="I137" s="409"/>
      <c r="J137" s="7"/>
      <c r="K137" s="407"/>
      <c r="L137" s="408"/>
      <c r="M137" s="408"/>
      <c r="N137" s="409"/>
      <c r="O137" s="7"/>
      <c r="P137" s="407"/>
      <c r="Q137" s="408"/>
      <c r="R137" s="408"/>
      <c r="S137" s="409"/>
      <c r="T137" s="7"/>
      <c r="U137" s="407"/>
      <c r="V137" s="408"/>
      <c r="W137" s="408"/>
      <c r="X137" s="409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407"/>
      <c r="G139" s="408"/>
      <c r="H139" s="408"/>
      <c r="I139" s="409"/>
      <c r="J139" s="7"/>
      <c r="K139" s="407"/>
      <c r="L139" s="408"/>
      <c r="M139" s="408"/>
      <c r="N139" s="409"/>
      <c r="O139" s="7"/>
      <c r="P139" s="407"/>
      <c r="Q139" s="408"/>
      <c r="R139" s="408"/>
      <c r="S139" s="409"/>
      <c r="T139" s="7"/>
      <c r="U139" s="407"/>
      <c r="V139" s="408"/>
      <c r="W139" s="408"/>
      <c r="X139" s="409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407"/>
      <c r="G140" s="408"/>
      <c r="H140" s="408"/>
      <c r="I140" s="409"/>
      <c r="J140" s="7"/>
      <c r="K140" s="407"/>
      <c r="L140" s="408"/>
      <c r="M140" s="408"/>
      <c r="N140" s="409"/>
      <c r="O140" s="7"/>
      <c r="P140" s="407"/>
      <c r="Q140" s="408"/>
      <c r="R140" s="408"/>
      <c r="S140" s="409"/>
      <c r="T140" s="7"/>
      <c r="U140" s="407"/>
      <c r="V140" s="408"/>
      <c r="W140" s="408"/>
      <c r="X140" s="409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407"/>
      <c r="G141" s="408"/>
      <c r="H141" s="408"/>
      <c r="I141" s="409"/>
      <c r="J141" s="7"/>
      <c r="K141" s="407"/>
      <c r="L141" s="408"/>
      <c r="M141" s="408"/>
      <c r="N141" s="409"/>
      <c r="O141" s="7"/>
      <c r="P141" s="407"/>
      <c r="Q141" s="408"/>
      <c r="R141" s="408"/>
      <c r="S141" s="409"/>
      <c r="T141" s="7"/>
      <c r="U141" s="407"/>
      <c r="V141" s="408"/>
      <c r="W141" s="408"/>
      <c r="X141" s="409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407"/>
      <c r="G142" s="408"/>
      <c r="H142" s="408"/>
      <c r="I142" s="409"/>
      <c r="J142" s="7"/>
      <c r="K142" s="407"/>
      <c r="L142" s="408"/>
      <c r="M142" s="408"/>
      <c r="N142" s="409"/>
      <c r="O142" s="7"/>
      <c r="P142" s="407"/>
      <c r="Q142" s="408"/>
      <c r="R142" s="408"/>
      <c r="S142" s="409"/>
      <c r="T142" s="7"/>
      <c r="U142" s="407"/>
      <c r="V142" s="408"/>
      <c r="W142" s="408"/>
      <c r="X142" s="409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407"/>
      <c r="G143" s="408"/>
      <c r="H143" s="408"/>
      <c r="I143" s="409"/>
      <c r="J143" s="7"/>
      <c r="K143" s="407"/>
      <c r="L143" s="408"/>
      <c r="M143" s="408"/>
      <c r="N143" s="409"/>
      <c r="O143" s="7"/>
      <c r="P143" s="407"/>
      <c r="Q143" s="408"/>
      <c r="R143" s="408"/>
      <c r="S143" s="409"/>
      <c r="T143" s="7"/>
      <c r="U143" s="407"/>
      <c r="V143" s="408"/>
      <c r="W143" s="408"/>
      <c r="X143" s="409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407"/>
      <c r="G144" s="408"/>
      <c r="H144" s="408"/>
      <c r="I144" s="409"/>
      <c r="J144" s="7"/>
      <c r="K144" s="407"/>
      <c r="L144" s="408"/>
      <c r="M144" s="408"/>
      <c r="N144" s="409"/>
      <c r="O144" s="7"/>
      <c r="P144" s="407"/>
      <c r="Q144" s="408"/>
      <c r="R144" s="408"/>
      <c r="S144" s="409"/>
      <c r="T144" s="7"/>
      <c r="U144" s="407"/>
      <c r="V144" s="408"/>
      <c r="W144" s="408"/>
      <c r="X144" s="409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407"/>
      <c r="G145" s="408"/>
      <c r="H145" s="408"/>
      <c r="I145" s="409"/>
      <c r="J145" s="7"/>
      <c r="K145" s="407"/>
      <c r="L145" s="408"/>
      <c r="M145" s="408"/>
      <c r="N145" s="409"/>
      <c r="O145" s="7"/>
      <c r="P145" s="407"/>
      <c r="Q145" s="408"/>
      <c r="R145" s="408"/>
      <c r="S145" s="409"/>
      <c r="T145" s="7"/>
      <c r="U145" s="407"/>
      <c r="V145" s="408"/>
      <c r="W145" s="408"/>
      <c r="X145" s="409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407"/>
      <c r="G146" s="408"/>
      <c r="H146" s="408"/>
      <c r="I146" s="409"/>
      <c r="J146" s="7"/>
      <c r="K146" s="407"/>
      <c r="L146" s="408"/>
      <c r="M146" s="408"/>
      <c r="N146" s="409"/>
      <c r="O146" s="7"/>
      <c r="P146" s="407"/>
      <c r="Q146" s="408"/>
      <c r="R146" s="408"/>
      <c r="S146" s="409"/>
      <c r="T146" s="7"/>
      <c r="U146" s="407"/>
      <c r="V146" s="408"/>
      <c r="W146" s="408"/>
      <c r="X146" s="409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407"/>
      <c r="G147" s="408"/>
      <c r="H147" s="408"/>
      <c r="I147" s="409"/>
      <c r="J147" s="7"/>
      <c r="K147" s="407"/>
      <c r="L147" s="408"/>
      <c r="M147" s="408"/>
      <c r="N147" s="409"/>
      <c r="O147" s="7"/>
      <c r="P147" s="407"/>
      <c r="Q147" s="408"/>
      <c r="R147" s="408"/>
      <c r="S147" s="409"/>
      <c r="T147" s="7"/>
      <c r="U147" s="407"/>
      <c r="V147" s="408"/>
      <c r="W147" s="408"/>
      <c r="X147" s="409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315"/>
      <c r="G148" s="39"/>
      <c r="H148" s="39"/>
      <c r="I148" s="321"/>
      <c r="J148" s="7"/>
      <c r="K148" s="315"/>
      <c r="L148" s="39"/>
      <c r="M148" s="39"/>
      <c r="N148" s="321"/>
      <c r="O148" s="7"/>
      <c r="P148" s="315"/>
      <c r="Q148" s="39"/>
      <c r="R148" s="39"/>
      <c r="S148" s="321"/>
      <c r="T148" s="7"/>
      <c r="U148" s="315"/>
      <c r="V148" s="39"/>
      <c r="W148" s="39"/>
      <c r="X148" s="321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13"/>
      <c r="G150" s="408"/>
      <c r="H150" s="408"/>
      <c r="I150" s="409"/>
      <c r="J150" s="7"/>
      <c r="K150" s="413"/>
      <c r="L150" s="408"/>
      <c r="M150" s="408"/>
      <c r="N150" s="409"/>
      <c r="O150" s="7"/>
      <c r="P150" s="413"/>
      <c r="Q150" s="408"/>
      <c r="R150" s="408"/>
      <c r="S150" s="409"/>
      <c r="T150" s="7"/>
      <c r="U150" s="413"/>
      <c r="V150" s="408"/>
      <c r="W150" s="408"/>
      <c r="X150" s="409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315"/>
      <c r="G152" s="39"/>
      <c r="H152" s="39"/>
      <c r="I152" s="321"/>
      <c r="J152" s="7"/>
      <c r="K152" s="315"/>
      <c r="L152" s="39"/>
      <c r="M152" s="39"/>
      <c r="N152" s="321"/>
      <c r="O152" s="7"/>
      <c r="P152" s="315"/>
      <c r="Q152" s="39"/>
      <c r="R152" s="39"/>
      <c r="S152" s="321"/>
      <c r="T152" s="7"/>
      <c r="U152" s="315"/>
      <c r="V152" s="39"/>
      <c r="W152" s="39"/>
      <c r="X152" s="321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407"/>
      <c r="L154" s="408"/>
      <c r="M154" s="408"/>
      <c r="N154" s="409"/>
      <c r="O154" s="7"/>
      <c r="P154" s="407"/>
      <c r="Q154" s="408"/>
      <c r="R154" s="408"/>
      <c r="S154" s="409"/>
      <c r="T154" s="7"/>
      <c r="U154" s="407"/>
      <c r="V154" s="408"/>
      <c r="W154" s="408"/>
      <c r="X154" s="409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407"/>
      <c r="L155" s="408"/>
      <c r="M155" s="408"/>
      <c r="N155" s="409"/>
      <c r="O155" s="7"/>
      <c r="P155" s="407"/>
      <c r="Q155" s="408"/>
      <c r="R155" s="408"/>
      <c r="S155" s="409"/>
      <c r="T155" s="7"/>
      <c r="U155" s="407"/>
      <c r="V155" s="408"/>
      <c r="W155" s="408"/>
      <c r="X155" s="409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315"/>
      <c r="L156" s="39"/>
      <c r="M156" s="39"/>
      <c r="N156" s="321"/>
      <c r="O156" s="7"/>
      <c r="P156" s="315"/>
      <c r="Q156" s="39"/>
      <c r="R156" s="39"/>
      <c r="S156" s="321"/>
      <c r="T156" s="7"/>
      <c r="U156" s="315"/>
      <c r="V156" s="39"/>
      <c r="W156" s="39"/>
      <c r="X156" s="321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407"/>
      <c r="L157" s="408"/>
      <c r="M157" s="408"/>
      <c r="N157" s="409"/>
      <c r="O157" s="7"/>
      <c r="P157" s="407"/>
      <c r="Q157" s="408"/>
      <c r="R157" s="408"/>
      <c r="S157" s="409"/>
      <c r="T157" s="7"/>
      <c r="U157" s="407"/>
      <c r="V157" s="408"/>
      <c r="W157" s="408"/>
      <c r="X157" s="409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407"/>
      <c r="L158" s="408"/>
      <c r="M158" s="408"/>
      <c r="N158" s="409"/>
      <c r="O158" s="7"/>
      <c r="P158" s="407"/>
      <c r="Q158" s="408"/>
      <c r="R158" s="408"/>
      <c r="S158" s="409"/>
      <c r="T158" s="7"/>
      <c r="U158" s="407"/>
      <c r="V158" s="408"/>
      <c r="W158" s="408"/>
      <c r="X158" s="409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407"/>
      <c r="G162" s="408"/>
      <c r="H162" s="408"/>
      <c r="I162" s="409"/>
      <c r="J162" s="7"/>
      <c r="K162" s="407"/>
      <c r="L162" s="408"/>
      <c r="M162" s="408"/>
      <c r="N162" s="409"/>
      <c r="O162" s="7"/>
      <c r="P162" s="407"/>
      <c r="Q162" s="408"/>
      <c r="R162" s="408"/>
      <c r="S162" s="409"/>
      <c r="T162" s="7"/>
      <c r="U162" s="407"/>
      <c r="V162" s="408"/>
      <c r="W162" s="408"/>
      <c r="X162" s="409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407"/>
      <c r="G164" s="408"/>
      <c r="H164" s="408"/>
      <c r="I164" s="409"/>
      <c r="J164" s="7"/>
      <c r="K164" s="407"/>
      <c r="L164" s="408"/>
      <c r="M164" s="408"/>
      <c r="N164" s="409"/>
      <c r="O164" s="7"/>
      <c r="P164" s="407"/>
      <c r="Q164" s="408"/>
      <c r="R164" s="408"/>
      <c r="S164" s="409"/>
      <c r="T164" s="7"/>
      <c r="U164" s="407"/>
      <c r="V164" s="408"/>
      <c r="W164" s="408"/>
      <c r="X164" s="409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407"/>
      <c r="G165" s="408"/>
      <c r="H165" s="408"/>
      <c r="I165" s="409"/>
      <c r="J165" s="7"/>
      <c r="K165" s="407"/>
      <c r="L165" s="408"/>
      <c r="M165" s="408"/>
      <c r="N165" s="409"/>
      <c r="O165" s="7"/>
      <c r="P165" s="407"/>
      <c r="Q165" s="408"/>
      <c r="R165" s="408"/>
      <c r="S165" s="409"/>
      <c r="T165" s="7"/>
      <c r="U165" s="407"/>
      <c r="V165" s="408"/>
      <c r="W165" s="408"/>
      <c r="X165" s="409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407"/>
      <c r="G166" s="408"/>
      <c r="H166" s="408"/>
      <c r="I166" s="409"/>
      <c r="J166" s="7"/>
      <c r="K166" s="407"/>
      <c r="L166" s="408"/>
      <c r="M166" s="408"/>
      <c r="N166" s="409"/>
      <c r="O166" s="7"/>
      <c r="P166" s="407"/>
      <c r="Q166" s="408"/>
      <c r="R166" s="408"/>
      <c r="S166" s="409"/>
      <c r="T166" s="7"/>
      <c r="U166" s="407"/>
      <c r="V166" s="408"/>
      <c r="W166" s="408"/>
      <c r="X166" s="409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407"/>
      <c r="G167" s="408"/>
      <c r="H167" s="408"/>
      <c r="I167" s="409"/>
      <c r="J167" s="7"/>
      <c r="K167" s="407"/>
      <c r="L167" s="408"/>
      <c r="M167" s="408"/>
      <c r="N167" s="409"/>
      <c r="O167" s="7"/>
      <c r="P167" s="407"/>
      <c r="Q167" s="408"/>
      <c r="R167" s="408"/>
      <c r="S167" s="409"/>
      <c r="T167" s="7"/>
      <c r="U167" s="407"/>
      <c r="V167" s="408"/>
      <c r="W167" s="408"/>
      <c r="X167" s="409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407"/>
      <c r="G168" s="408"/>
      <c r="H168" s="408"/>
      <c r="I168" s="409"/>
      <c r="J168" s="7"/>
      <c r="K168" s="407"/>
      <c r="L168" s="408"/>
      <c r="M168" s="408"/>
      <c r="N168" s="409"/>
      <c r="O168" s="7"/>
      <c r="P168" s="407"/>
      <c r="Q168" s="408"/>
      <c r="R168" s="408"/>
      <c r="S168" s="409"/>
      <c r="T168" s="7"/>
      <c r="U168" s="407"/>
      <c r="V168" s="408"/>
      <c r="W168" s="408"/>
      <c r="X168" s="409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407"/>
      <c r="G169" s="408"/>
      <c r="H169" s="408"/>
      <c r="I169" s="409"/>
      <c r="J169" s="7"/>
      <c r="K169" s="407"/>
      <c r="L169" s="408"/>
      <c r="M169" s="408"/>
      <c r="N169" s="409"/>
      <c r="O169" s="7"/>
      <c r="P169" s="407"/>
      <c r="Q169" s="408"/>
      <c r="R169" s="408"/>
      <c r="S169" s="409"/>
      <c r="T169" s="7"/>
      <c r="U169" s="407"/>
      <c r="V169" s="408"/>
      <c r="W169" s="408"/>
      <c r="X169" s="409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407"/>
      <c r="G170" s="408"/>
      <c r="H170" s="408"/>
      <c r="I170" s="409"/>
      <c r="J170" s="7"/>
      <c r="K170" s="407"/>
      <c r="L170" s="408"/>
      <c r="M170" s="408"/>
      <c r="N170" s="409"/>
      <c r="O170" s="7"/>
      <c r="P170" s="407"/>
      <c r="Q170" s="408"/>
      <c r="R170" s="408"/>
      <c r="S170" s="409"/>
      <c r="T170" s="7"/>
      <c r="U170" s="407"/>
      <c r="V170" s="408"/>
      <c r="W170" s="408"/>
      <c r="X170" s="409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407"/>
      <c r="G171" s="408"/>
      <c r="H171" s="408"/>
      <c r="I171" s="409"/>
      <c r="J171" s="7"/>
      <c r="K171" s="407"/>
      <c r="L171" s="408"/>
      <c r="M171" s="408"/>
      <c r="N171" s="409"/>
      <c r="O171" s="7"/>
      <c r="P171" s="407"/>
      <c r="Q171" s="408"/>
      <c r="R171" s="408"/>
      <c r="S171" s="409"/>
      <c r="T171" s="7"/>
      <c r="U171" s="407"/>
      <c r="V171" s="408"/>
      <c r="W171" s="408"/>
      <c r="X171" s="409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407"/>
      <c r="G172" s="408"/>
      <c r="H172" s="408"/>
      <c r="I172" s="409"/>
      <c r="J172" s="7"/>
      <c r="K172" s="407"/>
      <c r="L172" s="408"/>
      <c r="M172" s="408"/>
      <c r="N172" s="409"/>
      <c r="O172" s="7"/>
      <c r="P172" s="407"/>
      <c r="Q172" s="408"/>
      <c r="R172" s="408"/>
      <c r="S172" s="409"/>
      <c r="T172" s="7"/>
      <c r="U172" s="407"/>
      <c r="V172" s="408"/>
      <c r="W172" s="408"/>
      <c r="X172" s="409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315"/>
      <c r="G173" s="39"/>
      <c r="H173" s="39"/>
      <c r="I173" s="321"/>
      <c r="J173" s="7"/>
      <c r="K173" s="315"/>
      <c r="L173" s="39"/>
      <c r="M173" s="39"/>
      <c r="N173" s="321"/>
      <c r="O173" s="7"/>
      <c r="P173" s="315"/>
      <c r="Q173" s="39"/>
      <c r="R173" s="39"/>
      <c r="S173" s="321"/>
      <c r="T173" s="7"/>
      <c r="U173" s="315"/>
      <c r="V173" s="39"/>
      <c r="W173" s="39"/>
      <c r="X173" s="321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13"/>
      <c r="G175" s="408"/>
      <c r="H175" s="408"/>
      <c r="I175" s="409"/>
      <c r="J175" s="7"/>
      <c r="K175" s="413"/>
      <c r="L175" s="408"/>
      <c r="M175" s="408"/>
      <c r="N175" s="409"/>
      <c r="O175" s="7"/>
      <c r="P175" s="413"/>
      <c r="Q175" s="408"/>
      <c r="R175" s="408"/>
      <c r="S175" s="409"/>
      <c r="T175" s="7"/>
      <c r="U175" s="413"/>
      <c r="V175" s="408"/>
      <c r="W175" s="408"/>
      <c r="X175" s="409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315"/>
      <c r="G177" s="39"/>
      <c r="H177" s="39"/>
      <c r="I177" s="321"/>
      <c r="J177" s="7"/>
      <c r="K177" s="315"/>
      <c r="L177" s="39"/>
      <c r="M177" s="39"/>
      <c r="N177" s="321"/>
      <c r="O177" s="7"/>
      <c r="P177" s="315"/>
      <c r="Q177" s="39"/>
      <c r="R177" s="39"/>
      <c r="S177" s="321"/>
      <c r="T177" s="7"/>
      <c r="U177" s="315"/>
      <c r="V177" s="39"/>
      <c r="W177" s="39"/>
      <c r="X177" s="321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407"/>
      <c r="L179" s="408"/>
      <c r="M179" s="408"/>
      <c r="N179" s="409"/>
      <c r="O179" s="7"/>
      <c r="P179" s="407"/>
      <c r="Q179" s="408"/>
      <c r="R179" s="408"/>
      <c r="S179" s="409"/>
      <c r="T179" s="7"/>
      <c r="U179" s="407"/>
      <c r="V179" s="408"/>
      <c r="W179" s="408"/>
      <c r="X179" s="409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407"/>
      <c r="L180" s="408"/>
      <c r="M180" s="408"/>
      <c r="N180" s="409"/>
      <c r="O180" s="7"/>
      <c r="P180" s="407"/>
      <c r="Q180" s="408"/>
      <c r="R180" s="408"/>
      <c r="S180" s="409"/>
      <c r="T180" s="7"/>
      <c r="U180" s="407"/>
      <c r="V180" s="408"/>
      <c r="W180" s="408"/>
      <c r="X180" s="409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315"/>
      <c r="L181" s="39"/>
      <c r="M181" s="39"/>
      <c r="N181" s="321"/>
      <c r="O181" s="7"/>
      <c r="P181" s="315"/>
      <c r="Q181" s="39"/>
      <c r="R181" s="39"/>
      <c r="S181" s="321"/>
      <c r="T181" s="7"/>
      <c r="U181" s="315"/>
      <c r="V181" s="39"/>
      <c r="W181" s="39"/>
      <c r="X181" s="321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407"/>
      <c r="L182" s="408"/>
      <c r="M182" s="408"/>
      <c r="N182" s="409"/>
      <c r="O182" s="7"/>
      <c r="P182" s="407"/>
      <c r="Q182" s="408"/>
      <c r="R182" s="408"/>
      <c r="S182" s="409"/>
      <c r="T182" s="7"/>
      <c r="U182" s="407"/>
      <c r="V182" s="408"/>
      <c r="W182" s="408"/>
      <c r="X182" s="409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407"/>
      <c r="L183" s="408"/>
      <c r="M183" s="408"/>
      <c r="N183" s="409"/>
      <c r="O183" s="7"/>
      <c r="P183" s="407"/>
      <c r="Q183" s="408"/>
      <c r="R183" s="408"/>
      <c r="S183" s="409"/>
      <c r="T183" s="7"/>
      <c r="U183" s="407"/>
      <c r="V183" s="408"/>
      <c r="W183" s="408"/>
      <c r="X183" s="409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407"/>
      <c r="G187" s="408"/>
      <c r="H187" s="408"/>
      <c r="I187" s="409"/>
      <c r="J187" s="7"/>
      <c r="K187" s="407"/>
      <c r="L187" s="408"/>
      <c r="M187" s="408"/>
      <c r="N187" s="409"/>
      <c r="O187" s="7"/>
      <c r="P187" s="407"/>
      <c r="Q187" s="408"/>
      <c r="R187" s="408"/>
      <c r="S187" s="409"/>
      <c r="T187" s="7"/>
      <c r="U187" s="407"/>
      <c r="V187" s="408"/>
      <c r="W187" s="408"/>
      <c r="X187" s="409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407"/>
      <c r="G189" s="408"/>
      <c r="H189" s="408"/>
      <c r="I189" s="409"/>
      <c r="J189" s="7"/>
      <c r="K189" s="407"/>
      <c r="L189" s="408"/>
      <c r="M189" s="408"/>
      <c r="N189" s="409"/>
      <c r="O189" s="7"/>
      <c r="P189" s="407"/>
      <c r="Q189" s="408"/>
      <c r="R189" s="408"/>
      <c r="S189" s="409"/>
      <c r="T189" s="7"/>
      <c r="U189" s="407"/>
      <c r="V189" s="408"/>
      <c r="W189" s="408"/>
      <c r="X189" s="409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407"/>
      <c r="G190" s="408"/>
      <c r="H190" s="408"/>
      <c r="I190" s="409"/>
      <c r="J190" s="7"/>
      <c r="K190" s="407"/>
      <c r="L190" s="408"/>
      <c r="M190" s="408"/>
      <c r="N190" s="409"/>
      <c r="O190" s="7"/>
      <c r="P190" s="407"/>
      <c r="Q190" s="408"/>
      <c r="R190" s="408"/>
      <c r="S190" s="409"/>
      <c r="T190" s="7"/>
      <c r="U190" s="407"/>
      <c r="V190" s="408"/>
      <c r="W190" s="408"/>
      <c r="X190" s="409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407"/>
      <c r="G191" s="408"/>
      <c r="H191" s="408"/>
      <c r="I191" s="409"/>
      <c r="J191" s="7"/>
      <c r="K191" s="407"/>
      <c r="L191" s="408"/>
      <c r="M191" s="408"/>
      <c r="N191" s="409"/>
      <c r="O191" s="7"/>
      <c r="P191" s="407"/>
      <c r="Q191" s="408"/>
      <c r="R191" s="408"/>
      <c r="S191" s="409"/>
      <c r="T191" s="7"/>
      <c r="U191" s="407"/>
      <c r="V191" s="408"/>
      <c r="W191" s="408"/>
      <c r="X191" s="409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407"/>
      <c r="G192" s="408"/>
      <c r="H192" s="408"/>
      <c r="I192" s="409"/>
      <c r="J192" s="7"/>
      <c r="K192" s="407"/>
      <c r="L192" s="408"/>
      <c r="M192" s="408"/>
      <c r="N192" s="409"/>
      <c r="O192" s="7"/>
      <c r="P192" s="407"/>
      <c r="Q192" s="408"/>
      <c r="R192" s="408"/>
      <c r="S192" s="409"/>
      <c r="T192" s="7"/>
      <c r="U192" s="407"/>
      <c r="V192" s="408"/>
      <c r="W192" s="408"/>
      <c r="X192" s="409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407"/>
      <c r="G193" s="408"/>
      <c r="H193" s="408"/>
      <c r="I193" s="409"/>
      <c r="J193" s="7"/>
      <c r="K193" s="407"/>
      <c r="L193" s="408"/>
      <c r="M193" s="408"/>
      <c r="N193" s="409"/>
      <c r="O193" s="7"/>
      <c r="P193" s="407"/>
      <c r="Q193" s="408"/>
      <c r="R193" s="408"/>
      <c r="S193" s="409"/>
      <c r="T193" s="7"/>
      <c r="U193" s="407"/>
      <c r="V193" s="408"/>
      <c r="W193" s="408"/>
      <c r="X193" s="409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407"/>
      <c r="G194" s="408"/>
      <c r="H194" s="408"/>
      <c r="I194" s="409"/>
      <c r="J194" s="7"/>
      <c r="K194" s="407"/>
      <c r="L194" s="408"/>
      <c r="M194" s="408"/>
      <c r="N194" s="409"/>
      <c r="O194" s="7"/>
      <c r="P194" s="407"/>
      <c r="Q194" s="408"/>
      <c r="R194" s="408"/>
      <c r="S194" s="409"/>
      <c r="T194" s="7"/>
      <c r="U194" s="407"/>
      <c r="V194" s="408"/>
      <c r="W194" s="408"/>
      <c r="X194" s="409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407"/>
      <c r="G195" s="408"/>
      <c r="H195" s="408"/>
      <c r="I195" s="409"/>
      <c r="J195" s="7"/>
      <c r="K195" s="407"/>
      <c r="L195" s="408"/>
      <c r="M195" s="408"/>
      <c r="N195" s="409"/>
      <c r="O195" s="7"/>
      <c r="P195" s="407"/>
      <c r="Q195" s="408"/>
      <c r="R195" s="408"/>
      <c r="S195" s="409"/>
      <c r="T195" s="7"/>
      <c r="U195" s="407"/>
      <c r="V195" s="408"/>
      <c r="W195" s="408"/>
      <c r="X195" s="409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407"/>
      <c r="G196" s="408"/>
      <c r="H196" s="408"/>
      <c r="I196" s="409"/>
      <c r="J196" s="7"/>
      <c r="K196" s="407"/>
      <c r="L196" s="408"/>
      <c r="M196" s="408"/>
      <c r="N196" s="409"/>
      <c r="O196" s="7"/>
      <c r="P196" s="407"/>
      <c r="Q196" s="408"/>
      <c r="R196" s="408"/>
      <c r="S196" s="409"/>
      <c r="T196" s="7"/>
      <c r="U196" s="407"/>
      <c r="V196" s="408"/>
      <c r="W196" s="408"/>
      <c r="X196" s="409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407"/>
      <c r="G197" s="408"/>
      <c r="H197" s="408"/>
      <c r="I197" s="409"/>
      <c r="J197" s="7"/>
      <c r="K197" s="407"/>
      <c r="L197" s="408"/>
      <c r="M197" s="408"/>
      <c r="N197" s="409"/>
      <c r="O197" s="7"/>
      <c r="P197" s="407"/>
      <c r="Q197" s="408"/>
      <c r="R197" s="408"/>
      <c r="S197" s="409"/>
      <c r="T197" s="7"/>
      <c r="U197" s="407"/>
      <c r="V197" s="408"/>
      <c r="W197" s="408"/>
      <c r="X197" s="409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315"/>
      <c r="G198" s="39"/>
      <c r="H198" s="39"/>
      <c r="I198" s="321"/>
      <c r="J198" s="7"/>
      <c r="K198" s="315"/>
      <c r="L198" s="39"/>
      <c r="M198" s="39"/>
      <c r="N198" s="321"/>
      <c r="O198" s="7"/>
      <c r="P198" s="315"/>
      <c r="Q198" s="39"/>
      <c r="R198" s="39"/>
      <c r="S198" s="321"/>
      <c r="T198" s="7"/>
      <c r="U198" s="315"/>
      <c r="V198" s="39"/>
      <c r="W198" s="39"/>
      <c r="X198" s="321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13"/>
      <c r="G200" s="408"/>
      <c r="H200" s="408"/>
      <c r="I200" s="409"/>
      <c r="J200" s="7"/>
      <c r="K200" s="413"/>
      <c r="L200" s="408"/>
      <c r="M200" s="408"/>
      <c r="N200" s="409"/>
      <c r="O200" s="7"/>
      <c r="P200" s="413"/>
      <c r="Q200" s="408"/>
      <c r="R200" s="408"/>
      <c r="S200" s="409"/>
      <c r="T200" s="7"/>
      <c r="U200" s="413"/>
      <c r="V200" s="408"/>
      <c r="W200" s="408"/>
      <c r="X200" s="409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315"/>
      <c r="G202" s="39"/>
      <c r="H202" s="39"/>
      <c r="I202" s="321"/>
      <c r="J202" s="7"/>
      <c r="K202" s="315"/>
      <c r="L202" s="39"/>
      <c r="M202" s="39"/>
      <c r="N202" s="321"/>
      <c r="O202" s="7"/>
      <c r="P202" s="315"/>
      <c r="Q202" s="39"/>
      <c r="R202" s="39"/>
      <c r="S202" s="321"/>
      <c r="T202" s="7"/>
      <c r="U202" s="315"/>
      <c r="V202" s="39"/>
      <c r="W202" s="39"/>
      <c r="X202" s="321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407"/>
      <c r="L204" s="408"/>
      <c r="M204" s="408"/>
      <c r="N204" s="409"/>
      <c r="O204" s="7"/>
      <c r="P204" s="407"/>
      <c r="Q204" s="408"/>
      <c r="R204" s="408"/>
      <c r="S204" s="409"/>
      <c r="T204" s="7"/>
      <c r="U204" s="407"/>
      <c r="V204" s="408"/>
      <c r="W204" s="408"/>
      <c r="X204" s="409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407"/>
      <c r="L205" s="408"/>
      <c r="M205" s="408"/>
      <c r="N205" s="409"/>
      <c r="O205" s="7"/>
      <c r="P205" s="407"/>
      <c r="Q205" s="408"/>
      <c r="R205" s="408"/>
      <c r="S205" s="409"/>
      <c r="T205" s="7"/>
      <c r="U205" s="407"/>
      <c r="V205" s="408"/>
      <c r="W205" s="408"/>
      <c r="X205" s="409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315"/>
      <c r="L206" s="39"/>
      <c r="M206" s="39"/>
      <c r="N206" s="321"/>
      <c r="O206" s="7"/>
      <c r="P206" s="315"/>
      <c r="Q206" s="39"/>
      <c r="R206" s="39"/>
      <c r="S206" s="321"/>
      <c r="T206" s="7"/>
      <c r="U206" s="315"/>
      <c r="V206" s="39"/>
      <c r="W206" s="39"/>
      <c r="X206" s="321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407"/>
      <c r="L207" s="408"/>
      <c r="M207" s="408"/>
      <c r="N207" s="409"/>
      <c r="O207" s="7"/>
      <c r="P207" s="407"/>
      <c r="Q207" s="408"/>
      <c r="R207" s="408"/>
      <c r="S207" s="409"/>
      <c r="T207" s="7"/>
      <c r="U207" s="407"/>
      <c r="V207" s="408"/>
      <c r="W207" s="408"/>
      <c r="X207" s="409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407"/>
      <c r="L208" s="408"/>
      <c r="M208" s="408"/>
      <c r="N208" s="409"/>
      <c r="O208" s="7"/>
      <c r="P208" s="407"/>
      <c r="Q208" s="408"/>
      <c r="R208" s="408"/>
      <c r="S208" s="409"/>
      <c r="T208" s="7"/>
      <c r="U208" s="407"/>
      <c r="V208" s="408"/>
      <c r="W208" s="408"/>
      <c r="X208" s="409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407"/>
      <c r="G212" s="408"/>
      <c r="H212" s="408"/>
      <c r="I212" s="409"/>
      <c r="J212" s="7"/>
      <c r="K212" s="407"/>
      <c r="L212" s="408"/>
      <c r="M212" s="408"/>
      <c r="N212" s="409"/>
      <c r="O212" s="7"/>
      <c r="P212" s="407"/>
      <c r="Q212" s="408"/>
      <c r="R212" s="408"/>
      <c r="S212" s="409"/>
      <c r="T212" s="7"/>
      <c r="U212" s="407"/>
      <c r="V212" s="408"/>
      <c r="W212" s="408"/>
      <c r="X212" s="409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407"/>
      <c r="G214" s="408"/>
      <c r="H214" s="408"/>
      <c r="I214" s="409"/>
      <c r="J214" s="7"/>
      <c r="K214" s="407"/>
      <c r="L214" s="408"/>
      <c r="M214" s="408"/>
      <c r="N214" s="409"/>
      <c r="O214" s="7"/>
      <c r="P214" s="407"/>
      <c r="Q214" s="408"/>
      <c r="R214" s="408"/>
      <c r="S214" s="409"/>
      <c r="T214" s="7"/>
      <c r="U214" s="407"/>
      <c r="V214" s="408"/>
      <c r="W214" s="408"/>
      <c r="X214" s="409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407"/>
      <c r="G215" s="408"/>
      <c r="H215" s="408"/>
      <c r="I215" s="409"/>
      <c r="J215" s="7"/>
      <c r="K215" s="407"/>
      <c r="L215" s="408"/>
      <c r="M215" s="408"/>
      <c r="N215" s="409"/>
      <c r="O215" s="7"/>
      <c r="P215" s="407"/>
      <c r="Q215" s="408"/>
      <c r="R215" s="408"/>
      <c r="S215" s="409"/>
      <c r="T215" s="7"/>
      <c r="U215" s="407"/>
      <c r="V215" s="408"/>
      <c r="W215" s="408"/>
      <c r="X215" s="409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407"/>
      <c r="G216" s="408"/>
      <c r="H216" s="408"/>
      <c r="I216" s="409"/>
      <c r="J216" s="7"/>
      <c r="K216" s="407"/>
      <c r="L216" s="408"/>
      <c r="M216" s="408"/>
      <c r="N216" s="409"/>
      <c r="O216" s="7"/>
      <c r="P216" s="407"/>
      <c r="Q216" s="408"/>
      <c r="R216" s="408"/>
      <c r="S216" s="409"/>
      <c r="T216" s="7"/>
      <c r="U216" s="407"/>
      <c r="V216" s="408"/>
      <c r="W216" s="408"/>
      <c r="X216" s="409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407"/>
      <c r="G217" s="408"/>
      <c r="H217" s="408"/>
      <c r="I217" s="409"/>
      <c r="J217" s="7"/>
      <c r="K217" s="407"/>
      <c r="L217" s="408"/>
      <c r="M217" s="408"/>
      <c r="N217" s="409"/>
      <c r="O217" s="7"/>
      <c r="P217" s="407"/>
      <c r="Q217" s="408"/>
      <c r="R217" s="408"/>
      <c r="S217" s="409"/>
      <c r="T217" s="7"/>
      <c r="U217" s="407"/>
      <c r="V217" s="408"/>
      <c r="W217" s="408"/>
      <c r="X217" s="409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407"/>
      <c r="G218" s="408"/>
      <c r="H218" s="408"/>
      <c r="I218" s="409"/>
      <c r="J218" s="7"/>
      <c r="K218" s="407"/>
      <c r="L218" s="408"/>
      <c r="M218" s="408"/>
      <c r="N218" s="409"/>
      <c r="O218" s="7"/>
      <c r="P218" s="407"/>
      <c r="Q218" s="408"/>
      <c r="R218" s="408"/>
      <c r="S218" s="409"/>
      <c r="T218" s="7"/>
      <c r="U218" s="407"/>
      <c r="V218" s="408"/>
      <c r="W218" s="408"/>
      <c r="X218" s="409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407"/>
      <c r="G219" s="408"/>
      <c r="H219" s="408"/>
      <c r="I219" s="409"/>
      <c r="J219" s="7"/>
      <c r="K219" s="407"/>
      <c r="L219" s="408"/>
      <c r="M219" s="408"/>
      <c r="N219" s="409"/>
      <c r="O219" s="7"/>
      <c r="P219" s="407"/>
      <c r="Q219" s="408"/>
      <c r="R219" s="408"/>
      <c r="S219" s="409"/>
      <c r="T219" s="7"/>
      <c r="U219" s="407"/>
      <c r="V219" s="408"/>
      <c r="W219" s="408"/>
      <c r="X219" s="409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407"/>
      <c r="G220" s="408"/>
      <c r="H220" s="408"/>
      <c r="I220" s="409"/>
      <c r="J220" s="7"/>
      <c r="K220" s="407"/>
      <c r="L220" s="408"/>
      <c r="M220" s="408"/>
      <c r="N220" s="409"/>
      <c r="O220" s="7"/>
      <c r="P220" s="407"/>
      <c r="Q220" s="408"/>
      <c r="R220" s="408"/>
      <c r="S220" s="409"/>
      <c r="T220" s="7"/>
      <c r="U220" s="407"/>
      <c r="V220" s="408"/>
      <c r="W220" s="408"/>
      <c r="X220" s="409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407"/>
      <c r="G221" s="408"/>
      <c r="H221" s="408"/>
      <c r="I221" s="409"/>
      <c r="J221" s="7"/>
      <c r="K221" s="407"/>
      <c r="L221" s="408"/>
      <c r="M221" s="408"/>
      <c r="N221" s="409"/>
      <c r="O221" s="7"/>
      <c r="P221" s="407"/>
      <c r="Q221" s="408"/>
      <c r="R221" s="408"/>
      <c r="S221" s="409"/>
      <c r="T221" s="7"/>
      <c r="U221" s="407"/>
      <c r="V221" s="408"/>
      <c r="W221" s="408"/>
      <c r="X221" s="409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407"/>
      <c r="G222" s="408"/>
      <c r="H222" s="408"/>
      <c r="I222" s="409"/>
      <c r="J222" s="7"/>
      <c r="K222" s="407"/>
      <c r="L222" s="408"/>
      <c r="M222" s="408"/>
      <c r="N222" s="409"/>
      <c r="O222" s="7"/>
      <c r="P222" s="407"/>
      <c r="Q222" s="408"/>
      <c r="R222" s="408"/>
      <c r="S222" s="409"/>
      <c r="T222" s="7"/>
      <c r="U222" s="407"/>
      <c r="V222" s="408"/>
      <c r="W222" s="408"/>
      <c r="X222" s="409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315"/>
      <c r="G223" s="39"/>
      <c r="H223" s="39"/>
      <c r="I223" s="321"/>
      <c r="J223" s="7"/>
      <c r="K223" s="315"/>
      <c r="L223" s="39"/>
      <c r="M223" s="39"/>
      <c r="N223" s="321"/>
      <c r="O223" s="7"/>
      <c r="P223" s="315"/>
      <c r="Q223" s="39"/>
      <c r="R223" s="39"/>
      <c r="S223" s="321"/>
      <c r="T223" s="7"/>
      <c r="U223" s="315"/>
      <c r="V223" s="39"/>
      <c r="W223" s="39"/>
      <c r="X223" s="321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13"/>
      <c r="G225" s="408"/>
      <c r="H225" s="408"/>
      <c r="I225" s="409"/>
      <c r="J225" s="7"/>
      <c r="K225" s="413"/>
      <c r="L225" s="408"/>
      <c r="M225" s="408"/>
      <c r="N225" s="409"/>
      <c r="O225" s="7"/>
      <c r="P225" s="413"/>
      <c r="Q225" s="408"/>
      <c r="R225" s="408"/>
      <c r="S225" s="409"/>
      <c r="T225" s="7"/>
      <c r="U225" s="413"/>
      <c r="V225" s="408"/>
      <c r="W225" s="408"/>
      <c r="X225" s="409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315"/>
      <c r="G227" s="39"/>
      <c r="H227" s="39"/>
      <c r="I227" s="321"/>
      <c r="J227" s="7"/>
      <c r="K227" s="315"/>
      <c r="L227" s="39"/>
      <c r="M227" s="39"/>
      <c r="N227" s="321"/>
      <c r="O227" s="7"/>
      <c r="P227" s="315"/>
      <c r="Q227" s="39"/>
      <c r="R227" s="39"/>
      <c r="S227" s="321"/>
      <c r="T227" s="7"/>
      <c r="U227" s="315"/>
      <c r="V227" s="39"/>
      <c r="W227" s="39"/>
      <c r="X227" s="321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407"/>
      <c r="L229" s="408"/>
      <c r="M229" s="408"/>
      <c r="N229" s="409"/>
      <c r="O229" s="7"/>
      <c r="P229" s="407"/>
      <c r="Q229" s="408"/>
      <c r="R229" s="408"/>
      <c r="S229" s="409"/>
      <c r="T229" s="7"/>
      <c r="U229" s="407"/>
      <c r="V229" s="408"/>
      <c r="W229" s="408"/>
      <c r="X229" s="409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407"/>
      <c r="L230" s="408"/>
      <c r="M230" s="408"/>
      <c r="N230" s="409"/>
      <c r="O230" s="7"/>
      <c r="P230" s="407"/>
      <c r="Q230" s="408"/>
      <c r="R230" s="408"/>
      <c r="S230" s="409"/>
      <c r="T230" s="7"/>
      <c r="U230" s="407"/>
      <c r="V230" s="408"/>
      <c r="W230" s="408"/>
      <c r="X230" s="409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315"/>
      <c r="L231" s="39"/>
      <c r="M231" s="39"/>
      <c r="N231" s="321"/>
      <c r="O231" s="7"/>
      <c r="P231" s="315"/>
      <c r="Q231" s="39"/>
      <c r="R231" s="39"/>
      <c r="S231" s="321"/>
      <c r="T231" s="7"/>
      <c r="U231" s="315"/>
      <c r="V231" s="39"/>
      <c r="W231" s="39"/>
      <c r="X231" s="321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407"/>
      <c r="L232" s="408"/>
      <c r="M232" s="408"/>
      <c r="N232" s="409"/>
      <c r="O232" s="7"/>
      <c r="P232" s="407"/>
      <c r="Q232" s="408"/>
      <c r="R232" s="408"/>
      <c r="S232" s="409"/>
      <c r="T232" s="7"/>
      <c r="U232" s="407"/>
      <c r="V232" s="408"/>
      <c r="W232" s="408"/>
      <c r="X232" s="409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407"/>
      <c r="L233" s="408"/>
      <c r="M233" s="408"/>
      <c r="N233" s="409"/>
      <c r="O233" s="7"/>
      <c r="P233" s="407"/>
      <c r="Q233" s="408"/>
      <c r="R233" s="408"/>
      <c r="S233" s="409"/>
      <c r="T233" s="7"/>
      <c r="U233" s="407"/>
      <c r="V233" s="408"/>
      <c r="W233" s="408"/>
      <c r="X233" s="409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407"/>
      <c r="G237" s="408"/>
      <c r="H237" s="408"/>
      <c r="I237" s="409"/>
      <c r="J237" s="7"/>
      <c r="K237" s="407"/>
      <c r="L237" s="408"/>
      <c r="M237" s="408"/>
      <c r="N237" s="409"/>
      <c r="O237" s="7"/>
      <c r="P237" s="407"/>
      <c r="Q237" s="408"/>
      <c r="R237" s="408"/>
      <c r="S237" s="409"/>
      <c r="T237" s="7"/>
      <c r="U237" s="407"/>
      <c r="V237" s="408"/>
      <c r="W237" s="408"/>
      <c r="X237" s="409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407"/>
      <c r="G239" s="408"/>
      <c r="H239" s="408"/>
      <c r="I239" s="409"/>
      <c r="J239" s="7"/>
      <c r="K239" s="407"/>
      <c r="L239" s="408"/>
      <c r="M239" s="408"/>
      <c r="N239" s="409"/>
      <c r="O239" s="7"/>
      <c r="P239" s="407"/>
      <c r="Q239" s="408"/>
      <c r="R239" s="408"/>
      <c r="S239" s="409"/>
      <c r="T239" s="7"/>
      <c r="U239" s="407"/>
      <c r="V239" s="408"/>
      <c r="W239" s="408"/>
      <c r="X239" s="409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407"/>
      <c r="G240" s="408"/>
      <c r="H240" s="408"/>
      <c r="I240" s="409"/>
      <c r="J240" s="7"/>
      <c r="K240" s="407"/>
      <c r="L240" s="408"/>
      <c r="M240" s="408"/>
      <c r="N240" s="409"/>
      <c r="O240" s="7"/>
      <c r="P240" s="407"/>
      <c r="Q240" s="408"/>
      <c r="R240" s="408"/>
      <c r="S240" s="409"/>
      <c r="T240" s="7"/>
      <c r="U240" s="407"/>
      <c r="V240" s="408"/>
      <c r="W240" s="408"/>
      <c r="X240" s="409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407"/>
      <c r="G241" s="408"/>
      <c r="H241" s="408"/>
      <c r="I241" s="409"/>
      <c r="J241" s="7"/>
      <c r="K241" s="407"/>
      <c r="L241" s="408"/>
      <c r="M241" s="408"/>
      <c r="N241" s="409"/>
      <c r="O241" s="7"/>
      <c r="P241" s="407"/>
      <c r="Q241" s="408"/>
      <c r="R241" s="408"/>
      <c r="S241" s="409"/>
      <c r="T241" s="7"/>
      <c r="U241" s="407"/>
      <c r="V241" s="408"/>
      <c r="W241" s="408"/>
      <c r="X241" s="409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407"/>
      <c r="G242" s="408"/>
      <c r="H242" s="408"/>
      <c r="I242" s="409"/>
      <c r="J242" s="7"/>
      <c r="K242" s="407"/>
      <c r="L242" s="408"/>
      <c r="M242" s="408"/>
      <c r="N242" s="409"/>
      <c r="O242" s="7"/>
      <c r="P242" s="407"/>
      <c r="Q242" s="408"/>
      <c r="R242" s="408"/>
      <c r="S242" s="409"/>
      <c r="T242" s="7"/>
      <c r="U242" s="407"/>
      <c r="V242" s="408"/>
      <c r="W242" s="408"/>
      <c r="X242" s="409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407"/>
      <c r="G243" s="408"/>
      <c r="H243" s="408"/>
      <c r="I243" s="409"/>
      <c r="J243" s="7"/>
      <c r="K243" s="407"/>
      <c r="L243" s="408"/>
      <c r="M243" s="408"/>
      <c r="N243" s="409"/>
      <c r="O243" s="7"/>
      <c r="P243" s="407"/>
      <c r="Q243" s="408"/>
      <c r="R243" s="408"/>
      <c r="S243" s="409"/>
      <c r="T243" s="7"/>
      <c r="U243" s="407"/>
      <c r="V243" s="408"/>
      <c r="W243" s="408"/>
      <c r="X243" s="409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407"/>
      <c r="G244" s="408"/>
      <c r="H244" s="408"/>
      <c r="I244" s="409"/>
      <c r="J244" s="7"/>
      <c r="K244" s="407"/>
      <c r="L244" s="408"/>
      <c r="M244" s="408"/>
      <c r="N244" s="409"/>
      <c r="O244" s="7"/>
      <c r="P244" s="407"/>
      <c r="Q244" s="408"/>
      <c r="R244" s="408"/>
      <c r="S244" s="409"/>
      <c r="T244" s="7"/>
      <c r="U244" s="407"/>
      <c r="V244" s="408"/>
      <c r="W244" s="408"/>
      <c r="X244" s="409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407"/>
      <c r="G245" s="408"/>
      <c r="H245" s="408"/>
      <c r="I245" s="409"/>
      <c r="J245" s="7"/>
      <c r="K245" s="407"/>
      <c r="L245" s="408"/>
      <c r="M245" s="408"/>
      <c r="N245" s="409"/>
      <c r="O245" s="7"/>
      <c r="P245" s="407"/>
      <c r="Q245" s="408"/>
      <c r="R245" s="408"/>
      <c r="S245" s="409"/>
      <c r="T245" s="7"/>
      <c r="U245" s="407"/>
      <c r="V245" s="408"/>
      <c r="W245" s="408"/>
      <c r="X245" s="409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407"/>
      <c r="G246" s="408"/>
      <c r="H246" s="408"/>
      <c r="I246" s="409"/>
      <c r="J246" s="7"/>
      <c r="K246" s="407"/>
      <c r="L246" s="408"/>
      <c r="M246" s="408"/>
      <c r="N246" s="409"/>
      <c r="O246" s="7"/>
      <c r="P246" s="407"/>
      <c r="Q246" s="408"/>
      <c r="R246" s="408"/>
      <c r="S246" s="409"/>
      <c r="T246" s="7"/>
      <c r="U246" s="407"/>
      <c r="V246" s="408"/>
      <c r="W246" s="408"/>
      <c r="X246" s="409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407"/>
      <c r="G247" s="408"/>
      <c r="H247" s="408"/>
      <c r="I247" s="409"/>
      <c r="J247" s="7"/>
      <c r="K247" s="407"/>
      <c r="L247" s="408"/>
      <c r="M247" s="408"/>
      <c r="N247" s="409"/>
      <c r="O247" s="7"/>
      <c r="P247" s="407"/>
      <c r="Q247" s="408"/>
      <c r="R247" s="408"/>
      <c r="S247" s="409"/>
      <c r="T247" s="7"/>
      <c r="U247" s="407"/>
      <c r="V247" s="408"/>
      <c r="W247" s="408"/>
      <c r="X247" s="409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315"/>
      <c r="G248" s="39"/>
      <c r="H248" s="39"/>
      <c r="I248" s="321"/>
      <c r="J248" s="7"/>
      <c r="K248" s="315"/>
      <c r="L248" s="39"/>
      <c r="M248" s="39"/>
      <c r="N248" s="321"/>
      <c r="O248" s="7"/>
      <c r="P248" s="315"/>
      <c r="Q248" s="39"/>
      <c r="R248" s="39"/>
      <c r="S248" s="321"/>
      <c r="T248" s="7"/>
      <c r="U248" s="315"/>
      <c r="V248" s="39"/>
      <c r="W248" s="39"/>
      <c r="X248" s="321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13"/>
      <c r="G250" s="408"/>
      <c r="H250" s="408"/>
      <c r="I250" s="409"/>
      <c r="J250" s="7"/>
      <c r="K250" s="413"/>
      <c r="L250" s="408"/>
      <c r="M250" s="408"/>
      <c r="N250" s="409"/>
      <c r="O250" s="7"/>
      <c r="P250" s="413"/>
      <c r="Q250" s="408"/>
      <c r="R250" s="408"/>
      <c r="S250" s="409"/>
      <c r="T250" s="7"/>
      <c r="U250" s="413"/>
      <c r="V250" s="408"/>
      <c r="W250" s="408"/>
      <c r="X250" s="409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315"/>
      <c r="G252" s="39"/>
      <c r="H252" s="39"/>
      <c r="I252" s="321"/>
      <c r="J252" s="7"/>
      <c r="K252" s="315"/>
      <c r="L252" s="39"/>
      <c r="M252" s="39"/>
      <c r="N252" s="321"/>
      <c r="O252" s="7"/>
      <c r="P252" s="315"/>
      <c r="Q252" s="39"/>
      <c r="R252" s="39"/>
      <c r="S252" s="321"/>
      <c r="T252" s="7"/>
      <c r="U252" s="315"/>
      <c r="V252" s="39"/>
      <c r="W252" s="39"/>
      <c r="X252" s="321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407"/>
      <c r="L254" s="408"/>
      <c r="M254" s="408"/>
      <c r="N254" s="409"/>
      <c r="O254" s="7"/>
      <c r="P254" s="407"/>
      <c r="Q254" s="408"/>
      <c r="R254" s="408"/>
      <c r="S254" s="409"/>
      <c r="T254" s="7"/>
      <c r="U254" s="407"/>
      <c r="V254" s="408"/>
      <c r="W254" s="408"/>
      <c r="X254" s="409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407"/>
      <c r="L255" s="408"/>
      <c r="M255" s="408"/>
      <c r="N255" s="409"/>
      <c r="O255" s="7"/>
      <c r="P255" s="407"/>
      <c r="Q255" s="408"/>
      <c r="R255" s="408"/>
      <c r="S255" s="409"/>
      <c r="T255" s="7"/>
      <c r="U255" s="407"/>
      <c r="V255" s="408"/>
      <c r="W255" s="408"/>
      <c r="X255" s="409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315"/>
      <c r="L256" s="39"/>
      <c r="M256" s="39"/>
      <c r="N256" s="321"/>
      <c r="O256" s="7"/>
      <c r="P256" s="315"/>
      <c r="Q256" s="39"/>
      <c r="R256" s="39"/>
      <c r="S256" s="321"/>
      <c r="T256" s="7"/>
      <c r="U256" s="315"/>
      <c r="V256" s="39"/>
      <c r="W256" s="39"/>
      <c r="X256" s="321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407"/>
      <c r="L257" s="408"/>
      <c r="M257" s="408"/>
      <c r="N257" s="409"/>
      <c r="O257" s="7"/>
      <c r="P257" s="407"/>
      <c r="Q257" s="408"/>
      <c r="R257" s="408"/>
      <c r="S257" s="409"/>
      <c r="T257" s="7"/>
      <c r="U257" s="407"/>
      <c r="V257" s="408"/>
      <c r="W257" s="408"/>
      <c r="X257" s="409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407"/>
      <c r="L258" s="408"/>
      <c r="M258" s="408"/>
      <c r="N258" s="409"/>
      <c r="O258" s="7"/>
      <c r="P258" s="407"/>
      <c r="Q258" s="408"/>
      <c r="R258" s="408"/>
      <c r="S258" s="409"/>
      <c r="T258" s="7"/>
      <c r="U258" s="407"/>
      <c r="V258" s="408"/>
      <c r="W258" s="408"/>
      <c r="X258" s="409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407"/>
      <c r="G262" s="408"/>
      <c r="H262" s="408"/>
      <c r="I262" s="409"/>
      <c r="J262" s="7"/>
      <c r="K262" s="407"/>
      <c r="L262" s="408"/>
      <c r="M262" s="408"/>
      <c r="N262" s="409"/>
      <c r="O262" s="7"/>
      <c r="P262" s="407"/>
      <c r="Q262" s="408"/>
      <c r="R262" s="408"/>
      <c r="S262" s="409"/>
      <c r="T262" s="7"/>
      <c r="U262" s="407"/>
      <c r="V262" s="408"/>
      <c r="W262" s="408"/>
      <c r="X262" s="409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407"/>
      <c r="G264" s="408"/>
      <c r="H264" s="408"/>
      <c r="I264" s="409"/>
      <c r="J264" s="7"/>
      <c r="K264" s="407"/>
      <c r="L264" s="408"/>
      <c r="M264" s="408"/>
      <c r="N264" s="409"/>
      <c r="O264" s="7"/>
      <c r="P264" s="407"/>
      <c r="Q264" s="408"/>
      <c r="R264" s="408"/>
      <c r="S264" s="409"/>
      <c r="T264" s="7"/>
      <c r="U264" s="407"/>
      <c r="V264" s="408"/>
      <c r="W264" s="408"/>
      <c r="X264" s="409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407"/>
      <c r="G265" s="408"/>
      <c r="H265" s="408"/>
      <c r="I265" s="409"/>
      <c r="J265" s="7"/>
      <c r="K265" s="407"/>
      <c r="L265" s="408"/>
      <c r="M265" s="408"/>
      <c r="N265" s="409"/>
      <c r="O265" s="7"/>
      <c r="P265" s="407"/>
      <c r="Q265" s="408"/>
      <c r="R265" s="408"/>
      <c r="S265" s="409"/>
      <c r="T265" s="7"/>
      <c r="U265" s="407"/>
      <c r="V265" s="408"/>
      <c r="W265" s="408"/>
      <c r="X265" s="409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407"/>
      <c r="G266" s="408"/>
      <c r="H266" s="408"/>
      <c r="I266" s="409"/>
      <c r="J266" s="7"/>
      <c r="K266" s="407"/>
      <c r="L266" s="408"/>
      <c r="M266" s="408"/>
      <c r="N266" s="409"/>
      <c r="O266" s="7"/>
      <c r="P266" s="407"/>
      <c r="Q266" s="408"/>
      <c r="R266" s="408"/>
      <c r="S266" s="409"/>
      <c r="T266" s="7"/>
      <c r="U266" s="407"/>
      <c r="V266" s="408"/>
      <c r="W266" s="408"/>
      <c r="X266" s="409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407"/>
      <c r="G267" s="408"/>
      <c r="H267" s="408"/>
      <c r="I267" s="409"/>
      <c r="J267" s="7"/>
      <c r="K267" s="407"/>
      <c r="L267" s="408"/>
      <c r="M267" s="408"/>
      <c r="N267" s="409"/>
      <c r="O267" s="7"/>
      <c r="P267" s="407"/>
      <c r="Q267" s="408"/>
      <c r="R267" s="408"/>
      <c r="S267" s="409"/>
      <c r="T267" s="7"/>
      <c r="U267" s="407"/>
      <c r="V267" s="408"/>
      <c r="W267" s="408"/>
      <c r="X267" s="409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407"/>
      <c r="G268" s="408"/>
      <c r="H268" s="408"/>
      <c r="I268" s="409"/>
      <c r="J268" s="7"/>
      <c r="K268" s="407"/>
      <c r="L268" s="408"/>
      <c r="M268" s="408"/>
      <c r="N268" s="409"/>
      <c r="O268" s="7"/>
      <c r="P268" s="407"/>
      <c r="Q268" s="408"/>
      <c r="R268" s="408"/>
      <c r="S268" s="409"/>
      <c r="T268" s="7"/>
      <c r="U268" s="407"/>
      <c r="V268" s="408"/>
      <c r="W268" s="408"/>
      <c r="X268" s="409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407"/>
      <c r="G269" s="408"/>
      <c r="H269" s="408"/>
      <c r="I269" s="409"/>
      <c r="J269" s="7"/>
      <c r="K269" s="407"/>
      <c r="L269" s="408"/>
      <c r="M269" s="408"/>
      <c r="N269" s="409"/>
      <c r="O269" s="7"/>
      <c r="P269" s="407"/>
      <c r="Q269" s="408"/>
      <c r="R269" s="408"/>
      <c r="S269" s="409"/>
      <c r="T269" s="7"/>
      <c r="U269" s="407"/>
      <c r="V269" s="408"/>
      <c r="W269" s="408"/>
      <c r="X269" s="409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407"/>
      <c r="G270" s="408"/>
      <c r="H270" s="408"/>
      <c r="I270" s="409"/>
      <c r="J270" s="7"/>
      <c r="K270" s="407"/>
      <c r="L270" s="408"/>
      <c r="M270" s="408"/>
      <c r="N270" s="409"/>
      <c r="O270" s="7"/>
      <c r="P270" s="407"/>
      <c r="Q270" s="408"/>
      <c r="R270" s="408"/>
      <c r="S270" s="409"/>
      <c r="T270" s="7"/>
      <c r="U270" s="407"/>
      <c r="V270" s="408"/>
      <c r="W270" s="408"/>
      <c r="X270" s="409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407"/>
      <c r="G271" s="408"/>
      <c r="H271" s="408"/>
      <c r="I271" s="409"/>
      <c r="J271" s="7"/>
      <c r="K271" s="407"/>
      <c r="L271" s="408"/>
      <c r="M271" s="408"/>
      <c r="N271" s="409"/>
      <c r="O271" s="7"/>
      <c r="P271" s="407"/>
      <c r="Q271" s="408"/>
      <c r="R271" s="408"/>
      <c r="S271" s="409"/>
      <c r="T271" s="7"/>
      <c r="U271" s="407"/>
      <c r="V271" s="408"/>
      <c r="W271" s="408"/>
      <c r="X271" s="409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407"/>
      <c r="G272" s="408"/>
      <c r="H272" s="408"/>
      <c r="I272" s="409"/>
      <c r="J272" s="7"/>
      <c r="K272" s="407"/>
      <c r="L272" s="408"/>
      <c r="M272" s="408"/>
      <c r="N272" s="409"/>
      <c r="O272" s="7"/>
      <c r="P272" s="407"/>
      <c r="Q272" s="408"/>
      <c r="R272" s="408"/>
      <c r="S272" s="409"/>
      <c r="T272" s="7"/>
      <c r="U272" s="407"/>
      <c r="V272" s="408"/>
      <c r="W272" s="408"/>
      <c r="X272" s="409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315"/>
      <c r="G273" s="39"/>
      <c r="H273" s="39"/>
      <c r="I273" s="321"/>
      <c r="J273" s="7"/>
      <c r="K273" s="315"/>
      <c r="L273" s="39"/>
      <c r="M273" s="39"/>
      <c r="N273" s="321"/>
      <c r="O273" s="7"/>
      <c r="P273" s="315"/>
      <c r="Q273" s="39"/>
      <c r="R273" s="39"/>
      <c r="S273" s="321"/>
      <c r="T273" s="7"/>
      <c r="U273" s="315"/>
      <c r="V273" s="39"/>
      <c r="W273" s="39"/>
      <c r="X273" s="321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13"/>
      <c r="G275" s="408"/>
      <c r="H275" s="408"/>
      <c r="I275" s="409"/>
      <c r="J275" s="7"/>
      <c r="K275" s="413"/>
      <c r="L275" s="408"/>
      <c r="M275" s="408"/>
      <c r="N275" s="409"/>
      <c r="O275" s="7"/>
      <c r="P275" s="413"/>
      <c r="Q275" s="408"/>
      <c r="R275" s="408"/>
      <c r="S275" s="409"/>
      <c r="T275" s="7"/>
      <c r="U275" s="413"/>
      <c r="V275" s="408"/>
      <c r="W275" s="408"/>
      <c r="X275" s="409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315"/>
      <c r="G277" s="39"/>
      <c r="H277" s="39"/>
      <c r="I277" s="321"/>
      <c r="J277" s="7"/>
      <c r="K277" s="315"/>
      <c r="L277" s="39"/>
      <c r="M277" s="39"/>
      <c r="N277" s="321"/>
      <c r="O277" s="7"/>
      <c r="P277" s="315"/>
      <c r="Q277" s="39"/>
      <c r="R277" s="39"/>
      <c r="S277" s="321"/>
      <c r="T277" s="7"/>
      <c r="U277" s="315"/>
      <c r="V277" s="39"/>
      <c r="W277" s="39"/>
      <c r="X277" s="321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407"/>
      <c r="L279" s="408"/>
      <c r="M279" s="408"/>
      <c r="N279" s="409"/>
      <c r="O279" s="7"/>
      <c r="P279" s="407"/>
      <c r="Q279" s="408"/>
      <c r="R279" s="408"/>
      <c r="S279" s="409"/>
      <c r="T279" s="7"/>
      <c r="U279" s="407"/>
      <c r="V279" s="408"/>
      <c r="W279" s="408"/>
      <c r="X279" s="409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407"/>
      <c r="L280" s="408"/>
      <c r="M280" s="408"/>
      <c r="N280" s="409"/>
      <c r="O280" s="7"/>
      <c r="P280" s="407"/>
      <c r="Q280" s="408"/>
      <c r="R280" s="408"/>
      <c r="S280" s="409"/>
      <c r="T280" s="7"/>
      <c r="U280" s="407"/>
      <c r="V280" s="408"/>
      <c r="W280" s="408"/>
      <c r="X280" s="409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315"/>
      <c r="L281" s="39"/>
      <c r="M281" s="39"/>
      <c r="N281" s="321"/>
      <c r="O281" s="7"/>
      <c r="P281" s="315"/>
      <c r="Q281" s="39"/>
      <c r="R281" s="39"/>
      <c r="S281" s="321"/>
      <c r="T281" s="7"/>
      <c r="U281" s="315"/>
      <c r="V281" s="39"/>
      <c r="W281" s="39"/>
      <c r="X281" s="321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407"/>
      <c r="L282" s="408"/>
      <c r="M282" s="408"/>
      <c r="N282" s="409"/>
      <c r="O282" s="7"/>
      <c r="P282" s="407"/>
      <c r="Q282" s="408"/>
      <c r="R282" s="408"/>
      <c r="S282" s="409"/>
      <c r="T282" s="7"/>
      <c r="U282" s="407"/>
      <c r="V282" s="408"/>
      <c r="W282" s="408"/>
      <c r="X282" s="409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407"/>
      <c r="L283" s="408"/>
      <c r="M283" s="408"/>
      <c r="N283" s="409"/>
      <c r="O283" s="7"/>
      <c r="P283" s="407"/>
      <c r="Q283" s="408"/>
      <c r="R283" s="408"/>
      <c r="S283" s="409"/>
      <c r="T283" s="7"/>
      <c r="U283" s="407"/>
      <c r="V283" s="408"/>
      <c r="W283" s="408"/>
      <c r="X283" s="409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407"/>
      <c r="G287" s="408"/>
      <c r="H287" s="408"/>
      <c r="I287" s="409"/>
      <c r="J287" s="7"/>
      <c r="K287" s="407"/>
      <c r="L287" s="408"/>
      <c r="M287" s="408"/>
      <c r="N287" s="409"/>
      <c r="O287" s="7"/>
      <c r="P287" s="407"/>
      <c r="Q287" s="408"/>
      <c r="R287" s="408"/>
      <c r="S287" s="409"/>
      <c r="T287" s="7"/>
      <c r="U287" s="407"/>
      <c r="V287" s="408"/>
      <c r="W287" s="408"/>
      <c r="X287" s="409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407"/>
      <c r="G289" s="408"/>
      <c r="H289" s="408"/>
      <c r="I289" s="409"/>
      <c r="J289" s="7"/>
      <c r="K289" s="407"/>
      <c r="L289" s="408"/>
      <c r="M289" s="408"/>
      <c r="N289" s="409"/>
      <c r="O289" s="7"/>
      <c r="P289" s="407"/>
      <c r="Q289" s="408"/>
      <c r="R289" s="408"/>
      <c r="S289" s="409"/>
      <c r="T289" s="7"/>
      <c r="U289" s="407"/>
      <c r="V289" s="408"/>
      <c r="W289" s="408"/>
      <c r="X289" s="409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407"/>
      <c r="G290" s="408"/>
      <c r="H290" s="408"/>
      <c r="I290" s="409"/>
      <c r="J290" s="7"/>
      <c r="K290" s="407"/>
      <c r="L290" s="408"/>
      <c r="M290" s="408"/>
      <c r="N290" s="409"/>
      <c r="O290" s="7"/>
      <c r="P290" s="407"/>
      <c r="Q290" s="408"/>
      <c r="R290" s="408"/>
      <c r="S290" s="409"/>
      <c r="T290" s="7"/>
      <c r="U290" s="407"/>
      <c r="V290" s="408"/>
      <c r="W290" s="408"/>
      <c r="X290" s="409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407"/>
      <c r="G291" s="408"/>
      <c r="H291" s="408"/>
      <c r="I291" s="409"/>
      <c r="J291" s="7"/>
      <c r="K291" s="407"/>
      <c r="L291" s="408"/>
      <c r="M291" s="408"/>
      <c r="N291" s="409"/>
      <c r="O291" s="7"/>
      <c r="P291" s="407"/>
      <c r="Q291" s="408"/>
      <c r="R291" s="408"/>
      <c r="S291" s="409"/>
      <c r="T291" s="7"/>
      <c r="U291" s="407"/>
      <c r="V291" s="408"/>
      <c r="W291" s="408"/>
      <c r="X291" s="409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407"/>
      <c r="G292" s="408"/>
      <c r="H292" s="408"/>
      <c r="I292" s="409"/>
      <c r="J292" s="7"/>
      <c r="K292" s="407"/>
      <c r="L292" s="408"/>
      <c r="M292" s="408"/>
      <c r="N292" s="409"/>
      <c r="O292" s="7"/>
      <c r="P292" s="407"/>
      <c r="Q292" s="408"/>
      <c r="R292" s="408"/>
      <c r="S292" s="409"/>
      <c r="T292" s="7"/>
      <c r="U292" s="407"/>
      <c r="V292" s="408"/>
      <c r="W292" s="408"/>
      <c r="X292" s="409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407"/>
      <c r="G293" s="408"/>
      <c r="H293" s="408"/>
      <c r="I293" s="409"/>
      <c r="J293" s="7"/>
      <c r="K293" s="407"/>
      <c r="L293" s="408"/>
      <c r="M293" s="408"/>
      <c r="N293" s="409"/>
      <c r="O293" s="7"/>
      <c r="P293" s="407"/>
      <c r="Q293" s="408"/>
      <c r="R293" s="408"/>
      <c r="S293" s="409"/>
      <c r="T293" s="7"/>
      <c r="U293" s="407"/>
      <c r="V293" s="408"/>
      <c r="W293" s="408"/>
      <c r="X293" s="409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407"/>
      <c r="G294" s="408"/>
      <c r="H294" s="408"/>
      <c r="I294" s="409"/>
      <c r="J294" s="7"/>
      <c r="K294" s="407"/>
      <c r="L294" s="408"/>
      <c r="M294" s="408"/>
      <c r="N294" s="409"/>
      <c r="O294" s="7"/>
      <c r="P294" s="407"/>
      <c r="Q294" s="408"/>
      <c r="R294" s="408"/>
      <c r="S294" s="409"/>
      <c r="T294" s="7"/>
      <c r="U294" s="407"/>
      <c r="V294" s="408"/>
      <c r="W294" s="408"/>
      <c r="X294" s="409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407"/>
      <c r="G295" s="408"/>
      <c r="H295" s="408"/>
      <c r="I295" s="409"/>
      <c r="J295" s="7"/>
      <c r="K295" s="407"/>
      <c r="L295" s="408"/>
      <c r="M295" s="408"/>
      <c r="N295" s="409"/>
      <c r="O295" s="7"/>
      <c r="P295" s="407"/>
      <c r="Q295" s="408"/>
      <c r="R295" s="408"/>
      <c r="S295" s="409"/>
      <c r="T295" s="7"/>
      <c r="U295" s="407"/>
      <c r="V295" s="408"/>
      <c r="W295" s="408"/>
      <c r="X295" s="409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407"/>
      <c r="G296" s="408"/>
      <c r="H296" s="408"/>
      <c r="I296" s="409"/>
      <c r="J296" s="7"/>
      <c r="K296" s="407"/>
      <c r="L296" s="408"/>
      <c r="M296" s="408"/>
      <c r="N296" s="409"/>
      <c r="O296" s="7"/>
      <c r="P296" s="407"/>
      <c r="Q296" s="408"/>
      <c r="R296" s="408"/>
      <c r="S296" s="409"/>
      <c r="T296" s="7"/>
      <c r="U296" s="407"/>
      <c r="V296" s="408"/>
      <c r="W296" s="408"/>
      <c r="X296" s="409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407"/>
      <c r="G297" s="408"/>
      <c r="H297" s="408"/>
      <c r="I297" s="409"/>
      <c r="J297" s="7"/>
      <c r="K297" s="407"/>
      <c r="L297" s="408"/>
      <c r="M297" s="408"/>
      <c r="N297" s="409"/>
      <c r="O297" s="7"/>
      <c r="P297" s="407"/>
      <c r="Q297" s="408"/>
      <c r="R297" s="408"/>
      <c r="S297" s="409"/>
      <c r="T297" s="7"/>
      <c r="U297" s="407"/>
      <c r="V297" s="408"/>
      <c r="W297" s="408"/>
      <c r="X297" s="409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315"/>
      <c r="G298" s="39"/>
      <c r="H298" s="39"/>
      <c r="I298" s="321"/>
      <c r="J298" s="7"/>
      <c r="K298" s="315"/>
      <c r="L298" s="39"/>
      <c r="M298" s="39"/>
      <c r="N298" s="321"/>
      <c r="O298" s="7"/>
      <c r="P298" s="315"/>
      <c r="Q298" s="39"/>
      <c r="R298" s="39"/>
      <c r="S298" s="321"/>
      <c r="T298" s="7"/>
      <c r="U298" s="315"/>
      <c r="V298" s="39"/>
      <c r="W298" s="39"/>
      <c r="X298" s="321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13"/>
      <c r="G300" s="408"/>
      <c r="H300" s="408"/>
      <c r="I300" s="409"/>
      <c r="J300" s="7"/>
      <c r="K300" s="413"/>
      <c r="L300" s="408"/>
      <c r="M300" s="408"/>
      <c r="N300" s="409"/>
      <c r="O300" s="7"/>
      <c r="P300" s="413"/>
      <c r="Q300" s="408"/>
      <c r="R300" s="408"/>
      <c r="S300" s="409"/>
      <c r="T300" s="7"/>
      <c r="U300" s="413"/>
      <c r="V300" s="408"/>
      <c r="W300" s="408"/>
      <c r="X300" s="409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315"/>
      <c r="G302" s="39"/>
      <c r="H302" s="39"/>
      <c r="I302" s="321"/>
      <c r="J302" s="7"/>
      <c r="K302" s="315"/>
      <c r="L302" s="39"/>
      <c r="M302" s="39"/>
      <c r="N302" s="321"/>
      <c r="O302" s="7"/>
      <c r="P302" s="315"/>
      <c r="Q302" s="39"/>
      <c r="R302" s="39"/>
      <c r="S302" s="321"/>
      <c r="T302" s="7"/>
      <c r="U302" s="315"/>
      <c r="V302" s="39"/>
      <c r="W302" s="39"/>
      <c r="X302" s="321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407"/>
      <c r="L304" s="408"/>
      <c r="M304" s="408"/>
      <c r="N304" s="409"/>
      <c r="O304" s="7"/>
      <c r="P304" s="407"/>
      <c r="Q304" s="408"/>
      <c r="R304" s="408"/>
      <c r="S304" s="409"/>
      <c r="T304" s="7"/>
      <c r="U304" s="407"/>
      <c r="V304" s="408"/>
      <c r="W304" s="408"/>
      <c r="X304" s="409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407"/>
      <c r="L305" s="408"/>
      <c r="M305" s="408"/>
      <c r="N305" s="409"/>
      <c r="O305" s="7"/>
      <c r="P305" s="407"/>
      <c r="Q305" s="408"/>
      <c r="R305" s="408"/>
      <c r="S305" s="409"/>
      <c r="T305" s="7"/>
      <c r="U305" s="407"/>
      <c r="V305" s="408"/>
      <c r="W305" s="408"/>
      <c r="X305" s="409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315"/>
      <c r="L306" s="39"/>
      <c r="M306" s="39"/>
      <c r="N306" s="321"/>
      <c r="O306" s="7"/>
      <c r="P306" s="315"/>
      <c r="Q306" s="39"/>
      <c r="R306" s="39"/>
      <c r="S306" s="321"/>
      <c r="T306" s="7"/>
      <c r="U306" s="315"/>
      <c r="V306" s="39"/>
      <c r="W306" s="39"/>
      <c r="X306" s="321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407"/>
      <c r="L307" s="408"/>
      <c r="M307" s="408"/>
      <c r="N307" s="409"/>
      <c r="O307" s="7"/>
      <c r="P307" s="407"/>
      <c r="Q307" s="408"/>
      <c r="R307" s="408"/>
      <c r="S307" s="409"/>
      <c r="T307" s="7"/>
      <c r="U307" s="407"/>
      <c r="V307" s="408"/>
      <c r="W307" s="408"/>
      <c r="X307" s="409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407"/>
      <c r="L308" s="408"/>
      <c r="M308" s="408"/>
      <c r="N308" s="409"/>
      <c r="O308" s="7"/>
      <c r="P308" s="407"/>
      <c r="Q308" s="408"/>
      <c r="R308" s="408"/>
      <c r="S308" s="409"/>
      <c r="T308" s="7"/>
      <c r="U308" s="407"/>
      <c r="V308" s="408"/>
      <c r="W308" s="408"/>
      <c r="X308" s="409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407"/>
      <c r="G312" s="408"/>
      <c r="H312" s="408"/>
      <c r="I312" s="409"/>
      <c r="J312" s="7"/>
      <c r="K312" s="407"/>
      <c r="L312" s="408"/>
      <c r="M312" s="408"/>
      <c r="N312" s="409"/>
      <c r="O312" s="7"/>
      <c r="P312" s="407"/>
      <c r="Q312" s="408"/>
      <c r="R312" s="408"/>
      <c r="S312" s="409"/>
      <c r="T312" s="7"/>
      <c r="U312" s="407"/>
      <c r="V312" s="408"/>
      <c r="W312" s="408"/>
      <c r="X312" s="409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407"/>
      <c r="G314" s="408"/>
      <c r="H314" s="408"/>
      <c r="I314" s="409"/>
      <c r="J314" s="7"/>
      <c r="K314" s="407"/>
      <c r="L314" s="408"/>
      <c r="M314" s="408"/>
      <c r="N314" s="409"/>
      <c r="O314" s="7"/>
      <c r="P314" s="407"/>
      <c r="Q314" s="408"/>
      <c r="R314" s="408"/>
      <c r="S314" s="409"/>
      <c r="T314" s="7"/>
      <c r="U314" s="407"/>
      <c r="V314" s="408"/>
      <c r="W314" s="408"/>
      <c r="X314" s="409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407"/>
      <c r="G315" s="408"/>
      <c r="H315" s="408"/>
      <c r="I315" s="409"/>
      <c r="J315" s="7"/>
      <c r="K315" s="407"/>
      <c r="L315" s="408"/>
      <c r="M315" s="408"/>
      <c r="N315" s="409"/>
      <c r="O315" s="7"/>
      <c r="P315" s="407"/>
      <c r="Q315" s="408"/>
      <c r="R315" s="408"/>
      <c r="S315" s="409"/>
      <c r="T315" s="7"/>
      <c r="U315" s="407"/>
      <c r="V315" s="408"/>
      <c r="W315" s="408"/>
      <c r="X315" s="409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407"/>
      <c r="G316" s="408"/>
      <c r="H316" s="408"/>
      <c r="I316" s="409"/>
      <c r="J316" s="7"/>
      <c r="K316" s="407"/>
      <c r="L316" s="408"/>
      <c r="M316" s="408"/>
      <c r="N316" s="409"/>
      <c r="O316" s="7"/>
      <c r="P316" s="407"/>
      <c r="Q316" s="408"/>
      <c r="R316" s="408"/>
      <c r="S316" s="409"/>
      <c r="T316" s="7"/>
      <c r="U316" s="407"/>
      <c r="V316" s="408"/>
      <c r="W316" s="408"/>
      <c r="X316" s="409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407"/>
      <c r="G317" s="408"/>
      <c r="H317" s="408"/>
      <c r="I317" s="409"/>
      <c r="J317" s="7"/>
      <c r="K317" s="407"/>
      <c r="L317" s="408"/>
      <c r="M317" s="408"/>
      <c r="N317" s="409"/>
      <c r="O317" s="7"/>
      <c r="P317" s="407"/>
      <c r="Q317" s="408"/>
      <c r="R317" s="408"/>
      <c r="S317" s="409"/>
      <c r="T317" s="7"/>
      <c r="U317" s="407"/>
      <c r="V317" s="408"/>
      <c r="W317" s="408"/>
      <c r="X317" s="409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407"/>
      <c r="G318" s="408"/>
      <c r="H318" s="408"/>
      <c r="I318" s="409"/>
      <c r="J318" s="7"/>
      <c r="K318" s="407"/>
      <c r="L318" s="408"/>
      <c r="M318" s="408"/>
      <c r="N318" s="409"/>
      <c r="O318" s="7"/>
      <c r="P318" s="407"/>
      <c r="Q318" s="408"/>
      <c r="R318" s="408"/>
      <c r="S318" s="409"/>
      <c r="T318" s="7"/>
      <c r="U318" s="407"/>
      <c r="V318" s="408"/>
      <c r="W318" s="408"/>
      <c r="X318" s="409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407"/>
      <c r="G319" s="408"/>
      <c r="H319" s="408"/>
      <c r="I319" s="409"/>
      <c r="J319" s="7"/>
      <c r="K319" s="407"/>
      <c r="L319" s="408"/>
      <c r="M319" s="408"/>
      <c r="N319" s="409"/>
      <c r="O319" s="7"/>
      <c r="P319" s="407"/>
      <c r="Q319" s="408"/>
      <c r="R319" s="408"/>
      <c r="S319" s="409"/>
      <c r="T319" s="7"/>
      <c r="U319" s="407"/>
      <c r="V319" s="408"/>
      <c r="W319" s="408"/>
      <c r="X319" s="409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407"/>
      <c r="G320" s="408"/>
      <c r="H320" s="408"/>
      <c r="I320" s="409"/>
      <c r="J320" s="7"/>
      <c r="K320" s="407"/>
      <c r="L320" s="408"/>
      <c r="M320" s="408"/>
      <c r="N320" s="409"/>
      <c r="O320" s="7"/>
      <c r="P320" s="407"/>
      <c r="Q320" s="408"/>
      <c r="R320" s="408"/>
      <c r="S320" s="409"/>
      <c r="T320" s="7"/>
      <c r="U320" s="407"/>
      <c r="V320" s="408"/>
      <c r="W320" s="408"/>
      <c r="X320" s="409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407"/>
      <c r="G321" s="408"/>
      <c r="H321" s="408"/>
      <c r="I321" s="409"/>
      <c r="J321" s="7"/>
      <c r="K321" s="407"/>
      <c r="L321" s="408"/>
      <c r="M321" s="408"/>
      <c r="N321" s="409"/>
      <c r="O321" s="7"/>
      <c r="P321" s="407"/>
      <c r="Q321" s="408"/>
      <c r="R321" s="408"/>
      <c r="S321" s="409"/>
      <c r="T321" s="7"/>
      <c r="U321" s="407"/>
      <c r="V321" s="408"/>
      <c r="W321" s="408"/>
      <c r="X321" s="409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407"/>
      <c r="G322" s="408"/>
      <c r="H322" s="408"/>
      <c r="I322" s="409"/>
      <c r="J322" s="7"/>
      <c r="K322" s="407"/>
      <c r="L322" s="408"/>
      <c r="M322" s="408"/>
      <c r="N322" s="409"/>
      <c r="O322" s="7"/>
      <c r="P322" s="407"/>
      <c r="Q322" s="408"/>
      <c r="R322" s="408"/>
      <c r="S322" s="409"/>
      <c r="T322" s="7"/>
      <c r="U322" s="407"/>
      <c r="V322" s="408"/>
      <c r="W322" s="408"/>
      <c r="X322" s="409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315"/>
      <c r="G323" s="39"/>
      <c r="H323" s="39"/>
      <c r="I323" s="321"/>
      <c r="J323" s="7"/>
      <c r="K323" s="315"/>
      <c r="L323" s="39"/>
      <c r="M323" s="39"/>
      <c r="N323" s="321"/>
      <c r="O323" s="7"/>
      <c r="P323" s="315"/>
      <c r="Q323" s="39"/>
      <c r="R323" s="39"/>
      <c r="S323" s="321"/>
      <c r="T323" s="7"/>
      <c r="U323" s="315"/>
      <c r="V323" s="39"/>
      <c r="W323" s="39"/>
      <c r="X323" s="321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13"/>
      <c r="G325" s="408"/>
      <c r="H325" s="408"/>
      <c r="I325" s="409"/>
      <c r="J325" s="7"/>
      <c r="K325" s="413"/>
      <c r="L325" s="408"/>
      <c r="M325" s="408"/>
      <c r="N325" s="409"/>
      <c r="O325" s="7"/>
      <c r="P325" s="413"/>
      <c r="Q325" s="408"/>
      <c r="R325" s="408"/>
      <c r="S325" s="409"/>
      <c r="T325" s="7"/>
      <c r="U325" s="413"/>
      <c r="V325" s="408"/>
      <c r="W325" s="408"/>
      <c r="X325" s="409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315"/>
      <c r="G327" s="39"/>
      <c r="H327" s="39"/>
      <c r="I327" s="321"/>
      <c r="J327" s="7"/>
      <c r="K327" s="315"/>
      <c r="L327" s="39"/>
      <c r="M327" s="39"/>
      <c r="N327" s="321"/>
      <c r="O327" s="7"/>
      <c r="P327" s="315"/>
      <c r="Q327" s="39"/>
      <c r="R327" s="39"/>
      <c r="S327" s="321"/>
      <c r="T327" s="7"/>
      <c r="U327" s="315"/>
      <c r="V327" s="39"/>
      <c r="W327" s="39"/>
      <c r="X327" s="321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407"/>
      <c r="L329" s="408"/>
      <c r="M329" s="408"/>
      <c r="N329" s="409"/>
      <c r="O329" s="7"/>
      <c r="P329" s="407"/>
      <c r="Q329" s="408"/>
      <c r="R329" s="408"/>
      <c r="S329" s="409"/>
      <c r="T329" s="7"/>
      <c r="U329" s="407"/>
      <c r="V329" s="408"/>
      <c r="W329" s="408"/>
      <c r="X329" s="409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407"/>
      <c r="L330" s="408"/>
      <c r="M330" s="408"/>
      <c r="N330" s="409"/>
      <c r="O330" s="7"/>
      <c r="P330" s="407"/>
      <c r="Q330" s="408"/>
      <c r="R330" s="408"/>
      <c r="S330" s="409"/>
      <c r="T330" s="7"/>
      <c r="U330" s="407"/>
      <c r="V330" s="408"/>
      <c r="W330" s="408"/>
      <c r="X330" s="409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315"/>
      <c r="L331" s="39"/>
      <c r="M331" s="39"/>
      <c r="N331" s="321"/>
      <c r="O331" s="7"/>
      <c r="P331" s="315"/>
      <c r="Q331" s="39"/>
      <c r="R331" s="39"/>
      <c r="S331" s="321"/>
      <c r="T331" s="7"/>
      <c r="U331" s="315"/>
      <c r="V331" s="39"/>
      <c r="W331" s="39"/>
      <c r="X331" s="321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407"/>
      <c r="L332" s="408"/>
      <c r="M332" s="408"/>
      <c r="N332" s="409"/>
      <c r="O332" s="7"/>
      <c r="P332" s="407"/>
      <c r="Q332" s="408"/>
      <c r="R332" s="408"/>
      <c r="S332" s="409"/>
      <c r="T332" s="7"/>
      <c r="U332" s="407"/>
      <c r="V332" s="408"/>
      <c r="W332" s="408"/>
      <c r="X332" s="409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407"/>
      <c r="L333" s="408"/>
      <c r="M333" s="408"/>
      <c r="N333" s="409"/>
      <c r="O333" s="7"/>
      <c r="P333" s="407"/>
      <c r="Q333" s="408"/>
      <c r="R333" s="408"/>
      <c r="S333" s="409"/>
      <c r="T333" s="7"/>
      <c r="U333" s="407"/>
      <c r="V333" s="408"/>
      <c r="W333" s="408"/>
      <c r="X333" s="409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407"/>
      <c r="G337" s="408"/>
      <c r="H337" s="408"/>
      <c r="I337" s="409"/>
      <c r="J337" s="7"/>
      <c r="K337" s="407"/>
      <c r="L337" s="408"/>
      <c r="M337" s="408"/>
      <c r="N337" s="409"/>
      <c r="O337" s="7"/>
      <c r="P337" s="407"/>
      <c r="Q337" s="408"/>
      <c r="R337" s="408"/>
      <c r="S337" s="409"/>
      <c r="T337" s="7"/>
      <c r="U337" s="407"/>
      <c r="V337" s="408"/>
      <c r="W337" s="408"/>
      <c r="X337" s="409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407"/>
      <c r="G339" s="408"/>
      <c r="H339" s="408"/>
      <c r="I339" s="409"/>
      <c r="J339" s="7"/>
      <c r="K339" s="407"/>
      <c r="L339" s="408"/>
      <c r="M339" s="408"/>
      <c r="N339" s="409"/>
      <c r="O339" s="7"/>
      <c r="P339" s="407"/>
      <c r="Q339" s="408"/>
      <c r="R339" s="408"/>
      <c r="S339" s="409"/>
      <c r="T339" s="7"/>
      <c r="U339" s="407"/>
      <c r="V339" s="408"/>
      <c r="W339" s="408"/>
      <c r="X339" s="409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407"/>
      <c r="G340" s="408"/>
      <c r="H340" s="408"/>
      <c r="I340" s="409"/>
      <c r="J340" s="7"/>
      <c r="K340" s="407"/>
      <c r="L340" s="408"/>
      <c r="M340" s="408"/>
      <c r="N340" s="409"/>
      <c r="O340" s="7"/>
      <c r="P340" s="407"/>
      <c r="Q340" s="408"/>
      <c r="R340" s="408"/>
      <c r="S340" s="409"/>
      <c r="T340" s="7"/>
      <c r="U340" s="407"/>
      <c r="V340" s="408"/>
      <c r="W340" s="408"/>
      <c r="X340" s="409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407"/>
      <c r="G341" s="408"/>
      <c r="H341" s="408"/>
      <c r="I341" s="409"/>
      <c r="J341" s="7"/>
      <c r="K341" s="407"/>
      <c r="L341" s="408"/>
      <c r="M341" s="408"/>
      <c r="N341" s="409"/>
      <c r="O341" s="7"/>
      <c r="P341" s="407"/>
      <c r="Q341" s="408"/>
      <c r="R341" s="408"/>
      <c r="S341" s="409"/>
      <c r="T341" s="7"/>
      <c r="U341" s="407"/>
      <c r="V341" s="408"/>
      <c r="W341" s="408"/>
      <c r="X341" s="409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407"/>
      <c r="G342" s="408"/>
      <c r="H342" s="408"/>
      <c r="I342" s="409"/>
      <c r="J342" s="7"/>
      <c r="K342" s="407"/>
      <c r="L342" s="408"/>
      <c r="M342" s="408"/>
      <c r="N342" s="409"/>
      <c r="O342" s="7"/>
      <c r="P342" s="407"/>
      <c r="Q342" s="408"/>
      <c r="R342" s="408"/>
      <c r="S342" s="409"/>
      <c r="T342" s="7"/>
      <c r="U342" s="407"/>
      <c r="V342" s="408"/>
      <c r="W342" s="408"/>
      <c r="X342" s="409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407"/>
      <c r="G343" s="408"/>
      <c r="H343" s="408"/>
      <c r="I343" s="409"/>
      <c r="J343" s="7"/>
      <c r="K343" s="407"/>
      <c r="L343" s="408"/>
      <c r="M343" s="408"/>
      <c r="N343" s="409"/>
      <c r="O343" s="7"/>
      <c r="P343" s="407"/>
      <c r="Q343" s="408"/>
      <c r="R343" s="408"/>
      <c r="S343" s="409"/>
      <c r="T343" s="7"/>
      <c r="U343" s="407"/>
      <c r="V343" s="408"/>
      <c r="W343" s="408"/>
      <c r="X343" s="409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407"/>
      <c r="G344" s="408"/>
      <c r="H344" s="408"/>
      <c r="I344" s="409"/>
      <c r="J344" s="7"/>
      <c r="K344" s="407"/>
      <c r="L344" s="408"/>
      <c r="M344" s="408"/>
      <c r="N344" s="409"/>
      <c r="O344" s="7"/>
      <c r="P344" s="407"/>
      <c r="Q344" s="408"/>
      <c r="R344" s="408"/>
      <c r="S344" s="409"/>
      <c r="T344" s="7"/>
      <c r="U344" s="407"/>
      <c r="V344" s="408"/>
      <c r="W344" s="408"/>
      <c r="X344" s="409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407"/>
      <c r="G345" s="408"/>
      <c r="H345" s="408"/>
      <c r="I345" s="409"/>
      <c r="J345" s="7"/>
      <c r="K345" s="407"/>
      <c r="L345" s="408"/>
      <c r="M345" s="408"/>
      <c r="N345" s="409"/>
      <c r="O345" s="7"/>
      <c r="P345" s="407"/>
      <c r="Q345" s="408"/>
      <c r="R345" s="408"/>
      <c r="S345" s="409"/>
      <c r="T345" s="7"/>
      <c r="U345" s="407"/>
      <c r="V345" s="408"/>
      <c r="W345" s="408"/>
      <c r="X345" s="409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407"/>
      <c r="G346" s="408"/>
      <c r="H346" s="408"/>
      <c r="I346" s="409"/>
      <c r="J346" s="7"/>
      <c r="K346" s="407"/>
      <c r="L346" s="408"/>
      <c r="M346" s="408"/>
      <c r="N346" s="409"/>
      <c r="O346" s="7"/>
      <c r="P346" s="407"/>
      <c r="Q346" s="408"/>
      <c r="R346" s="408"/>
      <c r="S346" s="409"/>
      <c r="T346" s="7"/>
      <c r="U346" s="407"/>
      <c r="V346" s="408"/>
      <c r="W346" s="408"/>
      <c r="X346" s="409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407"/>
      <c r="G347" s="408"/>
      <c r="H347" s="408"/>
      <c r="I347" s="409"/>
      <c r="J347" s="7"/>
      <c r="K347" s="407"/>
      <c r="L347" s="408"/>
      <c r="M347" s="408"/>
      <c r="N347" s="409"/>
      <c r="O347" s="7"/>
      <c r="P347" s="407"/>
      <c r="Q347" s="408"/>
      <c r="R347" s="408"/>
      <c r="S347" s="409"/>
      <c r="T347" s="7"/>
      <c r="U347" s="407"/>
      <c r="V347" s="408"/>
      <c r="W347" s="408"/>
      <c r="X347" s="409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315"/>
      <c r="G348" s="39"/>
      <c r="H348" s="39"/>
      <c r="I348" s="321"/>
      <c r="J348" s="7"/>
      <c r="K348" s="315"/>
      <c r="L348" s="39"/>
      <c r="M348" s="39"/>
      <c r="N348" s="321"/>
      <c r="O348" s="7"/>
      <c r="P348" s="315"/>
      <c r="Q348" s="39"/>
      <c r="R348" s="39"/>
      <c r="S348" s="321"/>
      <c r="T348" s="7"/>
      <c r="U348" s="315"/>
      <c r="V348" s="39"/>
      <c r="W348" s="39"/>
      <c r="X348" s="321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13"/>
      <c r="G350" s="408"/>
      <c r="H350" s="408"/>
      <c r="I350" s="409"/>
      <c r="J350" s="7"/>
      <c r="K350" s="413"/>
      <c r="L350" s="408"/>
      <c r="M350" s="408"/>
      <c r="N350" s="409"/>
      <c r="O350" s="7"/>
      <c r="P350" s="413"/>
      <c r="Q350" s="408"/>
      <c r="R350" s="408"/>
      <c r="S350" s="409"/>
      <c r="T350" s="7"/>
      <c r="U350" s="413"/>
      <c r="V350" s="408"/>
      <c r="W350" s="408"/>
      <c r="X350" s="409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315"/>
      <c r="G352" s="39"/>
      <c r="H352" s="39"/>
      <c r="I352" s="321"/>
      <c r="J352" s="7"/>
      <c r="K352" s="315"/>
      <c r="L352" s="39"/>
      <c r="M352" s="39"/>
      <c r="N352" s="321"/>
      <c r="O352" s="7"/>
      <c r="P352" s="315"/>
      <c r="Q352" s="39"/>
      <c r="R352" s="39"/>
      <c r="S352" s="321"/>
      <c r="T352" s="7"/>
      <c r="U352" s="315"/>
      <c r="V352" s="39"/>
      <c r="W352" s="39"/>
      <c r="X352" s="321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407"/>
      <c r="L354" s="408"/>
      <c r="M354" s="408"/>
      <c r="N354" s="409"/>
      <c r="O354" s="7"/>
      <c r="P354" s="407"/>
      <c r="Q354" s="408"/>
      <c r="R354" s="408"/>
      <c r="S354" s="409"/>
      <c r="T354" s="7"/>
      <c r="U354" s="407"/>
      <c r="V354" s="408"/>
      <c r="W354" s="408"/>
      <c r="X354" s="409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407"/>
      <c r="L355" s="408"/>
      <c r="M355" s="408"/>
      <c r="N355" s="409"/>
      <c r="O355" s="7"/>
      <c r="P355" s="407"/>
      <c r="Q355" s="408"/>
      <c r="R355" s="408"/>
      <c r="S355" s="409"/>
      <c r="T355" s="7"/>
      <c r="U355" s="407"/>
      <c r="V355" s="408"/>
      <c r="W355" s="408"/>
      <c r="X355" s="409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315"/>
      <c r="L356" s="39"/>
      <c r="M356" s="39"/>
      <c r="N356" s="321"/>
      <c r="O356" s="7"/>
      <c r="P356" s="315"/>
      <c r="Q356" s="39"/>
      <c r="R356" s="39"/>
      <c r="S356" s="321"/>
      <c r="T356" s="7"/>
      <c r="U356" s="315"/>
      <c r="V356" s="39"/>
      <c r="W356" s="39"/>
      <c r="X356" s="321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407"/>
      <c r="L357" s="408"/>
      <c r="M357" s="408"/>
      <c r="N357" s="409"/>
      <c r="O357" s="7"/>
      <c r="P357" s="407"/>
      <c r="Q357" s="408"/>
      <c r="R357" s="408"/>
      <c r="S357" s="409"/>
      <c r="T357" s="7"/>
      <c r="U357" s="407"/>
      <c r="V357" s="408"/>
      <c r="W357" s="408"/>
      <c r="X357" s="409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407"/>
      <c r="L358" s="408"/>
      <c r="M358" s="408"/>
      <c r="N358" s="409"/>
      <c r="O358" s="7"/>
      <c r="P358" s="407"/>
      <c r="Q358" s="408"/>
      <c r="R358" s="408"/>
      <c r="S358" s="409"/>
      <c r="T358" s="7"/>
      <c r="U358" s="407"/>
      <c r="V358" s="408"/>
      <c r="W358" s="408"/>
      <c r="X358" s="409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407"/>
      <c r="G360" s="408"/>
      <c r="H360" s="408"/>
      <c r="I360" s="409"/>
      <c r="K360" s="407"/>
      <c r="L360" s="408"/>
      <c r="M360" s="408"/>
      <c r="N360" s="409"/>
      <c r="O360" s="7"/>
      <c r="P360" s="407"/>
      <c r="Q360" s="408"/>
      <c r="R360" s="408"/>
      <c r="S360" s="409"/>
      <c r="T360" s="7"/>
      <c r="U360" s="407"/>
      <c r="V360" s="408"/>
      <c r="W360" s="408"/>
      <c r="X360" s="409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407"/>
      <c r="G361" s="408"/>
      <c r="H361" s="408"/>
      <c r="I361" s="409"/>
      <c r="K361" s="407"/>
      <c r="L361" s="408"/>
      <c r="M361" s="408"/>
      <c r="N361" s="409"/>
      <c r="P361" s="407"/>
      <c r="Q361" s="408"/>
      <c r="R361" s="408"/>
      <c r="S361" s="409"/>
      <c r="U361" s="407"/>
      <c r="V361" s="408"/>
      <c r="W361" s="408"/>
      <c r="X361" s="409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410"/>
      <c r="G362" s="411"/>
      <c r="H362" s="411"/>
      <c r="I362" s="412"/>
      <c r="K362" s="410"/>
      <c r="L362" s="411"/>
      <c r="M362" s="411"/>
      <c r="N362" s="412"/>
      <c r="P362" s="410"/>
      <c r="Q362" s="411"/>
      <c r="R362" s="411"/>
      <c r="S362" s="412"/>
      <c r="U362" s="410"/>
      <c r="V362" s="411"/>
      <c r="W362" s="411"/>
      <c r="X362" s="412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038EC92C-6A45-4BED-BAED-305DB4CF6A61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ABE76-929C-4D2E-8EA7-CCB7E2A87525}">
  <sheetPr>
    <tabColor rgb="FFEBF1DE"/>
  </sheetPr>
  <dimension ref="A1:HQ382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ÁREAS!$F$35</f>
        <v>ACPM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407"/>
      <c r="G12" s="408"/>
      <c r="H12" s="408"/>
      <c r="I12" s="409"/>
      <c r="J12" s="7"/>
      <c r="K12" s="407"/>
      <c r="L12" s="408"/>
      <c r="M12" s="408"/>
      <c r="N12" s="409"/>
      <c r="O12" s="7"/>
      <c r="P12" s="407"/>
      <c r="Q12" s="408"/>
      <c r="R12" s="408"/>
      <c r="S12" s="409"/>
      <c r="T12" s="7"/>
      <c r="U12" s="407"/>
      <c r="V12" s="408"/>
      <c r="W12" s="408"/>
      <c r="X12" s="409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407"/>
      <c r="G14" s="408"/>
      <c r="H14" s="408"/>
      <c r="I14" s="409"/>
      <c r="J14" s="7"/>
      <c r="K14" s="407"/>
      <c r="L14" s="408"/>
      <c r="M14" s="408"/>
      <c r="N14" s="409"/>
      <c r="O14" s="7"/>
      <c r="P14" s="407"/>
      <c r="Q14" s="408"/>
      <c r="R14" s="408"/>
      <c r="S14" s="409"/>
      <c r="T14" s="7"/>
      <c r="U14" s="407"/>
      <c r="V14" s="408"/>
      <c r="W14" s="408"/>
      <c r="X14" s="409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407"/>
      <c r="G15" s="408"/>
      <c r="H15" s="408"/>
      <c r="I15" s="409"/>
      <c r="J15" s="7"/>
      <c r="K15" s="407"/>
      <c r="L15" s="408"/>
      <c r="M15" s="408"/>
      <c r="N15" s="409"/>
      <c r="O15" s="7"/>
      <c r="P15" s="407"/>
      <c r="Q15" s="408"/>
      <c r="R15" s="408"/>
      <c r="S15" s="409"/>
      <c r="T15" s="7"/>
      <c r="U15" s="407"/>
      <c r="V15" s="408"/>
      <c r="W15" s="408"/>
      <c r="X15" s="409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407"/>
      <c r="G16" s="408"/>
      <c r="H16" s="408"/>
      <c r="I16" s="409"/>
      <c r="J16" s="7"/>
      <c r="K16" s="407"/>
      <c r="L16" s="408"/>
      <c r="M16" s="408"/>
      <c r="N16" s="409"/>
      <c r="O16" s="7"/>
      <c r="P16" s="407"/>
      <c r="Q16" s="408"/>
      <c r="R16" s="408"/>
      <c r="S16" s="409"/>
      <c r="T16" s="7"/>
      <c r="U16" s="407"/>
      <c r="V16" s="408"/>
      <c r="W16" s="408"/>
      <c r="X16" s="409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407"/>
      <c r="G17" s="408"/>
      <c r="H17" s="408"/>
      <c r="I17" s="409"/>
      <c r="J17" s="7"/>
      <c r="K17" s="407"/>
      <c r="L17" s="408"/>
      <c r="M17" s="408"/>
      <c r="N17" s="409"/>
      <c r="O17" s="7"/>
      <c r="P17" s="407"/>
      <c r="Q17" s="408"/>
      <c r="R17" s="408"/>
      <c r="S17" s="409"/>
      <c r="T17" s="7"/>
      <c r="U17" s="407"/>
      <c r="V17" s="408"/>
      <c r="W17" s="408"/>
      <c r="X17" s="409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407"/>
      <c r="G18" s="408"/>
      <c r="H18" s="408"/>
      <c r="I18" s="409"/>
      <c r="J18" s="7"/>
      <c r="K18" s="407"/>
      <c r="L18" s="408"/>
      <c r="M18" s="408"/>
      <c r="N18" s="409"/>
      <c r="O18" s="7"/>
      <c r="P18" s="407"/>
      <c r="Q18" s="408"/>
      <c r="R18" s="408"/>
      <c r="S18" s="409"/>
      <c r="T18" s="7"/>
      <c r="U18" s="407"/>
      <c r="V18" s="408"/>
      <c r="W18" s="408"/>
      <c r="X18" s="409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407"/>
      <c r="G19" s="408"/>
      <c r="H19" s="408"/>
      <c r="I19" s="409"/>
      <c r="J19" s="7"/>
      <c r="K19" s="407"/>
      <c r="L19" s="408"/>
      <c r="M19" s="408"/>
      <c r="N19" s="409"/>
      <c r="O19" s="7"/>
      <c r="P19" s="407"/>
      <c r="Q19" s="408"/>
      <c r="R19" s="408"/>
      <c r="S19" s="409"/>
      <c r="T19" s="7"/>
      <c r="U19" s="407"/>
      <c r="V19" s="408"/>
      <c r="W19" s="408"/>
      <c r="X19" s="409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407"/>
      <c r="G20" s="408"/>
      <c r="H20" s="408"/>
      <c r="I20" s="409"/>
      <c r="J20" s="7"/>
      <c r="K20" s="407"/>
      <c r="L20" s="408"/>
      <c r="M20" s="408"/>
      <c r="N20" s="409"/>
      <c r="O20" s="7"/>
      <c r="P20" s="407"/>
      <c r="Q20" s="408"/>
      <c r="R20" s="408"/>
      <c r="S20" s="409"/>
      <c r="T20" s="7"/>
      <c r="U20" s="407"/>
      <c r="V20" s="408"/>
      <c r="W20" s="408"/>
      <c r="X20" s="409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315"/>
      <c r="G21" s="39"/>
      <c r="H21" s="39"/>
      <c r="I21" s="321"/>
      <c r="J21" s="7"/>
      <c r="K21" s="407"/>
      <c r="L21" s="408"/>
      <c r="M21" s="408"/>
      <c r="N21" s="409"/>
      <c r="O21" s="7"/>
      <c r="P21" s="315"/>
      <c r="Q21" s="39"/>
      <c r="R21" s="39"/>
      <c r="S21" s="321"/>
      <c r="T21" s="7"/>
      <c r="U21" s="315"/>
      <c r="V21" s="39"/>
      <c r="W21" s="39"/>
      <c r="X21" s="321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407"/>
      <c r="G22" s="408"/>
      <c r="H22" s="408"/>
      <c r="I22" s="409"/>
      <c r="J22" s="7"/>
      <c r="K22" s="407"/>
      <c r="L22" s="408"/>
      <c r="M22" s="408"/>
      <c r="N22" s="409"/>
      <c r="O22" s="7"/>
      <c r="P22" s="407"/>
      <c r="Q22" s="408"/>
      <c r="R22" s="408"/>
      <c r="S22" s="409"/>
      <c r="T22" s="7"/>
      <c r="U22" s="407"/>
      <c r="V22" s="408"/>
      <c r="W22" s="408"/>
      <c r="X22" s="409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315"/>
      <c r="G23" s="39"/>
      <c r="H23" s="39"/>
      <c r="I23" s="321"/>
      <c r="J23" s="7"/>
      <c r="K23" s="315"/>
      <c r="L23" s="39"/>
      <c r="M23" s="39"/>
      <c r="N23" s="321"/>
      <c r="O23" s="7"/>
      <c r="P23" s="315"/>
      <c r="Q23" s="39"/>
      <c r="R23" s="39"/>
      <c r="S23" s="321"/>
      <c r="T23" s="7"/>
      <c r="U23" s="315"/>
      <c r="V23" s="39"/>
      <c r="W23" s="39"/>
      <c r="X23" s="321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407"/>
      <c r="G25" s="408"/>
      <c r="H25" s="408"/>
      <c r="I25" s="409"/>
      <c r="J25" s="7"/>
      <c r="K25" s="407"/>
      <c r="L25" s="408"/>
      <c r="M25" s="408"/>
      <c r="N25" s="409"/>
      <c r="O25" s="7"/>
      <c r="P25" s="407"/>
      <c r="Q25" s="408"/>
      <c r="R25" s="408"/>
      <c r="S25" s="409"/>
      <c r="T25" s="7"/>
      <c r="U25" s="407"/>
      <c r="V25" s="408"/>
      <c r="W25" s="408"/>
      <c r="X25" s="409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315"/>
      <c r="G27" s="39"/>
      <c r="H27" s="39"/>
      <c r="I27" s="321"/>
      <c r="J27" s="7"/>
      <c r="K27" s="315"/>
      <c r="L27" s="39"/>
      <c r="M27" s="39"/>
      <c r="N27" s="321"/>
      <c r="O27" s="7"/>
      <c r="P27" s="315"/>
      <c r="Q27" s="39"/>
      <c r="R27" s="39"/>
      <c r="S27" s="321"/>
      <c r="T27" s="7"/>
      <c r="U27" s="315"/>
      <c r="V27" s="39"/>
      <c r="W27" s="39"/>
      <c r="X27" s="321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407"/>
      <c r="L29" s="408"/>
      <c r="M29" s="408"/>
      <c r="N29" s="409"/>
      <c r="O29" s="7"/>
      <c r="P29" s="407"/>
      <c r="Q29" s="408"/>
      <c r="R29" s="408"/>
      <c r="S29" s="409"/>
      <c r="T29" s="7"/>
      <c r="U29" s="407"/>
      <c r="V29" s="408"/>
      <c r="W29" s="408"/>
      <c r="X29" s="409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407"/>
      <c r="L30" s="408"/>
      <c r="M30" s="408"/>
      <c r="N30" s="409"/>
      <c r="O30" s="7"/>
      <c r="P30" s="407"/>
      <c r="Q30" s="408"/>
      <c r="R30" s="408"/>
      <c r="S30" s="409"/>
      <c r="T30" s="7"/>
      <c r="U30" s="407"/>
      <c r="V30" s="408"/>
      <c r="W30" s="408"/>
      <c r="X30" s="409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407"/>
      <c r="L31" s="408"/>
      <c r="M31" s="408"/>
      <c r="N31" s="409"/>
      <c r="O31" s="7"/>
      <c r="P31" s="407"/>
      <c r="Q31" s="408"/>
      <c r="R31" s="408"/>
      <c r="S31" s="409"/>
      <c r="T31" s="7"/>
      <c r="U31" s="407"/>
      <c r="V31" s="408"/>
      <c r="W31" s="408"/>
      <c r="X31" s="409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407"/>
      <c r="L32" s="408"/>
      <c r="M32" s="408"/>
      <c r="N32" s="409"/>
      <c r="O32" s="7"/>
      <c r="P32" s="407"/>
      <c r="Q32" s="408"/>
      <c r="R32" s="408"/>
      <c r="S32" s="409"/>
      <c r="T32" s="7"/>
      <c r="U32" s="407"/>
      <c r="V32" s="408"/>
      <c r="W32" s="408"/>
      <c r="X32" s="409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407"/>
      <c r="L33" s="408"/>
      <c r="M33" s="408"/>
      <c r="N33" s="409"/>
      <c r="O33" s="7"/>
      <c r="P33" s="407"/>
      <c r="Q33" s="408"/>
      <c r="R33" s="408"/>
      <c r="S33" s="409"/>
      <c r="T33" s="7"/>
      <c r="U33" s="407"/>
      <c r="V33" s="408"/>
      <c r="W33" s="408"/>
      <c r="X33" s="409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407"/>
      <c r="G37" s="408"/>
      <c r="H37" s="408"/>
      <c r="I37" s="409"/>
      <c r="J37" s="7"/>
      <c r="K37" s="407"/>
      <c r="L37" s="408"/>
      <c r="M37" s="408"/>
      <c r="N37" s="409"/>
      <c r="O37" s="7"/>
      <c r="P37" s="407"/>
      <c r="Q37" s="408"/>
      <c r="R37" s="408"/>
      <c r="S37" s="409"/>
      <c r="T37" s="7"/>
      <c r="U37" s="407"/>
      <c r="V37" s="408"/>
      <c r="W37" s="408"/>
      <c r="X37" s="409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407"/>
      <c r="G39" s="408"/>
      <c r="H39" s="408"/>
      <c r="I39" s="409"/>
      <c r="J39" s="7"/>
      <c r="K39" s="407"/>
      <c r="L39" s="408"/>
      <c r="M39" s="408"/>
      <c r="N39" s="409"/>
      <c r="O39" s="7"/>
      <c r="P39" s="407"/>
      <c r="Q39" s="408"/>
      <c r="R39" s="408"/>
      <c r="S39" s="409"/>
      <c r="T39" s="7"/>
      <c r="U39" s="407"/>
      <c r="V39" s="408"/>
      <c r="W39" s="408"/>
      <c r="X39" s="409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407"/>
      <c r="G40" s="408"/>
      <c r="H40" s="408"/>
      <c r="I40" s="409"/>
      <c r="J40" s="7"/>
      <c r="K40" s="407"/>
      <c r="L40" s="408"/>
      <c r="M40" s="408"/>
      <c r="N40" s="409"/>
      <c r="O40" s="7"/>
      <c r="P40" s="407"/>
      <c r="Q40" s="408"/>
      <c r="R40" s="408"/>
      <c r="S40" s="409"/>
      <c r="T40" s="7"/>
      <c r="U40" s="407"/>
      <c r="V40" s="408"/>
      <c r="W40" s="408"/>
      <c r="X40" s="409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407"/>
      <c r="G41" s="408"/>
      <c r="H41" s="408"/>
      <c r="I41" s="409"/>
      <c r="J41" s="7"/>
      <c r="K41" s="407"/>
      <c r="L41" s="408"/>
      <c r="M41" s="408"/>
      <c r="N41" s="409"/>
      <c r="O41" s="7"/>
      <c r="P41" s="407"/>
      <c r="Q41" s="408"/>
      <c r="R41" s="408"/>
      <c r="S41" s="409"/>
      <c r="T41" s="7"/>
      <c r="U41" s="407"/>
      <c r="V41" s="408"/>
      <c r="W41" s="408"/>
      <c r="X41" s="409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407"/>
      <c r="G42" s="408"/>
      <c r="H42" s="408"/>
      <c r="I42" s="409"/>
      <c r="J42" s="7"/>
      <c r="K42" s="407"/>
      <c r="L42" s="408"/>
      <c r="M42" s="408"/>
      <c r="N42" s="409"/>
      <c r="O42" s="7"/>
      <c r="P42" s="407"/>
      <c r="Q42" s="408"/>
      <c r="R42" s="408"/>
      <c r="S42" s="409"/>
      <c r="T42" s="7"/>
      <c r="U42" s="407"/>
      <c r="V42" s="408"/>
      <c r="W42" s="408"/>
      <c r="X42" s="409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407"/>
      <c r="G43" s="408"/>
      <c r="H43" s="408"/>
      <c r="I43" s="409"/>
      <c r="J43" s="7"/>
      <c r="K43" s="407"/>
      <c r="L43" s="408"/>
      <c r="M43" s="408"/>
      <c r="N43" s="409"/>
      <c r="O43" s="7"/>
      <c r="P43" s="407"/>
      <c r="Q43" s="408"/>
      <c r="R43" s="408"/>
      <c r="S43" s="409"/>
      <c r="T43" s="7"/>
      <c r="U43" s="407"/>
      <c r="V43" s="408"/>
      <c r="W43" s="408"/>
      <c r="X43" s="409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407"/>
      <c r="G44" s="408"/>
      <c r="H44" s="408"/>
      <c r="I44" s="409"/>
      <c r="J44" s="7"/>
      <c r="K44" s="407"/>
      <c r="L44" s="408"/>
      <c r="M44" s="408"/>
      <c r="N44" s="409"/>
      <c r="O44" s="7"/>
      <c r="P44" s="407"/>
      <c r="Q44" s="408"/>
      <c r="R44" s="408"/>
      <c r="S44" s="409"/>
      <c r="T44" s="7"/>
      <c r="U44" s="407"/>
      <c r="V44" s="408"/>
      <c r="W44" s="408"/>
      <c r="X44" s="409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407"/>
      <c r="G45" s="408"/>
      <c r="H45" s="408"/>
      <c r="I45" s="409"/>
      <c r="J45" s="7"/>
      <c r="K45" s="407"/>
      <c r="L45" s="408"/>
      <c r="M45" s="408"/>
      <c r="N45" s="409"/>
      <c r="O45" s="7"/>
      <c r="P45" s="407"/>
      <c r="Q45" s="408"/>
      <c r="R45" s="408"/>
      <c r="S45" s="409"/>
      <c r="T45" s="7"/>
      <c r="U45" s="407"/>
      <c r="V45" s="408"/>
      <c r="W45" s="408"/>
      <c r="X45" s="409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315"/>
      <c r="G46" s="39"/>
      <c r="H46" s="39"/>
      <c r="I46" s="321"/>
      <c r="J46" s="7"/>
      <c r="K46" s="407"/>
      <c r="L46" s="408"/>
      <c r="M46" s="408"/>
      <c r="N46" s="409"/>
      <c r="O46" s="7"/>
      <c r="P46" s="315"/>
      <c r="Q46" s="39"/>
      <c r="R46" s="39"/>
      <c r="S46" s="321"/>
      <c r="T46" s="7"/>
      <c r="U46" s="315"/>
      <c r="V46" s="39"/>
      <c r="W46" s="39"/>
      <c r="X46" s="321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407"/>
      <c r="G47" s="408"/>
      <c r="H47" s="408"/>
      <c r="I47" s="409"/>
      <c r="J47" s="7"/>
      <c r="K47" s="407"/>
      <c r="L47" s="408"/>
      <c r="M47" s="408"/>
      <c r="N47" s="409"/>
      <c r="O47" s="7"/>
      <c r="P47" s="407"/>
      <c r="Q47" s="408"/>
      <c r="R47" s="408"/>
      <c r="S47" s="409"/>
      <c r="T47" s="7"/>
      <c r="U47" s="407"/>
      <c r="V47" s="408"/>
      <c r="W47" s="408"/>
      <c r="X47" s="409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315"/>
      <c r="G48" s="39"/>
      <c r="H48" s="39"/>
      <c r="I48" s="321"/>
      <c r="J48" s="7"/>
      <c r="K48" s="315"/>
      <c r="L48" s="39"/>
      <c r="M48" s="39"/>
      <c r="N48" s="321"/>
      <c r="O48" s="7"/>
      <c r="P48" s="315"/>
      <c r="Q48" s="39"/>
      <c r="R48" s="39"/>
      <c r="S48" s="321"/>
      <c r="T48" s="7"/>
      <c r="U48" s="315"/>
      <c r="V48" s="39"/>
      <c r="W48" s="39"/>
      <c r="X48" s="321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13"/>
      <c r="G50" s="408"/>
      <c r="H50" s="408"/>
      <c r="I50" s="409"/>
      <c r="J50" s="7"/>
      <c r="K50" s="413"/>
      <c r="L50" s="408"/>
      <c r="M50" s="408"/>
      <c r="N50" s="409"/>
      <c r="O50" s="7"/>
      <c r="P50" s="413"/>
      <c r="Q50" s="408"/>
      <c r="R50" s="408"/>
      <c r="S50" s="409"/>
      <c r="T50" s="7"/>
      <c r="U50" s="413"/>
      <c r="V50" s="408"/>
      <c r="W50" s="408"/>
      <c r="X50" s="409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315"/>
      <c r="G52" s="39"/>
      <c r="H52" s="39"/>
      <c r="I52" s="321"/>
      <c r="J52" s="7"/>
      <c r="K52" s="315"/>
      <c r="L52" s="39"/>
      <c r="M52" s="39"/>
      <c r="N52" s="321"/>
      <c r="O52" s="7"/>
      <c r="P52" s="315"/>
      <c r="Q52" s="39"/>
      <c r="R52" s="39"/>
      <c r="S52" s="321"/>
      <c r="T52" s="7"/>
      <c r="U52" s="315"/>
      <c r="V52" s="39"/>
      <c r="W52" s="39"/>
      <c r="X52" s="321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407"/>
      <c r="L54" s="408"/>
      <c r="M54" s="408"/>
      <c r="N54" s="409"/>
      <c r="O54" s="7"/>
      <c r="P54" s="407"/>
      <c r="Q54" s="408"/>
      <c r="R54" s="408"/>
      <c r="S54" s="409"/>
      <c r="T54" s="7"/>
      <c r="U54" s="407"/>
      <c r="V54" s="408"/>
      <c r="W54" s="408"/>
      <c r="X54" s="409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407"/>
      <c r="L55" s="408"/>
      <c r="M55" s="408"/>
      <c r="N55" s="409"/>
      <c r="O55" s="7"/>
      <c r="P55" s="407"/>
      <c r="Q55" s="408"/>
      <c r="R55" s="408"/>
      <c r="S55" s="409"/>
      <c r="T55" s="7"/>
      <c r="U55" s="407"/>
      <c r="V55" s="408"/>
      <c r="W55" s="408"/>
      <c r="X55" s="409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407"/>
      <c r="L56" s="408"/>
      <c r="M56" s="408"/>
      <c r="N56" s="409"/>
      <c r="O56" s="7"/>
      <c r="P56" s="407"/>
      <c r="Q56" s="408"/>
      <c r="R56" s="408"/>
      <c r="S56" s="409"/>
      <c r="T56" s="7"/>
      <c r="U56" s="407"/>
      <c r="V56" s="408"/>
      <c r="W56" s="408"/>
      <c r="X56" s="409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407"/>
      <c r="L57" s="408"/>
      <c r="M57" s="408"/>
      <c r="N57" s="409"/>
      <c r="O57" s="7"/>
      <c r="P57" s="407"/>
      <c r="Q57" s="408"/>
      <c r="R57" s="408"/>
      <c r="S57" s="409"/>
      <c r="T57" s="7"/>
      <c r="U57" s="407"/>
      <c r="V57" s="408"/>
      <c r="W57" s="408"/>
      <c r="X57" s="409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407"/>
      <c r="L58" s="408"/>
      <c r="M58" s="408"/>
      <c r="N58" s="409"/>
      <c r="O58" s="7"/>
      <c r="P58" s="407"/>
      <c r="Q58" s="408"/>
      <c r="R58" s="408"/>
      <c r="S58" s="409"/>
      <c r="T58" s="7"/>
      <c r="U58" s="407"/>
      <c r="V58" s="408"/>
      <c r="W58" s="408"/>
      <c r="X58" s="409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407"/>
      <c r="G62" s="408"/>
      <c r="H62" s="408"/>
      <c r="I62" s="409"/>
      <c r="J62" s="7"/>
      <c r="K62" s="407"/>
      <c r="L62" s="408"/>
      <c r="M62" s="408"/>
      <c r="N62" s="409"/>
      <c r="O62" s="7"/>
      <c r="P62" s="407"/>
      <c r="Q62" s="408"/>
      <c r="R62" s="408"/>
      <c r="S62" s="409"/>
      <c r="T62" s="7"/>
      <c r="U62" s="407"/>
      <c r="V62" s="408"/>
      <c r="W62" s="408"/>
      <c r="X62" s="409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407"/>
      <c r="G64" s="408"/>
      <c r="H64" s="408"/>
      <c r="I64" s="409"/>
      <c r="J64" s="7"/>
      <c r="K64" s="407"/>
      <c r="L64" s="408"/>
      <c r="M64" s="408"/>
      <c r="N64" s="409"/>
      <c r="O64" s="7"/>
      <c r="P64" s="407"/>
      <c r="Q64" s="408"/>
      <c r="R64" s="408"/>
      <c r="S64" s="409"/>
      <c r="T64" s="7"/>
      <c r="U64" s="407"/>
      <c r="V64" s="408"/>
      <c r="W64" s="408"/>
      <c r="X64" s="409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407"/>
      <c r="G65" s="408"/>
      <c r="H65" s="408"/>
      <c r="I65" s="409"/>
      <c r="J65" s="7"/>
      <c r="K65" s="407"/>
      <c r="L65" s="408"/>
      <c r="M65" s="408"/>
      <c r="N65" s="409"/>
      <c r="O65" s="7"/>
      <c r="P65" s="407"/>
      <c r="Q65" s="408"/>
      <c r="R65" s="408"/>
      <c r="S65" s="409"/>
      <c r="T65" s="7"/>
      <c r="U65" s="407"/>
      <c r="V65" s="408"/>
      <c r="W65" s="408"/>
      <c r="X65" s="409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407"/>
      <c r="G66" s="408"/>
      <c r="H66" s="408"/>
      <c r="I66" s="409"/>
      <c r="J66" s="7"/>
      <c r="K66" s="407"/>
      <c r="L66" s="408"/>
      <c r="M66" s="408"/>
      <c r="N66" s="409"/>
      <c r="O66" s="7"/>
      <c r="P66" s="407"/>
      <c r="Q66" s="408"/>
      <c r="R66" s="408"/>
      <c r="S66" s="409"/>
      <c r="T66" s="7"/>
      <c r="U66" s="407"/>
      <c r="V66" s="408"/>
      <c r="W66" s="408"/>
      <c r="X66" s="409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407"/>
      <c r="G67" s="408"/>
      <c r="H67" s="408"/>
      <c r="I67" s="409"/>
      <c r="J67" s="7"/>
      <c r="K67" s="407"/>
      <c r="L67" s="408"/>
      <c r="M67" s="408"/>
      <c r="N67" s="409"/>
      <c r="O67" s="7"/>
      <c r="P67" s="407"/>
      <c r="Q67" s="408"/>
      <c r="R67" s="408"/>
      <c r="S67" s="409"/>
      <c r="T67" s="7"/>
      <c r="U67" s="407"/>
      <c r="V67" s="408"/>
      <c r="W67" s="408"/>
      <c r="X67" s="409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407"/>
      <c r="G68" s="408"/>
      <c r="H68" s="408"/>
      <c r="I68" s="409"/>
      <c r="J68" s="7"/>
      <c r="K68" s="407"/>
      <c r="L68" s="408"/>
      <c r="M68" s="408"/>
      <c r="N68" s="409"/>
      <c r="O68" s="7"/>
      <c r="P68" s="407"/>
      <c r="Q68" s="408"/>
      <c r="R68" s="408"/>
      <c r="S68" s="409"/>
      <c r="T68" s="7"/>
      <c r="U68" s="407"/>
      <c r="V68" s="408"/>
      <c r="W68" s="408"/>
      <c r="X68" s="409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407"/>
      <c r="G69" s="408"/>
      <c r="H69" s="408"/>
      <c r="I69" s="409"/>
      <c r="J69" s="7"/>
      <c r="K69" s="407"/>
      <c r="L69" s="408"/>
      <c r="M69" s="408"/>
      <c r="N69" s="409"/>
      <c r="O69" s="7"/>
      <c r="P69" s="407"/>
      <c r="Q69" s="408"/>
      <c r="R69" s="408"/>
      <c r="S69" s="409"/>
      <c r="T69" s="7"/>
      <c r="U69" s="407"/>
      <c r="V69" s="408"/>
      <c r="W69" s="408"/>
      <c r="X69" s="409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407"/>
      <c r="G70" s="408"/>
      <c r="H70" s="408"/>
      <c r="I70" s="409"/>
      <c r="J70" s="7"/>
      <c r="K70" s="407"/>
      <c r="L70" s="408"/>
      <c r="M70" s="408"/>
      <c r="N70" s="409"/>
      <c r="O70" s="7"/>
      <c r="P70" s="407"/>
      <c r="Q70" s="408"/>
      <c r="R70" s="408"/>
      <c r="S70" s="409"/>
      <c r="T70" s="7"/>
      <c r="U70" s="407"/>
      <c r="V70" s="408"/>
      <c r="W70" s="408"/>
      <c r="X70" s="409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315"/>
      <c r="G71" s="39"/>
      <c r="H71" s="39"/>
      <c r="I71" s="321"/>
      <c r="J71" s="7"/>
      <c r="K71" s="407"/>
      <c r="L71" s="408"/>
      <c r="M71" s="408"/>
      <c r="N71" s="409"/>
      <c r="O71" s="7"/>
      <c r="P71" s="315"/>
      <c r="Q71" s="39"/>
      <c r="R71" s="39"/>
      <c r="S71" s="321"/>
      <c r="T71" s="7"/>
      <c r="U71" s="315"/>
      <c r="V71" s="39"/>
      <c r="W71" s="39"/>
      <c r="X71" s="321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407"/>
      <c r="G72" s="408"/>
      <c r="H72" s="408"/>
      <c r="I72" s="409"/>
      <c r="J72" s="7"/>
      <c r="K72" s="407"/>
      <c r="L72" s="408"/>
      <c r="M72" s="408"/>
      <c r="N72" s="409"/>
      <c r="O72" s="7"/>
      <c r="P72" s="407"/>
      <c r="Q72" s="408"/>
      <c r="R72" s="408"/>
      <c r="S72" s="409"/>
      <c r="T72" s="7"/>
      <c r="U72" s="407"/>
      <c r="V72" s="408"/>
      <c r="W72" s="408"/>
      <c r="X72" s="409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315"/>
      <c r="G73" s="39"/>
      <c r="H73" s="39"/>
      <c r="I73" s="321"/>
      <c r="J73" s="7"/>
      <c r="K73" s="315"/>
      <c r="L73" s="39"/>
      <c r="M73" s="39"/>
      <c r="N73" s="321"/>
      <c r="O73" s="7"/>
      <c r="P73" s="315"/>
      <c r="Q73" s="39"/>
      <c r="R73" s="39"/>
      <c r="S73" s="321"/>
      <c r="T73" s="7"/>
      <c r="U73" s="315"/>
      <c r="V73" s="39"/>
      <c r="W73" s="39"/>
      <c r="X73" s="321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13"/>
      <c r="G75" s="408"/>
      <c r="H75" s="408"/>
      <c r="I75" s="409"/>
      <c r="J75" s="7"/>
      <c r="K75" s="413"/>
      <c r="L75" s="408"/>
      <c r="M75" s="408"/>
      <c r="N75" s="409"/>
      <c r="O75" s="7"/>
      <c r="P75" s="413"/>
      <c r="Q75" s="408"/>
      <c r="R75" s="408"/>
      <c r="S75" s="409"/>
      <c r="T75" s="7"/>
      <c r="U75" s="413"/>
      <c r="V75" s="408"/>
      <c r="W75" s="408"/>
      <c r="X75" s="409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315"/>
      <c r="G77" s="39"/>
      <c r="H77" s="39"/>
      <c r="I77" s="321"/>
      <c r="J77" s="7"/>
      <c r="K77" s="315"/>
      <c r="L77" s="39"/>
      <c r="M77" s="39"/>
      <c r="N77" s="321"/>
      <c r="O77" s="7"/>
      <c r="P77" s="315"/>
      <c r="Q77" s="39"/>
      <c r="R77" s="39"/>
      <c r="S77" s="321"/>
      <c r="T77" s="7"/>
      <c r="U77" s="315"/>
      <c r="V77" s="39"/>
      <c r="W77" s="39"/>
      <c r="X77" s="321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407"/>
      <c r="L79" s="408"/>
      <c r="M79" s="408"/>
      <c r="N79" s="409"/>
      <c r="O79" s="7"/>
      <c r="P79" s="407"/>
      <c r="Q79" s="408"/>
      <c r="R79" s="408"/>
      <c r="S79" s="409"/>
      <c r="T79" s="7"/>
      <c r="U79" s="407"/>
      <c r="V79" s="408"/>
      <c r="W79" s="408"/>
      <c r="X79" s="409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407"/>
      <c r="L80" s="408"/>
      <c r="M80" s="408"/>
      <c r="N80" s="409"/>
      <c r="O80" s="7"/>
      <c r="P80" s="407"/>
      <c r="Q80" s="408"/>
      <c r="R80" s="408"/>
      <c r="S80" s="409"/>
      <c r="T80" s="7"/>
      <c r="U80" s="407"/>
      <c r="V80" s="408"/>
      <c r="W80" s="408"/>
      <c r="X80" s="409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407"/>
      <c r="L81" s="408"/>
      <c r="M81" s="408"/>
      <c r="N81" s="409"/>
      <c r="O81" s="7"/>
      <c r="P81" s="407"/>
      <c r="Q81" s="408"/>
      <c r="R81" s="408"/>
      <c r="S81" s="409"/>
      <c r="T81" s="7"/>
      <c r="U81" s="407"/>
      <c r="V81" s="408"/>
      <c r="W81" s="408"/>
      <c r="X81" s="409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407"/>
      <c r="L82" s="408"/>
      <c r="M82" s="408"/>
      <c r="N82" s="409"/>
      <c r="O82" s="7"/>
      <c r="P82" s="407"/>
      <c r="Q82" s="408"/>
      <c r="R82" s="408"/>
      <c r="S82" s="409"/>
      <c r="T82" s="7"/>
      <c r="U82" s="407"/>
      <c r="V82" s="408"/>
      <c r="W82" s="408"/>
      <c r="X82" s="409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407"/>
      <c r="L83" s="408"/>
      <c r="M83" s="408"/>
      <c r="N83" s="409"/>
      <c r="O83" s="7"/>
      <c r="P83" s="407"/>
      <c r="Q83" s="408"/>
      <c r="R83" s="408"/>
      <c r="S83" s="409"/>
      <c r="T83" s="7"/>
      <c r="U83" s="407"/>
      <c r="V83" s="408"/>
      <c r="W83" s="408"/>
      <c r="X83" s="409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407"/>
      <c r="G87" s="408"/>
      <c r="H87" s="408"/>
      <c r="I87" s="409"/>
      <c r="J87" s="7"/>
      <c r="K87" s="407"/>
      <c r="L87" s="408"/>
      <c r="M87" s="408"/>
      <c r="N87" s="409"/>
      <c r="O87" s="7"/>
      <c r="P87" s="407"/>
      <c r="Q87" s="408"/>
      <c r="R87" s="408"/>
      <c r="S87" s="409"/>
      <c r="T87" s="7"/>
      <c r="U87" s="407"/>
      <c r="V87" s="408"/>
      <c r="W87" s="408"/>
      <c r="X87" s="409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407"/>
      <c r="G89" s="408"/>
      <c r="H89" s="408"/>
      <c r="I89" s="409"/>
      <c r="J89" s="7"/>
      <c r="K89" s="407"/>
      <c r="L89" s="408"/>
      <c r="M89" s="408"/>
      <c r="N89" s="409"/>
      <c r="O89" s="7"/>
      <c r="P89" s="407"/>
      <c r="Q89" s="408"/>
      <c r="R89" s="408"/>
      <c r="S89" s="409"/>
      <c r="T89" s="7"/>
      <c r="U89" s="407"/>
      <c r="V89" s="408"/>
      <c r="W89" s="408"/>
      <c r="X89" s="409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407"/>
      <c r="G90" s="408"/>
      <c r="H90" s="408"/>
      <c r="I90" s="409"/>
      <c r="J90" s="7"/>
      <c r="K90" s="407"/>
      <c r="L90" s="408"/>
      <c r="M90" s="408"/>
      <c r="N90" s="409"/>
      <c r="O90" s="7"/>
      <c r="P90" s="407"/>
      <c r="Q90" s="408"/>
      <c r="R90" s="408"/>
      <c r="S90" s="409"/>
      <c r="T90" s="7"/>
      <c r="U90" s="407"/>
      <c r="V90" s="408"/>
      <c r="W90" s="408"/>
      <c r="X90" s="409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407"/>
      <c r="G91" s="408"/>
      <c r="H91" s="408"/>
      <c r="I91" s="409"/>
      <c r="J91" s="7"/>
      <c r="K91" s="407"/>
      <c r="L91" s="408"/>
      <c r="M91" s="408"/>
      <c r="N91" s="409"/>
      <c r="O91" s="7"/>
      <c r="P91" s="407"/>
      <c r="Q91" s="408"/>
      <c r="R91" s="408"/>
      <c r="S91" s="409"/>
      <c r="T91" s="7"/>
      <c r="U91" s="407"/>
      <c r="V91" s="408"/>
      <c r="W91" s="408"/>
      <c r="X91" s="409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407"/>
      <c r="G92" s="408"/>
      <c r="H92" s="408"/>
      <c r="I92" s="409"/>
      <c r="J92" s="7"/>
      <c r="K92" s="407"/>
      <c r="L92" s="408"/>
      <c r="M92" s="408"/>
      <c r="N92" s="409"/>
      <c r="O92" s="7"/>
      <c r="P92" s="407"/>
      <c r="Q92" s="408"/>
      <c r="R92" s="408"/>
      <c r="S92" s="409"/>
      <c r="T92" s="7"/>
      <c r="U92" s="407"/>
      <c r="V92" s="408"/>
      <c r="W92" s="408"/>
      <c r="X92" s="409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407"/>
      <c r="G93" s="408"/>
      <c r="H93" s="408"/>
      <c r="I93" s="409"/>
      <c r="J93" s="7"/>
      <c r="K93" s="407"/>
      <c r="L93" s="408"/>
      <c r="M93" s="408"/>
      <c r="N93" s="409"/>
      <c r="O93" s="7"/>
      <c r="P93" s="407"/>
      <c r="Q93" s="408"/>
      <c r="R93" s="408"/>
      <c r="S93" s="409"/>
      <c r="T93" s="7"/>
      <c r="U93" s="407"/>
      <c r="V93" s="408"/>
      <c r="W93" s="408"/>
      <c r="X93" s="409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407"/>
      <c r="G94" s="408"/>
      <c r="H94" s="408"/>
      <c r="I94" s="409"/>
      <c r="J94" s="7"/>
      <c r="K94" s="407"/>
      <c r="L94" s="408"/>
      <c r="M94" s="408"/>
      <c r="N94" s="409"/>
      <c r="O94" s="7"/>
      <c r="P94" s="407"/>
      <c r="Q94" s="408"/>
      <c r="R94" s="408"/>
      <c r="S94" s="409"/>
      <c r="T94" s="7"/>
      <c r="U94" s="407"/>
      <c r="V94" s="408"/>
      <c r="W94" s="408"/>
      <c r="X94" s="409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407"/>
      <c r="G95" s="408"/>
      <c r="H95" s="408"/>
      <c r="I95" s="409"/>
      <c r="J95" s="7"/>
      <c r="K95" s="407"/>
      <c r="L95" s="408"/>
      <c r="M95" s="408"/>
      <c r="N95" s="409"/>
      <c r="O95" s="7"/>
      <c r="P95" s="407"/>
      <c r="Q95" s="408"/>
      <c r="R95" s="408"/>
      <c r="S95" s="409"/>
      <c r="T95" s="7"/>
      <c r="U95" s="407"/>
      <c r="V95" s="408"/>
      <c r="W95" s="408"/>
      <c r="X95" s="409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315"/>
      <c r="G96" s="39"/>
      <c r="H96" s="39"/>
      <c r="I96" s="321"/>
      <c r="J96" s="7"/>
      <c r="K96" s="407"/>
      <c r="L96" s="408"/>
      <c r="M96" s="408"/>
      <c r="N96" s="409"/>
      <c r="O96" s="7"/>
      <c r="P96" s="315"/>
      <c r="Q96" s="39"/>
      <c r="R96" s="39"/>
      <c r="S96" s="321"/>
      <c r="T96" s="7"/>
      <c r="U96" s="315"/>
      <c r="V96" s="39"/>
      <c r="W96" s="39"/>
      <c r="X96" s="321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407"/>
      <c r="G97" s="408"/>
      <c r="H97" s="408"/>
      <c r="I97" s="409"/>
      <c r="J97" s="7"/>
      <c r="K97" s="407"/>
      <c r="L97" s="408"/>
      <c r="M97" s="408"/>
      <c r="N97" s="409"/>
      <c r="O97" s="7"/>
      <c r="P97" s="407"/>
      <c r="Q97" s="408"/>
      <c r="R97" s="408"/>
      <c r="S97" s="409"/>
      <c r="T97" s="7"/>
      <c r="U97" s="407"/>
      <c r="V97" s="408"/>
      <c r="W97" s="408"/>
      <c r="X97" s="409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315"/>
      <c r="G98" s="39"/>
      <c r="H98" s="39"/>
      <c r="I98" s="321"/>
      <c r="J98" s="7"/>
      <c r="K98" s="315"/>
      <c r="L98" s="39"/>
      <c r="M98" s="39"/>
      <c r="N98" s="321"/>
      <c r="O98" s="7"/>
      <c r="P98" s="315"/>
      <c r="Q98" s="39"/>
      <c r="R98" s="39"/>
      <c r="S98" s="321"/>
      <c r="T98" s="7"/>
      <c r="U98" s="315"/>
      <c r="V98" s="39"/>
      <c r="W98" s="39"/>
      <c r="X98" s="321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13"/>
      <c r="G100" s="408"/>
      <c r="H100" s="408"/>
      <c r="I100" s="409"/>
      <c r="J100" s="7"/>
      <c r="K100" s="413"/>
      <c r="L100" s="408"/>
      <c r="M100" s="408"/>
      <c r="N100" s="409"/>
      <c r="O100" s="7"/>
      <c r="P100" s="413"/>
      <c r="Q100" s="408"/>
      <c r="R100" s="408"/>
      <c r="S100" s="409"/>
      <c r="T100" s="7"/>
      <c r="U100" s="413"/>
      <c r="V100" s="408"/>
      <c r="W100" s="408"/>
      <c r="X100" s="409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315"/>
      <c r="G102" s="39"/>
      <c r="H102" s="39"/>
      <c r="I102" s="321"/>
      <c r="J102" s="7"/>
      <c r="K102" s="315"/>
      <c r="L102" s="39"/>
      <c r="M102" s="39"/>
      <c r="N102" s="321"/>
      <c r="O102" s="7"/>
      <c r="P102" s="315"/>
      <c r="Q102" s="39"/>
      <c r="R102" s="39"/>
      <c r="S102" s="321"/>
      <c r="T102" s="7"/>
      <c r="U102" s="315"/>
      <c r="V102" s="39"/>
      <c r="W102" s="39"/>
      <c r="X102" s="321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407"/>
      <c r="L104" s="408"/>
      <c r="M104" s="408"/>
      <c r="N104" s="409"/>
      <c r="O104" s="7"/>
      <c r="P104" s="407"/>
      <c r="Q104" s="408"/>
      <c r="R104" s="408"/>
      <c r="S104" s="409"/>
      <c r="T104" s="7"/>
      <c r="U104" s="407"/>
      <c r="V104" s="408"/>
      <c r="W104" s="408"/>
      <c r="X104" s="409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407"/>
      <c r="L105" s="408"/>
      <c r="M105" s="408"/>
      <c r="N105" s="409"/>
      <c r="O105" s="7"/>
      <c r="P105" s="407"/>
      <c r="Q105" s="408"/>
      <c r="R105" s="408"/>
      <c r="S105" s="409"/>
      <c r="T105" s="7"/>
      <c r="U105" s="407"/>
      <c r="V105" s="408"/>
      <c r="W105" s="408"/>
      <c r="X105" s="409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407"/>
      <c r="L106" s="408"/>
      <c r="M106" s="408"/>
      <c r="N106" s="409"/>
      <c r="O106" s="7"/>
      <c r="P106" s="407"/>
      <c r="Q106" s="408"/>
      <c r="R106" s="408"/>
      <c r="S106" s="409"/>
      <c r="T106" s="7"/>
      <c r="U106" s="407"/>
      <c r="V106" s="408"/>
      <c r="W106" s="408"/>
      <c r="X106" s="409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407"/>
      <c r="L107" s="408"/>
      <c r="M107" s="408"/>
      <c r="N107" s="409"/>
      <c r="O107" s="7"/>
      <c r="P107" s="407"/>
      <c r="Q107" s="408"/>
      <c r="R107" s="408"/>
      <c r="S107" s="409"/>
      <c r="T107" s="7"/>
      <c r="U107" s="407"/>
      <c r="V107" s="408"/>
      <c r="W107" s="408"/>
      <c r="X107" s="409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407"/>
      <c r="L108" s="408"/>
      <c r="M108" s="408"/>
      <c r="N108" s="409"/>
      <c r="O108" s="7"/>
      <c r="P108" s="407"/>
      <c r="Q108" s="408"/>
      <c r="R108" s="408"/>
      <c r="S108" s="409"/>
      <c r="T108" s="7"/>
      <c r="U108" s="407"/>
      <c r="V108" s="408"/>
      <c r="W108" s="408"/>
      <c r="X108" s="409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407"/>
      <c r="G112" s="408"/>
      <c r="H112" s="408"/>
      <c r="I112" s="409"/>
      <c r="J112" s="7"/>
      <c r="K112" s="407"/>
      <c r="L112" s="408"/>
      <c r="M112" s="408"/>
      <c r="N112" s="409"/>
      <c r="O112" s="7"/>
      <c r="P112" s="407"/>
      <c r="Q112" s="408"/>
      <c r="R112" s="408"/>
      <c r="S112" s="409"/>
      <c r="T112" s="7"/>
      <c r="U112" s="407"/>
      <c r="V112" s="408"/>
      <c r="W112" s="408"/>
      <c r="X112" s="409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407"/>
      <c r="G114" s="408"/>
      <c r="H114" s="408"/>
      <c r="I114" s="409"/>
      <c r="J114" s="7"/>
      <c r="K114" s="407"/>
      <c r="L114" s="408"/>
      <c r="M114" s="408"/>
      <c r="N114" s="409"/>
      <c r="O114" s="7"/>
      <c r="P114" s="407"/>
      <c r="Q114" s="408"/>
      <c r="R114" s="408"/>
      <c r="S114" s="409"/>
      <c r="T114" s="7"/>
      <c r="U114" s="407"/>
      <c r="V114" s="408"/>
      <c r="W114" s="408"/>
      <c r="X114" s="409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407"/>
      <c r="G115" s="408"/>
      <c r="H115" s="408"/>
      <c r="I115" s="409"/>
      <c r="J115" s="7"/>
      <c r="K115" s="407"/>
      <c r="L115" s="408"/>
      <c r="M115" s="408"/>
      <c r="N115" s="409"/>
      <c r="O115" s="7"/>
      <c r="P115" s="407"/>
      <c r="Q115" s="408"/>
      <c r="R115" s="408"/>
      <c r="S115" s="409"/>
      <c r="T115" s="7"/>
      <c r="U115" s="407"/>
      <c r="V115" s="408"/>
      <c r="W115" s="408"/>
      <c r="X115" s="409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407"/>
      <c r="G116" s="408"/>
      <c r="H116" s="408"/>
      <c r="I116" s="409"/>
      <c r="J116" s="7"/>
      <c r="K116" s="407"/>
      <c r="L116" s="408"/>
      <c r="M116" s="408"/>
      <c r="N116" s="409"/>
      <c r="O116" s="7"/>
      <c r="P116" s="407"/>
      <c r="Q116" s="408"/>
      <c r="R116" s="408"/>
      <c r="S116" s="409"/>
      <c r="T116" s="7"/>
      <c r="U116" s="407"/>
      <c r="V116" s="408"/>
      <c r="W116" s="408"/>
      <c r="X116" s="409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407"/>
      <c r="G117" s="408"/>
      <c r="H117" s="408"/>
      <c r="I117" s="409"/>
      <c r="J117" s="7"/>
      <c r="K117" s="407"/>
      <c r="L117" s="408"/>
      <c r="M117" s="408"/>
      <c r="N117" s="409"/>
      <c r="O117" s="7"/>
      <c r="P117" s="407"/>
      <c r="Q117" s="408"/>
      <c r="R117" s="408"/>
      <c r="S117" s="409"/>
      <c r="T117" s="7"/>
      <c r="U117" s="407"/>
      <c r="V117" s="408"/>
      <c r="W117" s="408"/>
      <c r="X117" s="409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407"/>
      <c r="G118" s="408"/>
      <c r="H118" s="408"/>
      <c r="I118" s="409"/>
      <c r="J118" s="7"/>
      <c r="K118" s="407"/>
      <c r="L118" s="408"/>
      <c r="M118" s="408"/>
      <c r="N118" s="409"/>
      <c r="O118" s="7"/>
      <c r="P118" s="407"/>
      <c r="Q118" s="408"/>
      <c r="R118" s="408"/>
      <c r="S118" s="409"/>
      <c r="T118" s="7"/>
      <c r="U118" s="407"/>
      <c r="V118" s="408"/>
      <c r="W118" s="408"/>
      <c r="X118" s="409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407"/>
      <c r="G119" s="408"/>
      <c r="H119" s="408"/>
      <c r="I119" s="409"/>
      <c r="J119" s="7"/>
      <c r="K119" s="407"/>
      <c r="L119" s="408"/>
      <c r="M119" s="408"/>
      <c r="N119" s="409"/>
      <c r="O119" s="7"/>
      <c r="P119" s="407"/>
      <c r="Q119" s="408"/>
      <c r="R119" s="408"/>
      <c r="S119" s="409"/>
      <c r="T119" s="7"/>
      <c r="U119" s="407"/>
      <c r="V119" s="408"/>
      <c r="W119" s="408"/>
      <c r="X119" s="409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407"/>
      <c r="G120" s="408"/>
      <c r="H120" s="408"/>
      <c r="I120" s="409"/>
      <c r="J120" s="7"/>
      <c r="K120" s="407"/>
      <c r="L120" s="408"/>
      <c r="M120" s="408"/>
      <c r="N120" s="409"/>
      <c r="O120" s="7"/>
      <c r="P120" s="407"/>
      <c r="Q120" s="408"/>
      <c r="R120" s="408"/>
      <c r="S120" s="409"/>
      <c r="T120" s="7"/>
      <c r="U120" s="407"/>
      <c r="V120" s="408"/>
      <c r="W120" s="408"/>
      <c r="X120" s="409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315"/>
      <c r="G121" s="39"/>
      <c r="H121" s="39"/>
      <c r="I121" s="321"/>
      <c r="J121" s="7"/>
      <c r="K121" s="407"/>
      <c r="L121" s="408"/>
      <c r="M121" s="408"/>
      <c r="N121" s="409"/>
      <c r="O121" s="7"/>
      <c r="P121" s="315"/>
      <c r="Q121" s="39"/>
      <c r="R121" s="39"/>
      <c r="S121" s="321"/>
      <c r="T121" s="7"/>
      <c r="U121" s="315"/>
      <c r="V121" s="39"/>
      <c r="W121" s="39"/>
      <c r="X121" s="321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407"/>
      <c r="G122" s="408"/>
      <c r="H122" s="408"/>
      <c r="I122" s="409"/>
      <c r="J122" s="7"/>
      <c r="K122" s="407"/>
      <c r="L122" s="408"/>
      <c r="M122" s="408"/>
      <c r="N122" s="409"/>
      <c r="O122" s="7"/>
      <c r="P122" s="407"/>
      <c r="Q122" s="408"/>
      <c r="R122" s="408"/>
      <c r="S122" s="409"/>
      <c r="T122" s="7"/>
      <c r="U122" s="407"/>
      <c r="V122" s="408"/>
      <c r="W122" s="408"/>
      <c r="X122" s="409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315"/>
      <c r="G123" s="39"/>
      <c r="H123" s="39"/>
      <c r="I123" s="321"/>
      <c r="J123" s="7"/>
      <c r="K123" s="315"/>
      <c r="L123" s="39"/>
      <c r="M123" s="39"/>
      <c r="N123" s="321"/>
      <c r="O123" s="7"/>
      <c r="P123" s="315"/>
      <c r="Q123" s="39"/>
      <c r="R123" s="39"/>
      <c r="S123" s="321"/>
      <c r="T123" s="7"/>
      <c r="U123" s="315"/>
      <c r="V123" s="39"/>
      <c r="W123" s="39"/>
      <c r="X123" s="321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13"/>
      <c r="G125" s="408"/>
      <c r="H125" s="408"/>
      <c r="I125" s="409"/>
      <c r="J125" s="7"/>
      <c r="K125" s="413"/>
      <c r="L125" s="408"/>
      <c r="M125" s="408"/>
      <c r="N125" s="409"/>
      <c r="O125" s="7"/>
      <c r="P125" s="413"/>
      <c r="Q125" s="408"/>
      <c r="R125" s="408"/>
      <c r="S125" s="409"/>
      <c r="T125" s="7"/>
      <c r="U125" s="413"/>
      <c r="V125" s="408"/>
      <c r="W125" s="408"/>
      <c r="X125" s="409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315"/>
      <c r="G127" s="39"/>
      <c r="H127" s="39"/>
      <c r="I127" s="321"/>
      <c r="J127" s="7"/>
      <c r="K127" s="315"/>
      <c r="L127" s="39"/>
      <c r="M127" s="39"/>
      <c r="N127" s="321"/>
      <c r="O127" s="7"/>
      <c r="P127" s="315"/>
      <c r="Q127" s="39"/>
      <c r="R127" s="39"/>
      <c r="S127" s="321"/>
      <c r="T127" s="7"/>
      <c r="U127" s="315"/>
      <c r="V127" s="39"/>
      <c r="W127" s="39"/>
      <c r="X127" s="321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407"/>
      <c r="L129" s="408"/>
      <c r="M129" s="408"/>
      <c r="N129" s="409"/>
      <c r="O129" s="7"/>
      <c r="P129" s="407"/>
      <c r="Q129" s="408"/>
      <c r="R129" s="408"/>
      <c r="S129" s="409"/>
      <c r="T129" s="7"/>
      <c r="U129" s="407"/>
      <c r="V129" s="408"/>
      <c r="W129" s="408"/>
      <c r="X129" s="409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407"/>
      <c r="L130" s="408"/>
      <c r="M130" s="408"/>
      <c r="N130" s="409"/>
      <c r="O130" s="7"/>
      <c r="P130" s="407"/>
      <c r="Q130" s="408"/>
      <c r="R130" s="408"/>
      <c r="S130" s="409"/>
      <c r="T130" s="7"/>
      <c r="U130" s="407"/>
      <c r="V130" s="408"/>
      <c r="W130" s="408"/>
      <c r="X130" s="409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407"/>
      <c r="L131" s="408"/>
      <c r="M131" s="408"/>
      <c r="N131" s="409"/>
      <c r="O131" s="7"/>
      <c r="P131" s="407"/>
      <c r="Q131" s="408"/>
      <c r="R131" s="408"/>
      <c r="S131" s="409"/>
      <c r="T131" s="7"/>
      <c r="U131" s="407"/>
      <c r="V131" s="408"/>
      <c r="W131" s="408"/>
      <c r="X131" s="409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407"/>
      <c r="L132" s="408"/>
      <c r="M132" s="408"/>
      <c r="N132" s="409"/>
      <c r="O132" s="7"/>
      <c r="P132" s="407"/>
      <c r="Q132" s="408"/>
      <c r="R132" s="408"/>
      <c r="S132" s="409"/>
      <c r="T132" s="7"/>
      <c r="U132" s="407"/>
      <c r="V132" s="408"/>
      <c r="W132" s="408"/>
      <c r="X132" s="409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407"/>
      <c r="L133" s="408"/>
      <c r="M133" s="408"/>
      <c r="N133" s="409"/>
      <c r="O133" s="7"/>
      <c r="P133" s="407"/>
      <c r="Q133" s="408"/>
      <c r="R133" s="408"/>
      <c r="S133" s="409"/>
      <c r="T133" s="7"/>
      <c r="U133" s="407"/>
      <c r="V133" s="408"/>
      <c r="W133" s="408"/>
      <c r="X133" s="409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407"/>
      <c r="G137" s="408"/>
      <c r="H137" s="408"/>
      <c r="I137" s="409"/>
      <c r="J137" s="7"/>
      <c r="K137" s="407"/>
      <c r="L137" s="408"/>
      <c r="M137" s="408"/>
      <c r="N137" s="409"/>
      <c r="O137" s="7"/>
      <c r="P137" s="407"/>
      <c r="Q137" s="408"/>
      <c r="R137" s="408"/>
      <c r="S137" s="409"/>
      <c r="T137" s="7"/>
      <c r="U137" s="407"/>
      <c r="V137" s="408"/>
      <c r="W137" s="408"/>
      <c r="X137" s="409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407"/>
      <c r="G139" s="408"/>
      <c r="H139" s="408"/>
      <c r="I139" s="409"/>
      <c r="J139" s="7"/>
      <c r="K139" s="407"/>
      <c r="L139" s="408"/>
      <c r="M139" s="408"/>
      <c r="N139" s="409"/>
      <c r="O139" s="7"/>
      <c r="P139" s="407"/>
      <c r="Q139" s="408"/>
      <c r="R139" s="408"/>
      <c r="S139" s="409"/>
      <c r="T139" s="7"/>
      <c r="U139" s="407"/>
      <c r="V139" s="408"/>
      <c r="W139" s="408"/>
      <c r="X139" s="409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407"/>
      <c r="G140" s="408"/>
      <c r="H140" s="408"/>
      <c r="I140" s="409"/>
      <c r="J140" s="7"/>
      <c r="K140" s="407"/>
      <c r="L140" s="408"/>
      <c r="M140" s="408"/>
      <c r="N140" s="409"/>
      <c r="O140" s="7"/>
      <c r="P140" s="407"/>
      <c r="Q140" s="408"/>
      <c r="R140" s="408"/>
      <c r="S140" s="409"/>
      <c r="T140" s="7"/>
      <c r="U140" s="407"/>
      <c r="V140" s="408"/>
      <c r="W140" s="408"/>
      <c r="X140" s="409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407"/>
      <c r="G141" s="408"/>
      <c r="H141" s="408"/>
      <c r="I141" s="409"/>
      <c r="J141" s="7"/>
      <c r="K141" s="407"/>
      <c r="L141" s="408"/>
      <c r="M141" s="408"/>
      <c r="N141" s="409"/>
      <c r="O141" s="7"/>
      <c r="P141" s="407"/>
      <c r="Q141" s="408"/>
      <c r="R141" s="408"/>
      <c r="S141" s="409"/>
      <c r="T141" s="7"/>
      <c r="U141" s="407"/>
      <c r="V141" s="408"/>
      <c r="W141" s="408"/>
      <c r="X141" s="409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407"/>
      <c r="G142" s="408"/>
      <c r="H142" s="408"/>
      <c r="I142" s="409"/>
      <c r="J142" s="7"/>
      <c r="K142" s="407"/>
      <c r="L142" s="408"/>
      <c r="M142" s="408"/>
      <c r="N142" s="409"/>
      <c r="O142" s="7"/>
      <c r="P142" s="407"/>
      <c r="Q142" s="408"/>
      <c r="R142" s="408"/>
      <c r="S142" s="409"/>
      <c r="T142" s="7"/>
      <c r="U142" s="407"/>
      <c r="V142" s="408"/>
      <c r="W142" s="408"/>
      <c r="X142" s="409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407"/>
      <c r="G143" s="408"/>
      <c r="H143" s="408"/>
      <c r="I143" s="409"/>
      <c r="J143" s="7"/>
      <c r="K143" s="407"/>
      <c r="L143" s="408"/>
      <c r="M143" s="408"/>
      <c r="N143" s="409"/>
      <c r="O143" s="7"/>
      <c r="P143" s="407"/>
      <c r="Q143" s="408"/>
      <c r="R143" s="408"/>
      <c r="S143" s="409"/>
      <c r="T143" s="7"/>
      <c r="U143" s="407"/>
      <c r="V143" s="408"/>
      <c r="W143" s="408"/>
      <c r="X143" s="409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407"/>
      <c r="G144" s="408"/>
      <c r="H144" s="408"/>
      <c r="I144" s="409"/>
      <c r="J144" s="7"/>
      <c r="K144" s="407"/>
      <c r="L144" s="408"/>
      <c r="M144" s="408"/>
      <c r="N144" s="409"/>
      <c r="O144" s="7"/>
      <c r="P144" s="407"/>
      <c r="Q144" s="408"/>
      <c r="R144" s="408"/>
      <c r="S144" s="409"/>
      <c r="T144" s="7"/>
      <c r="U144" s="407"/>
      <c r="V144" s="408"/>
      <c r="W144" s="408"/>
      <c r="X144" s="409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407"/>
      <c r="G145" s="408"/>
      <c r="H145" s="408"/>
      <c r="I145" s="409"/>
      <c r="J145" s="7"/>
      <c r="K145" s="407"/>
      <c r="L145" s="408"/>
      <c r="M145" s="408"/>
      <c r="N145" s="409"/>
      <c r="O145" s="7"/>
      <c r="P145" s="407"/>
      <c r="Q145" s="408"/>
      <c r="R145" s="408"/>
      <c r="S145" s="409"/>
      <c r="T145" s="7"/>
      <c r="U145" s="407"/>
      <c r="V145" s="408"/>
      <c r="W145" s="408"/>
      <c r="X145" s="409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315"/>
      <c r="G146" s="39"/>
      <c r="H146" s="39"/>
      <c r="I146" s="321"/>
      <c r="J146" s="7"/>
      <c r="K146" s="407"/>
      <c r="L146" s="408"/>
      <c r="M146" s="408"/>
      <c r="N146" s="409"/>
      <c r="O146" s="7"/>
      <c r="P146" s="315"/>
      <c r="Q146" s="39"/>
      <c r="R146" s="39"/>
      <c r="S146" s="321"/>
      <c r="T146" s="7"/>
      <c r="U146" s="315"/>
      <c r="V146" s="39"/>
      <c r="W146" s="39"/>
      <c r="X146" s="321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407"/>
      <c r="G147" s="408"/>
      <c r="H147" s="408"/>
      <c r="I147" s="409"/>
      <c r="J147" s="7"/>
      <c r="K147" s="407"/>
      <c r="L147" s="408"/>
      <c r="M147" s="408"/>
      <c r="N147" s="409"/>
      <c r="O147" s="7"/>
      <c r="P147" s="407"/>
      <c r="Q147" s="408"/>
      <c r="R147" s="408"/>
      <c r="S147" s="409"/>
      <c r="T147" s="7"/>
      <c r="U147" s="407"/>
      <c r="V147" s="408"/>
      <c r="W147" s="408"/>
      <c r="X147" s="409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315"/>
      <c r="G148" s="39"/>
      <c r="H148" s="39"/>
      <c r="I148" s="321"/>
      <c r="J148" s="7"/>
      <c r="K148" s="315"/>
      <c r="L148" s="39"/>
      <c r="M148" s="39"/>
      <c r="N148" s="321"/>
      <c r="O148" s="7"/>
      <c r="P148" s="315"/>
      <c r="Q148" s="39"/>
      <c r="R148" s="39"/>
      <c r="S148" s="321"/>
      <c r="T148" s="7"/>
      <c r="U148" s="315"/>
      <c r="V148" s="39"/>
      <c r="W148" s="39"/>
      <c r="X148" s="321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13"/>
      <c r="G150" s="408"/>
      <c r="H150" s="408"/>
      <c r="I150" s="409"/>
      <c r="J150" s="7"/>
      <c r="K150" s="413"/>
      <c r="L150" s="408"/>
      <c r="M150" s="408"/>
      <c r="N150" s="409"/>
      <c r="O150" s="7"/>
      <c r="P150" s="413"/>
      <c r="Q150" s="408"/>
      <c r="R150" s="408"/>
      <c r="S150" s="409"/>
      <c r="T150" s="7"/>
      <c r="U150" s="413"/>
      <c r="V150" s="408"/>
      <c r="W150" s="408"/>
      <c r="X150" s="409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315"/>
      <c r="G152" s="39"/>
      <c r="H152" s="39"/>
      <c r="I152" s="321"/>
      <c r="J152" s="7"/>
      <c r="K152" s="315"/>
      <c r="L152" s="39"/>
      <c r="M152" s="39"/>
      <c r="N152" s="321"/>
      <c r="O152" s="7"/>
      <c r="P152" s="315"/>
      <c r="Q152" s="39"/>
      <c r="R152" s="39"/>
      <c r="S152" s="321"/>
      <c r="T152" s="7"/>
      <c r="U152" s="315"/>
      <c r="V152" s="39"/>
      <c r="W152" s="39"/>
      <c r="X152" s="321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407"/>
      <c r="L154" s="408"/>
      <c r="M154" s="408"/>
      <c r="N154" s="409"/>
      <c r="O154" s="7"/>
      <c r="P154" s="407"/>
      <c r="Q154" s="408"/>
      <c r="R154" s="408"/>
      <c r="S154" s="409"/>
      <c r="T154" s="7"/>
      <c r="U154" s="407"/>
      <c r="V154" s="408"/>
      <c r="W154" s="408"/>
      <c r="X154" s="409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407"/>
      <c r="L155" s="408"/>
      <c r="M155" s="408"/>
      <c r="N155" s="409"/>
      <c r="O155" s="7"/>
      <c r="P155" s="407"/>
      <c r="Q155" s="408"/>
      <c r="R155" s="408"/>
      <c r="S155" s="409"/>
      <c r="T155" s="7"/>
      <c r="U155" s="407"/>
      <c r="V155" s="408"/>
      <c r="W155" s="408"/>
      <c r="X155" s="409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407"/>
      <c r="L156" s="408"/>
      <c r="M156" s="408"/>
      <c r="N156" s="409"/>
      <c r="O156" s="7"/>
      <c r="P156" s="407"/>
      <c r="Q156" s="408"/>
      <c r="R156" s="408"/>
      <c r="S156" s="409"/>
      <c r="T156" s="7"/>
      <c r="U156" s="407"/>
      <c r="V156" s="408"/>
      <c r="W156" s="408"/>
      <c r="X156" s="409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407"/>
      <c r="L157" s="408"/>
      <c r="M157" s="408"/>
      <c r="N157" s="409"/>
      <c r="O157" s="7"/>
      <c r="P157" s="407"/>
      <c r="Q157" s="408"/>
      <c r="R157" s="408"/>
      <c r="S157" s="409"/>
      <c r="T157" s="7"/>
      <c r="U157" s="407"/>
      <c r="V157" s="408"/>
      <c r="W157" s="408"/>
      <c r="X157" s="409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407"/>
      <c r="L158" s="408"/>
      <c r="M158" s="408"/>
      <c r="N158" s="409"/>
      <c r="O158" s="7"/>
      <c r="P158" s="407"/>
      <c r="Q158" s="408"/>
      <c r="R158" s="408"/>
      <c r="S158" s="409"/>
      <c r="T158" s="7"/>
      <c r="U158" s="407"/>
      <c r="V158" s="408"/>
      <c r="W158" s="408"/>
      <c r="X158" s="409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407"/>
      <c r="G162" s="408"/>
      <c r="H162" s="408"/>
      <c r="I162" s="409"/>
      <c r="J162" s="7"/>
      <c r="K162" s="407"/>
      <c r="L162" s="408"/>
      <c r="M162" s="408"/>
      <c r="N162" s="409"/>
      <c r="O162" s="7"/>
      <c r="P162" s="407"/>
      <c r="Q162" s="408"/>
      <c r="R162" s="408"/>
      <c r="S162" s="409"/>
      <c r="T162" s="7"/>
      <c r="U162" s="407"/>
      <c r="V162" s="408"/>
      <c r="W162" s="408"/>
      <c r="X162" s="409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407"/>
      <c r="G164" s="408"/>
      <c r="H164" s="408"/>
      <c r="I164" s="409"/>
      <c r="J164" s="7"/>
      <c r="K164" s="407"/>
      <c r="L164" s="408"/>
      <c r="M164" s="408"/>
      <c r="N164" s="409"/>
      <c r="O164" s="7"/>
      <c r="P164" s="407"/>
      <c r="Q164" s="408"/>
      <c r="R164" s="408"/>
      <c r="S164" s="409"/>
      <c r="T164" s="7"/>
      <c r="U164" s="407"/>
      <c r="V164" s="408"/>
      <c r="W164" s="408"/>
      <c r="X164" s="409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407"/>
      <c r="G165" s="408"/>
      <c r="H165" s="408"/>
      <c r="I165" s="409"/>
      <c r="J165" s="7"/>
      <c r="K165" s="407"/>
      <c r="L165" s="408"/>
      <c r="M165" s="408"/>
      <c r="N165" s="409"/>
      <c r="O165" s="7"/>
      <c r="P165" s="407"/>
      <c r="Q165" s="408"/>
      <c r="R165" s="408"/>
      <c r="S165" s="409"/>
      <c r="T165" s="7"/>
      <c r="U165" s="407"/>
      <c r="V165" s="408"/>
      <c r="W165" s="408"/>
      <c r="X165" s="409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407"/>
      <c r="G166" s="408"/>
      <c r="H166" s="408"/>
      <c r="I166" s="409"/>
      <c r="J166" s="7"/>
      <c r="K166" s="407"/>
      <c r="L166" s="408"/>
      <c r="M166" s="408"/>
      <c r="N166" s="409"/>
      <c r="O166" s="7"/>
      <c r="P166" s="407"/>
      <c r="Q166" s="408"/>
      <c r="R166" s="408"/>
      <c r="S166" s="409"/>
      <c r="T166" s="7"/>
      <c r="U166" s="407"/>
      <c r="V166" s="408"/>
      <c r="W166" s="408"/>
      <c r="X166" s="409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407"/>
      <c r="G167" s="408"/>
      <c r="H167" s="408"/>
      <c r="I167" s="409"/>
      <c r="J167" s="7"/>
      <c r="K167" s="407"/>
      <c r="L167" s="408"/>
      <c r="M167" s="408"/>
      <c r="N167" s="409"/>
      <c r="O167" s="7"/>
      <c r="P167" s="407"/>
      <c r="Q167" s="408"/>
      <c r="R167" s="408"/>
      <c r="S167" s="409"/>
      <c r="T167" s="7"/>
      <c r="U167" s="407"/>
      <c r="V167" s="408"/>
      <c r="W167" s="408"/>
      <c r="X167" s="409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407"/>
      <c r="G168" s="408"/>
      <c r="H168" s="408"/>
      <c r="I168" s="409"/>
      <c r="J168" s="7"/>
      <c r="K168" s="407"/>
      <c r="L168" s="408"/>
      <c r="M168" s="408"/>
      <c r="N168" s="409"/>
      <c r="O168" s="7"/>
      <c r="P168" s="407"/>
      <c r="Q168" s="408"/>
      <c r="R168" s="408"/>
      <c r="S168" s="409"/>
      <c r="T168" s="7"/>
      <c r="U168" s="407"/>
      <c r="V168" s="408"/>
      <c r="W168" s="408"/>
      <c r="X168" s="409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407"/>
      <c r="G169" s="408"/>
      <c r="H169" s="408"/>
      <c r="I169" s="409"/>
      <c r="J169" s="7"/>
      <c r="K169" s="407"/>
      <c r="L169" s="408"/>
      <c r="M169" s="408"/>
      <c r="N169" s="409"/>
      <c r="O169" s="7"/>
      <c r="P169" s="407"/>
      <c r="Q169" s="408"/>
      <c r="R169" s="408"/>
      <c r="S169" s="409"/>
      <c r="T169" s="7"/>
      <c r="U169" s="407"/>
      <c r="V169" s="408"/>
      <c r="W169" s="408"/>
      <c r="X169" s="409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407"/>
      <c r="G170" s="408"/>
      <c r="H170" s="408"/>
      <c r="I170" s="409"/>
      <c r="J170" s="7"/>
      <c r="K170" s="407"/>
      <c r="L170" s="408"/>
      <c r="M170" s="408"/>
      <c r="N170" s="409"/>
      <c r="O170" s="7"/>
      <c r="P170" s="407"/>
      <c r="Q170" s="408"/>
      <c r="R170" s="408"/>
      <c r="S170" s="409"/>
      <c r="T170" s="7"/>
      <c r="U170" s="407"/>
      <c r="V170" s="408"/>
      <c r="W170" s="408"/>
      <c r="X170" s="409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315"/>
      <c r="G171" s="39"/>
      <c r="H171" s="39"/>
      <c r="I171" s="321"/>
      <c r="J171" s="7"/>
      <c r="K171" s="407"/>
      <c r="L171" s="408"/>
      <c r="M171" s="408"/>
      <c r="N171" s="409"/>
      <c r="O171" s="7"/>
      <c r="P171" s="315"/>
      <c r="Q171" s="39"/>
      <c r="R171" s="39"/>
      <c r="S171" s="321"/>
      <c r="T171" s="7"/>
      <c r="U171" s="315"/>
      <c r="V171" s="39"/>
      <c r="W171" s="39"/>
      <c r="X171" s="321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407"/>
      <c r="G172" s="408"/>
      <c r="H172" s="408"/>
      <c r="I172" s="409"/>
      <c r="J172" s="7"/>
      <c r="K172" s="407"/>
      <c r="L172" s="408"/>
      <c r="M172" s="408"/>
      <c r="N172" s="409"/>
      <c r="O172" s="7"/>
      <c r="P172" s="407"/>
      <c r="Q172" s="408"/>
      <c r="R172" s="408"/>
      <c r="S172" s="409"/>
      <c r="T172" s="7"/>
      <c r="U172" s="407"/>
      <c r="V172" s="408"/>
      <c r="W172" s="408"/>
      <c r="X172" s="409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315"/>
      <c r="G173" s="39"/>
      <c r="H173" s="39"/>
      <c r="I173" s="321"/>
      <c r="J173" s="7"/>
      <c r="K173" s="315"/>
      <c r="L173" s="39"/>
      <c r="M173" s="39"/>
      <c r="N173" s="321"/>
      <c r="O173" s="7"/>
      <c r="P173" s="315"/>
      <c r="Q173" s="39"/>
      <c r="R173" s="39"/>
      <c r="S173" s="321"/>
      <c r="T173" s="7"/>
      <c r="U173" s="315"/>
      <c r="V173" s="39"/>
      <c r="W173" s="39"/>
      <c r="X173" s="321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13"/>
      <c r="G175" s="408"/>
      <c r="H175" s="408"/>
      <c r="I175" s="409"/>
      <c r="J175" s="7"/>
      <c r="K175" s="413"/>
      <c r="L175" s="408"/>
      <c r="M175" s="408"/>
      <c r="N175" s="409"/>
      <c r="O175" s="7"/>
      <c r="P175" s="413"/>
      <c r="Q175" s="408"/>
      <c r="R175" s="408"/>
      <c r="S175" s="409"/>
      <c r="T175" s="7"/>
      <c r="U175" s="413"/>
      <c r="V175" s="408"/>
      <c r="W175" s="408"/>
      <c r="X175" s="409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315"/>
      <c r="G177" s="39"/>
      <c r="H177" s="39"/>
      <c r="I177" s="321"/>
      <c r="J177" s="7"/>
      <c r="K177" s="315"/>
      <c r="L177" s="39"/>
      <c r="M177" s="39"/>
      <c r="N177" s="321"/>
      <c r="O177" s="7"/>
      <c r="P177" s="315"/>
      <c r="Q177" s="39"/>
      <c r="R177" s="39"/>
      <c r="S177" s="321"/>
      <c r="T177" s="7"/>
      <c r="U177" s="315"/>
      <c r="V177" s="39"/>
      <c r="W177" s="39"/>
      <c r="X177" s="321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407"/>
      <c r="L179" s="408"/>
      <c r="M179" s="408"/>
      <c r="N179" s="409"/>
      <c r="O179" s="7"/>
      <c r="P179" s="407"/>
      <c r="Q179" s="408"/>
      <c r="R179" s="408"/>
      <c r="S179" s="409"/>
      <c r="T179" s="7"/>
      <c r="U179" s="407"/>
      <c r="V179" s="408"/>
      <c r="W179" s="408"/>
      <c r="X179" s="409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407"/>
      <c r="L180" s="408"/>
      <c r="M180" s="408"/>
      <c r="N180" s="409"/>
      <c r="O180" s="7"/>
      <c r="P180" s="407"/>
      <c r="Q180" s="408"/>
      <c r="R180" s="408"/>
      <c r="S180" s="409"/>
      <c r="T180" s="7"/>
      <c r="U180" s="407"/>
      <c r="V180" s="408"/>
      <c r="W180" s="408"/>
      <c r="X180" s="409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407"/>
      <c r="L181" s="408"/>
      <c r="M181" s="408"/>
      <c r="N181" s="409"/>
      <c r="O181" s="7"/>
      <c r="P181" s="407"/>
      <c r="Q181" s="408"/>
      <c r="R181" s="408"/>
      <c r="S181" s="409"/>
      <c r="T181" s="7"/>
      <c r="U181" s="407"/>
      <c r="V181" s="408"/>
      <c r="W181" s="408"/>
      <c r="X181" s="409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407"/>
      <c r="L182" s="408"/>
      <c r="M182" s="408"/>
      <c r="N182" s="409"/>
      <c r="O182" s="7"/>
      <c r="P182" s="407"/>
      <c r="Q182" s="408"/>
      <c r="R182" s="408"/>
      <c r="S182" s="409"/>
      <c r="T182" s="7"/>
      <c r="U182" s="407"/>
      <c r="V182" s="408"/>
      <c r="W182" s="408"/>
      <c r="X182" s="409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407"/>
      <c r="L183" s="408"/>
      <c r="M183" s="408"/>
      <c r="N183" s="409"/>
      <c r="O183" s="7"/>
      <c r="P183" s="407"/>
      <c r="Q183" s="408"/>
      <c r="R183" s="408"/>
      <c r="S183" s="409"/>
      <c r="T183" s="7"/>
      <c r="U183" s="407"/>
      <c r="V183" s="408"/>
      <c r="W183" s="408"/>
      <c r="X183" s="409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407"/>
      <c r="G187" s="408"/>
      <c r="H187" s="408"/>
      <c r="I187" s="409"/>
      <c r="J187" s="7"/>
      <c r="K187" s="407"/>
      <c r="L187" s="408"/>
      <c r="M187" s="408"/>
      <c r="N187" s="409"/>
      <c r="O187" s="7"/>
      <c r="P187" s="407"/>
      <c r="Q187" s="408"/>
      <c r="R187" s="408"/>
      <c r="S187" s="409"/>
      <c r="T187" s="7"/>
      <c r="U187" s="407"/>
      <c r="V187" s="408"/>
      <c r="W187" s="408"/>
      <c r="X187" s="409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407"/>
      <c r="G189" s="408"/>
      <c r="H189" s="408"/>
      <c r="I189" s="409"/>
      <c r="J189" s="7"/>
      <c r="K189" s="407"/>
      <c r="L189" s="408"/>
      <c r="M189" s="408"/>
      <c r="N189" s="409"/>
      <c r="O189" s="7"/>
      <c r="P189" s="407"/>
      <c r="Q189" s="408"/>
      <c r="R189" s="408"/>
      <c r="S189" s="409"/>
      <c r="T189" s="7"/>
      <c r="U189" s="407"/>
      <c r="V189" s="408"/>
      <c r="W189" s="408"/>
      <c r="X189" s="409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407"/>
      <c r="G190" s="408"/>
      <c r="H190" s="408"/>
      <c r="I190" s="409"/>
      <c r="J190" s="7"/>
      <c r="K190" s="407"/>
      <c r="L190" s="408"/>
      <c r="M190" s="408"/>
      <c r="N190" s="409"/>
      <c r="O190" s="7"/>
      <c r="P190" s="407"/>
      <c r="Q190" s="408"/>
      <c r="R190" s="408"/>
      <c r="S190" s="409"/>
      <c r="T190" s="7"/>
      <c r="U190" s="407"/>
      <c r="V190" s="408"/>
      <c r="W190" s="408"/>
      <c r="X190" s="409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407"/>
      <c r="G191" s="408"/>
      <c r="H191" s="408"/>
      <c r="I191" s="409"/>
      <c r="J191" s="7"/>
      <c r="K191" s="407"/>
      <c r="L191" s="408"/>
      <c r="M191" s="408"/>
      <c r="N191" s="409"/>
      <c r="O191" s="7"/>
      <c r="P191" s="407"/>
      <c r="Q191" s="408"/>
      <c r="R191" s="408"/>
      <c r="S191" s="409"/>
      <c r="T191" s="7"/>
      <c r="U191" s="407"/>
      <c r="V191" s="408"/>
      <c r="W191" s="408"/>
      <c r="X191" s="409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407"/>
      <c r="G192" s="408"/>
      <c r="H192" s="408"/>
      <c r="I192" s="409"/>
      <c r="J192" s="7"/>
      <c r="K192" s="407"/>
      <c r="L192" s="408"/>
      <c r="M192" s="408"/>
      <c r="N192" s="409"/>
      <c r="O192" s="7"/>
      <c r="P192" s="407"/>
      <c r="Q192" s="408"/>
      <c r="R192" s="408"/>
      <c r="S192" s="409"/>
      <c r="T192" s="7"/>
      <c r="U192" s="407"/>
      <c r="V192" s="408"/>
      <c r="W192" s="408"/>
      <c r="X192" s="409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407"/>
      <c r="G193" s="408"/>
      <c r="H193" s="408"/>
      <c r="I193" s="409"/>
      <c r="J193" s="7"/>
      <c r="K193" s="407"/>
      <c r="L193" s="408"/>
      <c r="M193" s="408"/>
      <c r="N193" s="409"/>
      <c r="O193" s="7"/>
      <c r="P193" s="407"/>
      <c r="Q193" s="408"/>
      <c r="R193" s="408"/>
      <c r="S193" s="409"/>
      <c r="T193" s="7"/>
      <c r="U193" s="407"/>
      <c r="V193" s="408"/>
      <c r="W193" s="408"/>
      <c r="X193" s="409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407"/>
      <c r="G194" s="408"/>
      <c r="H194" s="408"/>
      <c r="I194" s="409"/>
      <c r="J194" s="7"/>
      <c r="K194" s="407"/>
      <c r="L194" s="408"/>
      <c r="M194" s="408"/>
      <c r="N194" s="409"/>
      <c r="O194" s="7"/>
      <c r="P194" s="407"/>
      <c r="Q194" s="408"/>
      <c r="R194" s="408"/>
      <c r="S194" s="409"/>
      <c r="T194" s="7"/>
      <c r="U194" s="407"/>
      <c r="V194" s="408"/>
      <c r="W194" s="408"/>
      <c r="X194" s="409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407"/>
      <c r="G195" s="408"/>
      <c r="H195" s="408"/>
      <c r="I195" s="409"/>
      <c r="J195" s="7"/>
      <c r="K195" s="407"/>
      <c r="L195" s="408"/>
      <c r="M195" s="408"/>
      <c r="N195" s="409"/>
      <c r="O195" s="7"/>
      <c r="P195" s="407"/>
      <c r="Q195" s="408"/>
      <c r="R195" s="408"/>
      <c r="S195" s="409"/>
      <c r="T195" s="7"/>
      <c r="U195" s="407"/>
      <c r="V195" s="408"/>
      <c r="W195" s="408"/>
      <c r="X195" s="409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315"/>
      <c r="G196" s="39"/>
      <c r="H196" s="39"/>
      <c r="I196" s="321"/>
      <c r="J196" s="7"/>
      <c r="K196" s="407"/>
      <c r="L196" s="408"/>
      <c r="M196" s="408"/>
      <c r="N196" s="409"/>
      <c r="O196" s="7"/>
      <c r="P196" s="315"/>
      <c r="Q196" s="39"/>
      <c r="R196" s="39"/>
      <c r="S196" s="321"/>
      <c r="T196" s="7"/>
      <c r="U196" s="315"/>
      <c r="V196" s="39"/>
      <c r="W196" s="39"/>
      <c r="X196" s="321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407"/>
      <c r="G197" s="408"/>
      <c r="H197" s="408"/>
      <c r="I197" s="409"/>
      <c r="J197" s="7"/>
      <c r="K197" s="407"/>
      <c r="L197" s="408"/>
      <c r="M197" s="408"/>
      <c r="N197" s="409"/>
      <c r="O197" s="7"/>
      <c r="P197" s="407"/>
      <c r="Q197" s="408"/>
      <c r="R197" s="408"/>
      <c r="S197" s="409"/>
      <c r="T197" s="7"/>
      <c r="U197" s="407"/>
      <c r="V197" s="408"/>
      <c r="W197" s="408"/>
      <c r="X197" s="409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315"/>
      <c r="G198" s="39"/>
      <c r="H198" s="39"/>
      <c r="I198" s="321"/>
      <c r="J198" s="7"/>
      <c r="K198" s="315"/>
      <c r="L198" s="39"/>
      <c r="M198" s="39"/>
      <c r="N198" s="321"/>
      <c r="O198" s="7"/>
      <c r="P198" s="315"/>
      <c r="Q198" s="39"/>
      <c r="R198" s="39"/>
      <c r="S198" s="321"/>
      <c r="T198" s="7"/>
      <c r="U198" s="315"/>
      <c r="V198" s="39"/>
      <c r="W198" s="39"/>
      <c r="X198" s="321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13"/>
      <c r="G200" s="408"/>
      <c r="H200" s="408"/>
      <c r="I200" s="409"/>
      <c r="J200" s="7"/>
      <c r="K200" s="413"/>
      <c r="L200" s="408"/>
      <c r="M200" s="408"/>
      <c r="N200" s="409"/>
      <c r="O200" s="7"/>
      <c r="P200" s="413"/>
      <c r="Q200" s="408"/>
      <c r="R200" s="408"/>
      <c r="S200" s="409"/>
      <c r="T200" s="7"/>
      <c r="U200" s="413"/>
      <c r="V200" s="408"/>
      <c r="W200" s="408"/>
      <c r="X200" s="409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315"/>
      <c r="G202" s="39"/>
      <c r="H202" s="39"/>
      <c r="I202" s="321"/>
      <c r="J202" s="7"/>
      <c r="K202" s="315"/>
      <c r="L202" s="39"/>
      <c r="M202" s="39"/>
      <c r="N202" s="321"/>
      <c r="O202" s="7"/>
      <c r="P202" s="315"/>
      <c r="Q202" s="39"/>
      <c r="R202" s="39"/>
      <c r="S202" s="321"/>
      <c r="T202" s="7"/>
      <c r="U202" s="315"/>
      <c r="V202" s="39"/>
      <c r="W202" s="39"/>
      <c r="X202" s="321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407"/>
      <c r="L204" s="408"/>
      <c r="M204" s="408"/>
      <c r="N204" s="409"/>
      <c r="O204" s="7"/>
      <c r="P204" s="407"/>
      <c r="Q204" s="408"/>
      <c r="R204" s="408"/>
      <c r="S204" s="409"/>
      <c r="T204" s="7"/>
      <c r="U204" s="407"/>
      <c r="V204" s="408"/>
      <c r="W204" s="408"/>
      <c r="X204" s="409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407"/>
      <c r="L205" s="408"/>
      <c r="M205" s="408"/>
      <c r="N205" s="409"/>
      <c r="O205" s="7"/>
      <c r="P205" s="407"/>
      <c r="Q205" s="408"/>
      <c r="R205" s="408"/>
      <c r="S205" s="409"/>
      <c r="T205" s="7"/>
      <c r="U205" s="407"/>
      <c r="V205" s="408"/>
      <c r="W205" s="408"/>
      <c r="X205" s="409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407"/>
      <c r="L206" s="408"/>
      <c r="M206" s="408"/>
      <c r="N206" s="409"/>
      <c r="O206" s="7"/>
      <c r="P206" s="407"/>
      <c r="Q206" s="408"/>
      <c r="R206" s="408"/>
      <c r="S206" s="409"/>
      <c r="T206" s="7"/>
      <c r="U206" s="407"/>
      <c r="V206" s="408"/>
      <c r="W206" s="408"/>
      <c r="X206" s="409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407"/>
      <c r="L207" s="408"/>
      <c r="M207" s="408"/>
      <c r="N207" s="409"/>
      <c r="O207" s="7"/>
      <c r="P207" s="407"/>
      <c r="Q207" s="408"/>
      <c r="R207" s="408"/>
      <c r="S207" s="409"/>
      <c r="T207" s="7"/>
      <c r="U207" s="407"/>
      <c r="V207" s="408"/>
      <c r="W207" s="408"/>
      <c r="X207" s="409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407"/>
      <c r="L208" s="408"/>
      <c r="M208" s="408"/>
      <c r="N208" s="409"/>
      <c r="O208" s="7"/>
      <c r="P208" s="407"/>
      <c r="Q208" s="408"/>
      <c r="R208" s="408"/>
      <c r="S208" s="409"/>
      <c r="T208" s="7"/>
      <c r="U208" s="407"/>
      <c r="V208" s="408"/>
      <c r="W208" s="408"/>
      <c r="X208" s="409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407"/>
      <c r="G212" s="408"/>
      <c r="H212" s="408"/>
      <c r="I212" s="409"/>
      <c r="J212" s="7"/>
      <c r="K212" s="407"/>
      <c r="L212" s="408"/>
      <c r="M212" s="408"/>
      <c r="N212" s="409"/>
      <c r="O212" s="7"/>
      <c r="P212" s="407"/>
      <c r="Q212" s="408"/>
      <c r="R212" s="408"/>
      <c r="S212" s="409"/>
      <c r="T212" s="7"/>
      <c r="U212" s="407"/>
      <c r="V212" s="408"/>
      <c r="W212" s="408"/>
      <c r="X212" s="409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407"/>
      <c r="G214" s="408"/>
      <c r="H214" s="408"/>
      <c r="I214" s="409"/>
      <c r="J214" s="7"/>
      <c r="K214" s="407"/>
      <c r="L214" s="408"/>
      <c r="M214" s="408"/>
      <c r="N214" s="409"/>
      <c r="O214" s="7"/>
      <c r="P214" s="407"/>
      <c r="Q214" s="408"/>
      <c r="R214" s="408"/>
      <c r="S214" s="409"/>
      <c r="T214" s="7"/>
      <c r="U214" s="407"/>
      <c r="V214" s="408"/>
      <c r="W214" s="408"/>
      <c r="X214" s="409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407"/>
      <c r="G215" s="408"/>
      <c r="H215" s="408"/>
      <c r="I215" s="409"/>
      <c r="J215" s="7"/>
      <c r="K215" s="407"/>
      <c r="L215" s="408"/>
      <c r="M215" s="408"/>
      <c r="N215" s="409"/>
      <c r="O215" s="7"/>
      <c r="P215" s="407"/>
      <c r="Q215" s="408"/>
      <c r="R215" s="408"/>
      <c r="S215" s="409"/>
      <c r="T215" s="7"/>
      <c r="U215" s="407"/>
      <c r="V215" s="408"/>
      <c r="W215" s="408"/>
      <c r="X215" s="409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407"/>
      <c r="G216" s="408"/>
      <c r="H216" s="408"/>
      <c r="I216" s="409"/>
      <c r="J216" s="7"/>
      <c r="K216" s="407"/>
      <c r="L216" s="408"/>
      <c r="M216" s="408"/>
      <c r="N216" s="409"/>
      <c r="O216" s="7"/>
      <c r="P216" s="407"/>
      <c r="Q216" s="408"/>
      <c r="R216" s="408"/>
      <c r="S216" s="409"/>
      <c r="T216" s="7"/>
      <c r="U216" s="407"/>
      <c r="V216" s="408"/>
      <c r="W216" s="408"/>
      <c r="X216" s="409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407"/>
      <c r="G217" s="408"/>
      <c r="H217" s="408"/>
      <c r="I217" s="409"/>
      <c r="J217" s="7"/>
      <c r="K217" s="407"/>
      <c r="L217" s="408"/>
      <c r="M217" s="408"/>
      <c r="N217" s="409"/>
      <c r="O217" s="7"/>
      <c r="P217" s="407"/>
      <c r="Q217" s="408"/>
      <c r="R217" s="408"/>
      <c r="S217" s="409"/>
      <c r="T217" s="7"/>
      <c r="U217" s="407"/>
      <c r="V217" s="408"/>
      <c r="W217" s="408"/>
      <c r="X217" s="409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407"/>
      <c r="G218" s="408"/>
      <c r="H218" s="408"/>
      <c r="I218" s="409"/>
      <c r="J218" s="7"/>
      <c r="K218" s="407"/>
      <c r="L218" s="408"/>
      <c r="M218" s="408"/>
      <c r="N218" s="409"/>
      <c r="O218" s="7"/>
      <c r="P218" s="407"/>
      <c r="Q218" s="408"/>
      <c r="R218" s="408"/>
      <c r="S218" s="409"/>
      <c r="T218" s="7"/>
      <c r="U218" s="407"/>
      <c r="V218" s="408"/>
      <c r="W218" s="408"/>
      <c r="X218" s="409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407"/>
      <c r="G219" s="408"/>
      <c r="H219" s="408"/>
      <c r="I219" s="409"/>
      <c r="J219" s="7"/>
      <c r="K219" s="407"/>
      <c r="L219" s="408"/>
      <c r="M219" s="408"/>
      <c r="N219" s="409"/>
      <c r="O219" s="7"/>
      <c r="P219" s="407"/>
      <c r="Q219" s="408"/>
      <c r="R219" s="408"/>
      <c r="S219" s="409"/>
      <c r="T219" s="7"/>
      <c r="U219" s="407"/>
      <c r="V219" s="408"/>
      <c r="W219" s="408"/>
      <c r="X219" s="409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407"/>
      <c r="G220" s="408"/>
      <c r="H220" s="408"/>
      <c r="I220" s="409"/>
      <c r="J220" s="7"/>
      <c r="K220" s="407"/>
      <c r="L220" s="408"/>
      <c r="M220" s="408"/>
      <c r="N220" s="409"/>
      <c r="O220" s="7"/>
      <c r="P220" s="407"/>
      <c r="Q220" s="408"/>
      <c r="R220" s="408"/>
      <c r="S220" s="409"/>
      <c r="T220" s="7"/>
      <c r="U220" s="407"/>
      <c r="V220" s="408"/>
      <c r="W220" s="408"/>
      <c r="X220" s="409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315"/>
      <c r="G221" s="39"/>
      <c r="H221" s="39"/>
      <c r="I221" s="321"/>
      <c r="J221" s="7"/>
      <c r="K221" s="407"/>
      <c r="L221" s="408"/>
      <c r="M221" s="408"/>
      <c r="N221" s="409"/>
      <c r="O221" s="7"/>
      <c r="P221" s="315"/>
      <c r="Q221" s="39"/>
      <c r="R221" s="39"/>
      <c r="S221" s="321"/>
      <c r="T221" s="7"/>
      <c r="U221" s="315"/>
      <c r="V221" s="39"/>
      <c r="W221" s="39"/>
      <c r="X221" s="321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407"/>
      <c r="G222" s="408"/>
      <c r="H222" s="408"/>
      <c r="I222" s="409"/>
      <c r="J222" s="7"/>
      <c r="K222" s="407"/>
      <c r="L222" s="408"/>
      <c r="M222" s="408"/>
      <c r="N222" s="409"/>
      <c r="O222" s="7"/>
      <c r="P222" s="407"/>
      <c r="Q222" s="408"/>
      <c r="R222" s="408"/>
      <c r="S222" s="409"/>
      <c r="T222" s="7"/>
      <c r="U222" s="407"/>
      <c r="V222" s="408"/>
      <c r="W222" s="408"/>
      <c r="X222" s="409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315"/>
      <c r="G223" s="39"/>
      <c r="H223" s="39"/>
      <c r="I223" s="321"/>
      <c r="J223" s="7"/>
      <c r="K223" s="315"/>
      <c r="L223" s="39"/>
      <c r="M223" s="39"/>
      <c r="N223" s="321"/>
      <c r="O223" s="7"/>
      <c r="P223" s="315"/>
      <c r="Q223" s="39"/>
      <c r="R223" s="39"/>
      <c r="S223" s="321"/>
      <c r="T223" s="7"/>
      <c r="U223" s="315"/>
      <c r="V223" s="39"/>
      <c r="W223" s="39"/>
      <c r="X223" s="321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13"/>
      <c r="G225" s="408"/>
      <c r="H225" s="408"/>
      <c r="I225" s="409"/>
      <c r="J225" s="7"/>
      <c r="K225" s="413"/>
      <c r="L225" s="408"/>
      <c r="M225" s="408"/>
      <c r="N225" s="409"/>
      <c r="O225" s="7"/>
      <c r="P225" s="413"/>
      <c r="Q225" s="408"/>
      <c r="R225" s="408"/>
      <c r="S225" s="409"/>
      <c r="T225" s="7"/>
      <c r="U225" s="413"/>
      <c r="V225" s="408"/>
      <c r="W225" s="408"/>
      <c r="X225" s="409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315"/>
      <c r="G227" s="39"/>
      <c r="H227" s="39"/>
      <c r="I227" s="321"/>
      <c r="J227" s="7"/>
      <c r="K227" s="315"/>
      <c r="L227" s="39"/>
      <c r="M227" s="39"/>
      <c r="N227" s="321"/>
      <c r="O227" s="7"/>
      <c r="P227" s="315"/>
      <c r="Q227" s="39"/>
      <c r="R227" s="39"/>
      <c r="S227" s="321"/>
      <c r="T227" s="7"/>
      <c r="U227" s="315"/>
      <c r="V227" s="39"/>
      <c r="W227" s="39"/>
      <c r="X227" s="321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407"/>
      <c r="L229" s="408"/>
      <c r="M229" s="408"/>
      <c r="N229" s="409"/>
      <c r="O229" s="7"/>
      <c r="P229" s="407"/>
      <c r="Q229" s="408"/>
      <c r="R229" s="408"/>
      <c r="S229" s="409"/>
      <c r="T229" s="7"/>
      <c r="U229" s="407"/>
      <c r="V229" s="408"/>
      <c r="W229" s="408"/>
      <c r="X229" s="409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407"/>
      <c r="L230" s="408"/>
      <c r="M230" s="408"/>
      <c r="N230" s="409"/>
      <c r="O230" s="7"/>
      <c r="P230" s="407"/>
      <c r="Q230" s="408"/>
      <c r="R230" s="408"/>
      <c r="S230" s="409"/>
      <c r="T230" s="7"/>
      <c r="U230" s="407"/>
      <c r="V230" s="408"/>
      <c r="W230" s="408"/>
      <c r="X230" s="409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407"/>
      <c r="L231" s="408"/>
      <c r="M231" s="408"/>
      <c r="N231" s="409"/>
      <c r="O231" s="7"/>
      <c r="P231" s="407"/>
      <c r="Q231" s="408"/>
      <c r="R231" s="408"/>
      <c r="S231" s="409"/>
      <c r="T231" s="7"/>
      <c r="U231" s="407"/>
      <c r="V231" s="408"/>
      <c r="W231" s="408"/>
      <c r="X231" s="409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407"/>
      <c r="L232" s="408"/>
      <c r="M232" s="408"/>
      <c r="N232" s="409"/>
      <c r="O232" s="7"/>
      <c r="P232" s="407"/>
      <c r="Q232" s="408"/>
      <c r="R232" s="408"/>
      <c r="S232" s="409"/>
      <c r="T232" s="7"/>
      <c r="U232" s="407"/>
      <c r="V232" s="408"/>
      <c r="W232" s="408"/>
      <c r="X232" s="409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407"/>
      <c r="L233" s="408"/>
      <c r="M233" s="408"/>
      <c r="N233" s="409"/>
      <c r="O233" s="7"/>
      <c r="P233" s="407"/>
      <c r="Q233" s="408"/>
      <c r="R233" s="408"/>
      <c r="S233" s="409"/>
      <c r="T233" s="7"/>
      <c r="U233" s="407"/>
      <c r="V233" s="408"/>
      <c r="W233" s="408"/>
      <c r="X233" s="409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407"/>
      <c r="G237" s="408"/>
      <c r="H237" s="408"/>
      <c r="I237" s="409"/>
      <c r="J237" s="7"/>
      <c r="K237" s="407"/>
      <c r="L237" s="408"/>
      <c r="M237" s="408"/>
      <c r="N237" s="409"/>
      <c r="O237" s="7"/>
      <c r="P237" s="407"/>
      <c r="Q237" s="408"/>
      <c r="R237" s="408"/>
      <c r="S237" s="409"/>
      <c r="T237" s="7"/>
      <c r="U237" s="407"/>
      <c r="V237" s="408"/>
      <c r="W237" s="408"/>
      <c r="X237" s="409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407"/>
      <c r="G239" s="408"/>
      <c r="H239" s="408"/>
      <c r="I239" s="409"/>
      <c r="J239" s="7"/>
      <c r="K239" s="407"/>
      <c r="L239" s="408"/>
      <c r="M239" s="408"/>
      <c r="N239" s="409"/>
      <c r="O239" s="7"/>
      <c r="P239" s="407"/>
      <c r="Q239" s="408"/>
      <c r="R239" s="408"/>
      <c r="S239" s="409"/>
      <c r="T239" s="7"/>
      <c r="U239" s="407"/>
      <c r="V239" s="408"/>
      <c r="W239" s="408"/>
      <c r="X239" s="409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407"/>
      <c r="G240" s="408"/>
      <c r="H240" s="408"/>
      <c r="I240" s="409"/>
      <c r="J240" s="7"/>
      <c r="K240" s="407"/>
      <c r="L240" s="408"/>
      <c r="M240" s="408"/>
      <c r="N240" s="409"/>
      <c r="O240" s="7"/>
      <c r="P240" s="407"/>
      <c r="Q240" s="408"/>
      <c r="R240" s="408"/>
      <c r="S240" s="409"/>
      <c r="T240" s="7"/>
      <c r="U240" s="407"/>
      <c r="V240" s="408"/>
      <c r="W240" s="408"/>
      <c r="X240" s="409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407"/>
      <c r="G241" s="408"/>
      <c r="H241" s="408"/>
      <c r="I241" s="409"/>
      <c r="J241" s="7"/>
      <c r="K241" s="407"/>
      <c r="L241" s="408"/>
      <c r="M241" s="408"/>
      <c r="N241" s="409"/>
      <c r="O241" s="7"/>
      <c r="P241" s="407"/>
      <c r="Q241" s="408"/>
      <c r="R241" s="408"/>
      <c r="S241" s="409"/>
      <c r="T241" s="7"/>
      <c r="U241" s="407"/>
      <c r="V241" s="408"/>
      <c r="W241" s="408"/>
      <c r="X241" s="409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407"/>
      <c r="G242" s="408"/>
      <c r="H242" s="408"/>
      <c r="I242" s="409"/>
      <c r="J242" s="7"/>
      <c r="K242" s="407"/>
      <c r="L242" s="408"/>
      <c r="M242" s="408"/>
      <c r="N242" s="409"/>
      <c r="O242" s="7"/>
      <c r="P242" s="407"/>
      <c r="Q242" s="408"/>
      <c r="R242" s="408"/>
      <c r="S242" s="409"/>
      <c r="T242" s="7"/>
      <c r="U242" s="407"/>
      <c r="V242" s="408"/>
      <c r="W242" s="408"/>
      <c r="X242" s="409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407"/>
      <c r="G243" s="408"/>
      <c r="H243" s="408"/>
      <c r="I243" s="409"/>
      <c r="J243" s="7"/>
      <c r="K243" s="407"/>
      <c r="L243" s="408"/>
      <c r="M243" s="408"/>
      <c r="N243" s="409"/>
      <c r="O243" s="7"/>
      <c r="P243" s="407"/>
      <c r="Q243" s="408"/>
      <c r="R243" s="408"/>
      <c r="S243" s="409"/>
      <c r="T243" s="7"/>
      <c r="U243" s="407"/>
      <c r="V243" s="408"/>
      <c r="W243" s="408"/>
      <c r="X243" s="409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407"/>
      <c r="G244" s="408"/>
      <c r="H244" s="408"/>
      <c r="I244" s="409"/>
      <c r="J244" s="7"/>
      <c r="K244" s="407"/>
      <c r="L244" s="408"/>
      <c r="M244" s="408"/>
      <c r="N244" s="409"/>
      <c r="O244" s="7"/>
      <c r="P244" s="407"/>
      <c r="Q244" s="408"/>
      <c r="R244" s="408"/>
      <c r="S244" s="409"/>
      <c r="T244" s="7"/>
      <c r="U244" s="407"/>
      <c r="V244" s="408"/>
      <c r="W244" s="408"/>
      <c r="X244" s="409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407"/>
      <c r="G245" s="408"/>
      <c r="H245" s="408"/>
      <c r="I245" s="409"/>
      <c r="J245" s="7"/>
      <c r="K245" s="407"/>
      <c r="L245" s="408"/>
      <c r="M245" s="408"/>
      <c r="N245" s="409"/>
      <c r="O245" s="7"/>
      <c r="P245" s="407"/>
      <c r="Q245" s="408"/>
      <c r="R245" s="408"/>
      <c r="S245" s="409"/>
      <c r="T245" s="7"/>
      <c r="U245" s="407"/>
      <c r="V245" s="408"/>
      <c r="W245" s="408"/>
      <c r="X245" s="409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315"/>
      <c r="G246" s="39"/>
      <c r="H246" s="39"/>
      <c r="I246" s="321"/>
      <c r="J246" s="7"/>
      <c r="K246" s="407"/>
      <c r="L246" s="408"/>
      <c r="M246" s="408"/>
      <c r="N246" s="409"/>
      <c r="O246" s="7"/>
      <c r="P246" s="315"/>
      <c r="Q246" s="39"/>
      <c r="R246" s="39"/>
      <c r="S246" s="321"/>
      <c r="T246" s="7"/>
      <c r="U246" s="315"/>
      <c r="V246" s="39"/>
      <c r="W246" s="39"/>
      <c r="X246" s="321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407"/>
      <c r="G247" s="408"/>
      <c r="H247" s="408"/>
      <c r="I247" s="409"/>
      <c r="J247" s="7"/>
      <c r="K247" s="407"/>
      <c r="L247" s="408"/>
      <c r="M247" s="408"/>
      <c r="N247" s="409"/>
      <c r="O247" s="7"/>
      <c r="P247" s="407"/>
      <c r="Q247" s="408"/>
      <c r="R247" s="408"/>
      <c r="S247" s="409"/>
      <c r="T247" s="7"/>
      <c r="U247" s="407"/>
      <c r="V247" s="408"/>
      <c r="W247" s="408"/>
      <c r="X247" s="409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315"/>
      <c r="G248" s="39"/>
      <c r="H248" s="39"/>
      <c r="I248" s="321"/>
      <c r="J248" s="7"/>
      <c r="K248" s="315"/>
      <c r="L248" s="39"/>
      <c r="M248" s="39"/>
      <c r="N248" s="321"/>
      <c r="O248" s="7"/>
      <c r="P248" s="315"/>
      <c r="Q248" s="39"/>
      <c r="R248" s="39"/>
      <c r="S248" s="321"/>
      <c r="T248" s="7"/>
      <c r="U248" s="315"/>
      <c r="V248" s="39"/>
      <c r="W248" s="39"/>
      <c r="X248" s="321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13"/>
      <c r="G250" s="408"/>
      <c r="H250" s="408"/>
      <c r="I250" s="409"/>
      <c r="J250" s="7"/>
      <c r="K250" s="413"/>
      <c r="L250" s="408"/>
      <c r="M250" s="408"/>
      <c r="N250" s="409"/>
      <c r="O250" s="7"/>
      <c r="P250" s="413"/>
      <c r="Q250" s="408"/>
      <c r="R250" s="408"/>
      <c r="S250" s="409"/>
      <c r="T250" s="7"/>
      <c r="U250" s="413"/>
      <c r="V250" s="408"/>
      <c r="W250" s="408"/>
      <c r="X250" s="409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315"/>
      <c r="G252" s="39"/>
      <c r="H252" s="39"/>
      <c r="I252" s="321"/>
      <c r="J252" s="7"/>
      <c r="K252" s="315"/>
      <c r="L252" s="39"/>
      <c r="M252" s="39"/>
      <c r="N252" s="321"/>
      <c r="O252" s="7"/>
      <c r="P252" s="315"/>
      <c r="Q252" s="39"/>
      <c r="R252" s="39"/>
      <c r="S252" s="321"/>
      <c r="T252" s="7"/>
      <c r="U252" s="315"/>
      <c r="V252" s="39"/>
      <c r="W252" s="39"/>
      <c r="X252" s="321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407"/>
      <c r="L254" s="408"/>
      <c r="M254" s="408"/>
      <c r="N254" s="409"/>
      <c r="O254" s="7"/>
      <c r="P254" s="407"/>
      <c r="Q254" s="408"/>
      <c r="R254" s="408"/>
      <c r="S254" s="409"/>
      <c r="T254" s="7"/>
      <c r="U254" s="407"/>
      <c r="V254" s="408"/>
      <c r="W254" s="408"/>
      <c r="X254" s="409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407"/>
      <c r="L255" s="408"/>
      <c r="M255" s="408"/>
      <c r="N255" s="409"/>
      <c r="O255" s="7"/>
      <c r="P255" s="407"/>
      <c r="Q255" s="408"/>
      <c r="R255" s="408"/>
      <c r="S255" s="409"/>
      <c r="T255" s="7"/>
      <c r="U255" s="407"/>
      <c r="V255" s="408"/>
      <c r="W255" s="408"/>
      <c r="X255" s="409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407"/>
      <c r="L256" s="408"/>
      <c r="M256" s="408"/>
      <c r="N256" s="409"/>
      <c r="O256" s="7"/>
      <c r="P256" s="407"/>
      <c r="Q256" s="408"/>
      <c r="R256" s="408"/>
      <c r="S256" s="409"/>
      <c r="T256" s="7"/>
      <c r="U256" s="407"/>
      <c r="V256" s="408"/>
      <c r="W256" s="408"/>
      <c r="X256" s="409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407"/>
      <c r="L257" s="408"/>
      <c r="M257" s="408"/>
      <c r="N257" s="409"/>
      <c r="O257" s="7"/>
      <c r="P257" s="407"/>
      <c r="Q257" s="408"/>
      <c r="R257" s="408"/>
      <c r="S257" s="409"/>
      <c r="T257" s="7"/>
      <c r="U257" s="407"/>
      <c r="V257" s="408"/>
      <c r="W257" s="408"/>
      <c r="X257" s="409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407"/>
      <c r="L258" s="408"/>
      <c r="M258" s="408"/>
      <c r="N258" s="409"/>
      <c r="O258" s="7"/>
      <c r="P258" s="407"/>
      <c r="Q258" s="408"/>
      <c r="R258" s="408"/>
      <c r="S258" s="409"/>
      <c r="T258" s="7"/>
      <c r="U258" s="407"/>
      <c r="V258" s="408"/>
      <c r="W258" s="408"/>
      <c r="X258" s="409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407"/>
      <c r="G262" s="408"/>
      <c r="H262" s="408"/>
      <c r="I262" s="409"/>
      <c r="J262" s="7"/>
      <c r="K262" s="407"/>
      <c r="L262" s="408"/>
      <c r="M262" s="408"/>
      <c r="N262" s="409"/>
      <c r="O262" s="7"/>
      <c r="P262" s="407"/>
      <c r="Q262" s="408"/>
      <c r="R262" s="408"/>
      <c r="S262" s="409"/>
      <c r="T262" s="7"/>
      <c r="U262" s="407"/>
      <c r="V262" s="408"/>
      <c r="W262" s="408"/>
      <c r="X262" s="409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407"/>
      <c r="G264" s="408"/>
      <c r="H264" s="408"/>
      <c r="I264" s="409"/>
      <c r="J264" s="7"/>
      <c r="K264" s="407"/>
      <c r="L264" s="408"/>
      <c r="M264" s="408"/>
      <c r="N264" s="409"/>
      <c r="O264" s="7"/>
      <c r="P264" s="407"/>
      <c r="Q264" s="408"/>
      <c r="R264" s="408"/>
      <c r="S264" s="409"/>
      <c r="T264" s="7"/>
      <c r="U264" s="407"/>
      <c r="V264" s="408"/>
      <c r="W264" s="408"/>
      <c r="X264" s="409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407"/>
      <c r="G265" s="408"/>
      <c r="H265" s="408"/>
      <c r="I265" s="409"/>
      <c r="J265" s="7"/>
      <c r="K265" s="407"/>
      <c r="L265" s="408"/>
      <c r="M265" s="408"/>
      <c r="N265" s="409"/>
      <c r="O265" s="7"/>
      <c r="P265" s="407"/>
      <c r="Q265" s="408"/>
      <c r="R265" s="408"/>
      <c r="S265" s="409"/>
      <c r="T265" s="7"/>
      <c r="U265" s="407"/>
      <c r="V265" s="408"/>
      <c r="W265" s="408"/>
      <c r="X265" s="409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407"/>
      <c r="G266" s="408"/>
      <c r="H266" s="408"/>
      <c r="I266" s="409"/>
      <c r="J266" s="7"/>
      <c r="K266" s="407"/>
      <c r="L266" s="408"/>
      <c r="M266" s="408"/>
      <c r="N266" s="409"/>
      <c r="O266" s="7"/>
      <c r="P266" s="407"/>
      <c r="Q266" s="408"/>
      <c r="R266" s="408"/>
      <c r="S266" s="409"/>
      <c r="T266" s="7"/>
      <c r="U266" s="407"/>
      <c r="V266" s="408"/>
      <c r="W266" s="408"/>
      <c r="X266" s="409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407"/>
      <c r="G267" s="408"/>
      <c r="H267" s="408"/>
      <c r="I267" s="409"/>
      <c r="J267" s="7"/>
      <c r="K267" s="407"/>
      <c r="L267" s="408"/>
      <c r="M267" s="408"/>
      <c r="N267" s="409"/>
      <c r="O267" s="7"/>
      <c r="P267" s="407"/>
      <c r="Q267" s="408"/>
      <c r="R267" s="408"/>
      <c r="S267" s="409"/>
      <c r="T267" s="7"/>
      <c r="U267" s="407"/>
      <c r="V267" s="408"/>
      <c r="W267" s="408"/>
      <c r="X267" s="409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407"/>
      <c r="G268" s="408"/>
      <c r="H268" s="408"/>
      <c r="I268" s="409"/>
      <c r="J268" s="7"/>
      <c r="K268" s="407"/>
      <c r="L268" s="408"/>
      <c r="M268" s="408"/>
      <c r="N268" s="409"/>
      <c r="O268" s="7"/>
      <c r="P268" s="407"/>
      <c r="Q268" s="408"/>
      <c r="R268" s="408"/>
      <c r="S268" s="409"/>
      <c r="T268" s="7"/>
      <c r="U268" s="407"/>
      <c r="V268" s="408"/>
      <c r="W268" s="408"/>
      <c r="X268" s="409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407"/>
      <c r="G269" s="408"/>
      <c r="H269" s="408"/>
      <c r="I269" s="409"/>
      <c r="J269" s="7"/>
      <c r="K269" s="407"/>
      <c r="L269" s="408"/>
      <c r="M269" s="408"/>
      <c r="N269" s="409"/>
      <c r="O269" s="7"/>
      <c r="P269" s="407"/>
      <c r="Q269" s="408"/>
      <c r="R269" s="408"/>
      <c r="S269" s="409"/>
      <c r="T269" s="7"/>
      <c r="U269" s="407"/>
      <c r="V269" s="408"/>
      <c r="W269" s="408"/>
      <c r="X269" s="409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407"/>
      <c r="G270" s="408"/>
      <c r="H270" s="408"/>
      <c r="I270" s="409"/>
      <c r="J270" s="7"/>
      <c r="K270" s="407"/>
      <c r="L270" s="408"/>
      <c r="M270" s="408"/>
      <c r="N270" s="409"/>
      <c r="O270" s="7"/>
      <c r="P270" s="407"/>
      <c r="Q270" s="408"/>
      <c r="R270" s="408"/>
      <c r="S270" s="409"/>
      <c r="T270" s="7"/>
      <c r="U270" s="407"/>
      <c r="V270" s="408"/>
      <c r="W270" s="408"/>
      <c r="X270" s="409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315"/>
      <c r="G271" s="39"/>
      <c r="H271" s="39"/>
      <c r="I271" s="321"/>
      <c r="J271" s="7"/>
      <c r="K271" s="407"/>
      <c r="L271" s="408"/>
      <c r="M271" s="408"/>
      <c r="N271" s="409"/>
      <c r="O271" s="7"/>
      <c r="P271" s="315"/>
      <c r="Q271" s="39"/>
      <c r="R271" s="39"/>
      <c r="S271" s="321"/>
      <c r="T271" s="7"/>
      <c r="U271" s="315"/>
      <c r="V271" s="39"/>
      <c r="W271" s="39"/>
      <c r="X271" s="321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407"/>
      <c r="G272" s="408"/>
      <c r="H272" s="408"/>
      <c r="I272" s="409"/>
      <c r="J272" s="7"/>
      <c r="K272" s="407"/>
      <c r="L272" s="408"/>
      <c r="M272" s="408"/>
      <c r="N272" s="409"/>
      <c r="O272" s="7"/>
      <c r="P272" s="407"/>
      <c r="Q272" s="408"/>
      <c r="R272" s="408"/>
      <c r="S272" s="409"/>
      <c r="T272" s="7"/>
      <c r="U272" s="407"/>
      <c r="V272" s="408"/>
      <c r="W272" s="408"/>
      <c r="X272" s="409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315"/>
      <c r="G273" s="39"/>
      <c r="H273" s="39"/>
      <c r="I273" s="321"/>
      <c r="J273" s="7"/>
      <c r="K273" s="315"/>
      <c r="L273" s="39"/>
      <c r="M273" s="39"/>
      <c r="N273" s="321"/>
      <c r="O273" s="7"/>
      <c r="P273" s="315"/>
      <c r="Q273" s="39"/>
      <c r="R273" s="39"/>
      <c r="S273" s="321"/>
      <c r="T273" s="7"/>
      <c r="U273" s="315"/>
      <c r="V273" s="39"/>
      <c r="W273" s="39"/>
      <c r="X273" s="321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13"/>
      <c r="G275" s="408"/>
      <c r="H275" s="408"/>
      <c r="I275" s="409"/>
      <c r="J275" s="7"/>
      <c r="K275" s="413"/>
      <c r="L275" s="408"/>
      <c r="M275" s="408"/>
      <c r="N275" s="409"/>
      <c r="O275" s="7"/>
      <c r="P275" s="413"/>
      <c r="Q275" s="408"/>
      <c r="R275" s="408"/>
      <c r="S275" s="409"/>
      <c r="T275" s="7"/>
      <c r="U275" s="413"/>
      <c r="V275" s="408"/>
      <c r="W275" s="408"/>
      <c r="X275" s="409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315"/>
      <c r="G277" s="39"/>
      <c r="H277" s="39"/>
      <c r="I277" s="321"/>
      <c r="J277" s="7"/>
      <c r="K277" s="315"/>
      <c r="L277" s="39"/>
      <c r="M277" s="39"/>
      <c r="N277" s="321"/>
      <c r="O277" s="7"/>
      <c r="P277" s="315"/>
      <c r="Q277" s="39"/>
      <c r="R277" s="39"/>
      <c r="S277" s="321"/>
      <c r="T277" s="7"/>
      <c r="U277" s="315"/>
      <c r="V277" s="39"/>
      <c r="W277" s="39"/>
      <c r="X277" s="321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407"/>
      <c r="L279" s="408"/>
      <c r="M279" s="408"/>
      <c r="N279" s="409"/>
      <c r="O279" s="7"/>
      <c r="P279" s="407"/>
      <c r="Q279" s="408"/>
      <c r="R279" s="408"/>
      <c r="S279" s="409"/>
      <c r="T279" s="7"/>
      <c r="U279" s="407"/>
      <c r="V279" s="408"/>
      <c r="W279" s="408"/>
      <c r="X279" s="409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407"/>
      <c r="L280" s="408"/>
      <c r="M280" s="408"/>
      <c r="N280" s="409"/>
      <c r="O280" s="7"/>
      <c r="P280" s="407"/>
      <c r="Q280" s="408"/>
      <c r="R280" s="408"/>
      <c r="S280" s="409"/>
      <c r="T280" s="7"/>
      <c r="U280" s="407"/>
      <c r="V280" s="408"/>
      <c r="W280" s="408"/>
      <c r="X280" s="409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407"/>
      <c r="L281" s="408"/>
      <c r="M281" s="408"/>
      <c r="N281" s="409"/>
      <c r="O281" s="7"/>
      <c r="P281" s="407"/>
      <c r="Q281" s="408"/>
      <c r="R281" s="408"/>
      <c r="S281" s="409"/>
      <c r="T281" s="7"/>
      <c r="U281" s="407"/>
      <c r="V281" s="408"/>
      <c r="W281" s="408"/>
      <c r="X281" s="409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407"/>
      <c r="L282" s="408"/>
      <c r="M282" s="408"/>
      <c r="N282" s="409"/>
      <c r="O282" s="7"/>
      <c r="P282" s="407"/>
      <c r="Q282" s="408"/>
      <c r="R282" s="408"/>
      <c r="S282" s="409"/>
      <c r="T282" s="7"/>
      <c r="U282" s="407"/>
      <c r="V282" s="408"/>
      <c r="W282" s="408"/>
      <c r="X282" s="409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407"/>
      <c r="L283" s="408"/>
      <c r="M283" s="408"/>
      <c r="N283" s="409"/>
      <c r="O283" s="7"/>
      <c r="P283" s="407"/>
      <c r="Q283" s="408"/>
      <c r="R283" s="408"/>
      <c r="S283" s="409"/>
      <c r="T283" s="7"/>
      <c r="U283" s="407"/>
      <c r="V283" s="408"/>
      <c r="W283" s="408"/>
      <c r="X283" s="409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407"/>
      <c r="G287" s="408"/>
      <c r="H287" s="408"/>
      <c r="I287" s="409"/>
      <c r="J287" s="7"/>
      <c r="K287" s="407"/>
      <c r="L287" s="408"/>
      <c r="M287" s="408"/>
      <c r="N287" s="409"/>
      <c r="O287" s="7"/>
      <c r="P287" s="407"/>
      <c r="Q287" s="408"/>
      <c r="R287" s="408"/>
      <c r="S287" s="409"/>
      <c r="T287" s="7"/>
      <c r="U287" s="407"/>
      <c r="V287" s="408"/>
      <c r="W287" s="408"/>
      <c r="X287" s="409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407"/>
      <c r="G289" s="408"/>
      <c r="H289" s="408"/>
      <c r="I289" s="409"/>
      <c r="J289" s="7"/>
      <c r="K289" s="407"/>
      <c r="L289" s="408"/>
      <c r="M289" s="408"/>
      <c r="N289" s="409"/>
      <c r="O289" s="7"/>
      <c r="P289" s="407"/>
      <c r="Q289" s="408"/>
      <c r="R289" s="408"/>
      <c r="S289" s="409"/>
      <c r="T289" s="7"/>
      <c r="U289" s="407"/>
      <c r="V289" s="408"/>
      <c r="W289" s="408"/>
      <c r="X289" s="409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407"/>
      <c r="G290" s="408"/>
      <c r="H290" s="408"/>
      <c r="I290" s="409"/>
      <c r="J290" s="7"/>
      <c r="K290" s="407"/>
      <c r="L290" s="408"/>
      <c r="M290" s="408"/>
      <c r="N290" s="409"/>
      <c r="O290" s="7"/>
      <c r="P290" s="407"/>
      <c r="Q290" s="408"/>
      <c r="R290" s="408"/>
      <c r="S290" s="409"/>
      <c r="T290" s="7"/>
      <c r="U290" s="407"/>
      <c r="V290" s="408"/>
      <c r="W290" s="408"/>
      <c r="X290" s="409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407"/>
      <c r="G291" s="408"/>
      <c r="H291" s="408"/>
      <c r="I291" s="409"/>
      <c r="J291" s="7"/>
      <c r="K291" s="407"/>
      <c r="L291" s="408"/>
      <c r="M291" s="408"/>
      <c r="N291" s="409"/>
      <c r="O291" s="7"/>
      <c r="P291" s="407"/>
      <c r="Q291" s="408"/>
      <c r="R291" s="408"/>
      <c r="S291" s="409"/>
      <c r="T291" s="7"/>
      <c r="U291" s="407"/>
      <c r="V291" s="408"/>
      <c r="W291" s="408"/>
      <c r="X291" s="409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407"/>
      <c r="G292" s="408"/>
      <c r="H292" s="408"/>
      <c r="I292" s="409"/>
      <c r="J292" s="7"/>
      <c r="K292" s="407"/>
      <c r="L292" s="408"/>
      <c r="M292" s="408"/>
      <c r="N292" s="409"/>
      <c r="O292" s="7"/>
      <c r="P292" s="407"/>
      <c r="Q292" s="408"/>
      <c r="R292" s="408"/>
      <c r="S292" s="409"/>
      <c r="T292" s="7"/>
      <c r="U292" s="407"/>
      <c r="V292" s="408"/>
      <c r="W292" s="408"/>
      <c r="X292" s="409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407"/>
      <c r="G293" s="408"/>
      <c r="H293" s="408"/>
      <c r="I293" s="409"/>
      <c r="J293" s="7"/>
      <c r="K293" s="407"/>
      <c r="L293" s="408"/>
      <c r="M293" s="408"/>
      <c r="N293" s="409"/>
      <c r="O293" s="7"/>
      <c r="P293" s="407"/>
      <c r="Q293" s="408"/>
      <c r="R293" s="408"/>
      <c r="S293" s="409"/>
      <c r="T293" s="7"/>
      <c r="U293" s="407"/>
      <c r="V293" s="408"/>
      <c r="W293" s="408"/>
      <c r="X293" s="409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407"/>
      <c r="G294" s="408"/>
      <c r="H294" s="408"/>
      <c r="I294" s="409"/>
      <c r="J294" s="7"/>
      <c r="K294" s="407"/>
      <c r="L294" s="408"/>
      <c r="M294" s="408"/>
      <c r="N294" s="409"/>
      <c r="O294" s="7"/>
      <c r="P294" s="407"/>
      <c r="Q294" s="408"/>
      <c r="R294" s="408"/>
      <c r="S294" s="409"/>
      <c r="T294" s="7"/>
      <c r="U294" s="407"/>
      <c r="V294" s="408"/>
      <c r="W294" s="408"/>
      <c r="X294" s="409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407"/>
      <c r="G295" s="408"/>
      <c r="H295" s="408"/>
      <c r="I295" s="409"/>
      <c r="J295" s="7"/>
      <c r="K295" s="407"/>
      <c r="L295" s="408"/>
      <c r="M295" s="408"/>
      <c r="N295" s="409"/>
      <c r="O295" s="7"/>
      <c r="P295" s="407"/>
      <c r="Q295" s="408"/>
      <c r="R295" s="408"/>
      <c r="S295" s="409"/>
      <c r="T295" s="7"/>
      <c r="U295" s="407"/>
      <c r="V295" s="408"/>
      <c r="W295" s="408"/>
      <c r="X295" s="409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315"/>
      <c r="G296" s="39"/>
      <c r="H296" s="39"/>
      <c r="I296" s="321"/>
      <c r="J296" s="7"/>
      <c r="K296" s="407"/>
      <c r="L296" s="408"/>
      <c r="M296" s="408"/>
      <c r="N296" s="409"/>
      <c r="O296" s="7"/>
      <c r="P296" s="315"/>
      <c r="Q296" s="39"/>
      <c r="R296" s="39"/>
      <c r="S296" s="321"/>
      <c r="T296" s="7"/>
      <c r="U296" s="315"/>
      <c r="V296" s="39"/>
      <c r="W296" s="39"/>
      <c r="X296" s="321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407"/>
      <c r="G297" s="408"/>
      <c r="H297" s="408"/>
      <c r="I297" s="409"/>
      <c r="J297" s="7"/>
      <c r="K297" s="407"/>
      <c r="L297" s="408"/>
      <c r="M297" s="408"/>
      <c r="N297" s="409"/>
      <c r="O297" s="7"/>
      <c r="P297" s="407"/>
      <c r="Q297" s="408"/>
      <c r="R297" s="408"/>
      <c r="S297" s="409"/>
      <c r="T297" s="7"/>
      <c r="U297" s="407"/>
      <c r="V297" s="408"/>
      <c r="W297" s="408"/>
      <c r="X297" s="409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315"/>
      <c r="G298" s="39"/>
      <c r="H298" s="39"/>
      <c r="I298" s="321"/>
      <c r="J298" s="7"/>
      <c r="K298" s="315"/>
      <c r="L298" s="39"/>
      <c r="M298" s="39"/>
      <c r="N298" s="321"/>
      <c r="O298" s="7"/>
      <c r="P298" s="315"/>
      <c r="Q298" s="39"/>
      <c r="R298" s="39"/>
      <c r="S298" s="321"/>
      <c r="T298" s="7"/>
      <c r="U298" s="315"/>
      <c r="V298" s="39"/>
      <c r="W298" s="39"/>
      <c r="X298" s="321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13"/>
      <c r="G300" s="408"/>
      <c r="H300" s="408"/>
      <c r="I300" s="409"/>
      <c r="J300" s="7"/>
      <c r="K300" s="413"/>
      <c r="L300" s="408"/>
      <c r="M300" s="408"/>
      <c r="N300" s="409"/>
      <c r="O300" s="7"/>
      <c r="P300" s="413"/>
      <c r="Q300" s="408"/>
      <c r="R300" s="408"/>
      <c r="S300" s="409"/>
      <c r="T300" s="7"/>
      <c r="U300" s="413"/>
      <c r="V300" s="408"/>
      <c r="W300" s="408"/>
      <c r="X300" s="409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315"/>
      <c r="G302" s="39"/>
      <c r="H302" s="39"/>
      <c r="I302" s="321"/>
      <c r="J302" s="7"/>
      <c r="K302" s="315"/>
      <c r="L302" s="39"/>
      <c r="M302" s="39"/>
      <c r="N302" s="321"/>
      <c r="O302" s="7"/>
      <c r="P302" s="315"/>
      <c r="Q302" s="39"/>
      <c r="R302" s="39"/>
      <c r="S302" s="321"/>
      <c r="T302" s="7"/>
      <c r="U302" s="315"/>
      <c r="V302" s="39"/>
      <c r="W302" s="39"/>
      <c r="X302" s="321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407"/>
      <c r="L304" s="408"/>
      <c r="M304" s="408"/>
      <c r="N304" s="409"/>
      <c r="O304" s="7"/>
      <c r="P304" s="407"/>
      <c r="Q304" s="408"/>
      <c r="R304" s="408"/>
      <c r="S304" s="409"/>
      <c r="T304" s="7"/>
      <c r="U304" s="407"/>
      <c r="V304" s="408"/>
      <c r="W304" s="408"/>
      <c r="X304" s="409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407"/>
      <c r="L305" s="408"/>
      <c r="M305" s="408"/>
      <c r="N305" s="409"/>
      <c r="O305" s="7"/>
      <c r="P305" s="407"/>
      <c r="Q305" s="408"/>
      <c r="R305" s="408"/>
      <c r="S305" s="409"/>
      <c r="T305" s="7"/>
      <c r="U305" s="407"/>
      <c r="V305" s="408"/>
      <c r="W305" s="408"/>
      <c r="X305" s="409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407"/>
      <c r="L306" s="408"/>
      <c r="M306" s="408"/>
      <c r="N306" s="409"/>
      <c r="O306" s="7"/>
      <c r="P306" s="407"/>
      <c r="Q306" s="408"/>
      <c r="R306" s="408"/>
      <c r="S306" s="409"/>
      <c r="T306" s="7"/>
      <c r="U306" s="407"/>
      <c r="V306" s="408"/>
      <c r="W306" s="408"/>
      <c r="X306" s="409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407"/>
      <c r="L307" s="408"/>
      <c r="M307" s="408"/>
      <c r="N307" s="409"/>
      <c r="O307" s="7"/>
      <c r="P307" s="407"/>
      <c r="Q307" s="408"/>
      <c r="R307" s="408"/>
      <c r="S307" s="409"/>
      <c r="T307" s="7"/>
      <c r="U307" s="407"/>
      <c r="V307" s="408"/>
      <c r="W307" s="408"/>
      <c r="X307" s="409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407"/>
      <c r="L308" s="408"/>
      <c r="M308" s="408"/>
      <c r="N308" s="409"/>
      <c r="O308" s="7"/>
      <c r="P308" s="407"/>
      <c r="Q308" s="408"/>
      <c r="R308" s="408"/>
      <c r="S308" s="409"/>
      <c r="T308" s="7"/>
      <c r="U308" s="407"/>
      <c r="V308" s="408"/>
      <c r="W308" s="408"/>
      <c r="X308" s="409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407"/>
      <c r="G312" s="408"/>
      <c r="H312" s="408"/>
      <c r="I312" s="409"/>
      <c r="J312" s="7"/>
      <c r="K312" s="407"/>
      <c r="L312" s="408"/>
      <c r="M312" s="408"/>
      <c r="N312" s="409"/>
      <c r="O312" s="7"/>
      <c r="P312" s="407"/>
      <c r="Q312" s="408"/>
      <c r="R312" s="408"/>
      <c r="S312" s="409"/>
      <c r="T312" s="7"/>
      <c r="U312" s="407"/>
      <c r="V312" s="408"/>
      <c r="W312" s="408"/>
      <c r="X312" s="409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407"/>
      <c r="G314" s="408"/>
      <c r="H314" s="408"/>
      <c r="I314" s="409"/>
      <c r="J314" s="7"/>
      <c r="K314" s="407"/>
      <c r="L314" s="408"/>
      <c r="M314" s="408"/>
      <c r="N314" s="409"/>
      <c r="O314" s="7"/>
      <c r="P314" s="407"/>
      <c r="Q314" s="408"/>
      <c r="R314" s="408"/>
      <c r="S314" s="409"/>
      <c r="T314" s="7"/>
      <c r="U314" s="407"/>
      <c r="V314" s="408"/>
      <c r="W314" s="408"/>
      <c r="X314" s="409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407"/>
      <c r="G315" s="408"/>
      <c r="H315" s="408"/>
      <c r="I315" s="409"/>
      <c r="J315" s="7"/>
      <c r="K315" s="407"/>
      <c r="L315" s="408"/>
      <c r="M315" s="408"/>
      <c r="N315" s="409"/>
      <c r="O315" s="7"/>
      <c r="P315" s="407"/>
      <c r="Q315" s="408"/>
      <c r="R315" s="408"/>
      <c r="S315" s="409"/>
      <c r="T315" s="7"/>
      <c r="U315" s="407"/>
      <c r="V315" s="408"/>
      <c r="W315" s="408"/>
      <c r="X315" s="409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407"/>
      <c r="G316" s="408"/>
      <c r="H316" s="408"/>
      <c r="I316" s="409"/>
      <c r="J316" s="7"/>
      <c r="K316" s="407"/>
      <c r="L316" s="408"/>
      <c r="M316" s="408"/>
      <c r="N316" s="409"/>
      <c r="O316" s="7"/>
      <c r="P316" s="407"/>
      <c r="Q316" s="408"/>
      <c r="R316" s="408"/>
      <c r="S316" s="409"/>
      <c r="T316" s="7"/>
      <c r="U316" s="407"/>
      <c r="V316" s="408"/>
      <c r="W316" s="408"/>
      <c r="X316" s="409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407"/>
      <c r="G317" s="408"/>
      <c r="H317" s="408"/>
      <c r="I317" s="409"/>
      <c r="J317" s="7"/>
      <c r="K317" s="407"/>
      <c r="L317" s="408"/>
      <c r="M317" s="408"/>
      <c r="N317" s="409"/>
      <c r="O317" s="7"/>
      <c r="P317" s="407"/>
      <c r="Q317" s="408"/>
      <c r="R317" s="408"/>
      <c r="S317" s="409"/>
      <c r="T317" s="7"/>
      <c r="U317" s="407"/>
      <c r="V317" s="408"/>
      <c r="W317" s="408"/>
      <c r="X317" s="409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407"/>
      <c r="G318" s="408"/>
      <c r="H318" s="408"/>
      <c r="I318" s="409"/>
      <c r="J318" s="7"/>
      <c r="K318" s="407"/>
      <c r="L318" s="408"/>
      <c r="M318" s="408"/>
      <c r="N318" s="409"/>
      <c r="O318" s="7"/>
      <c r="P318" s="407"/>
      <c r="Q318" s="408"/>
      <c r="R318" s="408"/>
      <c r="S318" s="409"/>
      <c r="T318" s="7"/>
      <c r="U318" s="407"/>
      <c r="V318" s="408"/>
      <c r="W318" s="408"/>
      <c r="X318" s="409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407"/>
      <c r="G319" s="408"/>
      <c r="H319" s="408"/>
      <c r="I319" s="409"/>
      <c r="J319" s="7"/>
      <c r="K319" s="407"/>
      <c r="L319" s="408"/>
      <c r="M319" s="408"/>
      <c r="N319" s="409"/>
      <c r="O319" s="7"/>
      <c r="P319" s="407"/>
      <c r="Q319" s="408"/>
      <c r="R319" s="408"/>
      <c r="S319" s="409"/>
      <c r="T319" s="7"/>
      <c r="U319" s="407"/>
      <c r="V319" s="408"/>
      <c r="W319" s="408"/>
      <c r="X319" s="409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407"/>
      <c r="G320" s="408"/>
      <c r="H320" s="408"/>
      <c r="I320" s="409"/>
      <c r="J320" s="7"/>
      <c r="K320" s="407"/>
      <c r="L320" s="408"/>
      <c r="M320" s="408"/>
      <c r="N320" s="409"/>
      <c r="O320" s="7"/>
      <c r="P320" s="407"/>
      <c r="Q320" s="408"/>
      <c r="R320" s="408"/>
      <c r="S320" s="409"/>
      <c r="T320" s="7"/>
      <c r="U320" s="407"/>
      <c r="V320" s="408"/>
      <c r="W320" s="408"/>
      <c r="X320" s="409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315"/>
      <c r="G321" s="39"/>
      <c r="H321" s="39"/>
      <c r="I321" s="321"/>
      <c r="J321" s="7"/>
      <c r="K321" s="407"/>
      <c r="L321" s="408"/>
      <c r="M321" s="408"/>
      <c r="N321" s="409"/>
      <c r="O321" s="7"/>
      <c r="P321" s="315"/>
      <c r="Q321" s="39"/>
      <c r="R321" s="39"/>
      <c r="S321" s="321"/>
      <c r="T321" s="7"/>
      <c r="U321" s="315"/>
      <c r="V321" s="39"/>
      <c r="W321" s="39"/>
      <c r="X321" s="321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407"/>
      <c r="G322" s="408"/>
      <c r="H322" s="408"/>
      <c r="I322" s="409"/>
      <c r="J322" s="7"/>
      <c r="K322" s="407"/>
      <c r="L322" s="408"/>
      <c r="M322" s="408"/>
      <c r="N322" s="409"/>
      <c r="O322" s="7"/>
      <c r="P322" s="407"/>
      <c r="Q322" s="408"/>
      <c r="R322" s="408"/>
      <c r="S322" s="409"/>
      <c r="T322" s="7"/>
      <c r="U322" s="407"/>
      <c r="V322" s="408"/>
      <c r="W322" s="408"/>
      <c r="X322" s="409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315"/>
      <c r="G323" s="39"/>
      <c r="H323" s="39"/>
      <c r="I323" s="321"/>
      <c r="J323" s="7"/>
      <c r="K323" s="315"/>
      <c r="L323" s="39"/>
      <c r="M323" s="39"/>
      <c r="N323" s="321"/>
      <c r="O323" s="7"/>
      <c r="P323" s="315"/>
      <c r="Q323" s="39"/>
      <c r="R323" s="39"/>
      <c r="S323" s="321"/>
      <c r="T323" s="7"/>
      <c r="U323" s="315"/>
      <c r="V323" s="39"/>
      <c r="W323" s="39"/>
      <c r="X323" s="321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13"/>
      <c r="G325" s="408"/>
      <c r="H325" s="408"/>
      <c r="I325" s="409"/>
      <c r="J325" s="7"/>
      <c r="K325" s="413"/>
      <c r="L325" s="408"/>
      <c r="M325" s="408"/>
      <c r="N325" s="409"/>
      <c r="O325" s="7"/>
      <c r="P325" s="413"/>
      <c r="Q325" s="408"/>
      <c r="R325" s="408"/>
      <c r="S325" s="409"/>
      <c r="T325" s="7"/>
      <c r="U325" s="413"/>
      <c r="V325" s="408"/>
      <c r="W325" s="408"/>
      <c r="X325" s="409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315"/>
      <c r="G327" s="39"/>
      <c r="H327" s="39"/>
      <c r="I327" s="321"/>
      <c r="J327" s="7"/>
      <c r="K327" s="315"/>
      <c r="L327" s="39"/>
      <c r="M327" s="39"/>
      <c r="N327" s="321"/>
      <c r="O327" s="7"/>
      <c r="P327" s="315"/>
      <c r="Q327" s="39"/>
      <c r="R327" s="39"/>
      <c r="S327" s="321"/>
      <c r="T327" s="7"/>
      <c r="U327" s="315"/>
      <c r="V327" s="39"/>
      <c r="W327" s="39"/>
      <c r="X327" s="321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407"/>
      <c r="L329" s="408"/>
      <c r="M329" s="408"/>
      <c r="N329" s="409"/>
      <c r="O329" s="7"/>
      <c r="P329" s="407"/>
      <c r="Q329" s="408"/>
      <c r="R329" s="408"/>
      <c r="S329" s="409"/>
      <c r="T329" s="7"/>
      <c r="U329" s="407"/>
      <c r="V329" s="408"/>
      <c r="W329" s="408"/>
      <c r="X329" s="409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407"/>
      <c r="L330" s="408"/>
      <c r="M330" s="408"/>
      <c r="N330" s="409"/>
      <c r="O330" s="7"/>
      <c r="P330" s="407"/>
      <c r="Q330" s="408"/>
      <c r="R330" s="408"/>
      <c r="S330" s="409"/>
      <c r="T330" s="7"/>
      <c r="U330" s="407"/>
      <c r="V330" s="408"/>
      <c r="W330" s="408"/>
      <c r="X330" s="409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407"/>
      <c r="L331" s="408"/>
      <c r="M331" s="408"/>
      <c r="N331" s="409"/>
      <c r="O331" s="7"/>
      <c r="P331" s="407"/>
      <c r="Q331" s="408"/>
      <c r="R331" s="408"/>
      <c r="S331" s="409"/>
      <c r="T331" s="7"/>
      <c r="U331" s="407"/>
      <c r="V331" s="408"/>
      <c r="W331" s="408"/>
      <c r="X331" s="409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407"/>
      <c r="L332" s="408"/>
      <c r="M332" s="408"/>
      <c r="N332" s="409"/>
      <c r="O332" s="7"/>
      <c r="P332" s="407"/>
      <c r="Q332" s="408"/>
      <c r="R332" s="408"/>
      <c r="S332" s="409"/>
      <c r="T332" s="7"/>
      <c r="U332" s="407"/>
      <c r="V332" s="408"/>
      <c r="W332" s="408"/>
      <c r="X332" s="409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407"/>
      <c r="L333" s="408"/>
      <c r="M333" s="408"/>
      <c r="N333" s="409"/>
      <c r="O333" s="7"/>
      <c r="P333" s="407"/>
      <c r="Q333" s="408"/>
      <c r="R333" s="408"/>
      <c r="S333" s="409"/>
      <c r="T333" s="7"/>
      <c r="U333" s="407"/>
      <c r="V333" s="408"/>
      <c r="W333" s="408"/>
      <c r="X333" s="409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407"/>
      <c r="G337" s="408"/>
      <c r="H337" s="408"/>
      <c r="I337" s="409"/>
      <c r="J337" s="7"/>
      <c r="K337" s="407"/>
      <c r="L337" s="408"/>
      <c r="M337" s="408"/>
      <c r="N337" s="409"/>
      <c r="O337" s="7"/>
      <c r="P337" s="407"/>
      <c r="Q337" s="408"/>
      <c r="R337" s="408"/>
      <c r="S337" s="409"/>
      <c r="T337" s="7"/>
      <c r="U337" s="407"/>
      <c r="V337" s="408"/>
      <c r="W337" s="408"/>
      <c r="X337" s="409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407"/>
      <c r="G339" s="408"/>
      <c r="H339" s="408"/>
      <c r="I339" s="409"/>
      <c r="J339" s="7"/>
      <c r="K339" s="407"/>
      <c r="L339" s="408"/>
      <c r="M339" s="408"/>
      <c r="N339" s="409"/>
      <c r="O339" s="7"/>
      <c r="P339" s="407"/>
      <c r="Q339" s="408"/>
      <c r="R339" s="408"/>
      <c r="S339" s="409"/>
      <c r="T339" s="7"/>
      <c r="U339" s="407"/>
      <c r="V339" s="408"/>
      <c r="W339" s="408"/>
      <c r="X339" s="409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407"/>
      <c r="G340" s="408"/>
      <c r="H340" s="408"/>
      <c r="I340" s="409"/>
      <c r="J340" s="7"/>
      <c r="K340" s="407"/>
      <c r="L340" s="408"/>
      <c r="M340" s="408"/>
      <c r="N340" s="409"/>
      <c r="O340" s="7"/>
      <c r="P340" s="407"/>
      <c r="Q340" s="408"/>
      <c r="R340" s="408"/>
      <c r="S340" s="409"/>
      <c r="T340" s="7"/>
      <c r="U340" s="407"/>
      <c r="V340" s="408"/>
      <c r="W340" s="408"/>
      <c r="X340" s="409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407"/>
      <c r="G341" s="408"/>
      <c r="H341" s="408"/>
      <c r="I341" s="409"/>
      <c r="J341" s="7"/>
      <c r="K341" s="407"/>
      <c r="L341" s="408"/>
      <c r="M341" s="408"/>
      <c r="N341" s="409"/>
      <c r="O341" s="7"/>
      <c r="P341" s="407"/>
      <c r="Q341" s="408"/>
      <c r="R341" s="408"/>
      <c r="S341" s="409"/>
      <c r="T341" s="7"/>
      <c r="U341" s="407"/>
      <c r="V341" s="408"/>
      <c r="W341" s="408"/>
      <c r="X341" s="409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407"/>
      <c r="G342" s="408"/>
      <c r="H342" s="408"/>
      <c r="I342" s="409"/>
      <c r="J342" s="7"/>
      <c r="K342" s="407"/>
      <c r="L342" s="408"/>
      <c r="M342" s="408"/>
      <c r="N342" s="409"/>
      <c r="O342" s="7"/>
      <c r="P342" s="407"/>
      <c r="Q342" s="408"/>
      <c r="R342" s="408"/>
      <c r="S342" s="409"/>
      <c r="T342" s="7"/>
      <c r="U342" s="407"/>
      <c r="V342" s="408"/>
      <c r="W342" s="408"/>
      <c r="X342" s="409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407"/>
      <c r="G343" s="408"/>
      <c r="H343" s="408"/>
      <c r="I343" s="409"/>
      <c r="J343" s="7"/>
      <c r="K343" s="407"/>
      <c r="L343" s="408"/>
      <c r="M343" s="408"/>
      <c r="N343" s="409"/>
      <c r="O343" s="7"/>
      <c r="P343" s="407"/>
      <c r="Q343" s="408"/>
      <c r="R343" s="408"/>
      <c r="S343" s="409"/>
      <c r="T343" s="7"/>
      <c r="U343" s="407"/>
      <c r="V343" s="408"/>
      <c r="W343" s="408"/>
      <c r="X343" s="409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407"/>
      <c r="G344" s="408"/>
      <c r="H344" s="408"/>
      <c r="I344" s="409"/>
      <c r="J344" s="7"/>
      <c r="K344" s="407"/>
      <c r="L344" s="408"/>
      <c r="M344" s="408"/>
      <c r="N344" s="409"/>
      <c r="O344" s="7"/>
      <c r="P344" s="407"/>
      <c r="Q344" s="408"/>
      <c r="R344" s="408"/>
      <c r="S344" s="409"/>
      <c r="T344" s="7"/>
      <c r="U344" s="407"/>
      <c r="V344" s="408"/>
      <c r="W344" s="408"/>
      <c r="X344" s="409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407"/>
      <c r="G345" s="408"/>
      <c r="H345" s="408"/>
      <c r="I345" s="409"/>
      <c r="J345" s="7"/>
      <c r="K345" s="407"/>
      <c r="L345" s="408"/>
      <c r="M345" s="408"/>
      <c r="N345" s="409"/>
      <c r="O345" s="7"/>
      <c r="P345" s="407"/>
      <c r="Q345" s="408"/>
      <c r="R345" s="408"/>
      <c r="S345" s="409"/>
      <c r="T345" s="7"/>
      <c r="U345" s="407"/>
      <c r="V345" s="408"/>
      <c r="W345" s="408"/>
      <c r="X345" s="409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315"/>
      <c r="G346" s="39"/>
      <c r="H346" s="39"/>
      <c r="I346" s="321"/>
      <c r="J346" s="7"/>
      <c r="K346" s="407"/>
      <c r="L346" s="408"/>
      <c r="M346" s="408"/>
      <c r="N346" s="409"/>
      <c r="O346" s="7"/>
      <c r="P346" s="315"/>
      <c r="Q346" s="39"/>
      <c r="R346" s="39"/>
      <c r="S346" s="321"/>
      <c r="T346" s="7"/>
      <c r="U346" s="315"/>
      <c r="V346" s="39"/>
      <c r="W346" s="39"/>
      <c r="X346" s="321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407"/>
      <c r="G347" s="408"/>
      <c r="H347" s="408"/>
      <c r="I347" s="409"/>
      <c r="J347" s="7"/>
      <c r="K347" s="407"/>
      <c r="L347" s="408"/>
      <c r="M347" s="408"/>
      <c r="N347" s="409"/>
      <c r="O347" s="7"/>
      <c r="P347" s="407"/>
      <c r="Q347" s="408"/>
      <c r="R347" s="408"/>
      <c r="S347" s="409"/>
      <c r="T347" s="7"/>
      <c r="U347" s="407"/>
      <c r="V347" s="408"/>
      <c r="W347" s="408"/>
      <c r="X347" s="409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315"/>
      <c r="G348" s="39"/>
      <c r="H348" s="39"/>
      <c r="I348" s="321"/>
      <c r="J348" s="7"/>
      <c r="K348" s="315"/>
      <c r="L348" s="39"/>
      <c r="M348" s="39"/>
      <c r="N348" s="321"/>
      <c r="O348" s="7"/>
      <c r="P348" s="315"/>
      <c r="Q348" s="39"/>
      <c r="R348" s="39"/>
      <c r="S348" s="321"/>
      <c r="T348" s="7"/>
      <c r="U348" s="315"/>
      <c r="V348" s="39"/>
      <c r="W348" s="39"/>
      <c r="X348" s="321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13"/>
      <c r="G350" s="408"/>
      <c r="H350" s="408"/>
      <c r="I350" s="409"/>
      <c r="J350" s="7"/>
      <c r="K350" s="413"/>
      <c r="L350" s="408"/>
      <c r="M350" s="408"/>
      <c r="N350" s="409"/>
      <c r="O350" s="7"/>
      <c r="P350" s="413"/>
      <c r="Q350" s="408"/>
      <c r="R350" s="408"/>
      <c r="S350" s="409"/>
      <c r="T350" s="7"/>
      <c r="U350" s="413"/>
      <c r="V350" s="408"/>
      <c r="W350" s="408"/>
      <c r="X350" s="409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315"/>
      <c r="G352" s="39"/>
      <c r="H352" s="39"/>
      <c r="I352" s="321"/>
      <c r="J352" s="7"/>
      <c r="K352" s="315"/>
      <c r="L352" s="39"/>
      <c r="M352" s="39"/>
      <c r="N352" s="321"/>
      <c r="O352" s="7"/>
      <c r="P352" s="315"/>
      <c r="Q352" s="39"/>
      <c r="R352" s="39"/>
      <c r="S352" s="321"/>
      <c r="T352" s="7"/>
      <c r="U352" s="315"/>
      <c r="V352" s="39"/>
      <c r="W352" s="39"/>
      <c r="X352" s="321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407"/>
      <c r="L354" s="408"/>
      <c r="M354" s="408"/>
      <c r="N354" s="409"/>
      <c r="O354" s="7"/>
      <c r="P354" s="407"/>
      <c r="Q354" s="408"/>
      <c r="R354" s="408"/>
      <c r="S354" s="409"/>
      <c r="T354" s="7"/>
      <c r="U354" s="407"/>
      <c r="V354" s="408"/>
      <c r="W354" s="408"/>
      <c r="X354" s="409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407"/>
      <c r="L355" s="408"/>
      <c r="M355" s="408"/>
      <c r="N355" s="409"/>
      <c r="O355" s="7"/>
      <c r="P355" s="407"/>
      <c r="Q355" s="408"/>
      <c r="R355" s="408"/>
      <c r="S355" s="409"/>
      <c r="T355" s="7"/>
      <c r="U355" s="407"/>
      <c r="V355" s="408"/>
      <c r="W355" s="408"/>
      <c r="X355" s="409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407"/>
      <c r="L356" s="408"/>
      <c r="M356" s="408"/>
      <c r="N356" s="409"/>
      <c r="O356" s="7"/>
      <c r="P356" s="407"/>
      <c r="Q356" s="408"/>
      <c r="R356" s="408"/>
      <c r="S356" s="409"/>
      <c r="T356" s="7"/>
      <c r="U356" s="407"/>
      <c r="V356" s="408"/>
      <c r="W356" s="408"/>
      <c r="X356" s="409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407"/>
      <c r="L357" s="408"/>
      <c r="M357" s="408"/>
      <c r="N357" s="409"/>
      <c r="O357" s="7"/>
      <c r="P357" s="407"/>
      <c r="Q357" s="408"/>
      <c r="R357" s="408"/>
      <c r="S357" s="409"/>
      <c r="T357" s="7"/>
      <c r="U357" s="407"/>
      <c r="V357" s="408"/>
      <c r="W357" s="408"/>
      <c r="X357" s="409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407"/>
      <c r="L358" s="408"/>
      <c r="M358" s="408"/>
      <c r="N358" s="409"/>
      <c r="O358" s="7"/>
      <c r="P358" s="407"/>
      <c r="Q358" s="408"/>
      <c r="R358" s="408"/>
      <c r="S358" s="409"/>
      <c r="T358" s="7"/>
      <c r="U358" s="407"/>
      <c r="V358" s="408"/>
      <c r="W358" s="408"/>
      <c r="X358" s="409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407"/>
      <c r="G360" s="408"/>
      <c r="H360" s="408"/>
      <c r="I360" s="409"/>
      <c r="K360" s="407"/>
      <c r="L360" s="408"/>
      <c r="M360" s="408"/>
      <c r="N360" s="409"/>
      <c r="O360" s="7"/>
      <c r="P360" s="407"/>
      <c r="Q360" s="408"/>
      <c r="R360" s="408"/>
      <c r="S360" s="409"/>
      <c r="T360" s="7"/>
      <c r="U360" s="407"/>
      <c r="V360" s="408"/>
      <c r="W360" s="408"/>
      <c r="X360" s="409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407"/>
      <c r="G361" s="408"/>
      <c r="H361" s="408"/>
      <c r="I361" s="409"/>
      <c r="K361" s="407"/>
      <c r="L361" s="408"/>
      <c r="M361" s="408"/>
      <c r="N361" s="409"/>
      <c r="P361" s="407"/>
      <c r="Q361" s="408"/>
      <c r="R361" s="408"/>
      <c r="S361" s="409"/>
      <c r="U361" s="407"/>
      <c r="V361" s="408"/>
      <c r="W361" s="408"/>
      <c r="X361" s="409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410"/>
      <c r="G362" s="411"/>
      <c r="H362" s="411"/>
      <c r="I362" s="412"/>
      <c r="K362" s="410"/>
      <c r="L362" s="411"/>
      <c r="M362" s="411"/>
      <c r="N362" s="412"/>
      <c r="P362" s="410"/>
      <c r="Q362" s="411"/>
      <c r="R362" s="411"/>
      <c r="S362" s="412"/>
      <c r="U362" s="410"/>
      <c r="V362" s="411"/>
      <c r="W362" s="411"/>
      <c r="X362" s="412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820F251A-DB65-4157-BBF1-3FDA2F524ABF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B3A3C-45C9-45F7-B65F-B28F087E940B}">
  <sheetPr>
    <tabColor rgb="FFEBF1DE"/>
  </sheetPr>
  <dimension ref="A1:HQ382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ÁREAS!$F$37</f>
        <v>Financial Management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407"/>
      <c r="G12" s="408"/>
      <c r="H12" s="408"/>
      <c r="I12" s="409"/>
      <c r="J12" s="7"/>
      <c r="K12" s="407"/>
      <c r="L12" s="408"/>
      <c r="M12" s="408"/>
      <c r="N12" s="409"/>
      <c r="O12" s="7"/>
      <c r="P12" s="407"/>
      <c r="Q12" s="408"/>
      <c r="R12" s="408"/>
      <c r="S12" s="409"/>
      <c r="T12" s="7"/>
      <c r="U12" s="407"/>
      <c r="V12" s="408"/>
      <c r="W12" s="408"/>
      <c r="X12" s="409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407"/>
      <c r="G14" s="408"/>
      <c r="H14" s="408"/>
      <c r="I14" s="409"/>
      <c r="J14" s="7"/>
      <c r="K14" s="407"/>
      <c r="L14" s="408"/>
      <c r="M14" s="408"/>
      <c r="N14" s="409"/>
      <c r="O14" s="7"/>
      <c r="P14" s="407"/>
      <c r="Q14" s="408"/>
      <c r="R14" s="408"/>
      <c r="S14" s="409"/>
      <c r="T14" s="7"/>
      <c r="U14" s="407"/>
      <c r="V14" s="408"/>
      <c r="W14" s="408"/>
      <c r="X14" s="409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407"/>
      <c r="G15" s="408"/>
      <c r="H15" s="408"/>
      <c r="I15" s="409"/>
      <c r="J15" s="7"/>
      <c r="K15" s="407"/>
      <c r="L15" s="408"/>
      <c r="M15" s="408"/>
      <c r="N15" s="409"/>
      <c r="O15" s="7"/>
      <c r="P15" s="407"/>
      <c r="Q15" s="408"/>
      <c r="R15" s="408"/>
      <c r="S15" s="409"/>
      <c r="T15" s="7"/>
      <c r="U15" s="407"/>
      <c r="V15" s="408"/>
      <c r="W15" s="408"/>
      <c r="X15" s="409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407"/>
      <c r="G16" s="408"/>
      <c r="H16" s="408"/>
      <c r="I16" s="409"/>
      <c r="J16" s="7"/>
      <c r="K16" s="407"/>
      <c r="L16" s="408"/>
      <c r="M16" s="408"/>
      <c r="N16" s="409"/>
      <c r="O16" s="7"/>
      <c r="P16" s="407"/>
      <c r="Q16" s="408"/>
      <c r="R16" s="408"/>
      <c r="S16" s="409"/>
      <c r="T16" s="7"/>
      <c r="U16" s="407"/>
      <c r="V16" s="408"/>
      <c r="W16" s="408"/>
      <c r="X16" s="409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407"/>
      <c r="G17" s="408"/>
      <c r="H17" s="408"/>
      <c r="I17" s="409"/>
      <c r="J17" s="7"/>
      <c r="K17" s="407"/>
      <c r="L17" s="408"/>
      <c r="M17" s="408"/>
      <c r="N17" s="409"/>
      <c r="O17" s="7"/>
      <c r="P17" s="407"/>
      <c r="Q17" s="408"/>
      <c r="R17" s="408"/>
      <c r="S17" s="409"/>
      <c r="T17" s="7"/>
      <c r="U17" s="407"/>
      <c r="V17" s="408"/>
      <c r="W17" s="408"/>
      <c r="X17" s="409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407"/>
      <c r="G18" s="408"/>
      <c r="H18" s="408"/>
      <c r="I18" s="409"/>
      <c r="J18" s="7"/>
      <c r="K18" s="407"/>
      <c r="L18" s="408"/>
      <c r="M18" s="408"/>
      <c r="N18" s="409"/>
      <c r="O18" s="7"/>
      <c r="P18" s="407"/>
      <c r="Q18" s="408"/>
      <c r="R18" s="408"/>
      <c r="S18" s="409"/>
      <c r="T18" s="7"/>
      <c r="U18" s="407"/>
      <c r="V18" s="408"/>
      <c r="W18" s="408"/>
      <c r="X18" s="409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407"/>
      <c r="G19" s="408"/>
      <c r="H19" s="408"/>
      <c r="I19" s="409"/>
      <c r="J19" s="7"/>
      <c r="K19" s="407"/>
      <c r="L19" s="408"/>
      <c r="M19" s="408"/>
      <c r="N19" s="409"/>
      <c r="O19" s="7"/>
      <c r="P19" s="407"/>
      <c r="Q19" s="408"/>
      <c r="R19" s="408"/>
      <c r="S19" s="409"/>
      <c r="T19" s="7"/>
      <c r="U19" s="407"/>
      <c r="V19" s="408"/>
      <c r="W19" s="408"/>
      <c r="X19" s="409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407"/>
      <c r="G20" s="408"/>
      <c r="H20" s="408"/>
      <c r="I20" s="409"/>
      <c r="J20" s="7"/>
      <c r="K20" s="407"/>
      <c r="L20" s="408"/>
      <c r="M20" s="408"/>
      <c r="N20" s="409"/>
      <c r="O20" s="7"/>
      <c r="P20" s="407"/>
      <c r="Q20" s="408"/>
      <c r="R20" s="408"/>
      <c r="S20" s="409"/>
      <c r="T20" s="7"/>
      <c r="U20" s="407"/>
      <c r="V20" s="408"/>
      <c r="W20" s="408"/>
      <c r="X20" s="409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407"/>
      <c r="G21" s="408"/>
      <c r="H21" s="408"/>
      <c r="I21" s="409"/>
      <c r="J21" s="7"/>
      <c r="K21" s="407"/>
      <c r="L21" s="408"/>
      <c r="M21" s="408"/>
      <c r="N21" s="409"/>
      <c r="O21" s="7"/>
      <c r="P21" s="407"/>
      <c r="Q21" s="408"/>
      <c r="R21" s="408"/>
      <c r="S21" s="409"/>
      <c r="T21" s="7"/>
      <c r="U21" s="407"/>
      <c r="V21" s="408"/>
      <c r="W21" s="408"/>
      <c r="X21" s="409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407"/>
      <c r="G22" s="408"/>
      <c r="H22" s="408"/>
      <c r="I22" s="409"/>
      <c r="J22" s="7"/>
      <c r="K22" s="407"/>
      <c r="L22" s="408"/>
      <c r="M22" s="408"/>
      <c r="N22" s="409"/>
      <c r="O22" s="7"/>
      <c r="P22" s="407"/>
      <c r="Q22" s="408"/>
      <c r="R22" s="408"/>
      <c r="S22" s="409"/>
      <c r="T22" s="7"/>
      <c r="U22" s="407"/>
      <c r="V22" s="408"/>
      <c r="W22" s="408"/>
      <c r="X22" s="409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315"/>
      <c r="G23" s="39"/>
      <c r="H23" s="39"/>
      <c r="I23" s="321"/>
      <c r="J23" s="7"/>
      <c r="K23" s="315"/>
      <c r="L23" s="39"/>
      <c r="M23" s="39"/>
      <c r="N23" s="321"/>
      <c r="O23" s="7"/>
      <c r="P23" s="315"/>
      <c r="Q23" s="39"/>
      <c r="R23" s="39"/>
      <c r="S23" s="321"/>
      <c r="T23" s="7"/>
      <c r="U23" s="315"/>
      <c r="V23" s="39"/>
      <c r="W23" s="39"/>
      <c r="X23" s="321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407"/>
      <c r="G25" s="408"/>
      <c r="H25" s="408"/>
      <c r="I25" s="409"/>
      <c r="J25" s="7"/>
      <c r="K25" s="407"/>
      <c r="L25" s="408"/>
      <c r="M25" s="408"/>
      <c r="N25" s="409"/>
      <c r="O25" s="7"/>
      <c r="P25" s="407"/>
      <c r="Q25" s="408"/>
      <c r="R25" s="408"/>
      <c r="S25" s="409"/>
      <c r="T25" s="7"/>
      <c r="U25" s="407"/>
      <c r="V25" s="408"/>
      <c r="W25" s="408"/>
      <c r="X25" s="409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407"/>
      <c r="G27" s="408"/>
      <c r="H27" s="408"/>
      <c r="I27" s="409"/>
      <c r="J27" s="7"/>
      <c r="K27" s="407"/>
      <c r="L27" s="408"/>
      <c r="M27" s="408"/>
      <c r="N27" s="409"/>
      <c r="O27" s="7"/>
      <c r="P27" s="407"/>
      <c r="Q27" s="408"/>
      <c r="R27" s="408"/>
      <c r="S27" s="409"/>
      <c r="T27" s="7"/>
      <c r="U27" s="407"/>
      <c r="V27" s="408"/>
      <c r="W27" s="408"/>
      <c r="X27" s="409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407"/>
      <c r="L29" s="408"/>
      <c r="M29" s="408"/>
      <c r="N29" s="409"/>
      <c r="O29" s="7"/>
      <c r="P29" s="407"/>
      <c r="Q29" s="408"/>
      <c r="R29" s="408"/>
      <c r="S29" s="409"/>
      <c r="T29" s="7"/>
      <c r="U29" s="407"/>
      <c r="V29" s="408"/>
      <c r="W29" s="408"/>
      <c r="X29" s="409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407"/>
      <c r="L30" s="408"/>
      <c r="M30" s="408"/>
      <c r="N30" s="409"/>
      <c r="O30" s="7"/>
      <c r="P30" s="407"/>
      <c r="Q30" s="408"/>
      <c r="R30" s="408"/>
      <c r="S30" s="409"/>
      <c r="T30" s="7"/>
      <c r="U30" s="407"/>
      <c r="V30" s="408"/>
      <c r="W30" s="408"/>
      <c r="X30" s="409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407"/>
      <c r="L31" s="408"/>
      <c r="M31" s="408"/>
      <c r="N31" s="409"/>
      <c r="O31" s="7"/>
      <c r="P31" s="407"/>
      <c r="Q31" s="408"/>
      <c r="R31" s="408"/>
      <c r="S31" s="409"/>
      <c r="T31" s="7"/>
      <c r="U31" s="407"/>
      <c r="V31" s="408"/>
      <c r="W31" s="408"/>
      <c r="X31" s="409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407"/>
      <c r="L32" s="408"/>
      <c r="M32" s="408"/>
      <c r="N32" s="409"/>
      <c r="O32" s="7"/>
      <c r="P32" s="407"/>
      <c r="Q32" s="408"/>
      <c r="R32" s="408"/>
      <c r="S32" s="409"/>
      <c r="T32" s="7"/>
      <c r="U32" s="407"/>
      <c r="V32" s="408"/>
      <c r="W32" s="408"/>
      <c r="X32" s="409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407"/>
      <c r="L33" s="408"/>
      <c r="M33" s="408"/>
      <c r="N33" s="409"/>
      <c r="O33" s="7"/>
      <c r="P33" s="407"/>
      <c r="Q33" s="408"/>
      <c r="R33" s="408"/>
      <c r="S33" s="409"/>
      <c r="T33" s="7"/>
      <c r="U33" s="407"/>
      <c r="V33" s="408"/>
      <c r="W33" s="408"/>
      <c r="X33" s="409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407"/>
      <c r="G37" s="408"/>
      <c r="H37" s="408"/>
      <c r="I37" s="409"/>
      <c r="J37" s="7"/>
      <c r="K37" s="407"/>
      <c r="L37" s="408"/>
      <c r="M37" s="408"/>
      <c r="N37" s="409"/>
      <c r="O37" s="7"/>
      <c r="P37" s="407"/>
      <c r="Q37" s="408"/>
      <c r="R37" s="408"/>
      <c r="S37" s="409"/>
      <c r="T37" s="7"/>
      <c r="U37" s="407"/>
      <c r="V37" s="408"/>
      <c r="W37" s="408"/>
      <c r="X37" s="409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407"/>
      <c r="G39" s="408"/>
      <c r="H39" s="408"/>
      <c r="I39" s="409"/>
      <c r="J39" s="7"/>
      <c r="K39" s="407"/>
      <c r="L39" s="408"/>
      <c r="M39" s="408"/>
      <c r="N39" s="409"/>
      <c r="O39" s="7"/>
      <c r="P39" s="407"/>
      <c r="Q39" s="408"/>
      <c r="R39" s="408"/>
      <c r="S39" s="409"/>
      <c r="T39" s="7"/>
      <c r="U39" s="407"/>
      <c r="V39" s="408"/>
      <c r="W39" s="408"/>
      <c r="X39" s="409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407"/>
      <c r="G40" s="408"/>
      <c r="H40" s="408"/>
      <c r="I40" s="409"/>
      <c r="J40" s="7"/>
      <c r="K40" s="407"/>
      <c r="L40" s="408"/>
      <c r="M40" s="408"/>
      <c r="N40" s="409"/>
      <c r="O40" s="7"/>
      <c r="P40" s="407"/>
      <c r="Q40" s="408"/>
      <c r="R40" s="408"/>
      <c r="S40" s="409"/>
      <c r="T40" s="7"/>
      <c r="U40" s="407"/>
      <c r="V40" s="408"/>
      <c r="W40" s="408"/>
      <c r="X40" s="409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407"/>
      <c r="G41" s="408"/>
      <c r="H41" s="408"/>
      <c r="I41" s="409"/>
      <c r="J41" s="7"/>
      <c r="K41" s="407"/>
      <c r="L41" s="408"/>
      <c r="M41" s="408"/>
      <c r="N41" s="409"/>
      <c r="O41" s="7"/>
      <c r="P41" s="407"/>
      <c r="Q41" s="408"/>
      <c r="R41" s="408"/>
      <c r="S41" s="409"/>
      <c r="T41" s="7"/>
      <c r="U41" s="407"/>
      <c r="V41" s="408"/>
      <c r="W41" s="408"/>
      <c r="X41" s="409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407"/>
      <c r="G42" s="408"/>
      <c r="H42" s="408"/>
      <c r="I42" s="409"/>
      <c r="J42" s="7"/>
      <c r="K42" s="407"/>
      <c r="L42" s="408"/>
      <c r="M42" s="408"/>
      <c r="N42" s="409"/>
      <c r="O42" s="7"/>
      <c r="P42" s="407"/>
      <c r="Q42" s="408"/>
      <c r="R42" s="408"/>
      <c r="S42" s="409"/>
      <c r="T42" s="7"/>
      <c r="U42" s="407"/>
      <c r="V42" s="408"/>
      <c r="W42" s="408"/>
      <c r="X42" s="409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407"/>
      <c r="G43" s="408"/>
      <c r="H43" s="408"/>
      <c r="I43" s="409"/>
      <c r="J43" s="7"/>
      <c r="K43" s="407"/>
      <c r="L43" s="408"/>
      <c r="M43" s="408"/>
      <c r="N43" s="409"/>
      <c r="O43" s="7"/>
      <c r="P43" s="407"/>
      <c r="Q43" s="408"/>
      <c r="R43" s="408"/>
      <c r="S43" s="409"/>
      <c r="T43" s="7"/>
      <c r="U43" s="407"/>
      <c r="V43" s="408"/>
      <c r="W43" s="408"/>
      <c r="X43" s="409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407"/>
      <c r="G44" s="408"/>
      <c r="H44" s="408"/>
      <c r="I44" s="409"/>
      <c r="J44" s="7"/>
      <c r="K44" s="407"/>
      <c r="L44" s="408"/>
      <c r="M44" s="408"/>
      <c r="N44" s="409"/>
      <c r="O44" s="7"/>
      <c r="P44" s="407"/>
      <c r="Q44" s="408"/>
      <c r="R44" s="408"/>
      <c r="S44" s="409"/>
      <c r="T44" s="7"/>
      <c r="U44" s="407"/>
      <c r="V44" s="408"/>
      <c r="W44" s="408"/>
      <c r="X44" s="409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407"/>
      <c r="G45" s="408"/>
      <c r="H45" s="408"/>
      <c r="I45" s="409"/>
      <c r="J45" s="7"/>
      <c r="K45" s="407"/>
      <c r="L45" s="408"/>
      <c r="M45" s="408"/>
      <c r="N45" s="409"/>
      <c r="O45" s="7"/>
      <c r="P45" s="407"/>
      <c r="Q45" s="408"/>
      <c r="R45" s="408"/>
      <c r="S45" s="409"/>
      <c r="T45" s="7"/>
      <c r="U45" s="407"/>
      <c r="V45" s="408"/>
      <c r="W45" s="408"/>
      <c r="X45" s="409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407"/>
      <c r="G46" s="408"/>
      <c r="H46" s="408"/>
      <c r="I46" s="409"/>
      <c r="J46" s="7"/>
      <c r="K46" s="407"/>
      <c r="L46" s="408"/>
      <c r="M46" s="408"/>
      <c r="N46" s="409"/>
      <c r="O46" s="7"/>
      <c r="P46" s="407"/>
      <c r="Q46" s="408"/>
      <c r="R46" s="408"/>
      <c r="S46" s="409"/>
      <c r="T46" s="7"/>
      <c r="U46" s="407"/>
      <c r="V46" s="408"/>
      <c r="W46" s="408"/>
      <c r="X46" s="409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407"/>
      <c r="G47" s="408"/>
      <c r="H47" s="408"/>
      <c r="I47" s="409"/>
      <c r="J47" s="7"/>
      <c r="K47" s="407"/>
      <c r="L47" s="408"/>
      <c r="M47" s="408"/>
      <c r="N47" s="409"/>
      <c r="O47" s="7"/>
      <c r="P47" s="407"/>
      <c r="Q47" s="408"/>
      <c r="R47" s="408"/>
      <c r="S47" s="409"/>
      <c r="T47" s="7"/>
      <c r="U47" s="407"/>
      <c r="V47" s="408"/>
      <c r="W47" s="408"/>
      <c r="X47" s="409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315"/>
      <c r="G48" s="39"/>
      <c r="H48" s="39"/>
      <c r="I48" s="321"/>
      <c r="J48" s="7"/>
      <c r="K48" s="315"/>
      <c r="L48" s="39"/>
      <c r="M48" s="39"/>
      <c r="N48" s="321"/>
      <c r="O48" s="7"/>
      <c r="P48" s="315"/>
      <c r="Q48" s="39"/>
      <c r="R48" s="39"/>
      <c r="S48" s="321"/>
      <c r="T48" s="7"/>
      <c r="U48" s="315"/>
      <c r="V48" s="39"/>
      <c r="W48" s="39"/>
      <c r="X48" s="321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13"/>
      <c r="G50" s="408"/>
      <c r="H50" s="408"/>
      <c r="I50" s="409"/>
      <c r="J50" s="7"/>
      <c r="K50" s="413"/>
      <c r="L50" s="408"/>
      <c r="M50" s="408"/>
      <c r="N50" s="409"/>
      <c r="O50" s="7"/>
      <c r="P50" s="413"/>
      <c r="Q50" s="408"/>
      <c r="R50" s="408"/>
      <c r="S50" s="409"/>
      <c r="T50" s="7"/>
      <c r="U50" s="413"/>
      <c r="V50" s="408"/>
      <c r="W50" s="408"/>
      <c r="X50" s="409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407"/>
      <c r="G52" s="408"/>
      <c r="H52" s="408"/>
      <c r="I52" s="409"/>
      <c r="J52" s="7"/>
      <c r="K52" s="407"/>
      <c r="L52" s="408"/>
      <c r="M52" s="408"/>
      <c r="N52" s="409"/>
      <c r="O52" s="7"/>
      <c r="P52" s="407"/>
      <c r="Q52" s="408"/>
      <c r="R52" s="408"/>
      <c r="S52" s="409"/>
      <c r="T52" s="7"/>
      <c r="U52" s="407"/>
      <c r="V52" s="408"/>
      <c r="W52" s="408"/>
      <c r="X52" s="409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407"/>
      <c r="L54" s="408"/>
      <c r="M54" s="408"/>
      <c r="N54" s="409"/>
      <c r="O54" s="7"/>
      <c r="P54" s="407"/>
      <c r="Q54" s="408"/>
      <c r="R54" s="408"/>
      <c r="S54" s="409"/>
      <c r="T54" s="7"/>
      <c r="U54" s="407"/>
      <c r="V54" s="408"/>
      <c r="W54" s="408"/>
      <c r="X54" s="409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407"/>
      <c r="L55" s="408"/>
      <c r="M55" s="408"/>
      <c r="N55" s="409"/>
      <c r="O55" s="7"/>
      <c r="P55" s="407"/>
      <c r="Q55" s="408"/>
      <c r="R55" s="408"/>
      <c r="S55" s="409"/>
      <c r="T55" s="7"/>
      <c r="U55" s="407"/>
      <c r="V55" s="408"/>
      <c r="W55" s="408"/>
      <c r="X55" s="409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407"/>
      <c r="L56" s="408"/>
      <c r="M56" s="408"/>
      <c r="N56" s="409"/>
      <c r="O56" s="7"/>
      <c r="P56" s="407"/>
      <c r="Q56" s="408"/>
      <c r="R56" s="408"/>
      <c r="S56" s="409"/>
      <c r="T56" s="7"/>
      <c r="U56" s="407"/>
      <c r="V56" s="408"/>
      <c r="W56" s="408"/>
      <c r="X56" s="409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407"/>
      <c r="L57" s="408"/>
      <c r="M57" s="408"/>
      <c r="N57" s="409"/>
      <c r="O57" s="7"/>
      <c r="P57" s="407"/>
      <c r="Q57" s="408"/>
      <c r="R57" s="408"/>
      <c r="S57" s="409"/>
      <c r="T57" s="7"/>
      <c r="U57" s="407"/>
      <c r="V57" s="408"/>
      <c r="W57" s="408"/>
      <c r="X57" s="409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407"/>
      <c r="L58" s="408"/>
      <c r="M58" s="408"/>
      <c r="N58" s="409"/>
      <c r="O58" s="7"/>
      <c r="P58" s="407"/>
      <c r="Q58" s="408"/>
      <c r="R58" s="408"/>
      <c r="S58" s="409"/>
      <c r="T58" s="7"/>
      <c r="U58" s="407"/>
      <c r="V58" s="408"/>
      <c r="W58" s="408"/>
      <c r="X58" s="409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407"/>
      <c r="G62" s="408"/>
      <c r="H62" s="408"/>
      <c r="I62" s="409"/>
      <c r="J62" s="7"/>
      <c r="K62" s="407"/>
      <c r="L62" s="408"/>
      <c r="M62" s="408"/>
      <c r="N62" s="409"/>
      <c r="O62" s="7"/>
      <c r="P62" s="407"/>
      <c r="Q62" s="408"/>
      <c r="R62" s="408"/>
      <c r="S62" s="409"/>
      <c r="T62" s="7"/>
      <c r="U62" s="407"/>
      <c r="V62" s="408"/>
      <c r="W62" s="408"/>
      <c r="X62" s="409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407"/>
      <c r="G64" s="408"/>
      <c r="H64" s="408"/>
      <c r="I64" s="409"/>
      <c r="J64" s="7"/>
      <c r="K64" s="407"/>
      <c r="L64" s="408"/>
      <c r="M64" s="408"/>
      <c r="N64" s="409"/>
      <c r="O64" s="7"/>
      <c r="P64" s="407"/>
      <c r="Q64" s="408"/>
      <c r="R64" s="408"/>
      <c r="S64" s="409"/>
      <c r="T64" s="7"/>
      <c r="U64" s="407"/>
      <c r="V64" s="408"/>
      <c r="W64" s="408"/>
      <c r="X64" s="409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407"/>
      <c r="G65" s="408"/>
      <c r="H65" s="408"/>
      <c r="I65" s="409"/>
      <c r="J65" s="7"/>
      <c r="K65" s="407"/>
      <c r="L65" s="408"/>
      <c r="M65" s="408"/>
      <c r="N65" s="409"/>
      <c r="O65" s="7"/>
      <c r="P65" s="407"/>
      <c r="Q65" s="408"/>
      <c r="R65" s="408"/>
      <c r="S65" s="409"/>
      <c r="T65" s="7"/>
      <c r="U65" s="407"/>
      <c r="V65" s="408"/>
      <c r="W65" s="408"/>
      <c r="X65" s="409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407"/>
      <c r="G66" s="408"/>
      <c r="H66" s="408"/>
      <c r="I66" s="409"/>
      <c r="J66" s="7"/>
      <c r="K66" s="407"/>
      <c r="L66" s="408"/>
      <c r="M66" s="408"/>
      <c r="N66" s="409"/>
      <c r="O66" s="7"/>
      <c r="P66" s="407"/>
      <c r="Q66" s="408"/>
      <c r="R66" s="408"/>
      <c r="S66" s="409"/>
      <c r="T66" s="7"/>
      <c r="U66" s="407"/>
      <c r="V66" s="408"/>
      <c r="W66" s="408"/>
      <c r="X66" s="409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407"/>
      <c r="G67" s="408"/>
      <c r="H67" s="408"/>
      <c r="I67" s="409"/>
      <c r="J67" s="7"/>
      <c r="K67" s="407"/>
      <c r="L67" s="408"/>
      <c r="M67" s="408"/>
      <c r="N67" s="409"/>
      <c r="O67" s="7"/>
      <c r="P67" s="407"/>
      <c r="Q67" s="408"/>
      <c r="R67" s="408"/>
      <c r="S67" s="409"/>
      <c r="T67" s="7"/>
      <c r="U67" s="407"/>
      <c r="V67" s="408"/>
      <c r="W67" s="408"/>
      <c r="X67" s="409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407"/>
      <c r="G68" s="408"/>
      <c r="H68" s="408"/>
      <c r="I68" s="409"/>
      <c r="J68" s="7"/>
      <c r="K68" s="407"/>
      <c r="L68" s="408"/>
      <c r="M68" s="408"/>
      <c r="N68" s="409"/>
      <c r="O68" s="7"/>
      <c r="P68" s="407"/>
      <c r="Q68" s="408"/>
      <c r="R68" s="408"/>
      <c r="S68" s="409"/>
      <c r="T68" s="7"/>
      <c r="U68" s="407"/>
      <c r="V68" s="408"/>
      <c r="W68" s="408"/>
      <c r="X68" s="409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407"/>
      <c r="G69" s="408"/>
      <c r="H69" s="408"/>
      <c r="I69" s="409"/>
      <c r="J69" s="7"/>
      <c r="K69" s="407"/>
      <c r="L69" s="408"/>
      <c r="M69" s="408"/>
      <c r="N69" s="409"/>
      <c r="O69" s="7"/>
      <c r="P69" s="407"/>
      <c r="Q69" s="408"/>
      <c r="R69" s="408"/>
      <c r="S69" s="409"/>
      <c r="T69" s="7"/>
      <c r="U69" s="407"/>
      <c r="V69" s="408"/>
      <c r="W69" s="408"/>
      <c r="X69" s="409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407"/>
      <c r="G70" s="408"/>
      <c r="H70" s="408"/>
      <c r="I70" s="409"/>
      <c r="J70" s="7"/>
      <c r="K70" s="407"/>
      <c r="L70" s="408"/>
      <c r="M70" s="408"/>
      <c r="N70" s="409"/>
      <c r="O70" s="7"/>
      <c r="P70" s="407"/>
      <c r="Q70" s="408"/>
      <c r="R70" s="408"/>
      <c r="S70" s="409"/>
      <c r="T70" s="7"/>
      <c r="U70" s="407"/>
      <c r="V70" s="408"/>
      <c r="W70" s="408"/>
      <c r="X70" s="409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407"/>
      <c r="G71" s="408"/>
      <c r="H71" s="408"/>
      <c r="I71" s="409"/>
      <c r="J71" s="7"/>
      <c r="K71" s="407"/>
      <c r="L71" s="408"/>
      <c r="M71" s="408"/>
      <c r="N71" s="409"/>
      <c r="O71" s="7"/>
      <c r="P71" s="407"/>
      <c r="Q71" s="408"/>
      <c r="R71" s="408"/>
      <c r="S71" s="409"/>
      <c r="T71" s="7"/>
      <c r="U71" s="407"/>
      <c r="V71" s="408"/>
      <c r="W71" s="408"/>
      <c r="X71" s="409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407"/>
      <c r="G72" s="408"/>
      <c r="H72" s="408"/>
      <c r="I72" s="409"/>
      <c r="J72" s="7"/>
      <c r="K72" s="407"/>
      <c r="L72" s="408"/>
      <c r="M72" s="408"/>
      <c r="N72" s="409"/>
      <c r="O72" s="7"/>
      <c r="P72" s="407"/>
      <c r="Q72" s="408"/>
      <c r="R72" s="408"/>
      <c r="S72" s="409"/>
      <c r="T72" s="7"/>
      <c r="U72" s="407"/>
      <c r="V72" s="408"/>
      <c r="W72" s="408"/>
      <c r="X72" s="409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315"/>
      <c r="G73" s="39"/>
      <c r="H73" s="39"/>
      <c r="I73" s="321"/>
      <c r="J73" s="7"/>
      <c r="K73" s="315"/>
      <c r="L73" s="39"/>
      <c r="M73" s="39"/>
      <c r="N73" s="321"/>
      <c r="O73" s="7"/>
      <c r="P73" s="315"/>
      <c r="Q73" s="39"/>
      <c r="R73" s="39"/>
      <c r="S73" s="321"/>
      <c r="T73" s="7"/>
      <c r="U73" s="315"/>
      <c r="V73" s="39"/>
      <c r="W73" s="39"/>
      <c r="X73" s="321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13"/>
      <c r="G75" s="408"/>
      <c r="H75" s="408"/>
      <c r="I75" s="409"/>
      <c r="J75" s="7"/>
      <c r="K75" s="413"/>
      <c r="L75" s="408"/>
      <c r="M75" s="408"/>
      <c r="N75" s="409"/>
      <c r="O75" s="7"/>
      <c r="P75" s="413"/>
      <c r="Q75" s="408"/>
      <c r="R75" s="408"/>
      <c r="S75" s="409"/>
      <c r="T75" s="7"/>
      <c r="U75" s="413"/>
      <c r="V75" s="408"/>
      <c r="W75" s="408"/>
      <c r="X75" s="409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407"/>
      <c r="G77" s="408"/>
      <c r="H77" s="408"/>
      <c r="I77" s="409"/>
      <c r="J77" s="7"/>
      <c r="K77" s="407"/>
      <c r="L77" s="408"/>
      <c r="M77" s="408"/>
      <c r="N77" s="409"/>
      <c r="O77" s="7"/>
      <c r="P77" s="407"/>
      <c r="Q77" s="408"/>
      <c r="R77" s="408"/>
      <c r="S77" s="409"/>
      <c r="T77" s="7"/>
      <c r="U77" s="407"/>
      <c r="V77" s="408"/>
      <c r="W77" s="408"/>
      <c r="X77" s="409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407"/>
      <c r="L79" s="408"/>
      <c r="M79" s="408"/>
      <c r="N79" s="409"/>
      <c r="O79" s="7"/>
      <c r="P79" s="407"/>
      <c r="Q79" s="408"/>
      <c r="R79" s="408"/>
      <c r="S79" s="409"/>
      <c r="T79" s="7"/>
      <c r="U79" s="407"/>
      <c r="V79" s="408"/>
      <c r="W79" s="408"/>
      <c r="X79" s="409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407"/>
      <c r="L80" s="408"/>
      <c r="M80" s="408"/>
      <c r="N80" s="409"/>
      <c r="O80" s="7"/>
      <c r="P80" s="407"/>
      <c r="Q80" s="408"/>
      <c r="R80" s="408"/>
      <c r="S80" s="409"/>
      <c r="T80" s="7"/>
      <c r="U80" s="407"/>
      <c r="V80" s="408"/>
      <c r="W80" s="408"/>
      <c r="X80" s="409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407"/>
      <c r="L81" s="408"/>
      <c r="M81" s="408"/>
      <c r="N81" s="409"/>
      <c r="O81" s="7"/>
      <c r="P81" s="407"/>
      <c r="Q81" s="408"/>
      <c r="R81" s="408"/>
      <c r="S81" s="409"/>
      <c r="T81" s="7"/>
      <c r="U81" s="407"/>
      <c r="V81" s="408"/>
      <c r="W81" s="408"/>
      <c r="X81" s="409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407"/>
      <c r="L82" s="408"/>
      <c r="M82" s="408"/>
      <c r="N82" s="409"/>
      <c r="O82" s="7"/>
      <c r="P82" s="407"/>
      <c r="Q82" s="408"/>
      <c r="R82" s="408"/>
      <c r="S82" s="409"/>
      <c r="T82" s="7"/>
      <c r="U82" s="407"/>
      <c r="V82" s="408"/>
      <c r="W82" s="408"/>
      <c r="X82" s="409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407"/>
      <c r="L83" s="408"/>
      <c r="M83" s="408"/>
      <c r="N83" s="409"/>
      <c r="O83" s="7"/>
      <c r="P83" s="407"/>
      <c r="Q83" s="408"/>
      <c r="R83" s="408"/>
      <c r="S83" s="409"/>
      <c r="T83" s="7"/>
      <c r="U83" s="407"/>
      <c r="V83" s="408"/>
      <c r="W83" s="408"/>
      <c r="X83" s="409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407"/>
      <c r="G87" s="408"/>
      <c r="H87" s="408"/>
      <c r="I87" s="409"/>
      <c r="J87" s="7"/>
      <c r="K87" s="407"/>
      <c r="L87" s="408"/>
      <c r="M87" s="408"/>
      <c r="N87" s="409"/>
      <c r="O87" s="7"/>
      <c r="P87" s="407"/>
      <c r="Q87" s="408"/>
      <c r="R87" s="408"/>
      <c r="S87" s="409"/>
      <c r="T87" s="7"/>
      <c r="U87" s="407"/>
      <c r="V87" s="408"/>
      <c r="W87" s="408"/>
      <c r="X87" s="409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407"/>
      <c r="G89" s="408"/>
      <c r="H89" s="408"/>
      <c r="I89" s="409"/>
      <c r="J89" s="7"/>
      <c r="K89" s="407"/>
      <c r="L89" s="408"/>
      <c r="M89" s="408"/>
      <c r="N89" s="409"/>
      <c r="O89" s="7"/>
      <c r="P89" s="407"/>
      <c r="Q89" s="408"/>
      <c r="R89" s="408"/>
      <c r="S89" s="409"/>
      <c r="T89" s="7"/>
      <c r="U89" s="407"/>
      <c r="V89" s="408"/>
      <c r="W89" s="408"/>
      <c r="X89" s="409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407"/>
      <c r="G90" s="408"/>
      <c r="H90" s="408"/>
      <c r="I90" s="409"/>
      <c r="J90" s="7"/>
      <c r="K90" s="407"/>
      <c r="L90" s="408"/>
      <c r="M90" s="408"/>
      <c r="N90" s="409"/>
      <c r="O90" s="7"/>
      <c r="P90" s="407"/>
      <c r="Q90" s="408"/>
      <c r="R90" s="408"/>
      <c r="S90" s="409"/>
      <c r="T90" s="7"/>
      <c r="U90" s="407"/>
      <c r="V90" s="408"/>
      <c r="W90" s="408"/>
      <c r="X90" s="409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407"/>
      <c r="G91" s="408"/>
      <c r="H91" s="408"/>
      <c r="I91" s="409"/>
      <c r="J91" s="7"/>
      <c r="K91" s="407"/>
      <c r="L91" s="408"/>
      <c r="M91" s="408"/>
      <c r="N91" s="409"/>
      <c r="O91" s="7"/>
      <c r="P91" s="407"/>
      <c r="Q91" s="408"/>
      <c r="R91" s="408"/>
      <c r="S91" s="409"/>
      <c r="T91" s="7"/>
      <c r="U91" s="407"/>
      <c r="V91" s="408"/>
      <c r="W91" s="408"/>
      <c r="X91" s="409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407"/>
      <c r="G92" s="408"/>
      <c r="H92" s="408"/>
      <c r="I92" s="409"/>
      <c r="J92" s="7"/>
      <c r="K92" s="407"/>
      <c r="L92" s="408"/>
      <c r="M92" s="408"/>
      <c r="N92" s="409"/>
      <c r="O92" s="7"/>
      <c r="P92" s="407"/>
      <c r="Q92" s="408"/>
      <c r="R92" s="408"/>
      <c r="S92" s="409"/>
      <c r="T92" s="7"/>
      <c r="U92" s="407"/>
      <c r="V92" s="408"/>
      <c r="W92" s="408"/>
      <c r="X92" s="409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407"/>
      <c r="G93" s="408"/>
      <c r="H93" s="408"/>
      <c r="I93" s="409"/>
      <c r="J93" s="7"/>
      <c r="K93" s="407"/>
      <c r="L93" s="408"/>
      <c r="M93" s="408"/>
      <c r="N93" s="409"/>
      <c r="O93" s="7"/>
      <c r="P93" s="407"/>
      <c r="Q93" s="408"/>
      <c r="R93" s="408"/>
      <c r="S93" s="409"/>
      <c r="T93" s="7"/>
      <c r="U93" s="407"/>
      <c r="V93" s="408"/>
      <c r="W93" s="408"/>
      <c r="X93" s="409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407"/>
      <c r="G94" s="408"/>
      <c r="H94" s="408"/>
      <c r="I94" s="409"/>
      <c r="J94" s="7"/>
      <c r="K94" s="407"/>
      <c r="L94" s="408"/>
      <c r="M94" s="408"/>
      <c r="N94" s="409"/>
      <c r="O94" s="7"/>
      <c r="P94" s="407"/>
      <c r="Q94" s="408"/>
      <c r="R94" s="408"/>
      <c r="S94" s="409"/>
      <c r="T94" s="7"/>
      <c r="U94" s="407"/>
      <c r="V94" s="408"/>
      <c r="W94" s="408"/>
      <c r="X94" s="409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407"/>
      <c r="G95" s="408"/>
      <c r="H95" s="408"/>
      <c r="I95" s="409"/>
      <c r="J95" s="7"/>
      <c r="K95" s="407"/>
      <c r="L95" s="408"/>
      <c r="M95" s="408"/>
      <c r="N95" s="409"/>
      <c r="O95" s="7"/>
      <c r="P95" s="407"/>
      <c r="Q95" s="408"/>
      <c r="R95" s="408"/>
      <c r="S95" s="409"/>
      <c r="T95" s="7"/>
      <c r="U95" s="407"/>
      <c r="V95" s="408"/>
      <c r="W95" s="408"/>
      <c r="X95" s="409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407"/>
      <c r="G96" s="408"/>
      <c r="H96" s="408"/>
      <c r="I96" s="409"/>
      <c r="J96" s="7"/>
      <c r="K96" s="407"/>
      <c r="L96" s="408"/>
      <c r="M96" s="408"/>
      <c r="N96" s="409"/>
      <c r="O96" s="7"/>
      <c r="P96" s="407"/>
      <c r="Q96" s="408"/>
      <c r="R96" s="408"/>
      <c r="S96" s="409"/>
      <c r="T96" s="7"/>
      <c r="U96" s="407"/>
      <c r="V96" s="408"/>
      <c r="W96" s="408"/>
      <c r="X96" s="409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407"/>
      <c r="G97" s="408"/>
      <c r="H97" s="408"/>
      <c r="I97" s="409"/>
      <c r="J97" s="7"/>
      <c r="K97" s="407"/>
      <c r="L97" s="408"/>
      <c r="M97" s="408"/>
      <c r="N97" s="409"/>
      <c r="O97" s="7"/>
      <c r="P97" s="407"/>
      <c r="Q97" s="408"/>
      <c r="R97" s="408"/>
      <c r="S97" s="409"/>
      <c r="T97" s="7"/>
      <c r="U97" s="407"/>
      <c r="V97" s="408"/>
      <c r="W97" s="408"/>
      <c r="X97" s="409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315"/>
      <c r="G98" s="39"/>
      <c r="H98" s="39"/>
      <c r="I98" s="321"/>
      <c r="J98" s="7"/>
      <c r="K98" s="315"/>
      <c r="L98" s="39"/>
      <c r="M98" s="39"/>
      <c r="N98" s="321"/>
      <c r="O98" s="7"/>
      <c r="P98" s="315"/>
      <c r="Q98" s="39"/>
      <c r="R98" s="39"/>
      <c r="S98" s="321"/>
      <c r="T98" s="7"/>
      <c r="U98" s="315"/>
      <c r="V98" s="39"/>
      <c r="W98" s="39"/>
      <c r="X98" s="321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13"/>
      <c r="G100" s="408"/>
      <c r="H100" s="408"/>
      <c r="I100" s="409"/>
      <c r="J100" s="7"/>
      <c r="K100" s="413"/>
      <c r="L100" s="408"/>
      <c r="M100" s="408"/>
      <c r="N100" s="409"/>
      <c r="O100" s="7"/>
      <c r="P100" s="413"/>
      <c r="Q100" s="408"/>
      <c r="R100" s="408"/>
      <c r="S100" s="409"/>
      <c r="T100" s="7"/>
      <c r="U100" s="413"/>
      <c r="V100" s="408"/>
      <c r="W100" s="408"/>
      <c r="X100" s="409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407"/>
      <c r="G102" s="408"/>
      <c r="H102" s="408"/>
      <c r="I102" s="409"/>
      <c r="J102" s="7"/>
      <c r="K102" s="407"/>
      <c r="L102" s="408"/>
      <c r="M102" s="408"/>
      <c r="N102" s="409"/>
      <c r="O102" s="7"/>
      <c r="P102" s="407"/>
      <c r="Q102" s="408"/>
      <c r="R102" s="408"/>
      <c r="S102" s="409"/>
      <c r="T102" s="7"/>
      <c r="U102" s="407"/>
      <c r="V102" s="408"/>
      <c r="W102" s="408"/>
      <c r="X102" s="409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407"/>
      <c r="L104" s="408"/>
      <c r="M104" s="408"/>
      <c r="N104" s="409"/>
      <c r="O104" s="7"/>
      <c r="P104" s="407"/>
      <c r="Q104" s="408"/>
      <c r="R104" s="408"/>
      <c r="S104" s="409"/>
      <c r="T104" s="7"/>
      <c r="U104" s="407"/>
      <c r="V104" s="408"/>
      <c r="W104" s="408"/>
      <c r="X104" s="409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407"/>
      <c r="L105" s="408"/>
      <c r="M105" s="408"/>
      <c r="N105" s="409"/>
      <c r="O105" s="7"/>
      <c r="P105" s="407"/>
      <c r="Q105" s="408"/>
      <c r="R105" s="408"/>
      <c r="S105" s="409"/>
      <c r="T105" s="7"/>
      <c r="U105" s="407"/>
      <c r="V105" s="408"/>
      <c r="W105" s="408"/>
      <c r="X105" s="409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407"/>
      <c r="L106" s="408"/>
      <c r="M106" s="408"/>
      <c r="N106" s="409"/>
      <c r="O106" s="7"/>
      <c r="P106" s="407"/>
      <c r="Q106" s="408"/>
      <c r="R106" s="408"/>
      <c r="S106" s="409"/>
      <c r="T106" s="7"/>
      <c r="U106" s="407"/>
      <c r="V106" s="408"/>
      <c r="W106" s="408"/>
      <c r="X106" s="409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407"/>
      <c r="L107" s="408"/>
      <c r="M107" s="408"/>
      <c r="N107" s="409"/>
      <c r="O107" s="7"/>
      <c r="P107" s="407"/>
      <c r="Q107" s="408"/>
      <c r="R107" s="408"/>
      <c r="S107" s="409"/>
      <c r="T107" s="7"/>
      <c r="U107" s="407"/>
      <c r="V107" s="408"/>
      <c r="W107" s="408"/>
      <c r="X107" s="409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407"/>
      <c r="L108" s="408"/>
      <c r="M108" s="408"/>
      <c r="N108" s="409"/>
      <c r="O108" s="7"/>
      <c r="P108" s="407"/>
      <c r="Q108" s="408"/>
      <c r="R108" s="408"/>
      <c r="S108" s="409"/>
      <c r="T108" s="7"/>
      <c r="U108" s="407"/>
      <c r="V108" s="408"/>
      <c r="W108" s="408"/>
      <c r="X108" s="409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407"/>
      <c r="G112" s="408"/>
      <c r="H112" s="408"/>
      <c r="I112" s="409"/>
      <c r="J112" s="7"/>
      <c r="K112" s="407"/>
      <c r="L112" s="408"/>
      <c r="M112" s="408"/>
      <c r="N112" s="409"/>
      <c r="O112" s="7"/>
      <c r="P112" s="407"/>
      <c r="Q112" s="408"/>
      <c r="R112" s="408"/>
      <c r="S112" s="409"/>
      <c r="T112" s="7"/>
      <c r="U112" s="407"/>
      <c r="V112" s="408"/>
      <c r="W112" s="408"/>
      <c r="X112" s="409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407"/>
      <c r="G114" s="408"/>
      <c r="H114" s="408"/>
      <c r="I114" s="409"/>
      <c r="J114" s="7"/>
      <c r="K114" s="407"/>
      <c r="L114" s="408"/>
      <c r="M114" s="408"/>
      <c r="N114" s="409"/>
      <c r="O114" s="7"/>
      <c r="P114" s="407"/>
      <c r="Q114" s="408"/>
      <c r="R114" s="408"/>
      <c r="S114" s="409"/>
      <c r="T114" s="7"/>
      <c r="U114" s="407"/>
      <c r="V114" s="408"/>
      <c r="W114" s="408"/>
      <c r="X114" s="409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407"/>
      <c r="G115" s="408"/>
      <c r="H115" s="408"/>
      <c r="I115" s="409"/>
      <c r="J115" s="7"/>
      <c r="K115" s="407"/>
      <c r="L115" s="408"/>
      <c r="M115" s="408"/>
      <c r="N115" s="409"/>
      <c r="O115" s="7"/>
      <c r="P115" s="407"/>
      <c r="Q115" s="408"/>
      <c r="R115" s="408"/>
      <c r="S115" s="409"/>
      <c r="T115" s="7"/>
      <c r="U115" s="407"/>
      <c r="V115" s="408"/>
      <c r="W115" s="408"/>
      <c r="X115" s="409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407"/>
      <c r="G116" s="408"/>
      <c r="H116" s="408"/>
      <c r="I116" s="409"/>
      <c r="J116" s="7"/>
      <c r="K116" s="407"/>
      <c r="L116" s="408"/>
      <c r="M116" s="408"/>
      <c r="N116" s="409"/>
      <c r="O116" s="7"/>
      <c r="P116" s="407"/>
      <c r="Q116" s="408"/>
      <c r="R116" s="408"/>
      <c r="S116" s="409"/>
      <c r="T116" s="7"/>
      <c r="U116" s="407"/>
      <c r="V116" s="408"/>
      <c r="W116" s="408"/>
      <c r="X116" s="409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407"/>
      <c r="G117" s="408"/>
      <c r="H117" s="408"/>
      <c r="I117" s="409"/>
      <c r="J117" s="7"/>
      <c r="K117" s="407"/>
      <c r="L117" s="408"/>
      <c r="M117" s="408"/>
      <c r="N117" s="409"/>
      <c r="O117" s="7"/>
      <c r="P117" s="407"/>
      <c r="Q117" s="408"/>
      <c r="R117" s="408"/>
      <c r="S117" s="409"/>
      <c r="T117" s="7"/>
      <c r="U117" s="407"/>
      <c r="V117" s="408"/>
      <c r="W117" s="408"/>
      <c r="X117" s="409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407"/>
      <c r="G118" s="408"/>
      <c r="H118" s="408"/>
      <c r="I118" s="409"/>
      <c r="J118" s="7"/>
      <c r="K118" s="407"/>
      <c r="L118" s="408"/>
      <c r="M118" s="408"/>
      <c r="N118" s="409"/>
      <c r="O118" s="7"/>
      <c r="P118" s="407"/>
      <c r="Q118" s="408"/>
      <c r="R118" s="408"/>
      <c r="S118" s="409"/>
      <c r="T118" s="7"/>
      <c r="U118" s="407"/>
      <c r="V118" s="408"/>
      <c r="W118" s="408"/>
      <c r="X118" s="409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407"/>
      <c r="G119" s="408"/>
      <c r="H119" s="408"/>
      <c r="I119" s="409"/>
      <c r="J119" s="7"/>
      <c r="K119" s="407"/>
      <c r="L119" s="408"/>
      <c r="M119" s="408"/>
      <c r="N119" s="409"/>
      <c r="O119" s="7"/>
      <c r="P119" s="407"/>
      <c r="Q119" s="408"/>
      <c r="R119" s="408"/>
      <c r="S119" s="409"/>
      <c r="T119" s="7"/>
      <c r="U119" s="407"/>
      <c r="V119" s="408"/>
      <c r="W119" s="408"/>
      <c r="X119" s="409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407"/>
      <c r="G120" s="408"/>
      <c r="H120" s="408"/>
      <c r="I120" s="409"/>
      <c r="J120" s="7"/>
      <c r="K120" s="407"/>
      <c r="L120" s="408"/>
      <c r="M120" s="408"/>
      <c r="N120" s="409"/>
      <c r="O120" s="7"/>
      <c r="P120" s="407"/>
      <c r="Q120" s="408"/>
      <c r="R120" s="408"/>
      <c r="S120" s="409"/>
      <c r="T120" s="7"/>
      <c r="U120" s="407"/>
      <c r="V120" s="408"/>
      <c r="W120" s="408"/>
      <c r="X120" s="409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407"/>
      <c r="G121" s="408"/>
      <c r="H121" s="408"/>
      <c r="I121" s="409"/>
      <c r="J121" s="7"/>
      <c r="K121" s="407"/>
      <c r="L121" s="408"/>
      <c r="M121" s="408"/>
      <c r="N121" s="409"/>
      <c r="O121" s="7"/>
      <c r="P121" s="407"/>
      <c r="Q121" s="408"/>
      <c r="R121" s="408"/>
      <c r="S121" s="409"/>
      <c r="T121" s="7"/>
      <c r="U121" s="407"/>
      <c r="V121" s="408"/>
      <c r="W121" s="408"/>
      <c r="X121" s="409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407"/>
      <c r="G122" s="408"/>
      <c r="H122" s="408"/>
      <c r="I122" s="409"/>
      <c r="J122" s="7"/>
      <c r="K122" s="407"/>
      <c r="L122" s="408"/>
      <c r="M122" s="408"/>
      <c r="N122" s="409"/>
      <c r="O122" s="7"/>
      <c r="P122" s="407"/>
      <c r="Q122" s="408"/>
      <c r="R122" s="408"/>
      <c r="S122" s="409"/>
      <c r="T122" s="7"/>
      <c r="U122" s="407"/>
      <c r="V122" s="408"/>
      <c r="W122" s="408"/>
      <c r="X122" s="409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315"/>
      <c r="G123" s="39"/>
      <c r="H123" s="39"/>
      <c r="I123" s="321"/>
      <c r="J123" s="7"/>
      <c r="K123" s="315"/>
      <c r="L123" s="39"/>
      <c r="M123" s="39"/>
      <c r="N123" s="321"/>
      <c r="O123" s="7"/>
      <c r="P123" s="315"/>
      <c r="Q123" s="39"/>
      <c r="R123" s="39"/>
      <c r="S123" s="321"/>
      <c r="T123" s="7"/>
      <c r="U123" s="315"/>
      <c r="V123" s="39"/>
      <c r="W123" s="39"/>
      <c r="X123" s="321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13"/>
      <c r="G125" s="408"/>
      <c r="H125" s="408"/>
      <c r="I125" s="409"/>
      <c r="J125" s="7"/>
      <c r="K125" s="413"/>
      <c r="L125" s="408"/>
      <c r="M125" s="408"/>
      <c r="N125" s="409"/>
      <c r="O125" s="7"/>
      <c r="P125" s="413"/>
      <c r="Q125" s="408"/>
      <c r="R125" s="408"/>
      <c r="S125" s="409"/>
      <c r="T125" s="7"/>
      <c r="U125" s="413"/>
      <c r="V125" s="408"/>
      <c r="W125" s="408"/>
      <c r="X125" s="409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407"/>
      <c r="G127" s="408"/>
      <c r="H127" s="408"/>
      <c r="I127" s="409"/>
      <c r="J127" s="7"/>
      <c r="K127" s="407"/>
      <c r="L127" s="408"/>
      <c r="M127" s="408"/>
      <c r="N127" s="409"/>
      <c r="O127" s="7"/>
      <c r="P127" s="407"/>
      <c r="Q127" s="408"/>
      <c r="R127" s="408"/>
      <c r="S127" s="409"/>
      <c r="T127" s="7"/>
      <c r="U127" s="407"/>
      <c r="V127" s="408"/>
      <c r="W127" s="408"/>
      <c r="X127" s="409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407"/>
      <c r="L129" s="408"/>
      <c r="M129" s="408"/>
      <c r="N129" s="409"/>
      <c r="O129" s="7"/>
      <c r="P129" s="407"/>
      <c r="Q129" s="408"/>
      <c r="R129" s="408"/>
      <c r="S129" s="409"/>
      <c r="T129" s="7"/>
      <c r="U129" s="407"/>
      <c r="V129" s="408"/>
      <c r="W129" s="408"/>
      <c r="X129" s="409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407"/>
      <c r="L130" s="408"/>
      <c r="M130" s="408"/>
      <c r="N130" s="409"/>
      <c r="O130" s="7"/>
      <c r="P130" s="407"/>
      <c r="Q130" s="408"/>
      <c r="R130" s="408"/>
      <c r="S130" s="409"/>
      <c r="T130" s="7"/>
      <c r="U130" s="407"/>
      <c r="V130" s="408"/>
      <c r="W130" s="408"/>
      <c r="X130" s="409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407"/>
      <c r="L131" s="408"/>
      <c r="M131" s="408"/>
      <c r="N131" s="409"/>
      <c r="O131" s="7"/>
      <c r="P131" s="407"/>
      <c r="Q131" s="408"/>
      <c r="R131" s="408"/>
      <c r="S131" s="409"/>
      <c r="T131" s="7"/>
      <c r="U131" s="407"/>
      <c r="V131" s="408"/>
      <c r="W131" s="408"/>
      <c r="X131" s="409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407"/>
      <c r="L132" s="408"/>
      <c r="M132" s="408"/>
      <c r="N132" s="409"/>
      <c r="O132" s="7"/>
      <c r="P132" s="407"/>
      <c r="Q132" s="408"/>
      <c r="R132" s="408"/>
      <c r="S132" s="409"/>
      <c r="T132" s="7"/>
      <c r="U132" s="407"/>
      <c r="V132" s="408"/>
      <c r="W132" s="408"/>
      <c r="X132" s="409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407"/>
      <c r="L133" s="408"/>
      <c r="M133" s="408"/>
      <c r="N133" s="409"/>
      <c r="O133" s="7"/>
      <c r="P133" s="407"/>
      <c r="Q133" s="408"/>
      <c r="R133" s="408"/>
      <c r="S133" s="409"/>
      <c r="T133" s="7"/>
      <c r="U133" s="407"/>
      <c r="V133" s="408"/>
      <c r="W133" s="408"/>
      <c r="X133" s="409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407"/>
      <c r="G137" s="408"/>
      <c r="H137" s="408"/>
      <c r="I137" s="409"/>
      <c r="J137" s="7"/>
      <c r="K137" s="407"/>
      <c r="L137" s="408"/>
      <c r="M137" s="408"/>
      <c r="N137" s="409"/>
      <c r="O137" s="7"/>
      <c r="P137" s="407"/>
      <c r="Q137" s="408"/>
      <c r="R137" s="408"/>
      <c r="S137" s="409"/>
      <c r="T137" s="7"/>
      <c r="U137" s="407"/>
      <c r="V137" s="408"/>
      <c r="W137" s="408"/>
      <c r="X137" s="409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407"/>
      <c r="G139" s="408"/>
      <c r="H139" s="408"/>
      <c r="I139" s="409"/>
      <c r="J139" s="7"/>
      <c r="K139" s="407"/>
      <c r="L139" s="408"/>
      <c r="M139" s="408"/>
      <c r="N139" s="409"/>
      <c r="O139" s="7"/>
      <c r="P139" s="407"/>
      <c r="Q139" s="408"/>
      <c r="R139" s="408"/>
      <c r="S139" s="409"/>
      <c r="T139" s="7"/>
      <c r="U139" s="407"/>
      <c r="V139" s="408"/>
      <c r="W139" s="408"/>
      <c r="X139" s="409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407"/>
      <c r="G140" s="408"/>
      <c r="H140" s="408"/>
      <c r="I140" s="409"/>
      <c r="J140" s="7"/>
      <c r="K140" s="407"/>
      <c r="L140" s="408"/>
      <c r="M140" s="408"/>
      <c r="N140" s="409"/>
      <c r="O140" s="7"/>
      <c r="P140" s="407"/>
      <c r="Q140" s="408"/>
      <c r="R140" s="408"/>
      <c r="S140" s="409"/>
      <c r="T140" s="7"/>
      <c r="U140" s="407"/>
      <c r="V140" s="408"/>
      <c r="W140" s="408"/>
      <c r="X140" s="409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407"/>
      <c r="G141" s="408"/>
      <c r="H141" s="408"/>
      <c r="I141" s="409"/>
      <c r="J141" s="7"/>
      <c r="K141" s="407"/>
      <c r="L141" s="408"/>
      <c r="M141" s="408"/>
      <c r="N141" s="409"/>
      <c r="O141" s="7"/>
      <c r="P141" s="407"/>
      <c r="Q141" s="408"/>
      <c r="R141" s="408"/>
      <c r="S141" s="409"/>
      <c r="T141" s="7"/>
      <c r="U141" s="407"/>
      <c r="V141" s="408"/>
      <c r="W141" s="408"/>
      <c r="X141" s="409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407"/>
      <c r="G142" s="408"/>
      <c r="H142" s="408"/>
      <c r="I142" s="409"/>
      <c r="J142" s="7"/>
      <c r="K142" s="407"/>
      <c r="L142" s="408"/>
      <c r="M142" s="408"/>
      <c r="N142" s="409"/>
      <c r="O142" s="7"/>
      <c r="P142" s="407"/>
      <c r="Q142" s="408"/>
      <c r="R142" s="408"/>
      <c r="S142" s="409"/>
      <c r="T142" s="7"/>
      <c r="U142" s="407"/>
      <c r="V142" s="408"/>
      <c r="W142" s="408"/>
      <c r="X142" s="409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407"/>
      <c r="G143" s="408"/>
      <c r="H143" s="408"/>
      <c r="I143" s="409"/>
      <c r="J143" s="7"/>
      <c r="K143" s="407"/>
      <c r="L143" s="408"/>
      <c r="M143" s="408"/>
      <c r="N143" s="409"/>
      <c r="O143" s="7"/>
      <c r="P143" s="407"/>
      <c r="Q143" s="408"/>
      <c r="R143" s="408"/>
      <c r="S143" s="409"/>
      <c r="T143" s="7"/>
      <c r="U143" s="407"/>
      <c r="V143" s="408"/>
      <c r="W143" s="408"/>
      <c r="X143" s="409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407"/>
      <c r="G144" s="408"/>
      <c r="H144" s="408"/>
      <c r="I144" s="409"/>
      <c r="J144" s="7"/>
      <c r="K144" s="407"/>
      <c r="L144" s="408"/>
      <c r="M144" s="408"/>
      <c r="N144" s="409"/>
      <c r="O144" s="7"/>
      <c r="P144" s="407"/>
      <c r="Q144" s="408"/>
      <c r="R144" s="408"/>
      <c r="S144" s="409"/>
      <c r="T144" s="7"/>
      <c r="U144" s="407"/>
      <c r="V144" s="408"/>
      <c r="W144" s="408"/>
      <c r="X144" s="409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407"/>
      <c r="G145" s="408"/>
      <c r="H145" s="408"/>
      <c r="I145" s="409"/>
      <c r="J145" s="7"/>
      <c r="K145" s="407"/>
      <c r="L145" s="408"/>
      <c r="M145" s="408"/>
      <c r="N145" s="409"/>
      <c r="O145" s="7"/>
      <c r="P145" s="407"/>
      <c r="Q145" s="408"/>
      <c r="R145" s="408"/>
      <c r="S145" s="409"/>
      <c r="T145" s="7"/>
      <c r="U145" s="407"/>
      <c r="V145" s="408"/>
      <c r="W145" s="408"/>
      <c r="X145" s="409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407"/>
      <c r="G146" s="408"/>
      <c r="H146" s="408"/>
      <c r="I146" s="409"/>
      <c r="J146" s="7"/>
      <c r="K146" s="407"/>
      <c r="L146" s="408"/>
      <c r="M146" s="408"/>
      <c r="N146" s="409"/>
      <c r="O146" s="7"/>
      <c r="P146" s="407"/>
      <c r="Q146" s="408"/>
      <c r="R146" s="408"/>
      <c r="S146" s="409"/>
      <c r="T146" s="7"/>
      <c r="U146" s="407"/>
      <c r="V146" s="408"/>
      <c r="W146" s="408"/>
      <c r="X146" s="409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407"/>
      <c r="G147" s="408"/>
      <c r="H147" s="408"/>
      <c r="I147" s="409"/>
      <c r="J147" s="7"/>
      <c r="K147" s="407"/>
      <c r="L147" s="408"/>
      <c r="M147" s="408"/>
      <c r="N147" s="409"/>
      <c r="O147" s="7"/>
      <c r="P147" s="407"/>
      <c r="Q147" s="408"/>
      <c r="R147" s="408"/>
      <c r="S147" s="409"/>
      <c r="T147" s="7"/>
      <c r="U147" s="407"/>
      <c r="V147" s="408"/>
      <c r="W147" s="408"/>
      <c r="X147" s="409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315"/>
      <c r="G148" s="39"/>
      <c r="H148" s="39"/>
      <c r="I148" s="321"/>
      <c r="J148" s="7"/>
      <c r="K148" s="315"/>
      <c r="L148" s="39"/>
      <c r="M148" s="39"/>
      <c r="N148" s="321"/>
      <c r="O148" s="7"/>
      <c r="P148" s="315"/>
      <c r="Q148" s="39"/>
      <c r="R148" s="39"/>
      <c r="S148" s="321"/>
      <c r="T148" s="7"/>
      <c r="U148" s="315"/>
      <c r="V148" s="39"/>
      <c r="W148" s="39"/>
      <c r="X148" s="321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13"/>
      <c r="G150" s="408"/>
      <c r="H150" s="408"/>
      <c r="I150" s="409"/>
      <c r="J150" s="7"/>
      <c r="K150" s="413"/>
      <c r="L150" s="408"/>
      <c r="M150" s="408"/>
      <c r="N150" s="409"/>
      <c r="O150" s="7"/>
      <c r="P150" s="413"/>
      <c r="Q150" s="408"/>
      <c r="R150" s="408"/>
      <c r="S150" s="409"/>
      <c r="T150" s="7"/>
      <c r="U150" s="413"/>
      <c r="V150" s="408"/>
      <c r="W150" s="408"/>
      <c r="X150" s="409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407"/>
      <c r="G152" s="408"/>
      <c r="H152" s="408"/>
      <c r="I152" s="409"/>
      <c r="J152" s="7"/>
      <c r="K152" s="407"/>
      <c r="L152" s="408"/>
      <c r="M152" s="408"/>
      <c r="N152" s="409"/>
      <c r="O152" s="7"/>
      <c r="P152" s="407"/>
      <c r="Q152" s="408"/>
      <c r="R152" s="408"/>
      <c r="S152" s="409"/>
      <c r="T152" s="7"/>
      <c r="U152" s="407"/>
      <c r="V152" s="408"/>
      <c r="W152" s="408"/>
      <c r="X152" s="409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407"/>
      <c r="L154" s="408"/>
      <c r="M154" s="408"/>
      <c r="N154" s="409"/>
      <c r="O154" s="7"/>
      <c r="P154" s="407"/>
      <c r="Q154" s="408"/>
      <c r="R154" s="408"/>
      <c r="S154" s="409"/>
      <c r="T154" s="7"/>
      <c r="U154" s="407"/>
      <c r="V154" s="408"/>
      <c r="W154" s="408"/>
      <c r="X154" s="409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407"/>
      <c r="L155" s="408"/>
      <c r="M155" s="408"/>
      <c r="N155" s="409"/>
      <c r="O155" s="7"/>
      <c r="P155" s="407"/>
      <c r="Q155" s="408"/>
      <c r="R155" s="408"/>
      <c r="S155" s="409"/>
      <c r="T155" s="7"/>
      <c r="U155" s="407"/>
      <c r="V155" s="408"/>
      <c r="W155" s="408"/>
      <c r="X155" s="409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407"/>
      <c r="L156" s="408"/>
      <c r="M156" s="408"/>
      <c r="N156" s="409"/>
      <c r="O156" s="7"/>
      <c r="P156" s="407"/>
      <c r="Q156" s="408"/>
      <c r="R156" s="408"/>
      <c r="S156" s="409"/>
      <c r="T156" s="7"/>
      <c r="U156" s="407"/>
      <c r="V156" s="408"/>
      <c r="W156" s="408"/>
      <c r="X156" s="409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407"/>
      <c r="L157" s="408"/>
      <c r="M157" s="408"/>
      <c r="N157" s="409"/>
      <c r="O157" s="7"/>
      <c r="P157" s="407"/>
      <c r="Q157" s="408"/>
      <c r="R157" s="408"/>
      <c r="S157" s="409"/>
      <c r="T157" s="7"/>
      <c r="U157" s="407"/>
      <c r="V157" s="408"/>
      <c r="W157" s="408"/>
      <c r="X157" s="409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407"/>
      <c r="L158" s="408"/>
      <c r="M158" s="408"/>
      <c r="N158" s="409"/>
      <c r="O158" s="7"/>
      <c r="P158" s="407"/>
      <c r="Q158" s="408"/>
      <c r="R158" s="408"/>
      <c r="S158" s="409"/>
      <c r="T158" s="7"/>
      <c r="U158" s="407"/>
      <c r="V158" s="408"/>
      <c r="W158" s="408"/>
      <c r="X158" s="409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407"/>
      <c r="G162" s="408"/>
      <c r="H162" s="408"/>
      <c r="I162" s="409"/>
      <c r="J162" s="7"/>
      <c r="K162" s="407"/>
      <c r="L162" s="408"/>
      <c r="M162" s="408"/>
      <c r="N162" s="409"/>
      <c r="O162" s="7"/>
      <c r="P162" s="407"/>
      <c r="Q162" s="408"/>
      <c r="R162" s="408"/>
      <c r="S162" s="409"/>
      <c r="T162" s="7"/>
      <c r="U162" s="407"/>
      <c r="V162" s="408"/>
      <c r="W162" s="408"/>
      <c r="X162" s="409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407"/>
      <c r="G164" s="408"/>
      <c r="H164" s="408"/>
      <c r="I164" s="409"/>
      <c r="J164" s="7"/>
      <c r="K164" s="407"/>
      <c r="L164" s="408"/>
      <c r="M164" s="408"/>
      <c r="N164" s="409"/>
      <c r="O164" s="7"/>
      <c r="P164" s="407"/>
      <c r="Q164" s="408"/>
      <c r="R164" s="408"/>
      <c r="S164" s="409"/>
      <c r="T164" s="7"/>
      <c r="U164" s="407"/>
      <c r="V164" s="408"/>
      <c r="W164" s="408"/>
      <c r="X164" s="409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407"/>
      <c r="G165" s="408"/>
      <c r="H165" s="408"/>
      <c r="I165" s="409"/>
      <c r="J165" s="7"/>
      <c r="K165" s="407"/>
      <c r="L165" s="408"/>
      <c r="M165" s="408"/>
      <c r="N165" s="409"/>
      <c r="O165" s="7"/>
      <c r="P165" s="407"/>
      <c r="Q165" s="408"/>
      <c r="R165" s="408"/>
      <c r="S165" s="409"/>
      <c r="T165" s="7"/>
      <c r="U165" s="407"/>
      <c r="V165" s="408"/>
      <c r="W165" s="408"/>
      <c r="X165" s="409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407"/>
      <c r="G166" s="408"/>
      <c r="H166" s="408"/>
      <c r="I166" s="409"/>
      <c r="J166" s="7"/>
      <c r="K166" s="407"/>
      <c r="L166" s="408"/>
      <c r="M166" s="408"/>
      <c r="N166" s="409"/>
      <c r="O166" s="7"/>
      <c r="P166" s="407"/>
      <c r="Q166" s="408"/>
      <c r="R166" s="408"/>
      <c r="S166" s="409"/>
      <c r="T166" s="7"/>
      <c r="U166" s="407"/>
      <c r="V166" s="408"/>
      <c r="W166" s="408"/>
      <c r="X166" s="409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407"/>
      <c r="G167" s="408"/>
      <c r="H167" s="408"/>
      <c r="I167" s="409"/>
      <c r="J167" s="7"/>
      <c r="K167" s="407"/>
      <c r="L167" s="408"/>
      <c r="M167" s="408"/>
      <c r="N167" s="409"/>
      <c r="O167" s="7"/>
      <c r="P167" s="407"/>
      <c r="Q167" s="408"/>
      <c r="R167" s="408"/>
      <c r="S167" s="409"/>
      <c r="T167" s="7"/>
      <c r="U167" s="407"/>
      <c r="V167" s="408"/>
      <c r="W167" s="408"/>
      <c r="X167" s="409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407"/>
      <c r="G168" s="408"/>
      <c r="H168" s="408"/>
      <c r="I168" s="409"/>
      <c r="J168" s="7"/>
      <c r="K168" s="407"/>
      <c r="L168" s="408"/>
      <c r="M168" s="408"/>
      <c r="N168" s="409"/>
      <c r="O168" s="7"/>
      <c r="P168" s="407"/>
      <c r="Q168" s="408"/>
      <c r="R168" s="408"/>
      <c r="S168" s="409"/>
      <c r="T168" s="7"/>
      <c r="U168" s="407"/>
      <c r="V168" s="408"/>
      <c r="W168" s="408"/>
      <c r="X168" s="409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407"/>
      <c r="G169" s="408"/>
      <c r="H169" s="408"/>
      <c r="I169" s="409"/>
      <c r="J169" s="7"/>
      <c r="K169" s="407"/>
      <c r="L169" s="408"/>
      <c r="M169" s="408"/>
      <c r="N169" s="409"/>
      <c r="O169" s="7"/>
      <c r="P169" s="407"/>
      <c r="Q169" s="408"/>
      <c r="R169" s="408"/>
      <c r="S169" s="409"/>
      <c r="T169" s="7"/>
      <c r="U169" s="407"/>
      <c r="V169" s="408"/>
      <c r="W169" s="408"/>
      <c r="X169" s="409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407"/>
      <c r="G170" s="408"/>
      <c r="H170" s="408"/>
      <c r="I170" s="409"/>
      <c r="J170" s="7"/>
      <c r="K170" s="407"/>
      <c r="L170" s="408"/>
      <c r="M170" s="408"/>
      <c r="N170" s="409"/>
      <c r="O170" s="7"/>
      <c r="P170" s="407"/>
      <c r="Q170" s="408"/>
      <c r="R170" s="408"/>
      <c r="S170" s="409"/>
      <c r="T170" s="7"/>
      <c r="U170" s="407"/>
      <c r="V170" s="408"/>
      <c r="W170" s="408"/>
      <c r="X170" s="409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407"/>
      <c r="G171" s="408"/>
      <c r="H171" s="408"/>
      <c r="I171" s="409"/>
      <c r="J171" s="7"/>
      <c r="K171" s="407"/>
      <c r="L171" s="408"/>
      <c r="M171" s="408"/>
      <c r="N171" s="409"/>
      <c r="O171" s="7"/>
      <c r="P171" s="407"/>
      <c r="Q171" s="408"/>
      <c r="R171" s="408"/>
      <c r="S171" s="409"/>
      <c r="T171" s="7"/>
      <c r="U171" s="407"/>
      <c r="V171" s="408"/>
      <c r="W171" s="408"/>
      <c r="X171" s="409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407"/>
      <c r="G172" s="408"/>
      <c r="H172" s="408"/>
      <c r="I172" s="409"/>
      <c r="J172" s="7"/>
      <c r="K172" s="407"/>
      <c r="L172" s="408"/>
      <c r="M172" s="408"/>
      <c r="N172" s="409"/>
      <c r="O172" s="7"/>
      <c r="P172" s="407"/>
      <c r="Q172" s="408"/>
      <c r="R172" s="408"/>
      <c r="S172" s="409"/>
      <c r="T172" s="7"/>
      <c r="U172" s="407"/>
      <c r="V172" s="408"/>
      <c r="W172" s="408"/>
      <c r="X172" s="409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315"/>
      <c r="G173" s="39"/>
      <c r="H173" s="39"/>
      <c r="I173" s="321"/>
      <c r="J173" s="7"/>
      <c r="K173" s="315"/>
      <c r="L173" s="39"/>
      <c r="M173" s="39"/>
      <c r="N173" s="321"/>
      <c r="O173" s="7"/>
      <c r="P173" s="315"/>
      <c r="Q173" s="39"/>
      <c r="R173" s="39"/>
      <c r="S173" s="321"/>
      <c r="T173" s="7"/>
      <c r="U173" s="315"/>
      <c r="V173" s="39"/>
      <c r="W173" s="39"/>
      <c r="X173" s="321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13"/>
      <c r="G175" s="408"/>
      <c r="H175" s="408"/>
      <c r="I175" s="409"/>
      <c r="J175" s="7"/>
      <c r="K175" s="413"/>
      <c r="L175" s="408"/>
      <c r="M175" s="408"/>
      <c r="N175" s="409"/>
      <c r="O175" s="7"/>
      <c r="P175" s="413"/>
      <c r="Q175" s="408"/>
      <c r="R175" s="408"/>
      <c r="S175" s="409"/>
      <c r="T175" s="7"/>
      <c r="U175" s="413"/>
      <c r="V175" s="408"/>
      <c r="W175" s="408"/>
      <c r="X175" s="409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407"/>
      <c r="G177" s="408"/>
      <c r="H177" s="408"/>
      <c r="I177" s="409"/>
      <c r="J177" s="7"/>
      <c r="K177" s="407"/>
      <c r="L177" s="408"/>
      <c r="M177" s="408"/>
      <c r="N177" s="409"/>
      <c r="O177" s="7"/>
      <c r="P177" s="407"/>
      <c r="Q177" s="408"/>
      <c r="R177" s="408"/>
      <c r="S177" s="409"/>
      <c r="T177" s="7"/>
      <c r="U177" s="407"/>
      <c r="V177" s="408"/>
      <c r="W177" s="408"/>
      <c r="X177" s="409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407"/>
      <c r="L179" s="408"/>
      <c r="M179" s="408"/>
      <c r="N179" s="409"/>
      <c r="O179" s="7"/>
      <c r="P179" s="407"/>
      <c r="Q179" s="408"/>
      <c r="R179" s="408"/>
      <c r="S179" s="409"/>
      <c r="T179" s="7"/>
      <c r="U179" s="407"/>
      <c r="V179" s="408"/>
      <c r="W179" s="408"/>
      <c r="X179" s="409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407"/>
      <c r="L180" s="408"/>
      <c r="M180" s="408"/>
      <c r="N180" s="409"/>
      <c r="O180" s="7"/>
      <c r="P180" s="407"/>
      <c r="Q180" s="408"/>
      <c r="R180" s="408"/>
      <c r="S180" s="409"/>
      <c r="T180" s="7"/>
      <c r="U180" s="407"/>
      <c r="V180" s="408"/>
      <c r="W180" s="408"/>
      <c r="X180" s="409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407"/>
      <c r="L181" s="408"/>
      <c r="M181" s="408"/>
      <c r="N181" s="409"/>
      <c r="O181" s="7"/>
      <c r="P181" s="407"/>
      <c r="Q181" s="408"/>
      <c r="R181" s="408"/>
      <c r="S181" s="409"/>
      <c r="T181" s="7"/>
      <c r="U181" s="407"/>
      <c r="V181" s="408"/>
      <c r="W181" s="408"/>
      <c r="X181" s="409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407"/>
      <c r="L182" s="408"/>
      <c r="M182" s="408"/>
      <c r="N182" s="409"/>
      <c r="O182" s="7"/>
      <c r="P182" s="407"/>
      <c r="Q182" s="408"/>
      <c r="R182" s="408"/>
      <c r="S182" s="409"/>
      <c r="T182" s="7"/>
      <c r="U182" s="407"/>
      <c r="V182" s="408"/>
      <c r="W182" s="408"/>
      <c r="X182" s="409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407"/>
      <c r="L183" s="408"/>
      <c r="M183" s="408"/>
      <c r="N183" s="409"/>
      <c r="O183" s="7"/>
      <c r="P183" s="407"/>
      <c r="Q183" s="408"/>
      <c r="R183" s="408"/>
      <c r="S183" s="409"/>
      <c r="T183" s="7"/>
      <c r="U183" s="407"/>
      <c r="V183" s="408"/>
      <c r="W183" s="408"/>
      <c r="X183" s="409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407"/>
      <c r="G187" s="408"/>
      <c r="H187" s="408"/>
      <c r="I187" s="409"/>
      <c r="J187" s="7"/>
      <c r="K187" s="407"/>
      <c r="L187" s="408"/>
      <c r="M187" s="408"/>
      <c r="N187" s="409"/>
      <c r="O187" s="7"/>
      <c r="P187" s="407"/>
      <c r="Q187" s="408"/>
      <c r="R187" s="408"/>
      <c r="S187" s="409"/>
      <c r="T187" s="7"/>
      <c r="U187" s="407"/>
      <c r="V187" s="408"/>
      <c r="W187" s="408"/>
      <c r="X187" s="409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407"/>
      <c r="G189" s="408"/>
      <c r="H189" s="408"/>
      <c r="I189" s="409"/>
      <c r="J189" s="7"/>
      <c r="K189" s="407"/>
      <c r="L189" s="408"/>
      <c r="M189" s="408"/>
      <c r="N189" s="409"/>
      <c r="O189" s="7"/>
      <c r="P189" s="407"/>
      <c r="Q189" s="408"/>
      <c r="R189" s="408"/>
      <c r="S189" s="409"/>
      <c r="T189" s="7"/>
      <c r="U189" s="407"/>
      <c r="V189" s="408"/>
      <c r="W189" s="408"/>
      <c r="X189" s="409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407"/>
      <c r="G190" s="408"/>
      <c r="H190" s="408"/>
      <c r="I190" s="409"/>
      <c r="J190" s="7"/>
      <c r="K190" s="407"/>
      <c r="L190" s="408"/>
      <c r="M190" s="408"/>
      <c r="N190" s="409"/>
      <c r="O190" s="7"/>
      <c r="P190" s="407"/>
      <c r="Q190" s="408"/>
      <c r="R190" s="408"/>
      <c r="S190" s="409"/>
      <c r="T190" s="7"/>
      <c r="U190" s="407"/>
      <c r="V190" s="408"/>
      <c r="W190" s="408"/>
      <c r="X190" s="409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407"/>
      <c r="G191" s="408"/>
      <c r="H191" s="408"/>
      <c r="I191" s="409"/>
      <c r="J191" s="7"/>
      <c r="K191" s="407"/>
      <c r="L191" s="408"/>
      <c r="M191" s="408"/>
      <c r="N191" s="409"/>
      <c r="O191" s="7"/>
      <c r="P191" s="407"/>
      <c r="Q191" s="408"/>
      <c r="R191" s="408"/>
      <c r="S191" s="409"/>
      <c r="T191" s="7"/>
      <c r="U191" s="407"/>
      <c r="V191" s="408"/>
      <c r="W191" s="408"/>
      <c r="X191" s="409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407"/>
      <c r="G192" s="408"/>
      <c r="H192" s="408"/>
      <c r="I192" s="409"/>
      <c r="J192" s="7"/>
      <c r="K192" s="407"/>
      <c r="L192" s="408"/>
      <c r="M192" s="408"/>
      <c r="N192" s="409"/>
      <c r="O192" s="7"/>
      <c r="P192" s="407"/>
      <c r="Q192" s="408"/>
      <c r="R192" s="408"/>
      <c r="S192" s="409"/>
      <c r="T192" s="7"/>
      <c r="U192" s="407"/>
      <c r="V192" s="408"/>
      <c r="W192" s="408"/>
      <c r="X192" s="409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407"/>
      <c r="G193" s="408"/>
      <c r="H193" s="408"/>
      <c r="I193" s="409"/>
      <c r="J193" s="7"/>
      <c r="K193" s="407"/>
      <c r="L193" s="408"/>
      <c r="M193" s="408"/>
      <c r="N193" s="409"/>
      <c r="O193" s="7"/>
      <c r="P193" s="407"/>
      <c r="Q193" s="408"/>
      <c r="R193" s="408"/>
      <c r="S193" s="409"/>
      <c r="T193" s="7"/>
      <c r="U193" s="407"/>
      <c r="V193" s="408"/>
      <c r="W193" s="408"/>
      <c r="X193" s="409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407"/>
      <c r="G194" s="408"/>
      <c r="H194" s="408"/>
      <c r="I194" s="409"/>
      <c r="J194" s="7"/>
      <c r="K194" s="407"/>
      <c r="L194" s="408"/>
      <c r="M194" s="408"/>
      <c r="N194" s="409"/>
      <c r="O194" s="7"/>
      <c r="P194" s="407"/>
      <c r="Q194" s="408"/>
      <c r="R194" s="408"/>
      <c r="S194" s="409"/>
      <c r="T194" s="7"/>
      <c r="U194" s="407"/>
      <c r="V194" s="408"/>
      <c r="W194" s="408"/>
      <c r="X194" s="409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407"/>
      <c r="G195" s="408"/>
      <c r="H195" s="408"/>
      <c r="I195" s="409"/>
      <c r="J195" s="7"/>
      <c r="K195" s="407"/>
      <c r="L195" s="408"/>
      <c r="M195" s="408"/>
      <c r="N195" s="409"/>
      <c r="O195" s="7"/>
      <c r="P195" s="407"/>
      <c r="Q195" s="408"/>
      <c r="R195" s="408"/>
      <c r="S195" s="409"/>
      <c r="T195" s="7"/>
      <c r="U195" s="407"/>
      <c r="V195" s="408"/>
      <c r="W195" s="408"/>
      <c r="X195" s="409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407"/>
      <c r="G196" s="408"/>
      <c r="H196" s="408"/>
      <c r="I196" s="409"/>
      <c r="J196" s="7"/>
      <c r="K196" s="407"/>
      <c r="L196" s="408"/>
      <c r="M196" s="408"/>
      <c r="N196" s="409"/>
      <c r="O196" s="7"/>
      <c r="P196" s="407"/>
      <c r="Q196" s="408"/>
      <c r="R196" s="408"/>
      <c r="S196" s="409"/>
      <c r="T196" s="7"/>
      <c r="U196" s="407"/>
      <c r="V196" s="408"/>
      <c r="W196" s="408"/>
      <c r="X196" s="409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407"/>
      <c r="G197" s="408"/>
      <c r="H197" s="408"/>
      <c r="I197" s="409"/>
      <c r="J197" s="7"/>
      <c r="K197" s="407"/>
      <c r="L197" s="408"/>
      <c r="M197" s="408"/>
      <c r="N197" s="409"/>
      <c r="O197" s="7"/>
      <c r="P197" s="407"/>
      <c r="Q197" s="408"/>
      <c r="R197" s="408"/>
      <c r="S197" s="409"/>
      <c r="T197" s="7"/>
      <c r="U197" s="407"/>
      <c r="V197" s="408"/>
      <c r="W197" s="408"/>
      <c r="X197" s="409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315"/>
      <c r="G198" s="39"/>
      <c r="H198" s="39"/>
      <c r="I198" s="321"/>
      <c r="J198" s="7"/>
      <c r="K198" s="315"/>
      <c r="L198" s="39"/>
      <c r="M198" s="39"/>
      <c r="N198" s="321"/>
      <c r="O198" s="7"/>
      <c r="P198" s="315"/>
      <c r="Q198" s="39"/>
      <c r="R198" s="39"/>
      <c r="S198" s="321"/>
      <c r="T198" s="7"/>
      <c r="U198" s="315"/>
      <c r="V198" s="39"/>
      <c r="W198" s="39"/>
      <c r="X198" s="321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13"/>
      <c r="G200" s="408"/>
      <c r="H200" s="408"/>
      <c r="I200" s="409"/>
      <c r="J200" s="7"/>
      <c r="K200" s="413"/>
      <c r="L200" s="408"/>
      <c r="M200" s="408"/>
      <c r="N200" s="409"/>
      <c r="O200" s="7"/>
      <c r="P200" s="413"/>
      <c r="Q200" s="408"/>
      <c r="R200" s="408"/>
      <c r="S200" s="409"/>
      <c r="T200" s="7"/>
      <c r="U200" s="413"/>
      <c r="V200" s="408"/>
      <c r="W200" s="408"/>
      <c r="X200" s="409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407"/>
      <c r="G202" s="408"/>
      <c r="H202" s="408"/>
      <c r="I202" s="409"/>
      <c r="J202" s="7"/>
      <c r="K202" s="407"/>
      <c r="L202" s="408"/>
      <c r="M202" s="408"/>
      <c r="N202" s="409"/>
      <c r="O202" s="7"/>
      <c r="P202" s="407"/>
      <c r="Q202" s="408"/>
      <c r="R202" s="408"/>
      <c r="S202" s="409"/>
      <c r="T202" s="7"/>
      <c r="U202" s="407"/>
      <c r="V202" s="408"/>
      <c r="W202" s="408"/>
      <c r="X202" s="409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407"/>
      <c r="L204" s="408"/>
      <c r="M204" s="408"/>
      <c r="N204" s="409"/>
      <c r="O204" s="7"/>
      <c r="P204" s="407"/>
      <c r="Q204" s="408"/>
      <c r="R204" s="408"/>
      <c r="S204" s="409"/>
      <c r="T204" s="7"/>
      <c r="U204" s="407"/>
      <c r="V204" s="408"/>
      <c r="W204" s="408"/>
      <c r="X204" s="409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407"/>
      <c r="L205" s="408"/>
      <c r="M205" s="408"/>
      <c r="N205" s="409"/>
      <c r="O205" s="7"/>
      <c r="P205" s="407"/>
      <c r="Q205" s="408"/>
      <c r="R205" s="408"/>
      <c r="S205" s="409"/>
      <c r="T205" s="7"/>
      <c r="U205" s="407"/>
      <c r="V205" s="408"/>
      <c r="W205" s="408"/>
      <c r="X205" s="409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407"/>
      <c r="L206" s="408"/>
      <c r="M206" s="408"/>
      <c r="N206" s="409"/>
      <c r="O206" s="7"/>
      <c r="P206" s="407"/>
      <c r="Q206" s="408"/>
      <c r="R206" s="408"/>
      <c r="S206" s="409"/>
      <c r="T206" s="7"/>
      <c r="U206" s="407"/>
      <c r="V206" s="408"/>
      <c r="W206" s="408"/>
      <c r="X206" s="409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407"/>
      <c r="L207" s="408"/>
      <c r="M207" s="408"/>
      <c r="N207" s="409"/>
      <c r="O207" s="7"/>
      <c r="P207" s="407"/>
      <c r="Q207" s="408"/>
      <c r="R207" s="408"/>
      <c r="S207" s="409"/>
      <c r="T207" s="7"/>
      <c r="U207" s="407"/>
      <c r="V207" s="408"/>
      <c r="W207" s="408"/>
      <c r="X207" s="409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407"/>
      <c r="L208" s="408"/>
      <c r="M208" s="408"/>
      <c r="N208" s="409"/>
      <c r="O208" s="7"/>
      <c r="P208" s="407"/>
      <c r="Q208" s="408"/>
      <c r="R208" s="408"/>
      <c r="S208" s="409"/>
      <c r="T208" s="7"/>
      <c r="U208" s="407"/>
      <c r="V208" s="408"/>
      <c r="W208" s="408"/>
      <c r="X208" s="409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407"/>
      <c r="G212" s="408"/>
      <c r="H212" s="408"/>
      <c r="I212" s="409"/>
      <c r="J212" s="7"/>
      <c r="K212" s="407"/>
      <c r="L212" s="408"/>
      <c r="M212" s="408"/>
      <c r="N212" s="409"/>
      <c r="O212" s="7"/>
      <c r="P212" s="407"/>
      <c r="Q212" s="408"/>
      <c r="R212" s="408"/>
      <c r="S212" s="409"/>
      <c r="T212" s="7"/>
      <c r="U212" s="407"/>
      <c r="V212" s="408"/>
      <c r="W212" s="408"/>
      <c r="X212" s="409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407"/>
      <c r="G214" s="408"/>
      <c r="H214" s="408"/>
      <c r="I214" s="409"/>
      <c r="J214" s="7"/>
      <c r="K214" s="407"/>
      <c r="L214" s="408"/>
      <c r="M214" s="408"/>
      <c r="N214" s="409"/>
      <c r="O214" s="7"/>
      <c r="P214" s="407"/>
      <c r="Q214" s="408"/>
      <c r="R214" s="408"/>
      <c r="S214" s="409"/>
      <c r="T214" s="7"/>
      <c r="U214" s="407"/>
      <c r="V214" s="408"/>
      <c r="W214" s="408"/>
      <c r="X214" s="409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407"/>
      <c r="G215" s="408"/>
      <c r="H215" s="408"/>
      <c r="I215" s="409"/>
      <c r="J215" s="7"/>
      <c r="K215" s="407"/>
      <c r="L215" s="408"/>
      <c r="M215" s="408"/>
      <c r="N215" s="409"/>
      <c r="O215" s="7"/>
      <c r="P215" s="407"/>
      <c r="Q215" s="408"/>
      <c r="R215" s="408"/>
      <c r="S215" s="409"/>
      <c r="T215" s="7"/>
      <c r="U215" s="407"/>
      <c r="V215" s="408"/>
      <c r="W215" s="408"/>
      <c r="X215" s="409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407"/>
      <c r="G216" s="408"/>
      <c r="H216" s="408"/>
      <c r="I216" s="409"/>
      <c r="J216" s="7"/>
      <c r="K216" s="407"/>
      <c r="L216" s="408"/>
      <c r="M216" s="408"/>
      <c r="N216" s="409"/>
      <c r="O216" s="7"/>
      <c r="P216" s="407"/>
      <c r="Q216" s="408"/>
      <c r="R216" s="408"/>
      <c r="S216" s="409"/>
      <c r="T216" s="7"/>
      <c r="U216" s="407"/>
      <c r="V216" s="408"/>
      <c r="W216" s="408"/>
      <c r="X216" s="409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407"/>
      <c r="G217" s="408"/>
      <c r="H217" s="408"/>
      <c r="I217" s="409"/>
      <c r="J217" s="7"/>
      <c r="K217" s="407"/>
      <c r="L217" s="408"/>
      <c r="M217" s="408"/>
      <c r="N217" s="409"/>
      <c r="O217" s="7"/>
      <c r="P217" s="407"/>
      <c r="Q217" s="408"/>
      <c r="R217" s="408"/>
      <c r="S217" s="409"/>
      <c r="T217" s="7"/>
      <c r="U217" s="407"/>
      <c r="V217" s="408"/>
      <c r="W217" s="408"/>
      <c r="X217" s="409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407"/>
      <c r="G218" s="408"/>
      <c r="H218" s="408"/>
      <c r="I218" s="409"/>
      <c r="J218" s="7"/>
      <c r="K218" s="407"/>
      <c r="L218" s="408"/>
      <c r="M218" s="408"/>
      <c r="N218" s="409"/>
      <c r="O218" s="7"/>
      <c r="P218" s="407"/>
      <c r="Q218" s="408"/>
      <c r="R218" s="408"/>
      <c r="S218" s="409"/>
      <c r="T218" s="7"/>
      <c r="U218" s="407"/>
      <c r="V218" s="408"/>
      <c r="W218" s="408"/>
      <c r="X218" s="409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407"/>
      <c r="G219" s="408"/>
      <c r="H219" s="408"/>
      <c r="I219" s="409"/>
      <c r="J219" s="7"/>
      <c r="K219" s="407"/>
      <c r="L219" s="408"/>
      <c r="M219" s="408"/>
      <c r="N219" s="409"/>
      <c r="O219" s="7"/>
      <c r="P219" s="407"/>
      <c r="Q219" s="408"/>
      <c r="R219" s="408"/>
      <c r="S219" s="409"/>
      <c r="T219" s="7"/>
      <c r="U219" s="407"/>
      <c r="V219" s="408"/>
      <c r="W219" s="408"/>
      <c r="X219" s="409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407"/>
      <c r="G220" s="408"/>
      <c r="H220" s="408"/>
      <c r="I220" s="409"/>
      <c r="J220" s="7"/>
      <c r="K220" s="407"/>
      <c r="L220" s="408"/>
      <c r="M220" s="408"/>
      <c r="N220" s="409"/>
      <c r="O220" s="7"/>
      <c r="P220" s="407"/>
      <c r="Q220" s="408"/>
      <c r="R220" s="408"/>
      <c r="S220" s="409"/>
      <c r="T220" s="7"/>
      <c r="U220" s="407"/>
      <c r="V220" s="408"/>
      <c r="W220" s="408"/>
      <c r="X220" s="409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407"/>
      <c r="G221" s="408"/>
      <c r="H221" s="408"/>
      <c r="I221" s="409"/>
      <c r="J221" s="7"/>
      <c r="K221" s="407"/>
      <c r="L221" s="408"/>
      <c r="M221" s="408"/>
      <c r="N221" s="409"/>
      <c r="O221" s="7"/>
      <c r="P221" s="407"/>
      <c r="Q221" s="408"/>
      <c r="R221" s="408"/>
      <c r="S221" s="409"/>
      <c r="T221" s="7"/>
      <c r="U221" s="407"/>
      <c r="V221" s="408"/>
      <c r="W221" s="408"/>
      <c r="X221" s="409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407"/>
      <c r="G222" s="408"/>
      <c r="H222" s="408"/>
      <c r="I222" s="409"/>
      <c r="J222" s="7"/>
      <c r="K222" s="407"/>
      <c r="L222" s="408"/>
      <c r="M222" s="408"/>
      <c r="N222" s="409"/>
      <c r="O222" s="7"/>
      <c r="P222" s="407"/>
      <c r="Q222" s="408"/>
      <c r="R222" s="408"/>
      <c r="S222" s="409"/>
      <c r="T222" s="7"/>
      <c r="U222" s="407"/>
      <c r="V222" s="408"/>
      <c r="W222" s="408"/>
      <c r="X222" s="409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315"/>
      <c r="G223" s="39"/>
      <c r="H223" s="39"/>
      <c r="I223" s="321"/>
      <c r="J223" s="7"/>
      <c r="K223" s="315"/>
      <c r="L223" s="39"/>
      <c r="M223" s="39"/>
      <c r="N223" s="321"/>
      <c r="O223" s="7"/>
      <c r="P223" s="315"/>
      <c r="Q223" s="39"/>
      <c r="R223" s="39"/>
      <c r="S223" s="321"/>
      <c r="T223" s="7"/>
      <c r="U223" s="315"/>
      <c r="V223" s="39"/>
      <c r="W223" s="39"/>
      <c r="X223" s="321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13"/>
      <c r="G225" s="408"/>
      <c r="H225" s="408"/>
      <c r="I225" s="409"/>
      <c r="J225" s="7"/>
      <c r="K225" s="413"/>
      <c r="L225" s="408"/>
      <c r="M225" s="408"/>
      <c r="N225" s="409"/>
      <c r="O225" s="7"/>
      <c r="P225" s="413"/>
      <c r="Q225" s="408"/>
      <c r="R225" s="408"/>
      <c r="S225" s="409"/>
      <c r="T225" s="7"/>
      <c r="U225" s="413"/>
      <c r="V225" s="408"/>
      <c r="W225" s="408"/>
      <c r="X225" s="409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407"/>
      <c r="G227" s="408"/>
      <c r="H227" s="408"/>
      <c r="I227" s="409"/>
      <c r="J227" s="7"/>
      <c r="K227" s="407"/>
      <c r="L227" s="408"/>
      <c r="M227" s="408"/>
      <c r="N227" s="409"/>
      <c r="O227" s="7"/>
      <c r="P227" s="407"/>
      <c r="Q227" s="408"/>
      <c r="R227" s="408"/>
      <c r="S227" s="409"/>
      <c r="T227" s="7"/>
      <c r="U227" s="407"/>
      <c r="V227" s="408"/>
      <c r="W227" s="408"/>
      <c r="X227" s="409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407"/>
      <c r="L229" s="408"/>
      <c r="M229" s="408"/>
      <c r="N229" s="409"/>
      <c r="O229" s="7"/>
      <c r="P229" s="407"/>
      <c r="Q229" s="408"/>
      <c r="R229" s="408"/>
      <c r="S229" s="409"/>
      <c r="T229" s="7"/>
      <c r="U229" s="407"/>
      <c r="V229" s="408"/>
      <c r="W229" s="408"/>
      <c r="X229" s="409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407"/>
      <c r="L230" s="408"/>
      <c r="M230" s="408"/>
      <c r="N230" s="409"/>
      <c r="O230" s="7"/>
      <c r="P230" s="407"/>
      <c r="Q230" s="408"/>
      <c r="R230" s="408"/>
      <c r="S230" s="409"/>
      <c r="T230" s="7"/>
      <c r="U230" s="407"/>
      <c r="V230" s="408"/>
      <c r="W230" s="408"/>
      <c r="X230" s="409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407"/>
      <c r="L231" s="408"/>
      <c r="M231" s="408"/>
      <c r="N231" s="409"/>
      <c r="O231" s="7"/>
      <c r="P231" s="407"/>
      <c r="Q231" s="408"/>
      <c r="R231" s="408"/>
      <c r="S231" s="409"/>
      <c r="T231" s="7"/>
      <c r="U231" s="407"/>
      <c r="V231" s="408"/>
      <c r="W231" s="408"/>
      <c r="X231" s="409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407"/>
      <c r="L232" s="408"/>
      <c r="M232" s="408"/>
      <c r="N232" s="409"/>
      <c r="O232" s="7"/>
      <c r="P232" s="407"/>
      <c r="Q232" s="408"/>
      <c r="R232" s="408"/>
      <c r="S232" s="409"/>
      <c r="T232" s="7"/>
      <c r="U232" s="407"/>
      <c r="V232" s="408"/>
      <c r="W232" s="408"/>
      <c r="X232" s="409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407"/>
      <c r="L233" s="408"/>
      <c r="M233" s="408"/>
      <c r="N233" s="409"/>
      <c r="O233" s="7"/>
      <c r="P233" s="407"/>
      <c r="Q233" s="408"/>
      <c r="R233" s="408"/>
      <c r="S233" s="409"/>
      <c r="T233" s="7"/>
      <c r="U233" s="407"/>
      <c r="V233" s="408"/>
      <c r="W233" s="408"/>
      <c r="X233" s="409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407"/>
      <c r="G237" s="408"/>
      <c r="H237" s="408"/>
      <c r="I237" s="409"/>
      <c r="J237" s="7"/>
      <c r="K237" s="407"/>
      <c r="L237" s="408"/>
      <c r="M237" s="408"/>
      <c r="N237" s="409"/>
      <c r="O237" s="7"/>
      <c r="P237" s="407"/>
      <c r="Q237" s="408"/>
      <c r="R237" s="408"/>
      <c r="S237" s="409"/>
      <c r="T237" s="7"/>
      <c r="U237" s="407"/>
      <c r="V237" s="408"/>
      <c r="W237" s="408"/>
      <c r="X237" s="409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407"/>
      <c r="G239" s="408"/>
      <c r="H239" s="408"/>
      <c r="I239" s="409"/>
      <c r="J239" s="7"/>
      <c r="K239" s="407"/>
      <c r="L239" s="408"/>
      <c r="M239" s="408"/>
      <c r="N239" s="409"/>
      <c r="O239" s="7"/>
      <c r="P239" s="407"/>
      <c r="Q239" s="408"/>
      <c r="R239" s="408"/>
      <c r="S239" s="409"/>
      <c r="T239" s="7"/>
      <c r="U239" s="407"/>
      <c r="V239" s="408"/>
      <c r="W239" s="408"/>
      <c r="X239" s="409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407"/>
      <c r="G240" s="408"/>
      <c r="H240" s="408"/>
      <c r="I240" s="409"/>
      <c r="J240" s="7"/>
      <c r="K240" s="407"/>
      <c r="L240" s="408"/>
      <c r="M240" s="408"/>
      <c r="N240" s="409"/>
      <c r="O240" s="7"/>
      <c r="P240" s="407"/>
      <c r="Q240" s="408"/>
      <c r="R240" s="408"/>
      <c r="S240" s="409"/>
      <c r="T240" s="7"/>
      <c r="U240" s="407"/>
      <c r="V240" s="408"/>
      <c r="W240" s="408"/>
      <c r="X240" s="409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407"/>
      <c r="G241" s="408"/>
      <c r="H241" s="408"/>
      <c r="I241" s="409"/>
      <c r="J241" s="7"/>
      <c r="K241" s="407"/>
      <c r="L241" s="408"/>
      <c r="M241" s="408"/>
      <c r="N241" s="409"/>
      <c r="O241" s="7"/>
      <c r="P241" s="407"/>
      <c r="Q241" s="408"/>
      <c r="R241" s="408"/>
      <c r="S241" s="409"/>
      <c r="T241" s="7"/>
      <c r="U241" s="407"/>
      <c r="V241" s="408"/>
      <c r="W241" s="408"/>
      <c r="X241" s="409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407"/>
      <c r="G242" s="408"/>
      <c r="H242" s="408"/>
      <c r="I242" s="409"/>
      <c r="J242" s="7"/>
      <c r="K242" s="407"/>
      <c r="L242" s="408"/>
      <c r="M242" s="408"/>
      <c r="N242" s="409"/>
      <c r="O242" s="7"/>
      <c r="P242" s="407"/>
      <c r="Q242" s="408"/>
      <c r="R242" s="408"/>
      <c r="S242" s="409"/>
      <c r="T242" s="7"/>
      <c r="U242" s="407"/>
      <c r="V242" s="408"/>
      <c r="W242" s="408"/>
      <c r="X242" s="409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407"/>
      <c r="G243" s="408"/>
      <c r="H243" s="408"/>
      <c r="I243" s="409"/>
      <c r="J243" s="7"/>
      <c r="K243" s="407"/>
      <c r="L243" s="408"/>
      <c r="M243" s="408"/>
      <c r="N243" s="409"/>
      <c r="O243" s="7"/>
      <c r="P243" s="407"/>
      <c r="Q243" s="408"/>
      <c r="R243" s="408"/>
      <c r="S243" s="409"/>
      <c r="T243" s="7"/>
      <c r="U243" s="407"/>
      <c r="V243" s="408"/>
      <c r="W243" s="408"/>
      <c r="X243" s="409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407"/>
      <c r="G244" s="408"/>
      <c r="H244" s="408"/>
      <c r="I244" s="409"/>
      <c r="J244" s="7"/>
      <c r="K244" s="407"/>
      <c r="L244" s="408"/>
      <c r="M244" s="408"/>
      <c r="N244" s="409"/>
      <c r="O244" s="7"/>
      <c r="P244" s="407"/>
      <c r="Q244" s="408"/>
      <c r="R244" s="408"/>
      <c r="S244" s="409"/>
      <c r="T244" s="7"/>
      <c r="U244" s="407"/>
      <c r="V244" s="408"/>
      <c r="W244" s="408"/>
      <c r="X244" s="409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407"/>
      <c r="G245" s="408"/>
      <c r="H245" s="408"/>
      <c r="I245" s="409"/>
      <c r="J245" s="7"/>
      <c r="K245" s="407"/>
      <c r="L245" s="408"/>
      <c r="M245" s="408"/>
      <c r="N245" s="409"/>
      <c r="O245" s="7"/>
      <c r="P245" s="407"/>
      <c r="Q245" s="408"/>
      <c r="R245" s="408"/>
      <c r="S245" s="409"/>
      <c r="T245" s="7"/>
      <c r="U245" s="407"/>
      <c r="V245" s="408"/>
      <c r="W245" s="408"/>
      <c r="X245" s="409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407"/>
      <c r="G246" s="408"/>
      <c r="H246" s="408"/>
      <c r="I246" s="409"/>
      <c r="J246" s="7"/>
      <c r="K246" s="407"/>
      <c r="L246" s="408"/>
      <c r="M246" s="408"/>
      <c r="N246" s="409"/>
      <c r="O246" s="7"/>
      <c r="P246" s="407"/>
      <c r="Q246" s="408"/>
      <c r="R246" s="408"/>
      <c r="S246" s="409"/>
      <c r="T246" s="7"/>
      <c r="U246" s="407"/>
      <c r="V246" s="408"/>
      <c r="W246" s="408"/>
      <c r="X246" s="409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407"/>
      <c r="G247" s="408"/>
      <c r="H247" s="408"/>
      <c r="I247" s="409"/>
      <c r="J247" s="7"/>
      <c r="K247" s="407"/>
      <c r="L247" s="408"/>
      <c r="M247" s="408"/>
      <c r="N247" s="409"/>
      <c r="O247" s="7"/>
      <c r="P247" s="407"/>
      <c r="Q247" s="408"/>
      <c r="R247" s="408"/>
      <c r="S247" s="409"/>
      <c r="T247" s="7"/>
      <c r="U247" s="407"/>
      <c r="V247" s="408"/>
      <c r="W247" s="408"/>
      <c r="X247" s="409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315"/>
      <c r="G248" s="39"/>
      <c r="H248" s="39"/>
      <c r="I248" s="321"/>
      <c r="J248" s="7"/>
      <c r="K248" s="315"/>
      <c r="L248" s="39"/>
      <c r="M248" s="39"/>
      <c r="N248" s="321"/>
      <c r="O248" s="7"/>
      <c r="P248" s="315"/>
      <c r="Q248" s="39"/>
      <c r="R248" s="39"/>
      <c r="S248" s="321"/>
      <c r="T248" s="7"/>
      <c r="U248" s="315"/>
      <c r="V248" s="39"/>
      <c r="W248" s="39"/>
      <c r="X248" s="321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13"/>
      <c r="G250" s="408"/>
      <c r="H250" s="408"/>
      <c r="I250" s="409"/>
      <c r="J250" s="7"/>
      <c r="K250" s="413"/>
      <c r="L250" s="408"/>
      <c r="M250" s="408"/>
      <c r="N250" s="409"/>
      <c r="O250" s="7"/>
      <c r="P250" s="413"/>
      <c r="Q250" s="408"/>
      <c r="R250" s="408"/>
      <c r="S250" s="409"/>
      <c r="T250" s="7"/>
      <c r="U250" s="413"/>
      <c r="V250" s="408"/>
      <c r="W250" s="408"/>
      <c r="X250" s="409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407"/>
      <c r="G252" s="408"/>
      <c r="H252" s="408"/>
      <c r="I252" s="409"/>
      <c r="J252" s="7"/>
      <c r="K252" s="407"/>
      <c r="L252" s="408"/>
      <c r="M252" s="408"/>
      <c r="N252" s="409"/>
      <c r="O252" s="7"/>
      <c r="P252" s="407"/>
      <c r="Q252" s="408"/>
      <c r="R252" s="408"/>
      <c r="S252" s="409"/>
      <c r="T252" s="7"/>
      <c r="U252" s="407"/>
      <c r="V252" s="408"/>
      <c r="W252" s="408"/>
      <c r="X252" s="409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407"/>
      <c r="L254" s="408"/>
      <c r="M254" s="408"/>
      <c r="N254" s="409"/>
      <c r="O254" s="7"/>
      <c r="P254" s="407"/>
      <c r="Q254" s="408"/>
      <c r="R254" s="408"/>
      <c r="S254" s="409"/>
      <c r="T254" s="7"/>
      <c r="U254" s="407"/>
      <c r="V254" s="408"/>
      <c r="W254" s="408"/>
      <c r="X254" s="409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407"/>
      <c r="L255" s="408"/>
      <c r="M255" s="408"/>
      <c r="N255" s="409"/>
      <c r="O255" s="7"/>
      <c r="P255" s="407"/>
      <c r="Q255" s="408"/>
      <c r="R255" s="408"/>
      <c r="S255" s="409"/>
      <c r="T255" s="7"/>
      <c r="U255" s="407"/>
      <c r="V255" s="408"/>
      <c r="W255" s="408"/>
      <c r="X255" s="409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407"/>
      <c r="L256" s="408"/>
      <c r="M256" s="408"/>
      <c r="N256" s="409"/>
      <c r="O256" s="7"/>
      <c r="P256" s="407"/>
      <c r="Q256" s="408"/>
      <c r="R256" s="408"/>
      <c r="S256" s="409"/>
      <c r="T256" s="7"/>
      <c r="U256" s="407"/>
      <c r="V256" s="408"/>
      <c r="W256" s="408"/>
      <c r="X256" s="409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407"/>
      <c r="L257" s="408"/>
      <c r="M257" s="408"/>
      <c r="N257" s="409"/>
      <c r="O257" s="7"/>
      <c r="P257" s="407"/>
      <c r="Q257" s="408"/>
      <c r="R257" s="408"/>
      <c r="S257" s="409"/>
      <c r="T257" s="7"/>
      <c r="U257" s="407"/>
      <c r="V257" s="408"/>
      <c r="W257" s="408"/>
      <c r="X257" s="409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407"/>
      <c r="L258" s="408"/>
      <c r="M258" s="408"/>
      <c r="N258" s="409"/>
      <c r="O258" s="7"/>
      <c r="P258" s="407"/>
      <c r="Q258" s="408"/>
      <c r="R258" s="408"/>
      <c r="S258" s="409"/>
      <c r="T258" s="7"/>
      <c r="U258" s="407"/>
      <c r="V258" s="408"/>
      <c r="W258" s="408"/>
      <c r="X258" s="409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407"/>
      <c r="G262" s="408"/>
      <c r="H262" s="408"/>
      <c r="I262" s="409"/>
      <c r="J262" s="7"/>
      <c r="K262" s="407"/>
      <c r="L262" s="408"/>
      <c r="M262" s="408"/>
      <c r="N262" s="409"/>
      <c r="O262" s="7"/>
      <c r="P262" s="407"/>
      <c r="Q262" s="408"/>
      <c r="R262" s="408"/>
      <c r="S262" s="409"/>
      <c r="T262" s="7"/>
      <c r="U262" s="407"/>
      <c r="V262" s="408"/>
      <c r="W262" s="408"/>
      <c r="X262" s="409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407"/>
      <c r="G264" s="408"/>
      <c r="H264" s="408"/>
      <c r="I264" s="409"/>
      <c r="J264" s="7"/>
      <c r="K264" s="407"/>
      <c r="L264" s="408"/>
      <c r="M264" s="408"/>
      <c r="N264" s="409"/>
      <c r="O264" s="7"/>
      <c r="P264" s="407"/>
      <c r="Q264" s="408"/>
      <c r="R264" s="408"/>
      <c r="S264" s="409"/>
      <c r="T264" s="7"/>
      <c r="U264" s="407"/>
      <c r="V264" s="408"/>
      <c r="W264" s="408"/>
      <c r="X264" s="409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407"/>
      <c r="G265" s="408"/>
      <c r="H265" s="408"/>
      <c r="I265" s="409"/>
      <c r="J265" s="7"/>
      <c r="K265" s="407"/>
      <c r="L265" s="408"/>
      <c r="M265" s="408"/>
      <c r="N265" s="409"/>
      <c r="O265" s="7"/>
      <c r="P265" s="407"/>
      <c r="Q265" s="408"/>
      <c r="R265" s="408"/>
      <c r="S265" s="409"/>
      <c r="T265" s="7"/>
      <c r="U265" s="407"/>
      <c r="V265" s="408"/>
      <c r="W265" s="408"/>
      <c r="X265" s="409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407"/>
      <c r="G266" s="408"/>
      <c r="H266" s="408"/>
      <c r="I266" s="409"/>
      <c r="J266" s="7"/>
      <c r="K266" s="407"/>
      <c r="L266" s="408"/>
      <c r="M266" s="408"/>
      <c r="N266" s="409"/>
      <c r="O266" s="7"/>
      <c r="P266" s="407"/>
      <c r="Q266" s="408"/>
      <c r="R266" s="408"/>
      <c r="S266" s="409"/>
      <c r="T266" s="7"/>
      <c r="U266" s="407"/>
      <c r="V266" s="408"/>
      <c r="W266" s="408"/>
      <c r="X266" s="409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407"/>
      <c r="G267" s="408"/>
      <c r="H267" s="408"/>
      <c r="I267" s="409"/>
      <c r="J267" s="7"/>
      <c r="K267" s="407"/>
      <c r="L267" s="408"/>
      <c r="M267" s="408"/>
      <c r="N267" s="409"/>
      <c r="O267" s="7"/>
      <c r="P267" s="407"/>
      <c r="Q267" s="408"/>
      <c r="R267" s="408"/>
      <c r="S267" s="409"/>
      <c r="T267" s="7"/>
      <c r="U267" s="407"/>
      <c r="V267" s="408"/>
      <c r="W267" s="408"/>
      <c r="X267" s="409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407"/>
      <c r="G268" s="408"/>
      <c r="H268" s="408"/>
      <c r="I268" s="409"/>
      <c r="J268" s="7"/>
      <c r="K268" s="407"/>
      <c r="L268" s="408"/>
      <c r="M268" s="408"/>
      <c r="N268" s="409"/>
      <c r="O268" s="7"/>
      <c r="P268" s="407"/>
      <c r="Q268" s="408"/>
      <c r="R268" s="408"/>
      <c r="S268" s="409"/>
      <c r="T268" s="7"/>
      <c r="U268" s="407"/>
      <c r="V268" s="408"/>
      <c r="W268" s="408"/>
      <c r="X268" s="409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407"/>
      <c r="G269" s="408"/>
      <c r="H269" s="408"/>
      <c r="I269" s="409"/>
      <c r="J269" s="7"/>
      <c r="K269" s="407"/>
      <c r="L269" s="408"/>
      <c r="M269" s="408"/>
      <c r="N269" s="409"/>
      <c r="O269" s="7"/>
      <c r="P269" s="407"/>
      <c r="Q269" s="408"/>
      <c r="R269" s="408"/>
      <c r="S269" s="409"/>
      <c r="T269" s="7"/>
      <c r="U269" s="407"/>
      <c r="V269" s="408"/>
      <c r="W269" s="408"/>
      <c r="X269" s="409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407"/>
      <c r="G270" s="408"/>
      <c r="H270" s="408"/>
      <c r="I270" s="409"/>
      <c r="J270" s="7"/>
      <c r="K270" s="407"/>
      <c r="L270" s="408"/>
      <c r="M270" s="408"/>
      <c r="N270" s="409"/>
      <c r="O270" s="7"/>
      <c r="P270" s="407"/>
      <c r="Q270" s="408"/>
      <c r="R270" s="408"/>
      <c r="S270" s="409"/>
      <c r="T270" s="7"/>
      <c r="U270" s="407"/>
      <c r="V270" s="408"/>
      <c r="W270" s="408"/>
      <c r="X270" s="409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407"/>
      <c r="G271" s="408"/>
      <c r="H271" s="408"/>
      <c r="I271" s="409"/>
      <c r="J271" s="7"/>
      <c r="K271" s="407"/>
      <c r="L271" s="408"/>
      <c r="M271" s="408"/>
      <c r="N271" s="409"/>
      <c r="O271" s="7"/>
      <c r="P271" s="407"/>
      <c r="Q271" s="408"/>
      <c r="R271" s="408"/>
      <c r="S271" s="409"/>
      <c r="T271" s="7"/>
      <c r="U271" s="407"/>
      <c r="V271" s="408"/>
      <c r="W271" s="408"/>
      <c r="X271" s="409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407"/>
      <c r="G272" s="408"/>
      <c r="H272" s="408"/>
      <c r="I272" s="409"/>
      <c r="J272" s="7"/>
      <c r="K272" s="407"/>
      <c r="L272" s="408"/>
      <c r="M272" s="408"/>
      <c r="N272" s="409"/>
      <c r="O272" s="7"/>
      <c r="P272" s="407"/>
      <c r="Q272" s="408"/>
      <c r="R272" s="408"/>
      <c r="S272" s="409"/>
      <c r="T272" s="7"/>
      <c r="U272" s="407"/>
      <c r="V272" s="408"/>
      <c r="W272" s="408"/>
      <c r="X272" s="409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315"/>
      <c r="G273" s="39"/>
      <c r="H273" s="39"/>
      <c r="I273" s="321"/>
      <c r="J273" s="7"/>
      <c r="K273" s="315"/>
      <c r="L273" s="39"/>
      <c r="M273" s="39"/>
      <c r="N273" s="321"/>
      <c r="O273" s="7"/>
      <c r="P273" s="315"/>
      <c r="Q273" s="39"/>
      <c r="R273" s="39"/>
      <c r="S273" s="321"/>
      <c r="T273" s="7"/>
      <c r="U273" s="315"/>
      <c r="V273" s="39"/>
      <c r="W273" s="39"/>
      <c r="X273" s="321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13"/>
      <c r="G275" s="408"/>
      <c r="H275" s="408"/>
      <c r="I275" s="409"/>
      <c r="J275" s="7"/>
      <c r="K275" s="413"/>
      <c r="L275" s="408"/>
      <c r="M275" s="408"/>
      <c r="N275" s="409"/>
      <c r="O275" s="7"/>
      <c r="P275" s="413"/>
      <c r="Q275" s="408"/>
      <c r="R275" s="408"/>
      <c r="S275" s="409"/>
      <c r="T275" s="7"/>
      <c r="U275" s="413"/>
      <c r="V275" s="408"/>
      <c r="W275" s="408"/>
      <c r="X275" s="409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407"/>
      <c r="G277" s="408"/>
      <c r="H277" s="408"/>
      <c r="I277" s="409"/>
      <c r="J277" s="7"/>
      <c r="K277" s="407"/>
      <c r="L277" s="408"/>
      <c r="M277" s="408"/>
      <c r="N277" s="409"/>
      <c r="O277" s="7"/>
      <c r="P277" s="407"/>
      <c r="Q277" s="408"/>
      <c r="R277" s="408"/>
      <c r="S277" s="409"/>
      <c r="T277" s="7"/>
      <c r="U277" s="407"/>
      <c r="V277" s="408"/>
      <c r="W277" s="408"/>
      <c r="X277" s="409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407"/>
      <c r="L279" s="408"/>
      <c r="M279" s="408"/>
      <c r="N279" s="409"/>
      <c r="O279" s="7"/>
      <c r="P279" s="407"/>
      <c r="Q279" s="408"/>
      <c r="R279" s="408"/>
      <c r="S279" s="409"/>
      <c r="T279" s="7"/>
      <c r="U279" s="407"/>
      <c r="V279" s="408"/>
      <c r="W279" s="408"/>
      <c r="X279" s="409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407"/>
      <c r="L280" s="408"/>
      <c r="M280" s="408"/>
      <c r="N280" s="409"/>
      <c r="O280" s="7"/>
      <c r="P280" s="407"/>
      <c r="Q280" s="408"/>
      <c r="R280" s="408"/>
      <c r="S280" s="409"/>
      <c r="T280" s="7"/>
      <c r="U280" s="407"/>
      <c r="V280" s="408"/>
      <c r="W280" s="408"/>
      <c r="X280" s="409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407"/>
      <c r="L281" s="408"/>
      <c r="M281" s="408"/>
      <c r="N281" s="409"/>
      <c r="O281" s="7"/>
      <c r="P281" s="407"/>
      <c r="Q281" s="408"/>
      <c r="R281" s="408"/>
      <c r="S281" s="409"/>
      <c r="T281" s="7"/>
      <c r="U281" s="407"/>
      <c r="V281" s="408"/>
      <c r="W281" s="408"/>
      <c r="X281" s="409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407"/>
      <c r="L282" s="408"/>
      <c r="M282" s="408"/>
      <c r="N282" s="409"/>
      <c r="O282" s="7"/>
      <c r="P282" s="407"/>
      <c r="Q282" s="408"/>
      <c r="R282" s="408"/>
      <c r="S282" s="409"/>
      <c r="T282" s="7"/>
      <c r="U282" s="407"/>
      <c r="V282" s="408"/>
      <c r="W282" s="408"/>
      <c r="X282" s="409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407"/>
      <c r="L283" s="408"/>
      <c r="M283" s="408"/>
      <c r="N283" s="409"/>
      <c r="O283" s="7"/>
      <c r="P283" s="407"/>
      <c r="Q283" s="408"/>
      <c r="R283" s="408"/>
      <c r="S283" s="409"/>
      <c r="T283" s="7"/>
      <c r="U283" s="407"/>
      <c r="V283" s="408"/>
      <c r="W283" s="408"/>
      <c r="X283" s="409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407"/>
      <c r="G287" s="408"/>
      <c r="H287" s="408"/>
      <c r="I287" s="409"/>
      <c r="J287" s="7"/>
      <c r="K287" s="407"/>
      <c r="L287" s="408"/>
      <c r="M287" s="408"/>
      <c r="N287" s="409"/>
      <c r="O287" s="7"/>
      <c r="P287" s="407"/>
      <c r="Q287" s="408"/>
      <c r="R287" s="408"/>
      <c r="S287" s="409"/>
      <c r="T287" s="7"/>
      <c r="U287" s="407"/>
      <c r="V287" s="408"/>
      <c r="W287" s="408"/>
      <c r="X287" s="409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407"/>
      <c r="G289" s="408"/>
      <c r="H289" s="408"/>
      <c r="I289" s="409"/>
      <c r="J289" s="7"/>
      <c r="K289" s="407"/>
      <c r="L289" s="408"/>
      <c r="M289" s="408"/>
      <c r="N289" s="409"/>
      <c r="O289" s="7"/>
      <c r="P289" s="407"/>
      <c r="Q289" s="408"/>
      <c r="R289" s="408"/>
      <c r="S289" s="409"/>
      <c r="T289" s="7"/>
      <c r="U289" s="407"/>
      <c r="V289" s="408"/>
      <c r="W289" s="408"/>
      <c r="X289" s="409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407"/>
      <c r="G290" s="408"/>
      <c r="H290" s="408"/>
      <c r="I290" s="409"/>
      <c r="J290" s="7"/>
      <c r="K290" s="407"/>
      <c r="L290" s="408"/>
      <c r="M290" s="408"/>
      <c r="N290" s="409"/>
      <c r="O290" s="7"/>
      <c r="P290" s="407"/>
      <c r="Q290" s="408"/>
      <c r="R290" s="408"/>
      <c r="S290" s="409"/>
      <c r="T290" s="7"/>
      <c r="U290" s="407"/>
      <c r="V290" s="408"/>
      <c r="W290" s="408"/>
      <c r="X290" s="409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407"/>
      <c r="G291" s="408"/>
      <c r="H291" s="408"/>
      <c r="I291" s="409"/>
      <c r="J291" s="7"/>
      <c r="K291" s="407"/>
      <c r="L291" s="408"/>
      <c r="M291" s="408"/>
      <c r="N291" s="409"/>
      <c r="O291" s="7"/>
      <c r="P291" s="407"/>
      <c r="Q291" s="408"/>
      <c r="R291" s="408"/>
      <c r="S291" s="409"/>
      <c r="T291" s="7"/>
      <c r="U291" s="407"/>
      <c r="V291" s="408"/>
      <c r="W291" s="408"/>
      <c r="X291" s="409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407"/>
      <c r="G292" s="408"/>
      <c r="H292" s="408"/>
      <c r="I292" s="409"/>
      <c r="J292" s="7"/>
      <c r="K292" s="407"/>
      <c r="L292" s="408"/>
      <c r="M292" s="408"/>
      <c r="N292" s="409"/>
      <c r="O292" s="7"/>
      <c r="P292" s="407"/>
      <c r="Q292" s="408"/>
      <c r="R292" s="408"/>
      <c r="S292" s="409"/>
      <c r="T292" s="7"/>
      <c r="U292" s="407"/>
      <c r="V292" s="408"/>
      <c r="W292" s="408"/>
      <c r="X292" s="409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407"/>
      <c r="G293" s="408"/>
      <c r="H293" s="408"/>
      <c r="I293" s="409"/>
      <c r="J293" s="7"/>
      <c r="K293" s="407"/>
      <c r="L293" s="408"/>
      <c r="M293" s="408"/>
      <c r="N293" s="409"/>
      <c r="O293" s="7"/>
      <c r="P293" s="407"/>
      <c r="Q293" s="408"/>
      <c r="R293" s="408"/>
      <c r="S293" s="409"/>
      <c r="T293" s="7"/>
      <c r="U293" s="407"/>
      <c r="V293" s="408"/>
      <c r="W293" s="408"/>
      <c r="X293" s="409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407"/>
      <c r="G294" s="408"/>
      <c r="H294" s="408"/>
      <c r="I294" s="409"/>
      <c r="J294" s="7"/>
      <c r="K294" s="407"/>
      <c r="L294" s="408"/>
      <c r="M294" s="408"/>
      <c r="N294" s="409"/>
      <c r="O294" s="7"/>
      <c r="P294" s="407"/>
      <c r="Q294" s="408"/>
      <c r="R294" s="408"/>
      <c r="S294" s="409"/>
      <c r="T294" s="7"/>
      <c r="U294" s="407"/>
      <c r="V294" s="408"/>
      <c r="W294" s="408"/>
      <c r="X294" s="409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407"/>
      <c r="G295" s="408"/>
      <c r="H295" s="408"/>
      <c r="I295" s="409"/>
      <c r="J295" s="7"/>
      <c r="K295" s="407"/>
      <c r="L295" s="408"/>
      <c r="M295" s="408"/>
      <c r="N295" s="409"/>
      <c r="O295" s="7"/>
      <c r="P295" s="407"/>
      <c r="Q295" s="408"/>
      <c r="R295" s="408"/>
      <c r="S295" s="409"/>
      <c r="T295" s="7"/>
      <c r="U295" s="407"/>
      <c r="V295" s="408"/>
      <c r="W295" s="408"/>
      <c r="X295" s="409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407"/>
      <c r="G296" s="408"/>
      <c r="H296" s="408"/>
      <c r="I296" s="409"/>
      <c r="J296" s="7"/>
      <c r="K296" s="407"/>
      <c r="L296" s="408"/>
      <c r="M296" s="408"/>
      <c r="N296" s="409"/>
      <c r="O296" s="7"/>
      <c r="P296" s="407"/>
      <c r="Q296" s="408"/>
      <c r="R296" s="408"/>
      <c r="S296" s="409"/>
      <c r="T296" s="7"/>
      <c r="U296" s="407"/>
      <c r="V296" s="408"/>
      <c r="W296" s="408"/>
      <c r="X296" s="409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407"/>
      <c r="G297" s="408"/>
      <c r="H297" s="408"/>
      <c r="I297" s="409"/>
      <c r="J297" s="7"/>
      <c r="K297" s="407"/>
      <c r="L297" s="408"/>
      <c r="M297" s="408"/>
      <c r="N297" s="409"/>
      <c r="O297" s="7"/>
      <c r="P297" s="407"/>
      <c r="Q297" s="408"/>
      <c r="R297" s="408"/>
      <c r="S297" s="409"/>
      <c r="T297" s="7"/>
      <c r="U297" s="407"/>
      <c r="V297" s="408"/>
      <c r="W297" s="408"/>
      <c r="X297" s="409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315"/>
      <c r="G298" s="39"/>
      <c r="H298" s="39"/>
      <c r="I298" s="321"/>
      <c r="J298" s="7"/>
      <c r="K298" s="315"/>
      <c r="L298" s="39"/>
      <c r="M298" s="39"/>
      <c r="N298" s="321"/>
      <c r="O298" s="7"/>
      <c r="P298" s="315"/>
      <c r="Q298" s="39"/>
      <c r="R298" s="39"/>
      <c r="S298" s="321"/>
      <c r="T298" s="7"/>
      <c r="U298" s="315"/>
      <c r="V298" s="39"/>
      <c r="W298" s="39"/>
      <c r="X298" s="321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13"/>
      <c r="G300" s="408"/>
      <c r="H300" s="408"/>
      <c r="I300" s="409"/>
      <c r="J300" s="7"/>
      <c r="K300" s="413"/>
      <c r="L300" s="408"/>
      <c r="M300" s="408"/>
      <c r="N300" s="409"/>
      <c r="O300" s="7"/>
      <c r="P300" s="413"/>
      <c r="Q300" s="408"/>
      <c r="R300" s="408"/>
      <c r="S300" s="409"/>
      <c r="T300" s="7"/>
      <c r="U300" s="413"/>
      <c r="V300" s="408"/>
      <c r="W300" s="408"/>
      <c r="X300" s="409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407"/>
      <c r="G302" s="408"/>
      <c r="H302" s="408"/>
      <c r="I302" s="409"/>
      <c r="J302" s="7"/>
      <c r="K302" s="407"/>
      <c r="L302" s="408"/>
      <c r="M302" s="408"/>
      <c r="N302" s="409"/>
      <c r="O302" s="7"/>
      <c r="P302" s="407"/>
      <c r="Q302" s="408"/>
      <c r="R302" s="408"/>
      <c r="S302" s="409"/>
      <c r="T302" s="7"/>
      <c r="U302" s="407"/>
      <c r="V302" s="408"/>
      <c r="W302" s="408"/>
      <c r="X302" s="409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407"/>
      <c r="L304" s="408"/>
      <c r="M304" s="408"/>
      <c r="N304" s="409"/>
      <c r="O304" s="7"/>
      <c r="P304" s="407"/>
      <c r="Q304" s="408"/>
      <c r="R304" s="408"/>
      <c r="S304" s="409"/>
      <c r="T304" s="7"/>
      <c r="U304" s="407"/>
      <c r="V304" s="408"/>
      <c r="W304" s="408"/>
      <c r="X304" s="409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407"/>
      <c r="L305" s="408"/>
      <c r="M305" s="408"/>
      <c r="N305" s="409"/>
      <c r="O305" s="7"/>
      <c r="P305" s="407"/>
      <c r="Q305" s="408"/>
      <c r="R305" s="408"/>
      <c r="S305" s="409"/>
      <c r="T305" s="7"/>
      <c r="U305" s="407"/>
      <c r="V305" s="408"/>
      <c r="W305" s="408"/>
      <c r="X305" s="409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407"/>
      <c r="L306" s="408"/>
      <c r="M306" s="408"/>
      <c r="N306" s="409"/>
      <c r="O306" s="7"/>
      <c r="P306" s="407"/>
      <c r="Q306" s="408"/>
      <c r="R306" s="408"/>
      <c r="S306" s="409"/>
      <c r="T306" s="7"/>
      <c r="U306" s="407"/>
      <c r="V306" s="408"/>
      <c r="W306" s="408"/>
      <c r="X306" s="409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407"/>
      <c r="L307" s="408"/>
      <c r="M307" s="408"/>
      <c r="N307" s="409"/>
      <c r="O307" s="7"/>
      <c r="P307" s="407"/>
      <c r="Q307" s="408"/>
      <c r="R307" s="408"/>
      <c r="S307" s="409"/>
      <c r="T307" s="7"/>
      <c r="U307" s="407"/>
      <c r="V307" s="408"/>
      <c r="W307" s="408"/>
      <c r="X307" s="409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407"/>
      <c r="L308" s="408"/>
      <c r="M308" s="408"/>
      <c r="N308" s="409"/>
      <c r="O308" s="7"/>
      <c r="P308" s="407"/>
      <c r="Q308" s="408"/>
      <c r="R308" s="408"/>
      <c r="S308" s="409"/>
      <c r="T308" s="7"/>
      <c r="U308" s="407"/>
      <c r="V308" s="408"/>
      <c r="W308" s="408"/>
      <c r="X308" s="409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407"/>
      <c r="G312" s="408"/>
      <c r="H312" s="408"/>
      <c r="I312" s="409"/>
      <c r="J312" s="7"/>
      <c r="K312" s="407"/>
      <c r="L312" s="408"/>
      <c r="M312" s="408"/>
      <c r="N312" s="409"/>
      <c r="O312" s="7"/>
      <c r="P312" s="407"/>
      <c r="Q312" s="408"/>
      <c r="R312" s="408"/>
      <c r="S312" s="409"/>
      <c r="T312" s="7"/>
      <c r="U312" s="407"/>
      <c r="V312" s="408"/>
      <c r="W312" s="408"/>
      <c r="X312" s="409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407"/>
      <c r="G314" s="408"/>
      <c r="H314" s="408"/>
      <c r="I314" s="409"/>
      <c r="J314" s="7"/>
      <c r="K314" s="407"/>
      <c r="L314" s="408"/>
      <c r="M314" s="408"/>
      <c r="N314" s="409"/>
      <c r="O314" s="7"/>
      <c r="P314" s="407"/>
      <c r="Q314" s="408"/>
      <c r="R314" s="408"/>
      <c r="S314" s="409"/>
      <c r="T314" s="7"/>
      <c r="U314" s="407"/>
      <c r="V314" s="408"/>
      <c r="W314" s="408"/>
      <c r="X314" s="409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407"/>
      <c r="G315" s="408"/>
      <c r="H315" s="408"/>
      <c r="I315" s="409"/>
      <c r="J315" s="7"/>
      <c r="K315" s="407"/>
      <c r="L315" s="408"/>
      <c r="M315" s="408"/>
      <c r="N315" s="409"/>
      <c r="O315" s="7"/>
      <c r="P315" s="407"/>
      <c r="Q315" s="408"/>
      <c r="R315" s="408"/>
      <c r="S315" s="409"/>
      <c r="T315" s="7"/>
      <c r="U315" s="407"/>
      <c r="V315" s="408"/>
      <c r="W315" s="408"/>
      <c r="X315" s="409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407"/>
      <c r="G316" s="408"/>
      <c r="H316" s="408"/>
      <c r="I316" s="409"/>
      <c r="J316" s="7"/>
      <c r="K316" s="407"/>
      <c r="L316" s="408"/>
      <c r="M316" s="408"/>
      <c r="N316" s="409"/>
      <c r="O316" s="7"/>
      <c r="P316" s="407"/>
      <c r="Q316" s="408"/>
      <c r="R316" s="408"/>
      <c r="S316" s="409"/>
      <c r="T316" s="7"/>
      <c r="U316" s="407"/>
      <c r="V316" s="408"/>
      <c r="W316" s="408"/>
      <c r="X316" s="409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407"/>
      <c r="G317" s="408"/>
      <c r="H317" s="408"/>
      <c r="I317" s="409"/>
      <c r="J317" s="7"/>
      <c r="K317" s="407"/>
      <c r="L317" s="408"/>
      <c r="M317" s="408"/>
      <c r="N317" s="409"/>
      <c r="O317" s="7"/>
      <c r="P317" s="407"/>
      <c r="Q317" s="408"/>
      <c r="R317" s="408"/>
      <c r="S317" s="409"/>
      <c r="T317" s="7"/>
      <c r="U317" s="407"/>
      <c r="V317" s="408"/>
      <c r="W317" s="408"/>
      <c r="X317" s="409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407"/>
      <c r="G318" s="408"/>
      <c r="H318" s="408"/>
      <c r="I318" s="409"/>
      <c r="J318" s="7"/>
      <c r="K318" s="407"/>
      <c r="L318" s="408"/>
      <c r="M318" s="408"/>
      <c r="N318" s="409"/>
      <c r="O318" s="7"/>
      <c r="P318" s="407"/>
      <c r="Q318" s="408"/>
      <c r="R318" s="408"/>
      <c r="S318" s="409"/>
      <c r="T318" s="7"/>
      <c r="U318" s="407"/>
      <c r="V318" s="408"/>
      <c r="W318" s="408"/>
      <c r="X318" s="409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407"/>
      <c r="G319" s="408"/>
      <c r="H319" s="408"/>
      <c r="I319" s="409"/>
      <c r="J319" s="7"/>
      <c r="K319" s="407"/>
      <c r="L319" s="408"/>
      <c r="M319" s="408"/>
      <c r="N319" s="409"/>
      <c r="O319" s="7"/>
      <c r="P319" s="407"/>
      <c r="Q319" s="408"/>
      <c r="R319" s="408"/>
      <c r="S319" s="409"/>
      <c r="T319" s="7"/>
      <c r="U319" s="407"/>
      <c r="V319" s="408"/>
      <c r="W319" s="408"/>
      <c r="X319" s="409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407"/>
      <c r="G320" s="408"/>
      <c r="H320" s="408"/>
      <c r="I320" s="409"/>
      <c r="J320" s="7"/>
      <c r="K320" s="407"/>
      <c r="L320" s="408"/>
      <c r="M320" s="408"/>
      <c r="N320" s="409"/>
      <c r="O320" s="7"/>
      <c r="P320" s="407"/>
      <c r="Q320" s="408"/>
      <c r="R320" s="408"/>
      <c r="S320" s="409"/>
      <c r="T320" s="7"/>
      <c r="U320" s="407"/>
      <c r="V320" s="408"/>
      <c r="W320" s="408"/>
      <c r="X320" s="409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407"/>
      <c r="G321" s="408"/>
      <c r="H321" s="408"/>
      <c r="I321" s="409"/>
      <c r="J321" s="7"/>
      <c r="K321" s="407"/>
      <c r="L321" s="408"/>
      <c r="M321" s="408"/>
      <c r="N321" s="409"/>
      <c r="O321" s="7"/>
      <c r="P321" s="407"/>
      <c r="Q321" s="408"/>
      <c r="R321" s="408"/>
      <c r="S321" s="409"/>
      <c r="T321" s="7"/>
      <c r="U321" s="407"/>
      <c r="V321" s="408"/>
      <c r="W321" s="408"/>
      <c r="X321" s="409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407"/>
      <c r="G322" s="408"/>
      <c r="H322" s="408"/>
      <c r="I322" s="409"/>
      <c r="J322" s="7"/>
      <c r="K322" s="407"/>
      <c r="L322" s="408"/>
      <c r="M322" s="408"/>
      <c r="N322" s="409"/>
      <c r="O322" s="7"/>
      <c r="P322" s="407"/>
      <c r="Q322" s="408"/>
      <c r="R322" s="408"/>
      <c r="S322" s="409"/>
      <c r="T322" s="7"/>
      <c r="U322" s="407"/>
      <c r="V322" s="408"/>
      <c r="W322" s="408"/>
      <c r="X322" s="409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315"/>
      <c r="G323" s="39"/>
      <c r="H323" s="39"/>
      <c r="I323" s="321"/>
      <c r="J323" s="7"/>
      <c r="K323" s="315"/>
      <c r="L323" s="39"/>
      <c r="M323" s="39"/>
      <c r="N323" s="321"/>
      <c r="O323" s="7"/>
      <c r="P323" s="315"/>
      <c r="Q323" s="39"/>
      <c r="R323" s="39"/>
      <c r="S323" s="321"/>
      <c r="T323" s="7"/>
      <c r="U323" s="315"/>
      <c r="V323" s="39"/>
      <c r="W323" s="39"/>
      <c r="X323" s="321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13"/>
      <c r="G325" s="408"/>
      <c r="H325" s="408"/>
      <c r="I325" s="409"/>
      <c r="J325" s="7"/>
      <c r="K325" s="413"/>
      <c r="L325" s="408"/>
      <c r="M325" s="408"/>
      <c r="N325" s="409"/>
      <c r="O325" s="7"/>
      <c r="P325" s="413"/>
      <c r="Q325" s="408"/>
      <c r="R325" s="408"/>
      <c r="S325" s="409"/>
      <c r="T325" s="7"/>
      <c r="U325" s="413"/>
      <c r="V325" s="408"/>
      <c r="W325" s="408"/>
      <c r="X325" s="409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407"/>
      <c r="G327" s="408"/>
      <c r="H327" s="408"/>
      <c r="I327" s="409"/>
      <c r="J327" s="7"/>
      <c r="K327" s="407"/>
      <c r="L327" s="408"/>
      <c r="M327" s="408"/>
      <c r="N327" s="409"/>
      <c r="O327" s="7"/>
      <c r="P327" s="407"/>
      <c r="Q327" s="408"/>
      <c r="R327" s="408"/>
      <c r="S327" s="409"/>
      <c r="T327" s="7"/>
      <c r="U327" s="407"/>
      <c r="V327" s="408"/>
      <c r="W327" s="408"/>
      <c r="X327" s="409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407"/>
      <c r="L329" s="408"/>
      <c r="M329" s="408"/>
      <c r="N329" s="409"/>
      <c r="O329" s="7"/>
      <c r="P329" s="407"/>
      <c r="Q329" s="408"/>
      <c r="R329" s="408"/>
      <c r="S329" s="409"/>
      <c r="T329" s="7"/>
      <c r="U329" s="407"/>
      <c r="V329" s="408"/>
      <c r="W329" s="408"/>
      <c r="X329" s="409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407"/>
      <c r="L330" s="408"/>
      <c r="M330" s="408"/>
      <c r="N330" s="409"/>
      <c r="O330" s="7"/>
      <c r="P330" s="407"/>
      <c r="Q330" s="408"/>
      <c r="R330" s="408"/>
      <c r="S330" s="409"/>
      <c r="T330" s="7"/>
      <c r="U330" s="407"/>
      <c r="V330" s="408"/>
      <c r="W330" s="408"/>
      <c r="X330" s="409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407"/>
      <c r="L331" s="408"/>
      <c r="M331" s="408"/>
      <c r="N331" s="409"/>
      <c r="O331" s="7"/>
      <c r="P331" s="407"/>
      <c r="Q331" s="408"/>
      <c r="R331" s="408"/>
      <c r="S331" s="409"/>
      <c r="T331" s="7"/>
      <c r="U331" s="407"/>
      <c r="V331" s="408"/>
      <c r="W331" s="408"/>
      <c r="X331" s="409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407"/>
      <c r="L332" s="408"/>
      <c r="M332" s="408"/>
      <c r="N332" s="409"/>
      <c r="O332" s="7"/>
      <c r="P332" s="407"/>
      <c r="Q332" s="408"/>
      <c r="R332" s="408"/>
      <c r="S332" s="409"/>
      <c r="T332" s="7"/>
      <c r="U332" s="407"/>
      <c r="V332" s="408"/>
      <c r="W332" s="408"/>
      <c r="X332" s="409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407"/>
      <c r="L333" s="408"/>
      <c r="M333" s="408"/>
      <c r="N333" s="409"/>
      <c r="O333" s="7"/>
      <c r="P333" s="407"/>
      <c r="Q333" s="408"/>
      <c r="R333" s="408"/>
      <c r="S333" s="409"/>
      <c r="T333" s="7"/>
      <c r="U333" s="407"/>
      <c r="V333" s="408"/>
      <c r="W333" s="408"/>
      <c r="X333" s="409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407"/>
      <c r="G337" s="408"/>
      <c r="H337" s="408"/>
      <c r="I337" s="409"/>
      <c r="J337" s="7"/>
      <c r="K337" s="407"/>
      <c r="L337" s="408"/>
      <c r="M337" s="408"/>
      <c r="N337" s="409"/>
      <c r="O337" s="7"/>
      <c r="P337" s="407"/>
      <c r="Q337" s="408"/>
      <c r="R337" s="408"/>
      <c r="S337" s="409"/>
      <c r="T337" s="7"/>
      <c r="U337" s="407"/>
      <c r="V337" s="408"/>
      <c r="W337" s="408"/>
      <c r="X337" s="409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407"/>
      <c r="G339" s="408"/>
      <c r="H339" s="408"/>
      <c r="I339" s="409"/>
      <c r="J339" s="7"/>
      <c r="K339" s="407"/>
      <c r="L339" s="408"/>
      <c r="M339" s="408"/>
      <c r="N339" s="409"/>
      <c r="O339" s="7"/>
      <c r="P339" s="407"/>
      <c r="Q339" s="408"/>
      <c r="R339" s="408"/>
      <c r="S339" s="409"/>
      <c r="T339" s="7"/>
      <c r="U339" s="407"/>
      <c r="V339" s="408"/>
      <c r="W339" s="408"/>
      <c r="X339" s="409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407"/>
      <c r="G340" s="408"/>
      <c r="H340" s="408"/>
      <c r="I340" s="409"/>
      <c r="J340" s="7"/>
      <c r="K340" s="407"/>
      <c r="L340" s="408"/>
      <c r="M340" s="408"/>
      <c r="N340" s="409"/>
      <c r="O340" s="7"/>
      <c r="P340" s="407"/>
      <c r="Q340" s="408"/>
      <c r="R340" s="408"/>
      <c r="S340" s="409"/>
      <c r="T340" s="7"/>
      <c r="U340" s="407"/>
      <c r="V340" s="408"/>
      <c r="W340" s="408"/>
      <c r="X340" s="409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407"/>
      <c r="G341" s="408"/>
      <c r="H341" s="408"/>
      <c r="I341" s="409"/>
      <c r="J341" s="7"/>
      <c r="K341" s="407"/>
      <c r="L341" s="408"/>
      <c r="M341" s="408"/>
      <c r="N341" s="409"/>
      <c r="O341" s="7"/>
      <c r="P341" s="407"/>
      <c r="Q341" s="408"/>
      <c r="R341" s="408"/>
      <c r="S341" s="409"/>
      <c r="T341" s="7"/>
      <c r="U341" s="407"/>
      <c r="V341" s="408"/>
      <c r="W341" s="408"/>
      <c r="X341" s="409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407"/>
      <c r="G342" s="408"/>
      <c r="H342" s="408"/>
      <c r="I342" s="409"/>
      <c r="J342" s="7"/>
      <c r="K342" s="407"/>
      <c r="L342" s="408"/>
      <c r="M342" s="408"/>
      <c r="N342" s="409"/>
      <c r="O342" s="7"/>
      <c r="P342" s="407"/>
      <c r="Q342" s="408"/>
      <c r="R342" s="408"/>
      <c r="S342" s="409"/>
      <c r="T342" s="7"/>
      <c r="U342" s="407"/>
      <c r="V342" s="408"/>
      <c r="W342" s="408"/>
      <c r="X342" s="409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407"/>
      <c r="G343" s="408"/>
      <c r="H343" s="408"/>
      <c r="I343" s="409"/>
      <c r="J343" s="7"/>
      <c r="K343" s="407"/>
      <c r="L343" s="408"/>
      <c r="M343" s="408"/>
      <c r="N343" s="409"/>
      <c r="O343" s="7"/>
      <c r="P343" s="407"/>
      <c r="Q343" s="408"/>
      <c r="R343" s="408"/>
      <c r="S343" s="409"/>
      <c r="T343" s="7"/>
      <c r="U343" s="407"/>
      <c r="V343" s="408"/>
      <c r="W343" s="408"/>
      <c r="X343" s="409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407"/>
      <c r="G344" s="408"/>
      <c r="H344" s="408"/>
      <c r="I344" s="409"/>
      <c r="J344" s="7"/>
      <c r="K344" s="407"/>
      <c r="L344" s="408"/>
      <c r="M344" s="408"/>
      <c r="N344" s="409"/>
      <c r="O344" s="7"/>
      <c r="P344" s="407"/>
      <c r="Q344" s="408"/>
      <c r="R344" s="408"/>
      <c r="S344" s="409"/>
      <c r="T344" s="7"/>
      <c r="U344" s="407"/>
      <c r="V344" s="408"/>
      <c r="W344" s="408"/>
      <c r="X344" s="409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407"/>
      <c r="G345" s="408"/>
      <c r="H345" s="408"/>
      <c r="I345" s="409"/>
      <c r="J345" s="7"/>
      <c r="K345" s="407"/>
      <c r="L345" s="408"/>
      <c r="M345" s="408"/>
      <c r="N345" s="409"/>
      <c r="O345" s="7"/>
      <c r="P345" s="407"/>
      <c r="Q345" s="408"/>
      <c r="R345" s="408"/>
      <c r="S345" s="409"/>
      <c r="T345" s="7"/>
      <c r="U345" s="407"/>
      <c r="V345" s="408"/>
      <c r="W345" s="408"/>
      <c r="X345" s="409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407"/>
      <c r="G346" s="408"/>
      <c r="H346" s="408"/>
      <c r="I346" s="409"/>
      <c r="J346" s="7"/>
      <c r="K346" s="407"/>
      <c r="L346" s="408"/>
      <c r="M346" s="408"/>
      <c r="N346" s="409"/>
      <c r="O346" s="7"/>
      <c r="P346" s="407"/>
      <c r="Q346" s="408"/>
      <c r="R346" s="408"/>
      <c r="S346" s="409"/>
      <c r="T346" s="7"/>
      <c r="U346" s="407"/>
      <c r="V346" s="408"/>
      <c r="W346" s="408"/>
      <c r="X346" s="409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407"/>
      <c r="G347" s="408"/>
      <c r="H347" s="408"/>
      <c r="I347" s="409"/>
      <c r="J347" s="7"/>
      <c r="K347" s="407"/>
      <c r="L347" s="408"/>
      <c r="M347" s="408"/>
      <c r="N347" s="409"/>
      <c r="O347" s="7"/>
      <c r="P347" s="407"/>
      <c r="Q347" s="408"/>
      <c r="R347" s="408"/>
      <c r="S347" s="409"/>
      <c r="T347" s="7"/>
      <c r="U347" s="407"/>
      <c r="V347" s="408"/>
      <c r="W347" s="408"/>
      <c r="X347" s="409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315"/>
      <c r="G348" s="39"/>
      <c r="H348" s="39"/>
      <c r="I348" s="321"/>
      <c r="J348" s="7"/>
      <c r="K348" s="315"/>
      <c r="L348" s="39"/>
      <c r="M348" s="39"/>
      <c r="N348" s="321"/>
      <c r="O348" s="7"/>
      <c r="P348" s="315"/>
      <c r="Q348" s="39"/>
      <c r="R348" s="39"/>
      <c r="S348" s="321"/>
      <c r="T348" s="7"/>
      <c r="U348" s="315"/>
      <c r="V348" s="39"/>
      <c r="W348" s="39"/>
      <c r="X348" s="321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13"/>
      <c r="G350" s="408"/>
      <c r="H350" s="408"/>
      <c r="I350" s="409"/>
      <c r="J350" s="7"/>
      <c r="K350" s="413"/>
      <c r="L350" s="408"/>
      <c r="M350" s="408"/>
      <c r="N350" s="409"/>
      <c r="O350" s="7"/>
      <c r="P350" s="413"/>
      <c r="Q350" s="408"/>
      <c r="R350" s="408"/>
      <c r="S350" s="409"/>
      <c r="T350" s="7"/>
      <c r="U350" s="413"/>
      <c r="V350" s="408"/>
      <c r="W350" s="408"/>
      <c r="X350" s="409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407"/>
      <c r="G352" s="408"/>
      <c r="H352" s="408"/>
      <c r="I352" s="409"/>
      <c r="J352" s="7"/>
      <c r="K352" s="407"/>
      <c r="L352" s="408"/>
      <c r="M352" s="408"/>
      <c r="N352" s="409"/>
      <c r="O352" s="7"/>
      <c r="P352" s="407"/>
      <c r="Q352" s="408"/>
      <c r="R352" s="408"/>
      <c r="S352" s="409"/>
      <c r="T352" s="7"/>
      <c r="U352" s="407"/>
      <c r="V352" s="408"/>
      <c r="W352" s="408"/>
      <c r="X352" s="409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407"/>
      <c r="L354" s="408"/>
      <c r="M354" s="408"/>
      <c r="N354" s="409"/>
      <c r="O354" s="7"/>
      <c r="P354" s="407"/>
      <c r="Q354" s="408"/>
      <c r="R354" s="408"/>
      <c r="S354" s="409"/>
      <c r="T354" s="7"/>
      <c r="U354" s="407"/>
      <c r="V354" s="408"/>
      <c r="W354" s="408"/>
      <c r="X354" s="409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407"/>
      <c r="L355" s="408"/>
      <c r="M355" s="408"/>
      <c r="N355" s="409"/>
      <c r="O355" s="7"/>
      <c r="P355" s="407"/>
      <c r="Q355" s="408"/>
      <c r="R355" s="408"/>
      <c r="S355" s="409"/>
      <c r="T355" s="7"/>
      <c r="U355" s="407"/>
      <c r="V355" s="408"/>
      <c r="W355" s="408"/>
      <c r="X355" s="409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407"/>
      <c r="L356" s="408"/>
      <c r="M356" s="408"/>
      <c r="N356" s="409"/>
      <c r="O356" s="7"/>
      <c r="P356" s="407"/>
      <c r="Q356" s="408"/>
      <c r="R356" s="408"/>
      <c r="S356" s="409"/>
      <c r="T356" s="7"/>
      <c r="U356" s="407"/>
      <c r="V356" s="408"/>
      <c r="W356" s="408"/>
      <c r="X356" s="409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407"/>
      <c r="L357" s="408"/>
      <c r="M357" s="408"/>
      <c r="N357" s="409"/>
      <c r="O357" s="7"/>
      <c r="P357" s="407"/>
      <c r="Q357" s="408"/>
      <c r="R357" s="408"/>
      <c r="S357" s="409"/>
      <c r="T357" s="7"/>
      <c r="U357" s="407"/>
      <c r="V357" s="408"/>
      <c r="W357" s="408"/>
      <c r="X357" s="409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407"/>
      <c r="L358" s="408"/>
      <c r="M358" s="408"/>
      <c r="N358" s="409"/>
      <c r="O358" s="7"/>
      <c r="P358" s="407"/>
      <c r="Q358" s="408"/>
      <c r="R358" s="408"/>
      <c r="S358" s="409"/>
      <c r="T358" s="7"/>
      <c r="U358" s="407"/>
      <c r="V358" s="408"/>
      <c r="W358" s="408"/>
      <c r="X358" s="409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315"/>
      <c r="G360" s="39"/>
      <c r="H360" s="39"/>
      <c r="I360" s="321"/>
      <c r="K360" s="407"/>
      <c r="L360" s="408"/>
      <c r="M360" s="408"/>
      <c r="N360" s="409"/>
      <c r="O360" s="7"/>
      <c r="P360" s="315"/>
      <c r="Q360" s="39"/>
      <c r="R360" s="39"/>
      <c r="S360" s="321"/>
      <c r="T360" s="7"/>
      <c r="U360" s="315"/>
      <c r="V360" s="39"/>
      <c r="W360" s="39"/>
      <c r="X360" s="321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315"/>
      <c r="G361" s="39"/>
      <c r="H361" s="39"/>
      <c r="I361" s="321"/>
      <c r="K361" s="407"/>
      <c r="L361" s="408"/>
      <c r="M361" s="408"/>
      <c r="N361" s="409"/>
      <c r="P361" s="315"/>
      <c r="Q361" s="39"/>
      <c r="R361" s="39"/>
      <c r="S361" s="321"/>
      <c r="U361" s="315"/>
      <c r="V361" s="39"/>
      <c r="W361" s="39"/>
      <c r="X361" s="321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317"/>
      <c r="G362" s="44"/>
      <c r="H362" s="44"/>
      <c r="I362" s="323"/>
      <c r="K362" s="410"/>
      <c r="L362" s="411"/>
      <c r="M362" s="411"/>
      <c r="N362" s="412"/>
      <c r="P362" s="317"/>
      <c r="Q362" s="44"/>
      <c r="R362" s="44"/>
      <c r="S362" s="323"/>
      <c r="U362" s="317"/>
      <c r="V362" s="44"/>
      <c r="W362" s="44"/>
      <c r="X362" s="323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FCE61A42-CD81-4D4D-BADD-6FF0796D42BD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FFAD2-750B-432E-8682-8938D2C8711A}">
  <sheetPr>
    <tabColor rgb="FFEBF1DE"/>
  </sheetPr>
  <dimension ref="A1:HQ382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customHeight="1" zeroHeight="1" x14ac:dyDescent="0.35"/>
  <cols>
    <col min="1" max="2" width="11.54296875" style="35" hidden="1" customWidth="1"/>
    <col min="3" max="3" width="4.54296875" style="35" hidden="1" customWidth="1"/>
    <col min="5" max="5" width="77" style="1" bestFit="1" customWidth="1"/>
    <col min="6" max="9" width="15.54296875" style="4" customWidth="1"/>
    <col min="10" max="10" width="3.81640625" style="4" customWidth="1"/>
    <col min="11" max="14" width="15.54296875" style="4" customWidth="1"/>
    <col min="15" max="15" width="3.81640625" style="4" customWidth="1"/>
    <col min="16" max="19" width="15.54296875" style="4" customWidth="1"/>
    <col min="20" max="20" width="3.81640625" style="4" customWidth="1"/>
    <col min="21" max="24" width="15.54296875" style="4" customWidth="1"/>
    <col min="25" max="25" width="9.453125" customWidth="1"/>
    <col min="26" max="225" width="0" hidden="1" customWidth="1"/>
    <col min="226" max="16384" width="9.453125" hidden="1"/>
  </cols>
  <sheetData>
    <row r="1" spans="1:24" s="74" customFormat="1" ht="22.4" customHeight="1" thickTop="1" thickBot="1" x14ac:dyDescent="0.4">
      <c r="A1" s="115"/>
      <c r="B1" s="115"/>
      <c r="C1" s="115"/>
      <c r="F1" s="117"/>
      <c r="G1" s="117"/>
      <c r="H1" s="117"/>
      <c r="I1" s="118"/>
      <c r="L1" s="117"/>
      <c r="M1" s="117"/>
      <c r="N1" s="118"/>
      <c r="Q1" s="117"/>
      <c r="R1" s="117"/>
      <c r="S1" s="118"/>
      <c r="V1" s="117"/>
      <c r="W1" s="117"/>
      <c r="X1" s="118"/>
    </row>
    <row r="2" spans="1:24" s="74" customFormat="1" ht="22.4" customHeight="1" thickTop="1" x14ac:dyDescent="0.35">
      <c r="A2" s="115"/>
      <c r="B2" s="115"/>
      <c r="C2" s="115"/>
      <c r="F2" s="117"/>
      <c r="G2" s="117"/>
      <c r="H2" s="119"/>
      <c r="I2" s="120"/>
      <c r="K2" s="121"/>
      <c r="L2" s="122"/>
      <c r="M2" s="119"/>
      <c r="N2" s="120"/>
      <c r="P2" s="2"/>
      <c r="Q2" s="122"/>
      <c r="R2" s="119"/>
      <c r="S2" s="120"/>
      <c r="U2" s="2"/>
      <c r="V2" s="122"/>
      <c r="W2" s="119"/>
      <c r="X2" s="120"/>
    </row>
    <row r="3" spans="1:24" s="74" customFormat="1" ht="22.4" customHeight="1" x14ac:dyDescent="0.35">
      <c r="A3" s="115"/>
      <c r="B3" s="115"/>
      <c r="C3" s="115"/>
      <c r="E3" s="59"/>
      <c r="F3" s="123"/>
      <c r="G3" s="123"/>
      <c r="H3" s="2"/>
      <c r="I3" s="3"/>
      <c r="K3" s="123"/>
      <c r="L3" s="124"/>
      <c r="M3" s="2"/>
      <c r="N3" s="3"/>
      <c r="P3" s="123"/>
      <c r="Q3" s="123"/>
      <c r="R3" s="2"/>
      <c r="S3" s="3"/>
      <c r="U3" s="123"/>
      <c r="V3" s="123"/>
      <c r="W3" s="2"/>
      <c r="X3" s="3"/>
    </row>
    <row r="4" spans="1:24" s="74" customFormat="1" ht="22.4" customHeight="1" x14ac:dyDescent="0.35">
      <c r="A4" s="115"/>
      <c r="B4" s="115"/>
      <c r="C4" s="115"/>
      <c r="E4" s="125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</row>
    <row r="5" spans="1:24" s="74" customFormat="1" ht="53.25" customHeight="1" thickBot="1" x14ac:dyDescent="0.4">
      <c r="A5" s="115"/>
      <c r="B5" s="115"/>
      <c r="C5" s="115"/>
      <c r="E5" s="36" t="str">
        <f>ÁREAS!$F$38</f>
        <v>Other Corporate Activities (Holding)</v>
      </c>
      <c r="F5" s="416" t="str">
        <f>+IDIOMA!$H$17</f>
        <v>New Business Booked Volume</v>
      </c>
      <c r="G5" s="416"/>
      <c r="H5" s="416"/>
      <c r="I5" s="416"/>
      <c r="K5" s="416" t="str">
        <f>+IDIOMA!$H$18</f>
        <v>New Business Intermediation / Facilitation / Advisory Volume</v>
      </c>
      <c r="L5" s="416"/>
      <c r="M5" s="416"/>
      <c r="N5" s="416"/>
      <c r="P5" s="416" t="str">
        <f>+IDIOMA!$H$19</f>
        <v>New Business # Deals</v>
      </c>
      <c r="Q5" s="416"/>
      <c r="R5" s="416"/>
      <c r="S5" s="416"/>
      <c r="U5" s="416" t="str">
        <f>+IDIOMA!$H$20</f>
        <v>Stock # Deals</v>
      </c>
      <c r="V5" s="416"/>
      <c r="W5" s="416"/>
      <c r="X5" s="416"/>
    </row>
    <row r="6" spans="1:24" s="74" customFormat="1" ht="22.4" customHeight="1" thickTop="1" x14ac:dyDescent="0.35">
      <c r="A6" s="115"/>
      <c r="B6" s="115"/>
      <c r="C6" s="115"/>
      <c r="E6" s="126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</row>
    <row r="7" spans="1:24" s="74" customFormat="1" ht="24" customHeight="1" x14ac:dyDescent="0.35">
      <c r="A7" s="115" t="s">
        <v>56</v>
      </c>
      <c r="B7" s="115" t="s">
        <v>57</v>
      </c>
      <c r="C7" s="115" t="s">
        <v>159</v>
      </c>
      <c r="E7" s="5" t="str">
        <f>IDIOMA!D7</f>
        <v>(thousands of LC)</v>
      </c>
      <c r="F7" s="116">
        <f>IDIOMA!$H$3</f>
        <v>2024</v>
      </c>
      <c r="G7" s="116">
        <f>IDIOMA!$H$4</f>
        <v>2025</v>
      </c>
      <c r="H7" s="116">
        <f>IDIOMA!$H$5</f>
        <v>2026</v>
      </c>
      <c r="I7" s="116">
        <f>IDIOMA!$H$6</f>
        <v>2027</v>
      </c>
      <c r="K7" s="116">
        <f>IDIOMA!$H$3</f>
        <v>2024</v>
      </c>
      <c r="L7" s="116">
        <f>IDIOMA!$H$4</f>
        <v>2025</v>
      </c>
      <c r="M7" s="116">
        <f>IDIOMA!$H$5</f>
        <v>2026</v>
      </c>
      <c r="N7" s="116">
        <f>IDIOMA!$H$6</f>
        <v>2027</v>
      </c>
      <c r="P7" s="116">
        <f>IDIOMA!$H$3</f>
        <v>2024</v>
      </c>
      <c r="Q7" s="116">
        <f>IDIOMA!$H$4</f>
        <v>2025</v>
      </c>
      <c r="R7" s="116">
        <f>IDIOMA!$H$5</f>
        <v>2026</v>
      </c>
      <c r="S7" s="116">
        <f>IDIOMA!$H$6</f>
        <v>2027</v>
      </c>
      <c r="U7" s="116">
        <f>IDIOMA!$H$3</f>
        <v>2024</v>
      </c>
      <c r="V7" s="116">
        <f>IDIOMA!$H$4</f>
        <v>2025</v>
      </c>
      <c r="W7" s="116">
        <f>IDIOMA!$H$5</f>
        <v>2026</v>
      </c>
      <c r="X7" s="116">
        <f>IDIOMA!$H$6</f>
        <v>2027</v>
      </c>
    </row>
    <row r="8" spans="1:24" s="17" customFormat="1" ht="23" x14ac:dyDescent="0.35">
      <c r="A8" s="35"/>
      <c r="B8" s="35"/>
      <c r="C8" s="35"/>
      <c r="E8" s="12" t="s">
        <v>0</v>
      </c>
      <c r="F8" s="312">
        <f>SUM(F39:F48)+SUM(F50:F52)+SUM(F54:F58)+SUM(F64:F73)+SUM(F75:F77)+SUM(F79:F83)+SUM(F264:F273)+SUM(F100:F102)+SUM(F104:F108)+SUM(F114:F123)+SUM(F125:F127)+SUM(F129:F133)+SUM(F89:F98)+SUM(F150:F152)+SUM(F154:F158)+SUM(F139:F148)+SUM(F175:F177)+SUM(F179:F183)+SUM(F164:F173)+SUM(F200:F202)+SUM(F204:F208)+SUM(F189:F198)+SUM(F225:F227)+SUM(F229:F233)+SUM(F214:F223)+SUM(F250:F252)+SUM(F254:F258)+SUM(F239:F248)+SUM(F275:F277)+SUM(F279:F283)+SUM(F14:F23)+SUM(F25:F27)+SUM(F29:F33)+F12+F37+F62+F87+F112+F137+F162+F187+F212+F237+F262</f>
        <v>0</v>
      </c>
      <c r="G8" s="324">
        <f>SUM(G39:G48)+SUM(G50:G52)+SUM(G54:G58)+SUM(G64:G73)+SUM(G75:G77)+SUM(G79:G83)+SUM(G264:G273)+SUM(G100:G102)+SUM(G104:G108)+SUM(G114:G123)+SUM(G125:G127)+SUM(G129:G133)+SUM(G89:G98)+SUM(G150:G152)+SUM(G154:G158)+SUM(G139:G148)+SUM(G175:G177)+SUM(G179:G183)+SUM(G164:G173)+SUM(G200:G202)+SUM(G204:G208)+SUM(G189:G198)+SUM(G225:G227)+SUM(G229:G233)+SUM(G214:G223)+SUM(G250:G252)+SUM(G254:G258)+SUM(G239:G248)+SUM(G275:G277)+SUM(G279:G283)+SUM(G14:G23)+SUM(G25:G27)+SUM(G29:G33)+G12+G37+G62+G87+G112+G137+G162+G187+G212+G237+G262</f>
        <v>0</v>
      </c>
      <c r="H8" s="324">
        <f>SUM(H39:H48)+SUM(H50:H52)+SUM(H54:H58)+SUM(H64:H73)+SUM(H75:H77)+SUM(H79:H83)+SUM(H264:H273)+SUM(H100:H102)+SUM(H104:H108)+SUM(H114:H123)+SUM(H125:H127)+SUM(H129:H133)+SUM(H89:H98)+SUM(H150:H152)+SUM(H154:H158)+SUM(H139:H148)+SUM(H175:H177)+SUM(H179:H183)+SUM(H164:H173)+SUM(H200:H202)+SUM(H204:H208)+SUM(H189:H198)+SUM(H225:H227)+SUM(H229:H233)+SUM(H214:H223)+SUM(H250:H252)+SUM(H254:H258)+SUM(H239:H248)+SUM(H275:H277)+SUM(H279:H283)+SUM(H14:H23)+SUM(H25:H27)+SUM(H29:H33)+H12+H37+H62+H87+H112+H137+H162+H187+H212+H237+H262</f>
        <v>0</v>
      </c>
      <c r="I8" s="318">
        <f>SUM(I39:I48)+SUM(I50:I52)+SUM(I54:I58)+SUM(I64:I73)+SUM(I75:I77)+SUM(I79:I83)+SUM(I264:I273)+SUM(I100:I102)+SUM(I104:I108)+SUM(I114:I123)+SUM(I125:I127)+SUM(I129:I133)+SUM(I89:I98)+SUM(I150:I152)+SUM(I154:I158)+SUM(I139:I148)+SUM(I175:I177)+SUM(I179:I183)+SUM(I164:I173)+SUM(I200:I202)+SUM(I204:I208)+SUM(I189:I198)+SUM(I225:I227)+SUM(I229:I233)+SUM(I214:I223)+SUM(I250:I252)+SUM(I254:I258)+SUM(I239:I248)+SUM(I275:I277)+SUM(I279:I283)+SUM(I14:I23)+SUM(I25:I27)+SUM(I29:I33)+I12+I37+I62+I87+I112+I137+I162+I187+I212+I237+I262</f>
        <v>0</v>
      </c>
      <c r="J8" s="16"/>
      <c r="K8" s="312">
        <f>SUM(K39:K48)+SUM(K50:K52)+SUM(K54:K58)+SUM(K64:K73)+SUM(K75:K77)+SUM(K79:K83)+SUM(K264:K273)+SUM(K100:K102)+SUM(K104:K108)+SUM(K114:K123)+SUM(K125:K127)+SUM(K129:K133)+SUM(K89:K98)+SUM(K150:K152)+SUM(K154:K158)+SUM(K139:K148)+SUM(K175:K177)+SUM(K179:K183)+SUM(K164:K173)+SUM(K200:K202)+SUM(K204:K208)+SUM(K189:K198)+SUM(K225:K227)+SUM(K229:K233)+SUM(K214:K223)+SUM(K250:K252)+SUM(K254:K258)+SUM(K239:K248)+SUM(K275:K277)+SUM(K279:K283)+SUM(K14:K23)+SUM(K25:K27)+SUM(K29:K33)+K12+K37+K62+K87+K112+K137+K162+K187+K212+K237+K262</f>
        <v>0</v>
      </c>
      <c r="L8" s="324">
        <f>SUM(L39:L48)+SUM(L50:L52)+SUM(L54:L58)+SUM(L64:L73)+SUM(L75:L77)+SUM(L79:L83)+SUM(L264:L273)+SUM(L100:L102)+SUM(L104:L108)+SUM(L114:L123)+SUM(L125:L127)+SUM(L129:L133)+SUM(L89:L98)+SUM(L150:L152)+SUM(L154:L158)+SUM(L139:L148)+SUM(L175:L177)+SUM(L179:L183)+SUM(L164:L173)+SUM(L200:L202)+SUM(L204:L208)+SUM(L189:L198)+SUM(L225:L227)+SUM(L229:L233)+SUM(L214:L223)+SUM(L250:L252)+SUM(L254:L258)+SUM(L239:L248)+SUM(L275:L277)+SUM(L279:L283)+SUM(L14:L23)+SUM(L25:L27)+SUM(L29:L33)+L12+L37+L62+L87+L112+L137+L162+L187+L212+L237+L262</f>
        <v>0</v>
      </c>
      <c r="M8" s="324">
        <f>SUM(M39:M48)+SUM(M50:M52)+SUM(M54:M58)+SUM(M64:M73)+SUM(M75:M77)+SUM(M79:M83)+SUM(M264:M273)+SUM(M100:M102)+SUM(M104:M108)+SUM(M114:M123)+SUM(M125:M127)+SUM(M129:M133)+SUM(M89:M98)+SUM(M150:M152)+SUM(M154:M158)+SUM(M139:M148)+SUM(M175:M177)+SUM(M179:M183)+SUM(M164:M173)+SUM(M200:M202)+SUM(M204:M208)+SUM(M189:M198)+SUM(M225:M227)+SUM(M229:M233)+SUM(M214:M223)+SUM(M250:M252)+SUM(M254:M258)+SUM(M239:M248)+SUM(M275:M277)+SUM(M279:M283)+SUM(M14:M23)+SUM(M25:M27)+SUM(M29:M33)+M12+M37+M62+M87+M112+M137+M162+M187+M212+M237+M262</f>
        <v>0</v>
      </c>
      <c r="N8" s="318">
        <f>SUM(N39:N48)+SUM(N50:N52)+SUM(N54:N58)+SUM(N64:N73)+SUM(N75:N77)+SUM(N79:N83)+SUM(N264:N273)+SUM(N100:N102)+SUM(N104:N108)+SUM(N114:N123)+SUM(N125:N127)+SUM(N129:N133)+SUM(N89:N98)+SUM(N150:N152)+SUM(N154:N158)+SUM(N139:N148)+SUM(N175:N177)+SUM(N179:N183)+SUM(N164:N173)+SUM(N200:N202)+SUM(N204:N208)+SUM(N189:N198)+SUM(N225:N227)+SUM(N229:N233)+SUM(N214:N223)+SUM(N250:N252)+SUM(N254:N258)+SUM(N239:N248)+SUM(N275:N277)+SUM(N279:N283)+SUM(N14:N23)+SUM(N25:N27)+SUM(N29:N33)+N12+N37+N62+N87+N112+N137+N162+N187+N212+N237+N262</f>
        <v>0</v>
      </c>
      <c r="O8" s="16"/>
      <c r="P8" s="312">
        <f>SUM(P39:P48)+SUM(P50:P52)+SUM(P54:P58)+SUM(P64:P73)+SUM(P75:P77)+SUM(P79:P83)+SUM(P264:P273)+SUM(P100:P102)+SUM(P104:P108)+SUM(P114:P123)+SUM(P125:P127)+SUM(P129:P133)+SUM(P89:P98)+SUM(P150:P152)+SUM(P154:P158)+SUM(P139:P148)+SUM(P175:P177)+SUM(P179:P183)+SUM(P164:P173)+SUM(P200:P202)+SUM(P204:P208)+SUM(P189:P198)+SUM(P225:P227)+SUM(P229:P233)+SUM(P214:P223)+SUM(P250:P252)+SUM(P254:P258)+SUM(P239:P248)+SUM(P275:P277)+SUM(P279:P283)+SUM(P14:P23)+SUM(P25:P27)+SUM(P29:P33)+P12+P37+P62+P87+P112+P137+P162+P187+P212+P237+P262</f>
        <v>0</v>
      </c>
      <c r="Q8" s="324">
        <f>SUM(Q39:Q48)+SUM(Q50:Q52)+SUM(Q54:Q58)+SUM(Q64:Q73)+SUM(Q75:Q77)+SUM(Q79:Q83)+SUM(Q264:Q273)+SUM(Q100:Q102)+SUM(Q104:Q108)+SUM(Q114:Q123)+SUM(Q125:Q127)+SUM(Q129:Q133)+SUM(Q89:Q98)+SUM(Q150:Q152)+SUM(Q154:Q158)+SUM(Q139:Q148)+SUM(Q175:Q177)+SUM(Q179:Q183)+SUM(Q164:Q173)+SUM(Q200:Q202)+SUM(Q204:Q208)+SUM(Q189:Q198)+SUM(Q225:Q227)+SUM(Q229:Q233)+SUM(Q214:Q223)+SUM(Q250:Q252)+SUM(Q254:Q258)+SUM(Q239:Q248)+SUM(Q275:Q277)+SUM(Q279:Q283)+SUM(Q14:Q23)+SUM(Q25:Q27)+SUM(Q29:Q33)+Q12+Q37+Q62+Q87+Q112+Q137+Q162+Q187+Q212+Q237+Q262</f>
        <v>0</v>
      </c>
      <c r="R8" s="324">
        <f>SUM(R39:R48)+SUM(R50:R52)+SUM(R54:R58)+SUM(R64:R73)+SUM(R75:R77)+SUM(R79:R83)+SUM(R264:R273)+SUM(R100:R102)+SUM(R104:R108)+SUM(R114:R123)+SUM(R125:R127)+SUM(R129:R133)+SUM(R89:R98)+SUM(R150:R152)+SUM(R154:R158)+SUM(R139:R148)+SUM(R175:R177)+SUM(R179:R183)+SUM(R164:R173)+SUM(R200:R202)+SUM(R204:R208)+SUM(R189:R198)+SUM(R225:R227)+SUM(R229:R233)+SUM(R214:R223)+SUM(R250:R252)+SUM(R254:R258)+SUM(R239:R248)+SUM(R275:R277)+SUM(R279:R283)+SUM(R14:R23)+SUM(R25:R27)+SUM(R29:R33)+R12+R37+R62+R87+R112+R137+R162+R187+R212+R237+R262</f>
        <v>0</v>
      </c>
      <c r="S8" s="318">
        <f>SUM(S39:S48)+SUM(S50:S52)+SUM(S54:S58)+SUM(S64:S73)+SUM(S75:S77)+SUM(S79:S83)+SUM(S264:S273)+SUM(S100:S102)+SUM(S104:S108)+SUM(S114:S123)+SUM(S125:S127)+SUM(S129:S133)+SUM(S89:S98)+SUM(S150:S152)+SUM(S154:S158)+SUM(S139:S148)+SUM(S175:S177)+SUM(S179:S183)+SUM(S164:S173)+SUM(S200:S202)+SUM(S204:S208)+SUM(S189:S198)+SUM(S225:S227)+SUM(S229:S233)+SUM(S214:S223)+SUM(S250:S252)+SUM(S254:S258)+SUM(S239:S248)+SUM(S275:S277)+SUM(S279:S283)+SUM(S14:S23)+SUM(S25:S27)+SUM(S29:S33)+S12+S37+S62+S87+S112+S137+S162+S187+S212+S237+S262</f>
        <v>0</v>
      </c>
      <c r="T8" s="16"/>
      <c r="U8" s="312">
        <f>SUM(U39:U48)+SUM(U50:U52)+SUM(U54:U58)+SUM(U64:U73)+SUM(U75:U77)+SUM(U79:U83)+SUM(U264:U273)+SUM(U100:U102)+SUM(U104:U108)+SUM(U114:U123)+SUM(U125:U127)+SUM(U129:U133)+SUM(U89:U98)+SUM(U150:U152)+SUM(U154:U158)+SUM(U139:U148)+SUM(U175:U177)+SUM(U179:U183)+SUM(U164:U173)+SUM(U200:U202)+SUM(U204:U208)+SUM(U189:U198)+SUM(U225:U227)+SUM(U229:U233)+SUM(U214:U223)+SUM(U250:U252)+SUM(U254:U258)+SUM(U239:U248)+SUM(U275:U277)+SUM(U279:U283)+SUM(U14:U23)+SUM(U25:U27)+SUM(U29:U33)+U12+U37+U62+U87+U112+U137+U162+U187+U212+U237+U262</f>
        <v>0</v>
      </c>
      <c r="V8" s="324">
        <f>SUM(V39:V48)+SUM(V50:V52)+SUM(V54:V58)+SUM(V64:V73)+SUM(V75:V77)+SUM(V79:V83)+SUM(V264:V273)+SUM(V100:V102)+SUM(V104:V108)+SUM(V114:V123)+SUM(V125:V127)+SUM(V129:V133)+SUM(V89:V98)+SUM(V150:V152)+SUM(V154:V158)+SUM(V139:V148)+SUM(V175:V177)+SUM(V179:V183)+SUM(V164:V173)+SUM(V200:V202)+SUM(V204:V208)+SUM(V189:V198)+SUM(V225:V227)+SUM(V229:V233)+SUM(V214:V223)+SUM(V250:V252)+SUM(V254:V258)+SUM(V239:V248)+SUM(V275:V277)+SUM(V279:V283)+SUM(V14:V23)+SUM(V25:V27)+SUM(V29:V33)+V12+V37+V62+V87+V112+V137+V162+V187+V212+V237+V262</f>
        <v>0</v>
      </c>
      <c r="W8" s="324">
        <f>SUM(W39:W48)+SUM(W50:W52)+SUM(W54:W58)+SUM(W64:W73)+SUM(W75:W77)+SUM(W79:W83)+SUM(W264:W273)+SUM(W100:W102)+SUM(W104:W108)+SUM(W114:W123)+SUM(W125:W127)+SUM(W129:W133)+SUM(W89:W98)+SUM(W150:W152)+SUM(W154:W158)+SUM(W139:W148)+SUM(W175:W177)+SUM(W179:W183)+SUM(W164:W173)+SUM(W200:W202)+SUM(W204:W208)+SUM(W189:W198)+SUM(W225:W227)+SUM(W229:W233)+SUM(W214:W223)+SUM(W250:W252)+SUM(W254:W258)+SUM(W239:W248)+SUM(W275:W277)+SUM(W279:W283)+SUM(W14:W23)+SUM(W25:W27)+SUM(W29:W33)+W12+W37+W62+W87+W112+W137+W162+W187+W212+W237+W262</f>
        <v>0</v>
      </c>
      <c r="X8" s="318">
        <f>SUM(X39:X48)+SUM(X50:X52)+SUM(X54:X58)+SUM(X64:X73)+SUM(X75:X77)+SUM(X79:X83)+SUM(X264:X273)+SUM(X100:X102)+SUM(X104:X108)+SUM(X114:X123)+SUM(X125:X127)+SUM(X129:X133)+SUM(X89:X98)+SUM(X150:X152)+SUM(X154:X158)+SUM(X139:X148)+SUM(X175:X177)+SUM(X179:X183)+SUM(X164:X173)+SUM(X200:X202)+SUM(X204:X208)+SUM(X189:X198)+SUM(X225:X227)+SUM(X229:X233)+SUM(X214:X223)+SUM(X250:X252)+SUM(X254:X258)+SUM(X239:X248)+SUM(X275:X277)+SUM(X279:X283)+SUM(X14:X23)+SUM(X25:X27)+SUM(X29:X33)+X12+X37+X62+X87+X112+X137+X162+X187+X212+X237+X262</f>
        <v>0</v>
      </c>
    </row>
    <row r="9" spans="1:24" ht="23" x14ac:dyDescent="0.35">
      <c r="E9" s="13" t="str">
        <f>IDIOMA!D9</f>
        <v>Energy</v>
      </c>
      <c r="F9" s="313"/>
      <c r="G9" s="325"/>
      <c r="H9" s="325"/>
      <c r="I9" s="319"/>
      <c r="J9" s="7"/>
      <c r="K9" s="313"/>
      <c r="L9" s="325"/>
      <c r="M9" s="325"/>
      <c r="N9" s="319"/>
      <c r="O9" s="7"/>
      <c r="P9" s="313"/>
      <c r="Q9" s="325"/>
      <c r="R9" s="325"/>
      <c r="S9" s="319"/>
      <c r="T9" s="7"/>
      <c r="U9" s="313"/>
      <c r="V9" s="325"/>
      <c r="W9" s="325"/>
      <c r="X9" s="319"/>
    </row>
    <row r="10" spans="1:24" ht="23" x14ac:dyDescent="0.35">
      <c r="B10" s="55"/>
      <c r="C10" s="55"/>
      <c r="E10" s="8" t="str">
        <f>IDIOMA!D10</f>
        <v>1. On Balance (excluding HfT)</v>
      </c>
      <c r="F10" s="296"/>
      <c r="G10" s="295"/>
      <c r="H10" s="295"/>
      <c r="I10" s="9"/>
      <c r="J10" s="7"/>
      <c r="K10" s="296"/>
      <c r="L10" s="295"/>
      <c r="M10" s="295"/>
      <c r="N10" s="9"/>
      <c r="O10" s="7"/>
      <c r="P10" s="296"/>
      <c r="Q10" s="295"/>
      <c r="R10" s="295"/>
      <c r="S10" s="9"/>
      <c r="T10" s="7"/>
      <c r="U10" s="296"/>
      <c r="V10" s="295"/>
      <c r="W10" s="295"/>
      <c r="X10" s="9"/>
    </row>
    <row r="11" spans="1:24" ht="23" x14ac:dyDescent="0.35">
      <c r="B11" s="55"/>
      <c r="C11" s="55"/>
      <c r="E11" s="18" t="str">
        <f>IDIOMA!D11</f>
        <v>Loans &amp; advances (customers and credit institutions)</v>
      </c>
      <c r="F11" s="314"/>
      <c r="G11" s="19"/>
      <c r="H11" s="19"/>
      <c r="I11" s="320"/>
      <c r="J11" s="7"/>
      <c r="K11" s="314"/>
      <c r="L11" s="19"/>
      <c r="M11" s="19"/>
      <c r="N11" s="320"/>
      <c r="O11" s="7"/>
      <c r="P11" s="314"/>
      <c r="Q11" s="19"/>
      <c r="R11" s="19"/>
      <c r="S11" s="320"/>
      <c r="T11" s="7"/>
      <c r="U11" s="314"/>
      <c r="V11" s="19"/>
      <c r="W11" s="19"/>
      <c r="X11" s="320"/>
    </row>
    <row r="12" spans="1:24" ht="23" x14ac:dyDescent="0.35">
      <c r="A12" s="37" t="s">
        <v>58</v>
      </c>
      <c r="B12" s="37" t="s">
        <v>59</v>
      </c>
      <c r="C12" s="37">
        <v>1</v>
      </c>
      <c r="E12" s="38" t="str">
        <f>IDIOMA!D12</f>
        <v>Mortgages</v>
      </c>
      <c r="F12" s="407"/>
      <c r="G12" s="408"/>
      <c r="H12" s="408"/>
      <c r="I12" s="409"/>
      <c r="J12" s="7"/>
      <c r="K12" s="407"/>
      <c r="L12" s="408"/>
      <c r="M12" s="408"/>
      <c r="N12" s="409"/>
      <c r="O12" s="7"/>
      <c r="P12" s="407"/>
      <c r="Q12" s="408"/>
      <c r="R12" s="408"/>
      <c r="S12" s="409"/>
      <c r="T12" s="7"/>
      <c r="U12" s="407"/>
      <c r="V12" s="408"/>
      <c r="W12" s="408"/>
      <c r="X12" s="409"/>
    </row>
    <row r="13" spans="1:24" ht="23" x14ac:dyDescent="0.35">
      <c r="B13" s="56"/>
      <c r="C13" s="56"/>
      <c r="E13" s="20" t="str">
        <f>IDIOMA!D13</f>
        <v>Products Added value CIB</v>
      </c>
      <c r="F13" s="316"/>
      <c r="G13" s="19"/>
      <c r="H13" s="19"/>
      <c r="I13" s="320"/>
      <c r="J13" s="7"/>
      <c r="K13" s="316"/>
      <c r="L13" s="19"/>
      <c r="M13" s="19"/>
      <c r="N13" s="320"/>
      <c r="O13" s="7"/>
      <c r="P13" s="316"/>
      <c r="Q13" s="19"/>
      <c r="R13" s="19"/>
      <c r="S13" s="320"/>
      <c r="T13" s="7"/>
      <c r="U13" s="316"/>
      <c r="V13" s="19"/>
      <c r="W13" s="19"/>
      <c r="X13" s="320"/>
    </row>
    <row r="14" spans="1:24" ht="23" x14ac:dyDescent="0.35">
      <c r="A14" s="37" t="s">
        <v>58</v>
      </c>
      <c r="B14" s="37" t="s">
        <v>60</v>
      </c>
      <c r="C14" s="37">
        <v>2</v>
      </c>
      <c r="E14" s="40" t="str">
        <f>IDIOMA!D14</f>
        <v>Project &amp; Acquisition Finance</v>
      </c>
      <c r="F14" s="407"/>
      <c r="G14" s="408"/>
      <c r="H14" s="408"/>
      <c r="I14" s="409"/>
      <c r="J14" s="7"/>
      <c r="K14" s="407"/>
      <c r="L14" s="408"/>
      <c r="M14" s="408"/>
      <c r="N14" s="409"/>
      <c r="O14" s="7"/>
      <c r="P14" s="407"/>
      <c r="Q14" s="408"/>
      <c r="R14" s="408"/>
      <c r="S14" s="409"/>
      <c r="T14" s="7"/>
      <c r="U14" s="407"/>
      <c r="V14" s="408"/>
      <c r="W14" s="408"/>
      <c r="X14" s="409"/>
    </row>
    <row r="15" spans="1:24" ht="23" x14ac:dyDescent="0.35">
      <c r="A15" s="37" t="s">
        <v>58</v>
      </c>
      <c r="B15" s="37" t="s">
        <v>61</v>
      </c>
      <c r="C15" s="37">
        <v>3</v>
      </c>
      <c r="E15" s="40" t="str">
        <f>IDIOMA!D15</f>
        <v>Syndicated Loans</v>
      </c>
      <c r="F15" s="407"/>
      <c r="G15" s="408"/>
      <c r="H15" s="408"/>
      <c r="I15" s="409"/>
      <c r="J15" s="7"/>
      <c r="K15" s="407"/>
      <c r="L15" s="408"/>
      <c r="M15" s="408"/>
      <c r="N15" s="409"/>
      <c r="O15" s="7"/>
      <c r="P15" s="407"/>
      <c r="Q15" s="408"/>
      <c r="R15" s="408"/>
      <c r="S15" s="409"/>
      <c r="T15" s="7"/>
      <c r="U15" s="407"/>
      <c r="V15" s="408"/>
      <c r="W15" s="408"/>
      <c r="X15" s="409"/>
    </row>
    <row r="16" spans="1:24" ht="23" x14ac:dyDescent="0.35">
      <c r="A16" s="37" t="s">
        <v>58</v>
      </c>
      <c r="B16" s="37" t="s">
        <v>62</v>
      </c>
      <c r="C16" s="37">
        <v>4</v>
      </c>
      <c r="E16" s="40" t="str">
        <f>IDIOMA!D16</f>
        <v>Capital Finance</v>
      </c>
      <c r="F16" s="407"/>
      <c r="G16" s="408"/>
      <c r="H16" s="408"/>
      <c r="I16" s="409"/>
      <c r="J16" s="7"/>
      <c r="K16" s="407"/>
      <c r="L16" s="408"/>
      <c r="M16" s="408"/>
      <c r="N16" s="409"/>
      <c r="O16" s="7"/>
      <c r="P16" s="407"/>
      <c r="Q16" s="408"/>
      <c r="R16" s="408"/>
      <c r="S16" s="409"/>
      <c r="T16" s="7"/>
      <c r="U16" s="407"/>
      <c r="V16" s="408"/>
      <c r="W16" s="408"/>
      <c r="X16" s="409"/>
    </row>
    <row r="17" spans="1:24" ht="23" x14ac:dyDescent="0.35">
      <c r="A17" s="37" t="s">
        <v>58</v>
      </c>
      <c r="B17" s="37" t="s">
        <v>63</v>
      </c>
      <c r="C17" s="37">
        <v>5</v>
      </c>
      <c r="E17" s="40" t="str">
        <f>IDIOMA!D17</f>
        <v>Asset Based Finance (ABF)</v>
      </c>
      <c r="F17" s="407"/>
      <c r="G17" s="408"/>
      <c r="H17" s="408"/>
      <c r="I17" s="409"/>
      <c r="J17" s="7"/>
      <c r="K17" s="407"/>
      <c r="L17" s="408"/>
      <c r="M17" s="408"/>
      <c r="N17" s="409"/>
      <c r="O17" s="7"/>
      <c r="P17" s="407"/>
      <c r="Q17" s="408"/>
      <c r="R17" s="408"/>
      <c r="S17" s="409"/>
      <c r="T17" s="7"/>
      <c r="U17" s="407"/>
      <c r="V17" s="408"/>
      <c r="W17" s="408"/>
      <c r="X17" s="409"/>
    </row>
    <row r="18" spans="1:24" ht="23" x14ac:dyDescent="0.35">
      <c r="A18" s="37" t="s">
        <v>58</v>
      </c>
      <c r="B18" s="37" t="s">
        <v>64</v>
      </c>
      <c r="C18" s="37">
        <v>6</v>
      </c>
      <c r="E18" s="40" t="str">
        <f>IDIOMA!D18</f>
        <v>Leveraged Finance</v>
      </c>
      <c r="F18" s="407"/>
      <c r="G18" s="408"/>
      <c r="H18" s="408"/>
      <c r="I18" s="409"/>
      <c r="J18" s="7"/>
      <c r="K18" s="407"/>
      <c r="L18" s="408"/>
      <c r="M18" s="408"/>
      <c r="N18" s="409"/>
      <c r="O18" s="7"/>
      <c r="P18" s="407"/>
      <c r="Q18" s="408"/>
      <c r="R18" s="408"/>
      <c r="S18" s="409"/>
      <c r="T18" s="7"/>
      <c r="U18" s="407"/>
      <c r="V18" s="408"/>
      <c r="W18" s="408"/>
      <c r="X18" s="409"/>
    </row>
    <row r="19" spans="1:24" ht="23" x14ac:dyDescent="0.35">
      <c r="A19" s="37" t="s">
        <v>58</v>
      </c>
      <c r="B19" s="37" t="s">
        <v>65</v>
      </c>
      <c r="C19" s="37">
        <v>7</v>
      </c>
      <c r="E19" s="40" t="str">
        <f>IDIOMA!D19</f>
        <v>Export &amp; Agency Finance</v>
      </c>
      <c r="F19" s="407"/>
      <c r="G19" s="408"/>
      <c r="H19" s="408"/>
      <c r="I19" s="409"/>
      <c r="J19" s="7"/>
      <c r="K19" s="407"/>
      <c r="L19" s="408"/>
      <c r="M19" s="408"/>
      <c r="N19" s="409"/>
      <c r="O19" s="7"/>
      <c r="P19" s="407"/>
      <c r="Q19" s="408"/>
      <c r="R19" s="408"/>
      <c r="S19" s="409"/>
      <c r="T19" s="7"/>
      <c r="U19" s="407"/>
      <c r="V19" s="408"/>
      <c r="W19" s="408"/>
      <c r="X19" s="409"/>
    </row>
    <row r="20" spans="1:24" ht="23" x14ac:dyDescent="0.35">
      <c r="A20" s="37" t="s">
        <v>58</v>
      </c>
      <c r="B20" s="37" t="s">
        <v>66</v>
      </c>
      <c r="C20" s="37">
        <v>8</v>
      </c>
      <c r="E20" s="40" t="str">
        <f>IDIOMA!D20</f>
        <v>Trade &amp; Working Capital Solutions</v>
      </c>
      <c r="F20" s="407"/>
      <c r="G20" s="408"/>
      <c r="H20" s="408"/>
      <c r="I20" s="409"/>
      <c r="J20" s="7"/>
      <c r="K20" s="407"/>
      <c r="L20" s="408"/>
      <c r="M20" s="408"/>
      <c r="N20" s="409"/>
      <c r="O20" s="7"/>
      <c r="P20" s="407"/>
      <c r="Q20" s="408"/>
      <c r="R20" s="408"/>
      <c r="S20" s="409"/>
      <c r="T20" s="7"/>
      <c r="U20" s="407"/>
      <c r="V20" s="408"/>
      <c r="W20" s="408"/>
      <c r="X20" s="409"/>
    </row>
    <row r="21" spans="1:24" ht="23" x14ac:dyDescent="0.35">
      <c r="A21" s="37" t="s">
        <v>58</v>
      </c>
      <c r="B21" s="37" t="s">
        <v>67</v>
      </c>
      <c r="C21" s="37">
        <v>9</v>
      </c>
      <c r="E21" s="38" t="str">
        <f>IDIOMA!D21</f>
        <v>Other Loans &amp; Advances</v>
      </c>
      <c r="F21" s="407"/>
      <c r="G21" s="408"/>
      <c r="H21" s="408"/>
      <c r="I21" s="409"/>
      <c r="J21" s="7"/>
      <c r="K21" s="407"/>
      <c r="L21" s="408"/>
      <c r="M21" s="408"/>
      <c r="N21" s="409"/>
      <c r="O21" s="7"/>
      <c r="P21" s="407"/>
      <c r="Q21" s="408"/>
      <c r="R21" s="408"/>
      <c r="S21" s="409"/>
      <c r="T21" s="7"/>
      <c r="U21" s="407"/>
      <c r="V21" s="408"/>
      <c r="W21" s="408"/>
      <c r="X21" s="409"/>
    </row>
    <row r="22" spans="1:24" ht="23" x14ac:dyDescent="0.35">
      <c r="A22" s="37" t="s">
        <v>58</v>
      </c>
      <c r="B22" s="37" t="s">
        <v>68</v>
      </c>
      <c r="C22" s="37">
        <v>10</v>
      </c>
      <c r="E22" s="41" t="str">
        <f>IDIOMA!D22</f>
        <v>Renting / Operating Leasing</v>
      </c>
      <c r="F22" s="407"/>
      <c r="G22" s="408"/>
      <c r="H22" s="408"/>
      <c r="I22" s="409"/>
      <c r="J22" s="7"/>
      <c r="K22" s="407"/>
      <c r="L22" s="408"/>
      <c r="M22" s="408"/>
      <c r="N22" s="409"/>
      <c r="O22" s="7"/>
      <c r="P22" s="407"/>
      <c r="Q22" s="408"/>
      <c r="R22" s="408"/>
      <c r="S22" s="409"/>
      <c r="T22" s="7"/>
      <c r="U22" s="407"/>
      <c r="V22" s="408"/>
      <c r="W22" s="408"/>
      <c r="X22" s="409"/>
    </row>
    <row r="23" spans="1:24" ht="23" x14ac:dyDescent="0.35">
      <c r="A23" s="37" t="s">
        <v>58</v>
      </c>
      <c r="B23" s="37" t="s">
        <v>69</v>
      </c>
      <c r="C23" s="37">
        <v>11</v>
      </c>
      <c r="E23" s="41" t="str">
        <f>IDIOMA!D23</f>
        <v>Bonds Portfolio</v>
      </c>
      <c r="F23" s="315"/>
      <c r="G23" s="39"/>
      <c r="H23" s="39"/>
      <c r="I23" s="321"/>
      <c r="J23" s="7"/>
      <c r="K23" s="315"/>
      <c r="L23" s="39"/>
      <c r="M23" s="39"/>
      <c r="N23" s="321"/>
      <c r="O23" s="7"/>
      <c r="P23" s="315"/>
      <c r="Q23" s="39"/>
      <c r="R23" s="39"/>
      <c r="S23" s="321"/>
      <c r="T23" s="7"/>
      <c r="U23" s="315"/>
      <c r="V23" s="39"/>
      <c r="W23" s="39"/>
      <c r="X23" s="321"/>
    </row>
    <row r="24" spans="1:24" ht="23" x14ac:dyDescent="0.35">
      <c r="B24" s="37"/>
      <c r="C24" s="37"/>
      <c r="E24" s="8" t="str">
        <f>IDIOMA!D24</f>
        <v>2. Off Balance</v>
      </c>
      <c r="F24" s="296"/>
      <c r="G24" s="295"/>
      <c r="H24" s="295"/>
      <c r="I24" s="9"/>
      <c r="J24" s="7"/>
      <c r="K24" s="296"/>
      <c r="L24" s="295"/>
      <c r="M24" s="295"/>
      <c r="N24" s="9"/>
      <c r="O24" s="7"/>
      <c r="P24" s="296"/>
      <c r="Q24" s="295"/>
      <c r="R24" s="295"/>
      <c r="S24" s="9"/>
      <c r="T24" s="7"/>
      <c r="U24" s="296"/>
      <c r="V24" s="295"/>
      <c r="W24" s="295"/>
      <c r="X24" s="9"/>
    </row>
    <row r="25" spans="1:24" ht="23" x14ac:dyDescent="0.35">
      <c r="A25" s="37" t="s">
        <v>58</v>
      </c>
      <c r="B25" s="37" t="s">
        <v>70</v>
      </c>
      <c r="C25" s="37">
        <v>12</v>
      </c>
      <c r="E25" s="42" t="str">
        <f>IDIOMA!D25</f>
        <v>Contingent risks</v>
      </c>
      <c r="F25" s="407"/>
      <c r="G25" s="408"/>
      <c r="H25" s="408"/>
      <c r="I25" s="409"/>
      <c r="J25" s="7"/>
      <c r="K25" s="407"/>
      <c r="L25" s="408"/>
      <c r="M25" s="408"/>
      <c r="N25" s="409"/>
      <c r="O25" s="7"/>
      <c r="P25" s="407"/>
      <c r="Q25" s="408"/>
      <c r="R25" s="408"/>
      <c r="S25" s="409"/>
      <c r="T25" s="7"/>
      <c r="U25" s="407"/>
      <c r="V25" s="408"/>
      <c r="W25" s="408"/>
      <c r="X25" s="409"/>
    </row>
    <row r="26" spans="1:24" ht="23" x14ac:dyDescent="0.35">
      <c r="A26" s="37" t="s">
        <v>58</v>
      </c>
      <c r="B26" s="37" t="s">
        <v>71</v>
      </c>
      <c r="C26" s="37">
        <v>13</v>
      </c>
      <c r="E26" s="42" t="str">
        <f>IDIOMA!D26</f>
        <v>Undrawn balances Committed</v>
      </c>
      <c r="F26" s="407"/>
      <c r="G26" s="408"/>
      <c r="H26" s="408"/>
      <c r="I26" s="409"/>
      <c r="K26" s="407"/>
      <c r="L26" s="408"/>
      <c r="M26" s="408"/>
      <c r="N26" s="409"/>
      <c r="P26" s="315"/>
      <c r="Q26" s="39"/>
      <c r="R26" s="39"/>
      <c r="S26" s="321"/>
      <c r="U26" s="315"/>
      <c r="V26" s="39"/>
      <c r="W26" s="39"/>
      <c r="X26" s="321"/>
    </row>
    <row r="27" spans="1:24" ht="23" x14ac:dyDescent="0.35">
      <c r="A27" s="37" t="s">
        <v>58</v>
      </c>
      <c r="B27" s="37" t="s">
        <v>72</v>
      </c>
      <c r="C27" s="37">
        <v>14</v>
      </c>
      <c r="E27" s="42" t="str">
        <f>IDIOMA!D27</f>
        <v>Derivatives</v>
      </c>
      <c r="F27" s="407"/>
      <c r="G27" s="408"/>
      <c r="H27" s="408"/>
      <c r="I27" s="409"/>
      <c r="J27" s="7"/>
      <c r="K27" s="407"/>
      <c r="L27" s="408"/>
      <c r="M27" s="408"/>
      <c r="N27" s="409"/>
      <c r="O27" s="7"/>
      <c r="P27" s="407"/>
      <c r="Q27" s="408"/>
      <c r="R27" s="408"/>
      <c r="S27" s="409"/>
      <c r="T27" s="7"/>
      <c r="U27" s="407"/>
      <c r="V27" s="408"/>
      <c r="W27" s="408"/>
      <c r="X27" s="409"/>
    </row>
    <row r="28" spans="1:24" ht="23" x14ac:dyDescent="0.35">
      <c r="B28" s="37"/>
      <c r="C28" s="37"/>
      <c r="E28" s="8" t="str">
        <f>IDIOMA!D28</f>
        <v>3. Advisory &amp; Facilitation services</v>
      </c>
      <c r="F28" s="296"/>
      <c r="G28" s="295"/>
      <c r="H28" s="295"/>
      <c r="I28" s="9"/>
      <c r="J28" s="7"/>
      <c r="K28" s="296"/>
      <c r="L28" s="295"/>
      <c r="M28" s="295"/>
      <c r="N28" s="9"/>
      <c r="O28" s="7"/>
      <c r="P28" s="296"/>
      <c r="Q28" s="295"/>
      <c r="R28" s="295"/>
      <c r="S28" s="9"/>
      <c r="T28" s="7"/>
      <c r="U28" s="296"/>
      <c r="V28" s="295"/>
      <c r="W28" s="295"/>
      <c r="X28" s="9"/>
    </row>
    <row r="29" spans="1:24" ht="23" x14ac:dyDescent="0.35">
      <c r="A29" s="37" t="s">
        <v>58</v>
      </c>
      <c r="B29" s="37" t="s">
        <v>73</v>
      </c>
      <c r="C29" s="37">
        <v>15</v>
      </c>
      <c r="E29" s="42" t="str">
        <f>IDIOMA!D29</f>
        <v>Mergers &amp; Acquisitions (M&amp;A)</v>
      </c>
      <c r="F29" s="407"/>
      <c r="G29" s="408"/>
      <c r="H29" s="408"/>
      <c r="I29" s="409"/>
      <c r="J29" s="7"/>
      <c r="K29" s="407"/>
      <c r="L29" s="408"/>
      <c r="M29" s="408"/>
      <c r="N29" s="409"/>
      <c r="O29" s="7"/>
      <c r="P29" s="407"/>
      <c r="Q29" s="408"/>
      <c r="R29" s="408"/>
      <c r="S29" s="409"/>
      <c r="T29" s="7"/>
      <c r="U29" s="407"/>
      <c r="V29" s="408"/>
      <c r="W29" s="408"/>
      <c r="X29" s="409"/>
    </row>
    <row r="30" spans="1:24" ht="23" x14ac:dyDescent="0.35">
      <c r="A30" s="37" t="s">
        <v>58</v>
      </c>
      <c r="B30" s="37" t="s">
        <v>74</v>
      </c>
      <c r="C30" s="37">
        <v>16</v>
      </c>
      <c r="E30" s="42" t="str">
        <f>IDIOMA!D30</f>
        <v>Equity Capital Markets (ECM)</v>
      </c>
      <c r="F30" s="407"/>
      <c r="G30" s="408"/>
      <c r="H30" s="408"/>
      <c r="I30" s="409"/>
      <c r="J30" s="7"/>
      <c r="K30" s="407"/>
      <c r="L30" s="408"/>
      <c r="M30" s="408"/>
      <c r="N30" s="409"/>
      <c r="O30" s="7"/>
      <c r="P30" s="407"/>
      <c r="Q30" s="408"/>
      <c r="R30" s="408"/>
      <c r="S30" s="409"/>
      <c r="T30" s="7"/>
      <c r="U30" s="407"/>
      <c r="V30" s="408"/>
      <c r="W30" s="408"/>
      <c r="X30" s="409"/>
    </row>
    <row r="31" spans="1:24" ht="23" x14ac:dyDescent="0.35">
      <c r="A31" s="37" t="s">
        <v>58</v>
      </c>
      <c r="B31" s="37" t="s">
        <v>75</v>
      </c>
      <c r="C31" s="37">
        <v>17</v>
      </c>
      <c r="E31" s="42" t="str">
        <f>IDIOMA!D31</f>
        <v>Debt Capital Markets (DCM)</v>
      </c>
      <c r="F31" s="407"/>
      <c r="G31" s="408"/>
      <c r="H31" s="408"/>
      <c r="I31" s="409"/>
      <c r="J31" s="7"/>
      <c r="K31" s="407"/>
      <c r="L31" s="408"/>
      <c r="M31" s="408"/>
      <c r="N31" s="409"/>
      <c r="O31" s="7"/>
      <c r="P31" s="407"/>
      <c r="Q31" s="408"/>
      <c r="R31" s="408"/>
      <c r="S31" s="409"/>
      <c r="T31" s="7"/>
      <c r="U31" s="407"/>
      <c r="V31" s="408"/>
      <c r="W31" s="408"/>
      <c r="X31" s="409"/>
    </row>
    <row r="32" spans="1:24" ht="23" x14ac:dyDescent="0.35">
      <c r="A32" s="37" t="s">
        <v>58</v>
      </c>
      <c r="B32" s="37" t="s">
        <v>76</v>
      </c>
      <c r="C32" s="37">
        <v>18</v>
      </c>
      <c r="E32" s="42" t="str">
        <f>IDIOMA!D32</f>
        <v>Securitization</v>
      </c>
      <c r="F32" s="407"/>
      <c r="G32" s="408"/>
      <c r="H32" s="408"/>
      <c r="I32" s="409"/>
      <c r="J32" s="7"/>
      <c r="K32" s="407"/>
      <c r="L32" s="408"/>
      <c r="M32" s="408"/>
      <c r="N32" s="409"/>
      <c r="O32" s="7"/>
      <c r="P32" s="407"/>
      <c r="Q32" s="408"/>
      <c r="R32" s="408"/>
      <c r="S32" s="409"/>
      <c r="T32" s="7"/>
      <c r="U32" s="407"/>
      <c r="V32" s="408"/>
      <c r="W32" s="408"/>
      <c r="X32" s="409"/>
    </row>
    <row r="33" spans="1:24" ht="23" x14ac:dyDescent="0.35">
      <c r="A33" s="37" t="s">
        <v>58</v>
      </c>
      <c r="B33" s="37" t="s">
        <v>77</v>
      </c>
      <c r="C33" s="37">
        <v>19</v>
      </c>
      <c r="E33" s="42" t="str">
        <f>IDIOMA!D33</f>
        <v>Project &amp; Acquisition Finance (Advisory)</v>
      </c>
      <c r="F33" s="407"/>
      <c r="G33" s="408"/>
      <c r="H33" s="408"/>
      <c r="I33" s="409"/>
      <c r="J33" s="7"/>
      <c r="K33" s="407"/>
      <c r="L33" s="408"/>
      <c r="M33" s="408"/>
      <c r="N33" s="409"/>
      <c r="O33" s="7"/>
      <c r="P33" s="407"/>
      <c r="Q33" s="408"/>
      <c r="R33" s="408"/>
      <c r="S33" s="409"/>
      <c r="T33" s="7"/>
      <c r="U33" s="407"/>
      <c r="V33" s="408"/>
      <c r="W33" s="408"/>
      <c r="X33" s="409"/>
    </row>
    <row r="34" spans="1:24" ht="23" x14ac:dyDescent="0.35">
      <c r="C34" s="37"/>
      <c r="E34" s="13" t="str">
        <f>IDIOMA!D34</f>
        <v>Transport</v>
      </c>
      <c r="F34" s="313"/>
      <c r="G34" s="325"/>
      <c r="H34" s="325"/>
      <c r="I34" s="319"/>
      <c r="J34" s="7"/>
      <c r="K34" s="313"/>
      <c r="L34" s="325"/>
      <c r="M34" s="325"/>
      <c r="N34" s="319"/>
      <c r="O34" s="7"/>
      <c r="P34" s="313"/>
      <c r="Q34" s="325"/>
      <c r="R34" s="325"/>
      <c r="S34" s="319"/>
      <c r="T34" s="7"/>
      <c r="U34" s="313"/>
      <c r="V34" s="325"/>
      <c r="W34" s="325"/>
      <c r="X34" s="319"/>
    </row>
    <row r="35" spans="1:24" ht="23" x14ac:dyDescent="0.35">
      <c r="B35" s="55"/>
      <c r="C35" s="37"/>
      <c r="E35" s="8" t="str">
        <f>IDIOMA!D35</f>
        <v>1. On Balance (excluding HfT)</v>
      </c>
      <c r="F35" s="294"/>
      <c r="G35" s="295"/>
      <c r="H35" s="295"/>
      <c r="I35" s="9"/>
      <c r="J35" s="7"/>
      <c r="K35" s="294"/>
      <c r="L35" s="295"/>
      <c r="M35" s="295"/>
      <c r="N35" s="9"/>
      <c r="O35" s="7"/>
      <c r="P35" s="294"/>
      <c r="Q35" s="295"/>
      <c r="R35" s="295"/>
      <c r="S35" s="9"/>
      <c r="T35" s="7"/>
      <c r="U35" s="294"/>
      <c r="V35" s="295"/>
      <c r="W35" s="295"/>
      <c r="X35" s="9"/>
    </row>
    <row r="36" spans="1:24" ht="23" x14ac:dyDescent="0.35">
      <c r="B36" s="55"/>
      <c r="C36" s="37"/>
      <c r="E36" s="18" t="str">
        <f>IDIOMA!D36</f>
        <v>Loans &amp; advances (customers and credit institutions)</v>
      </c>
      <c r="F36" s="316"/>
      <c r="G36" s="19"/>
      <c r="H36" s="19"/>
      <c r="I36" s="320"/>
      <c r="J36" s="7"/>
      <c r="K36" s="316"/>
      <c r="L36" s="19"/>
      <c r="M36" s="19"/>
      <c r="N36" s="320"/>
      <c r="O36" s="7"/>
      <c r="P36" s="316"/>
      <c r="Q36" s="19"/>
      <c r="R36" s="19"/>
      <c r="S36" s="320"/>
      <c r="T36" s="7"/>
      <c r="U36" s="316"/>
      <c r="V36" s="19"/>
      <c r="W36" s="19"/>
      <c r="X36" s="320"/>
    </row>
    <row r="37" spans="1:24" ht="23" x14ac:dyDescent="0.35">
      <c r="A37" s="37" t="s">
        <v>78</v>
      </c>
      <c r="B37" s="37" t="s">
        <v>59</v>
      </c>
      <c r="C37" s="37">
        <v>20</v>
      </c>
      <c r="E37" s="38" t="str">
        <f>IDIOMA!D37</f>
        <v>Mortgages</v>
      </c>
      <c r="F37" s="407"/>
      <c r="G37" s="408"/>
      <c r="H37" s="408"/>
      <c r="I37" s="409"/>
      <c r="J37" s="7"/>
      <c r="K37" s="407"/>
      <c r="L37" s="408"/>
      <c r="M37" s="408"/>
      <c r="N37" s="409"/>
      <c r="O37" s="7"/>
      <c r="P37" s="407"/>
      <c r="Q37" s="408"/>
      <c r="R37" s="408"/>
      <c r="S37" s="409"/>
      <c r="T37" s="7"/>
      <c r="U37" s="407"/>
      <c r="V37" s="408"/>
      <c r="W37" s="408"/>
      <c r="X37" s="409"/>
    </row>
    <row r="38" spans="1:24" ht="23" x14ac:dyDescent="0.35">
      <c r="B38" s="56"/>
      <c r="C38" s="37"/>
      <c r="E38" s="20" t="str">
        <f>IDIOMA!D38</f>
        <v>Products Added value CIB</v>
      </c>
      <c r="F38" s="316"/>
      <c r="G38" s="19"/>
      <c r="H38" s="19"/>
      <c r="I38" s="320"/>
      <c r="J38" s="7"/>
      <c r="K38" s="316"/>
      <c r="L38" s="19"/>
      <c r="M38" s="19"/>
      <c r="N38" s="320"/>
      <c r="O38" s="7"/>
      <c r="P38" s="316"/>
      <c r="Q38" s="19"/>
      <c r="R38" s="19"/>
      <c r="S38" s="320"/>
      <c r="T38" s="7"/>
      <c r="U38" s="316"/>
      <c r="V38" s="19"/>
      <c r="W38" s="19"/>
      <c r="X38" s="320"/>
    </row>
    <row r="39" spans="1:24" ht="23" x14ac:dyDescent="0.35">
      <c r="A39" s="37" t="s">
        <v>78</v>
      </c>
      <c r="B39" s="37" t="s">
        <v>60</v>
      </c>
      <c r="C39" s="37">
        <v>21</v>
      </c>
      <c r="E39" s="40" t="str">
        <f>IDIOMA!D39</f>
        <v>Project &amp; Acquisition Finance</v>
      </c>
      <c r="F39" s="407"/>
      <c r="G39" s="408"/>
      <c r="H39" s="408"/>
      <c r="I39" s="409"/>
      <c r="J39" s="7"/>
      <c r="K39" s="407"/>
      <c r="L39" s="408"/>
      <c r="M39" s="408"/>
      <c r="N39" s="409"/>
      <c r="O39" s="7"/>
      <c r="P39" s="407"/>
      <c r="Q39" s="408"/>
      <c r="R39" s="408"/>
      <c r="S39" s="409"/>
      <c r="T39" s="7"/>
      <c r="U39" s="407"/>
      <c r="V39" s="408"/>
      <c r="W39" s="408"/>
      <c r="X39" s="409"/>
    </row>
    <row r="40" spans="1:24" ht="23" x14ac:dyDescent="0.35">
      <c r="A40" s="37" t="s">
        <v>78</v>
      </c>
      <c r="B40" s="37" t="s">
        <v>61</v>
      </c>
      <c r="C40" s="37">
        <v>22</v>
      </c>
      <c r="E40" s="40" t="str">
        <f>IDIOMA!D40</f>
        <v>Syndicated Loans</v>
      </c>
      <c r="F40" s="407"/>
      <c r="G40" s="408"/>
      <c r="H40" s="408"/>
      <c r="I40" s="409"/>
      <c r="J40" s="7"/>
      <c r="K40" s="407"/>
      <c r="L40" s="408"/>
      <c r="M40" s="408"/>
      <c r="N40" s="409"/>
      <c r="O40" s="7"/>
      <c r="P40" s="407"/>
      <c r="Q40" s="408"/>
      <c r="R40" s="408"/>
      <c r="S40" s="409"/>
      <c r="T40" s="7"/>
      <c r="U40" s="407"/>
      <c r="V40" s="408"/>
      <c r="W40" s="408"/>
      <c r="X40" s="409"/>
    </row>
    <row r="41" spans="1:24" ht="23" x14ac:dyDescent="0.35">
      <c r="A41" s="37" t="s">
        <v>78</v>
      </c>
      <c r="B41" s="37" t="s">
        <v>62</v>
      </c>
      <c r="C41" s="37">
        <v>23</v>
      </c>
      <c r="E41" s="40" t="str">
        <f>IDIOMA!D41</f>
        <v>Capital Finance</v>
      </c>
      <c r="F41" s="407"/>
      <c r="G41" s="408"/>
      <c r="H41" s="408"/>
      <c r="I41" s="409"/>
      <c r="J41" s="7"/>
      <c r="K41" s="407"/>
      <c r="L41" s="408"/>
      <c r="M41" s="408"/>
      <c r="N41" s="409"/>
      <c r="O41" s="7"/>
      <c r="P41" s="407"/>
      <c r="Q41" s="408"/>
      <c r="R41" s="408"/>
      <c r="S41" s="409"/>
      <c r="T41" s="7"/>
      <c r="U41" s="407"/>
      <c r="V41" s="408"/>
      <c r="W41" s="408"/>
      <c r="X41" s="409"/>
    </row>
    <row r="42" spans="1:24" ht="23" x14ac:dyDescent="0.35">
      <c r="A42" s="37" t="s">
        <v>78</v>
      </c>
      <c r="B42" s="37" t="s">
        <v>63</v>
      </c>
      <c r="C42" s="37">
        <v>24</v>
      </c>
      <c r="E42" s="40" t="str">
        <f>IDIOMA!D42</f>
        <v>Asset Based Finance (ABF)</v>
      </c>
      <c r="F42" s="407"/>
      <c r="G42" s="408"/>
      <c r="H42" s="408"/>
      <c r="I42" s="409"/>
      <c r="J42" s="7"/>
      <c r="K42" s="407"/>
      <c r="L42" s="408"/>
      <c r="M42" s="408"/>
      <c r="N42" s="409"/>
      <c r="O42" s="7"/>
      <c r="P42" s="407"/>
      <c r="Q42" s="408"/>
      <c r="R42" s="408"/>
      <c r="S42" s="409"/>
      <c r="T42" s="7"/>
      <c r="U42" s="407"/>
      <c r="V42" s="408"/>
      <c r="W42" s="408"/>
      <c r="X42" s="409"/>
    </row>
    <row r="43" spans="1:24" ht="23" x14ac:dyDescent="0.35">
      <c r="A43" s="37" t="s">
        <v>78</v>
      </c>
      <c r="B43" s="37" t="s">
        <v>64</v>
      </c>
      <c r="C43" s="37">
        <v>25</v>
      </c>
      <c r="E43" s="40" t="str">
        <f>IDIOMA!D43</f>
        <v>Leveraged Finance</v>
      </c>
      <c r="F43" s="407"/>
      <c r="G43" s="408"/>
      <c r="H43" s="408"/>
      <c r="I43" s="409"/>
      <c r="J43" s="7"/>
      <c r="K43" s="407"/>
      <c r="L43" s="408"/>
      <c r="M43" s="408"/>
      <c r="N43" s="409"/>
      <c r="O43" s="7"/>
      <c r="P43" s="407"/>
      <c r="Q43" s="408"/>
      <c r="R43" s="408"/>
      <c r="S43" s="409"/>
      <c r="T43" s="7"/>
      <c r="U43" s="407"/>
      <c r="V43" s="408"/>
      <c r="W43" s="408"/>
      <c r="X43" s="409"/>
    </row>
    <row r="44" spans="1:24" ht="23" x14ac:dyDescent="0.35">
      <c r="A44" s="37" t="s">
        <v>78</v>
      </c>
      <c r="B44" s="37" t="s">
        <v>65</v>
      </c>
      <c r="C44" s="37">
        <v>26</v>
      </c>
      <c r="E44" s="40" t="str">
        <f>IDIOMA!D44</f>
        <v>Export &amp; Agency Finance</v>
      </c>
      <c r="F44" s="407"/>
      <c r="G44" s="408"/>
      <c r="H44" s="408"/>
      <c r="I44" s="409"/>
      <c r="J44" s="7"/>
      <c r="K44" s="407"/>
      <c r="L44" s="408"/>
      <c r="M44" s="408"/>
      <c r="N44" s="409"/>
      <c r="O44" s="7"/>
      <c r="P44" s="407"/>
      <c r="Q44" s="408"/>
      <c r="R44" s="408"/>
      <c r="S44" s="409"/>
      <c r="T44" s="7"/>
      <c r="U44" s="407"/>
      <c r="V44" s="408"/>
      <c r="W44" s="408"/>
      <c r="X44" s="409"/>
    </row>
    <row r="45" spans="1:24" ht="23" x14ac:dyDescent="0.35">
      <c r="A45" s="37" t="s">
        <v>78</v>
      </c>
      <c r="B45" s="37" t="s">
        <v>66</v>
      </c>
      <c r="C45" s="37">
        <v>27</v>
      </c>
      <c r="E45" s="40" t="str">
        <f>IDIOMA!D45</f>
        <v>Trade &amp; Working Capital Solutions</v>
      </c>
      <c r="F45" s="407"/>
      <c r="G45" s="408"/>
      <c r="H45" s="408"/>
      <c r="I45" s="409"/>
      <c r="J45" s="7"/>
      <c r="K45" s="407"/>
      <c r="L45" s="408"/>
      <c r="M45" s="408"/>
      <c r="N45" s="409"/>
      <c r="O45" s="7"/>
      <c r="P45" s="407"/>
      <c r="Q45" s="408"/>
      <c r="R45" s="408"/>
      <c r="S45" s="409"/>
      <c r="T45" s="7"/>
      <c r="U45" s="407"/>
      <c r="V45" s="408"/>
      <c r="W45" s="408"/>
      <c r="X45" s="409"/>
    </row>
    <row r="46" spans="1:24" ht="23" x14ac:dyDescent="0.35">
      <c r="A46" s="37" t="s">
        <v>78</v>
      </c>
      <c r="B46" s="37" t="s">
        <v>67</v>
      </c>
      <c r="C46" s="37">
        <v>28</v>
      </c>
      <c r="E46" s="38" t="str">
        <f>IDIOMA!D46</f>
        <v>Other Loans &amp; Advances</v>
      </c>
      <c r="F46" s="407"/>
      <c r="G46" s="408"/>
      <c r="H46" s="408"/>
      <c r="I46" s="409"/>
      <c r="J46" s="7"/>
      <c r="K46" s="407"/>
      <c r="L46" s="408"/>
      <c r="M46" s="408"/>
      <c r="N46" s="409"/>
      <c r="O46" s="7"/>
      <c r="P46" s="407"/>
      <c r="Q46" s="408"/>
      <c r="R46" s="408"/>
      <c r="S46" s="409"/>
      <c r="T46" s="7"/>
      <c r="U46" s="407"/>
      <c r="V46" s="408"/>
      <c r="W46" s="408"/>
      <c r="X46" s="409"/>
    </row>
    <row r="47" spans="1:24" ht="23" x14ac:dyDescent="0.35">
      <c r="A47" s="37" t="s">
        <v>78</v>
      </c>
      <c r="B47" s="37" t="s">
        <v>68</v>
      </c>
      <c r="C47" s="37">
        <v>29</v>
      </c>
      <c r="E47" s="41" t="str">
        <f>IDIOMA!D47</f>
        <v>Renting / Operating Leasing</v>
      </c>
      <c r="F47" s="407"/>
      <c r="G47" s="408"/>
      <c r="H47" s="408"/>
      <c r="I47" s="409"/>
      <c r="J47" s="7"/>
      <c r="K47" s="407"/>
      <c r="L47" s="408"/>
      <c r="M47" s="408"/>
      <c r="N47" s="409"/>
      <c r="O47" s="7"/>
      <c r="P47" s="407"/>
      <c r="Q47" s="408"/>
      <c r="R47" s="408"/>
      <c r="S47" s="409"/>
      <c r="T47" s="7"/>
      <c r="U47" s="407"/>
      <c r="V47" s="408"/>
      <c r="W47" s="408"/>
      <c r="X47" s="409"/>
    </row>
    <row r="48" spans="1:24" ht="23" x14ac:dyDescent="0.35">
      <c r="A48" s="37" t="s">
        <v>78</v>
      </c>
      <c r="B48" s="37" t="s">
        <v>69</v>
      </c>
      <c r="C48" s="37">
        <v>30</v>
      </c>
      <c r="E48" s="41" t="str">
        <f>IDIOMA!D48</f>
        <v>Bonds Portfolio</v>
      </c>
      <c r="F48" s="315"/>
      <c r="G48" s="39"/>
      <c r="H48" s="39"/>
      <c r="I48" s="321"/>
      <c r="J48" s="7"/>
      <c r="K48" s="315"/>
      <c r="L48" s="39"/>
      <c r="M48" s="39"/>
      <c r="N48" s="321"/>
      <c r="O48" s="7"/>
      <c r="P48" s="315"/>
      <c r="Q48" s="39"/>
      <c r="R48" s="39"/>
      <c r="S48" s="321"/>
      <c r="T48" s="7"/>
      <c r="U48" s="315"/>
      <c r="V48" s="39"/>
      <c r="W48" s="39"/>
      <c r="X48" s="321"/>
    </row>
    <row r="49" spans="1:24" ht="23" x14ac:dyDescent="0.35">
      <c r="B49" s="37"/>
      <c r="C49" s="37"/>
      <c r="E49" s="8" t="str">
        <f>IDIOMA!D49</f>
        <v>2. Off Balance</v>
      </c>
      <c r="F49" s="296"/>
      <c r="G49" s="295"/>
      <c r="H49" s="295"/>
      <c r="I49" s="9"/>
      <c r="J49" s="7"/>
      <c r="K49" s="296"/>
      <c r="L49" s="295"/>
      <c r="M49" s="295"/>
      <c r="N49" s="9"/>
      <c r="O49" s="7"/>
      <c r="P49" s="296"/>
      <c r="Q49" s="295"/>
      <c r="R49" s="295"/>
      <c r="S49" s="9"/>
      <c r="T49" s="7"/>
      <c r="U49" s="296"/>
      <c r="V49" s="295"/>
      <c r="W49" s="295"/>
      <c r="X49" s="9"/>
    </row>
    <row r="50" spans="1:24" ht="23" x14ac:dyDescent="0.35">
      <c r="A50" s="37" t="s">
        <v>78</v>
      </c>
      <c r="B50" s="37" t="s">
        <v>70</v>
      </c>
      <c r="C50" s="37">
        <v>31</v>
      </c>
      <c r="E50" s="42" t="str">
        <f>IDIOMA!D50</f>
        <v>Contingent risks</v>
      </c>
      <c r="F50" s="413"/>
      <c r="G50" s="408"/>
      <c r="H50" s="408"/>
      <c r="I50" s="409"/>
      <c r="J50" s="7"/>
      <c r="K50" s="413"/>
      <c r="L50" s="408"/>
      <c r="M50" s="408"/>
      <c r="N50" s="409"/>
      <c r="O50" s="7"/>
      <c r="P50" s="413"/>
      <c r="Q50" s="408"/>
      <c r="R50" s="408"/>
      <c r="S50" s="409"/>
      <c r="T50" s="7"/>
      <c r="U50" s="413"/>
      <c r="V50" s="408"/>
      <c r="W50" s="408"/>
      <c r="X50" s="409"/>
    </row>
    <row r="51" spans="1:24" ht="23" x14ac:dyDescent="0.35">
      <c r="A51" s="37" t="s">
        <v>78</v>
      </c>
      <c r="B51" s="37" t="s">
        <v>71</v>
      </c>
      <c r="C51" s="37">
        <v>32</v>
      </c>
      <c r="E51" s="42" t="str">
        <f>IDIOMA!D51</f>
        <v>Undrawn balances Committed</v>
      </c>
      <c r="F51" s="407"/>
      <c r="G51" s="408"/>
      <c r="H51" s="408"/>
      <c r="I51" s="409"/>
      <c r="K51" s="407"/>
      <c r="L51" s="408"/>
      <c r="M51" s="408"/>
      <c r="N51" s="409"/>
      <c r="P51" s="315"/>
      <c r="Q51" s="39"/>
      <c r="R51" s="39"/>
      <c r="S51" s="321"/>
      <c r="U51" s="315"/>
      <c r="V51" s="39"/>
      <c r="W51" s="39"/>
      <c r="X51" s="321"/>
    </row>
    <row r="52" spans="1:24" ht="23" x14ac:dyDescent="0.35">
      <c r="A52" s="37" t="s">
        <v>78</v>
      </c>
      <c r="B52" s="37" t="s">
        <v>72</v>
      </c>
      <c r="C52" s="37">
        <v>33</v>
      </c>
      <c r="E52" s="42" t="str">
        <f>IDIOMA!D52</f>
        <v>Derivatives</v>
      </c>
      <c r="F52" s="407"/>
      <c r="G52" s="408"/>
      <c r="H52" s="408"/>
      <c r="I52" s="409"/>
      <c r="J52" s="7"/>
      <c r="K52" s="407"/>
      <c r="L52" s="408"/>
      <c r="M52" s="408"/>
      <c r="N52" s="409"/>
      <c r="O52" s="7"/>
      <c r="P52" s="407"/>
      <c r="Q52" s="408"/>
      <c r="R52" s="408"/>
      <c r="S52" s="409"/>
      <c r="T52" s="7"/>
      <c r="U52" s="407"/>
      <c r="V52" s="408"/>
      <c r="W52" s="408"/>
      <c r="X52" s="409"/>
    </row>
    <row r="53" spans="1:24" ht="23" x14ac:dyDescent="0.35">
      <c r="B53" s="37"/>
      <c r="C53" s="37"/>
      <c r="E53" s="8" t="str">
        <f>IDIOMA!D53</f>
        <v>3. Advisory &amp; Facilitation services</v>
      </c>
      <c r="F53" s="296"/>
      <c r="G53" s="295"/>
      <c r="H53" s="295"/>
      <c r="I53" s="9"/>
      <c r="J53" s="7"/>
      <c r="K53" s="296"/>
      <c r="L53" s="295"/>
      <c r="M53" s="295"/>
      <c r="N53" s="9"/>
      <c r="O53" s="7"/>
      <c r="P53" s="296"/>
      <c r="Q53" s="295"/>
      <c r="R53" s="295"/>
      <c r="S53" s="9"/>
      <c r="T53" s="7"/>
      <c r="U53" s="296"/>
      <c r="V53" s="295"/>
      <c r="W53" s="295"/>
      <c r="X53" s="9"/>
    </row>
    <row r="54" spans="1:24" ht="23" x14ac:dyDescent="0.35">
      <c r="A54" s="37" t="s">
        <v>78</v>
      </c>
      <c r="B54" s="37" t="s">
        <v>73</v>
      </c>
      <c r="C54" s="37">
        <v>34</v>
      </c>
      <c r="E54" s="42" t="str">
        <f>IDIOMA!D54</f>
        <v>Mergers &amp; Acquisitions (M&amp;A)</v>
      </c>
      <c r="F54" s="407"/>
      <c r="G54" s="408"/>
      <c r="H54" s="408"/>
      <c r="I54" s="409"/>
      <c r="J54" s="7"/>
      <c r="K54" s="407"/>
      <c r="L54" s="408"/>
      <c r="M54" s="408"/>
      <c r="N54" s="409"/>
      <c r="O54" s="7"/>
      <c r="P54" s="407"/>
      <c r="Q54" s="408"/>
      <c r="R54" s="408"/>
      <c r="S54" s="409"/>
      <c r="T54" s="7"/>
      <c r="U54" s="407"/>
      <c r="V54" s="408"/>
      <c r="W54" s="408"/>
      <c r="X54" s="409"/>
    </row>
    <row r="55" spans="1:24" ht="23" x14ac:dyDescent="0.35">
      <c r="A55" s="37" t="s">
        <v>78</v>
      </c>
      <c r="B55" s="37" t="s">
        <v>74</v>
      </c>
      <c r="C55" s="37">
        <v>35</v>
      </c>
      <c r="E55" s="42" t="str">
        <f>IDIOMA!D55</f>
        <v>Equity Capital Markets (ECM)</v>
      </c>
      <c r="F55" s="407"/>
      <c r="G55" s="408"/>
      <c r="H55" s="408"/>
      <c r="I55" s="409"/>
      <c r="J55" s="7"/>
      <c r="K55" s="407"/>
      <c r="L55" s="408"/>
      <c r="M55" s="408"/>
      <c r="N55" s="409"/>
      <c r="O55" s="7"/>
      <c r="P55" s="407"/>
      <c r="Q55" s="408"/>
      <c r="R55" s="408"/>
      <c r="S55" s="409"/>
      <c r="T55" s="7"/>
      <c r="U55" s="407"/>
      <c r="V55" s="408"/>
      <c r="W55" s="408"/>
      <c r="X55" s="409"/>
    </row>
    <row r="56" spans="1:24" ht="23" x14ac:dyDescent="0.35">
      <c r="A56" s="37" t="s">
        <v>78</v>
      </c>
      <c r="B56" s="37" t="s">
        <v>75</v>
      </c>
      <c r="C56" s="37">
        <v>36</v>
      </c>
      <c r="E56" s="42" t="str">
        <f>IDIOMA!D56</f>
        <v>Debt Capital Markets (DCM)</v>
      </c>
      <c r="F56" s="407"/>
      <c r="G56" s="408"/>
      <c r="H56" s="408"/>
      <c r="I56" s="409"/>
      <c r="J56" s="7"/>
      <c r="K56" s="407"/>
      <c r="L56" s="408"/>
      <c r="M56" s="408"/>
      <c r="N56" s="409"/>
      <c r="O56" s="7"/>
      <c r="P56" s="407"/>
      <c r="Q56" s="408"/>
      <c r="R56" s="408"/>
      <c r="S56" s="409"/>
      <c r="T56" s="7"/>
      <c r="U56" s="407"/>
      <c r="V56" s="408"/>
      <c r="W56" s="408"/>
      <c r="X56" s="409"/>
    </row>
    <row r="57" spans="1:24" ht="23" x14ac:dyDescent="0.35">
      <c r="A57" s="37" t="s">
        <v>78</v>
      </c>
      <c r="B57" s="37" t="s">
        <v>76</v>
      </c>
      <c r="C57" s="37">
        <v>37</v>
      </c>
      <c r="E57" s="42" t="str">
        <f>IDIOMA!D57</f>
        <v>Securitization</v>
      </c>
      <c r="F57" s="407"/>
      <c r="G57" s="408"/>
      <c r="H57" s="408"/>
      <c r="I57" s="409"/>
      <c r="J57" s="7"/>
      <c r="K57" s="407"/>
      <c r="L57" s="408"/>
      <c r="M57" s="408"/>
      <c r="N57" s="409"/>
      <c r="O57" s="7"/>
      <c r="P57" s="407"/>
      <c r="Q57" s="408"/>
      <c r="R57" s="408"/>
      <c r="S57" s="409"/>
      <c r="T57" s="7"/>
      <c r="U57" s="407"/>
      <c r="V57" s="408"/>
      <c r="W57" s="408"/>
      <c r="X57" s="409"/>
    </row>
    <row r="58" spans="1:24" ht="23" x14ac:dyDescent="0.35">
      <c r="A58" s="37" t="s">
        <v>78</v>
      </c>
      <c r="B58" s="37" t="s">
        <v>77</v>
      </c>
      <c r="C58" s="37">
        <v>38</v>
      </c>
      <c r="E58" s="42" t="str">
        <f>IDIOMA!D58</f>
        <v>Project &amp; Acquisition Finance (Advisory)</v>
      </c>
      <c r="F58" s="407"/>
      <c r="G58" s="408"/>
      <c r="H58" s="408"/>
      <c r="I58" s="409"/>
      <c r="J58" s="7"/>
      <c r="K58" s="407"/>
      <c r="L58" s="408"/>
      <c r="M58" s="408"/>
      <c r="N58" s="409"/>
      <c r="O58" s="7"/>
      <c r="P58" s="407"/>
      <c r="Q58" s="408"/>
      <c r="R58" s="408"/>
      <c r="S58" s="409"/>
      <c r="T58" s="7"/>
      <c r="U58" s="407"/>
      <c r="V58" s="408"/>
      <c r="W58" s="408"/>
      <c r="X58" s="409"/>
    </row>
    <row r="59" spans="1:24" ht="23" x14ac:dyDescent="0.35">
      <c r="C59" s="37"/>
      <c r="E59" s="13" t="str">
        <f>IDIOMA!D59</f>
        <v>IT &amp; Communications</v>
      </c>
      <c r="F59" s="313"/>
      <c r="G59" s="325"/>
      <c r="H59" s="325"/>
      <c r="I59" s="319"/>
      <c r="J59" s="7"/>
      <c r="K59" s="313"/>
      <c r="L59" s="325"/>
      <c r="M59" s="325"/>
      <c r="N59" s="319"/>
      <c r="O59" s="7"/>
      <c r="P59" s="313"/>
      <c r="Q59" s="325"/>
      <c r="R59" s="325"/>
      <c r="S59" s="319"/>
      <c r="T59" s="7"/>
      <c r="U59" s="313"/>
      <c r="V59" s="325"/>
      <c r="W59" s="325"/>
      <c r="X59" s="319"/>
    </row>
    <row r="60" spans="1:24" ht="23" x14ac:dyDescent="0.35">
      <c r="B60" s="55"/>
      <c r="C60" s="37"/>
      <c r="E60" s="8" t="str">
        <f>IDIOMA!D60</f>
        <v>1. On Balance (excluding HfT)</v>
      </c>
      <c r="F60" s="294"/>
      <c r="G60" s="295"/>
      <c r="H60" s="295"/>
      <c r="I60" s="9"/>
      <c r="J60" s="7"/>
      <c r="K60" s="294"/>
      <c r="L60" s="295"/>
      <c r="M60" s="295"/>
      <c r="N60" s="9"/>
      <c r="O60" s="7"/>
      <c r="P60" s="294"/>
      <c r="Q60" s="295"/>
      <c r="R60" s="295"/>
      <c r="S60" s="9"/>
      <c r="T60" s="7"/>
      <c r="U60" s="294"/>
      <c r="V60" s="295"/>
      <c r="W60" s="295"/>
      <c r="X60" s="9"/>
    </row>
    <row r="61" spans="1:24" ht="23" x14ac:dyDescent="0.35">
      <c r="B61" s="55"/>
      <c r="C61" s="37"/>
      <c r="E61" s="18" t="str">
        <f>IDIOMA!D61</f>
        <v>Loans &amp; advances (customers and credit institutions)</v>
      </c>
      <c r="F61" s="316"/>
      <c r="G61" s="19"/>
      <c r="H61" s="19"/>
      <c r="I61" s="320"/>
      <c r="J61" s="7"/>
      <c r="K61" s="316"/>
      <c r="L61" s="19"/>
      <c r="M61" s="19"/>
      <c r="N61" s="320"/>
      <c r="O61" s="7"/>
      <c r="P61" s="316"/>
      <c r="Q61" s="19"/>
      <c r="R61" s="19"/>
      <c r="S61" s="320"/>
      <c r="T61" s="7"/>
      <c r="U61" s="316"/>
      <c r="V61" s="19"/>
      <c r="W61" s="19"/>
      <c r="X61" s="320"/>
    </row>
    <row r="62" spans="1:24" ht="23" x14ac:dyDescent="0.35">
      <c r="A62" s="37" t="s">
        <v>79</v>
      </c>
      <c r="B62" s="37" t="s">
        <v>59</v>
      </c>
      <c r="C62" s="37">
        <v>58</v>
      </c>
      <c r="E62" s="38" t="str">
        <f>IDIOMA!D62</f>
        <v>Mortgages</v>
      </c>
      <c r="F62" s="407"/>
      <c r="G62" s="408"/>
      <c r="H62" s="408"/>
      <c r="I62" s="409"/>
      <c r="J62" s="7"/>
      <c r="K62" s="407"/>
      <c r="L62" s="408"/>
      <c r="M62" s="408"/>
      <c r="N62" s="409"/>
      <c r="O62" s="7"/>
      <c r="P62" s="407"/>
      <c r="Q62" s="408"/>
      <c r="R62" s="408"/>
      <c r="S62" s="409"/>
      <c r="T62" s="7"/>
      <c r="U62" s="407"/>
      <c r="V62" s="408"/>
      <c r="W62" s="408"/>
      <c r="X62" s="409"/>
    </row>
    <row r="63" spans="1:24" ht="23" x14ac:dyDescent="0.35">
      <c r="B63" s="56"/>
      <c r="C63" s="37"/>
      <c r="E63" s="20" t="str">
        <f>IDIOMA!D63</f>
        <v>Products Added value CIB</v>
      </c>
      <c r="F63" s="316"/>
      <c r="G63" s="19"/>
      <c r="H63" s="19"/>
      <c r="I63" s="320"/>
      <c r="J63" s="7"/>
      <c r="K63" s="316"/>
      <c r="L63" s="19"/>
      <c r="M63" s="19"/>
      <c r="N63" s="320"/>
      <c r="O63" s="7"/>
      <c r="P63" s="316"/>
      <c r="Q63" s="19"/>
      <c r="R63" s="19"/>
      <c r="S63" s="320"/>
      <c r="T63" s="7"/>
      <c r="U63" s="316"/>
      <c r="V63" s="19"/>
      <c r="W63" s="19"/>
      <c r="X63" s="320"/>
    </row>
    <row r="64" spans="1:24" ht="23" x14ac:dyDescent="0.35">
      <c r="A64" s="37" t="s">
        <v>79</v>
      </c>
      <c r="B64" s="37" t="s">
        <v>60</v>
      </c>
      <c r="C64" s="37">
        <v>59</v>
      </c>
      <c r="E64" s="40" t="str">
        <f>IDIOMA!D64</f>
        <v>Project &amp; Acquisition Finance</v>
      </c>
      <c r="F64" s="407"/>
      <c r="G64" s="408"/>
      <c r="H64" s="408"/>
      <c r="I64" s="409"/>
      <c r="J64" s="7"/>
      <c r="K64" s="407"/>
      <c r="L64" s="408"/>
      <c r="M64" s="408"/>
      <c r="N64" s="409"/>
      <c r="O64" s="7"/>
      <c r="P64" s="407"/>
      <c r="Q64" s="408"/>
      <c r="R64" s="408"/>
      <c r="S64" s="409"/>
      <c r="T64" s="7"/>
      <c r="U64" s="407"/>
      <c r="V64" s="408"/>
      <c r="W64" s="408"/>
      <c r="X64" s="409"/>
    </row>
    <row r="65" spans="1:24" ht="23" x14ac:dyDescent="0.35">
      <c r="A65" s="37" t="s">
        <v>79</v>
      </c>
      <c r="B65" s="37" t="s">
        <v>61</v>
      </c>
      <c r="C65" s="37">
        <v>60</v>
      </c>
      <c r="E65" s="40" t="str">
        <f>IDIOMA!D65</f>
        <v>Syndicated Loans</v>
      </c>
      <c r="F65" s="407"/>
      <c r="G65" s="408"/>
      <c r="H65" s="408"/>
      <c r="I65" s="409"/>
      <c r="J65" s="7"/>
      <c r="K65" s="407"/>
      <c r="L65" s="408"/>
      <c r="M65" s="408"/>
      <c r="N65" s="409"/>
      <c r="O65" s="7"/>
      <c r="P65" s="407"/>
      <c r="Q65" s="408"/>
      <c r="R65" s="408"/>
      <c r="S65" s="409"/>
      <c r="T65" s="7"/>
      <c r="U65" s="407"/>
      <c r="V65" s="408"/>
      <c r="W65" s="408"/>
      <c r="X65" s="409"/>
    </row>
    <row r="66" spans="1:24" ht="23" x14ac:dyDescent="0.35">
      <c r="A66" s="37" t="s">
        <v>79</v>
      </c>
      <c r="B66" s="37" t="s">
        <v>62</v>
      </c>
      <c r="C66" s="37">
        <v>61</v>
      </c>
      <c r="E66" s="40" t="str">
        <f>IDIOMA!D66</f>
        <v>Capital Finance</v>
      </c>
      <c r="F66" s="407"/>
      <c r="G66" s="408"/>
      <c r="H66" s="408"/>
      <c r="I66" s="409"/>
      <c r="J66" s="7"/>
      <c r="K66" s="407"/>
      <c r="L66" s="408"/>
      <c r="M66" s="408"/>
      <c r="N66" s="409"/>
      <c r="O66" s="7"/>
      <c r="P66" s="407"/>
      <c r="Q66" s="408"/>
      <c r="R66" s="408"/>
      <c r="S66" s="409"/>
      <c r="T66" s="7"/>
      <c r="U66" s="407"/>
      <c r="V66" s="408"/>
      <c r="W66" s="408"/>
      <c r="X66" s="409"/>
    </row>
    <row r="67" spans="1:24" ht="23" x14ac:dyDescent="0.35">
      <c r="A67" s="37" t="s">
        <v>79</v>
      </c>
      <c r="B67" s="37" t="s">
        <v>63</v>
      </c>
      <c r="C67" s="37">
        <v>62</v>
      </c>
      <c r="E67" s="40" t="str">
        <f>IDIOMA!D67</f>
        <v>Asset Based Finance (ABF)</v>
      </c>
      <c r="F67" s="407"/>
      <c r="G67" s="408"/>
      <c r="H67" s="408"/>
      <c r="I67" s="409"/>
      <c r="J67" s="7"/>
      <c r="K67" s="407"/>
      <c r="L67" s="408"/>
      <c r="M67" s="408"/>
      <c r="N67" s="409"/>
      <c r="O67" s="7"/>
      <c r="P67" s="407"/>
      <c r="Q67" s="408"/>
      <c r="R67" s="408"/>
      <c r="S67" s="409"/>
      <c r="T67" s="7"/>
      <c r="U67" s="407"/>
      <c r="V67" s="408"/>
      <c r="W67" s="408"/>
      <c r="X67" s="409"/>
    </row>
    <row r="68" spans="1:24" ht="23" x14ac:dyDescent="0.35">
      <c r="A68" s="37" t="s">
        <v>79</v>
      </c>
      <c r="B68" s="37" t="s">
        <v>64</v>
      </c>
      <c r="C68" s="37">
        <v>63</v>
      </c>
      <c r="E68" s="40" t="str">
        <f>IDIOMA!D68</f>
        <v>Leveraged Finance</v>
      </c>
      <c r="F68" s="407"/>
      <c r="G68" s="408"/>
      <c r="H68" s="408"/>
      <c r="I68" s="409"/>
      <c r="J68" s="7"/>
      <c r="K68" s="407"/>
      <c r="L68" s="408"/>
      <c r="M68" s="408"/>
      <c r="N68" s="409"/>
      <c r="O68" s="7"/>
      <c r="P68" s="407"/>
      <c r="Q68" s="408"/>
      <c r="R68" s="408"/>
      <c r="S68" s="409"/>
      <c r="T68" s="7"/>
      <c r="U68" s="407"/>
      <c r="V68" s="408"/>
      <c r="W68" s="408"/>
      <c r="X68" s="409"/>
    </row>
    <row r="69" spans="1:24" ht="23" x14ac:dyDescent="0.35">
      <c r="A69" s="37" t="s">
        <v>79</v>
      </c>
      <c r="B69" s="37" t="s">
        <v>65</v>
      </c>
      <c r="C69" s="37">
        <v>64</v>
      </c>
      <c r="E69" s="40" t="str">
        <f>IDIOMA!D69</f>
        <v>Export &amp; Agency Finance</v>
      </c>
      <c r="F69" s="407"/>
      <c r="G69" s="408"/>
      <c r="H69" s="408"/>
      <c r="I69" s="409"/>
      <c r="J69" s="7"/>
      <c r="K69" s="407"/>
      <c r="L69" s="408"/>
      <c r="M69" s="408"/>
      <c r="N69" s="409"/>
      <c r="O69" s="7"/>
      <c r="P69" s="407"/>
      <c r="Q69" s="408"/>
      <c r="R69" s="408"/>
      <c r="S69" s="409"/>
      <c r="T69" s="7"/>
      <c r="U69" s="407"/>
      <c r="V69" s="408"/>
      <c r="W69" s="408"/>
      <c r="X69" s="409"/>
    </row>
    <row r="70" spans="1:24" ht="23" x14ac:dyDescent="0.35">
      <c r="A70" s="37" t="s">
        <v>79</v>
      </c>
      <c r="B70" s="37" t="s">
        <v>66</v>
      </c>
      <c r="C70" s="37">
        <v>65</v>
      </c>
      <c r="E70" s="40" t="str">
        <f>IDIOMA!D70</f>
        <v>Trade &amp; Working Capital Solutions</v>
      </c>
      <c r="F70" s="407"/>
      <c r="G70" s="408"/>
      <c r="H70" s="408"/>
      <c r="I70" s="409"/>
      <c r="J70" s="7"/>
      <c r="K70" s="407"/>
      <c r="L70" s="408"/>
      <c r="M70" s="408"/>
      <c r="N70" s="409"/>
      <c r="O70" s="7"/>
      <c r="P70" s="407"/>
      <c r="Q70" s="408"/>
      <c r="R70" s="408"/>
      <c r="S70" s="409"/>
      <c r="T70" s="7"/>
      <c r="U70" s="407"/>
      <c r="V70" s="408"/>
      <c r="W70" s="408"/>
      <c r="X70" s="409"/>
    </row>
    <row r="71" spans="1:24" ht="23" x14ac:dyDescent="0.35">
      <c r="A71" s="37" t="s">
        <v>79</v>
      </c>
      <c r="B71" s="37" t="s">
        <v>67</v>
      </c>
      <c r="C71" s="37">
        <v>66</v>
      </c>
      <c r="E71" s="38" t="str">
        <f>IDIOMA!D71</f>
        <v>Other Loans &amp; Advances</v>
      </c>
      <c r="F71" s="407"/>
      <c r="G71" s="408"/>
      <c r="H71" s="408"/>
      <c r="I71" s="409"/>
      <c r="J71" s="7"/>
      <c r="K71" s="407"/>
      <c r="L71" s="408"/>
      <c r="M71" s="408"/>
      <c r="N71" s="409"/>
      <c r="O71" s="7"/>
      <c r="P71" s="407"/>
      <c r="Q71" s="408"/>
      <c r="R71" s="408"/>
      <c r="S71" s="409"/>
      <c r="T71" s="7"/>
      <c r="U71" s="407"/>
      <c r="V71" s="408"/>
      <c r="W71" s="408"/>
      <c r="X71" s="409"/>
    </row>
    <row r="72" spans="1:24" ht="23" x14ac:dyDescent="0.35">
      <c r="A72" s="37" t="s">
        <v>79</v>
      </c>
      <c r="B72" s="37" t="s">
        <v>68</v>
      </c>
      <c r="C72" s="37">
        <v>67</v>
      </c>
      <c r="E72" s="41" t="str">
        <f>IDIOMA!D72</f>
        <v>Renting / Operating Leasing</v>
      </c>
      <c r="F72" s="407"/>
      <c r="G72" s="408"/>
      <c r="H72" s="408"/>
      <c r="I72" s="409"/>
      <c r="J72" s="7"/>
      <c r="K72" s="407"/>
      <c r="L72" s="408"/>
      <c r="M72" s="408"/>
      <c r="N72" s="409"/>
      <c r="O72" s="7"/>
      <c r="P72" s="407"/>
      <c r="Q72" s="408"/>
      <c r="R72" s="408"/>
      <c r="S72" s="409"/>
      <c r="T72" s="7"/>
      <c r="U72" s="407"/>
      <c r="V72" s="408"/>
      <c r="W72" s="408"/>
      <c r="X72" s="409"/>
    </row>
    <row r="73" spans="1:24" ht="23" x14ac:dyDescent="0.35">
      <c r="A73" s="37" t="s">
        <v>79</v>
      </c>
      <c r="B73" s="37" t="s">
        <v>69</v>
      </c>
      <c r="C73" s="37">
        <v>68</v>
      </c>
      <c r="E73" s="41" t="str">
        <f>IDIOMA!D73</f>
        <v>Bonds Portfolio</v>
      </c>
      <c r="F73" s="315"/>
      <c r="G73" s="39"/>
      <c r="H73" s="39"/>
      <c r="I73" s="321"/>
      <c r="J73" s="7"/>
      <c r="K73" s="315"/>
      <c r="L73" s="39"/>
      <c r="M73" s="39"/>
      <c r="N73" s="321"/>
      <c r="O73" s="7"/>
      <c r="P73" s="315"/>
      <c r="Q73" s="39"/>
      <c r="R73" s="39"/>
      <c r="S73" s="321"/>
      <c r="T73" s="7"/>
      <c r="U73" s="315"/>
      <c r="V73" s="39"/>
      <c r="W73" s="39"/>
      <c r="X73" s="321"/>
    </row>
    <row r="74" spans="1:24" ht="23" x14ac:dyDescent="0.35">
      <c r="B74" s="37"/>
      <c r="C74" s="37"/>
      <c r="E74" s="8" t="str">
        <f>IDIOMA!D74</f>
        <v>2. Off Balance</v>
      </c>
      <c r="F74" s="296"/>
      <c r="G74" s="295"/>
      <c r="H74" s="295"/>
      <c r="I74" s="9"/>
      <c r="J74" s="7"/>
      <c r="K74" s="296"/>
      <c r="L74" s="295"/>
      <c r="M74" s="295"/>
      <c r="N74" s="9"/>
      <c r="O74" s="7"/>
      <c r="P74" s="296"/>
      <c r="Q74" s="295"/>
      <c r="R74" s="295"/>
      <c r="S74" s="9"/>
      <c r="T74" s="7"/>
      <c r="U74" s="296"/>
      <c r="V74" s="295"/>
      <c r="W74" s="295"/>
      <c r="X74" s="9"/>
    </row>
    <row r="75" spans="1:24" ht="23" x14ac:dyDescent="0.35">
      <c r="A75" s="37" t="s">
        <v>79</v>
      </c>
      <c r="B75" s="37" t="s">
        <v>70</v>
      </c>
      <c r="C75" s="37">
        <v>69</v>
      </c>
      <c r="E75" s="42" t="str">
        <f>IDIOMA!D75</f>
        <v>Contingent risks</v>
      </c>
      <c r="F75" s="413"/>
      <c r="G75" s="408"/>
      <c r="H75" s="408"/>
      <c r="I75" s="409"/>
      <c r="J75" s="7"/>
      <c r="K75" s="413"/>
      <c r="L75" s="408"/>
      <c r="M75" s="408"/>
      <c r="N75" s="409"/>
      <c r="O75" s="7"/>
      <c r="P75" s="413"/>
      <c r="Q75" s="408"/>
      <c r="R75" s="408"/>
      <c r="S75" s="409"/>
      <c r="T75" s="7"/>
      <c r="U75" s="413"/>
      <c r="V75" s="408"/>
      <c r="W75" s="408"/>
      <c r="X75" s="409"/>
    </row>
    <row r="76" spans="1:24" ht="23" x14ac:dyDescent="0.35">
      <c r="A76" s="37" t="s">
        <v>79</v>
      </c>
      <c r="B76" s="37" t="s">
        <v>71</v>
      </c>
      <c r="C76" s="37">
        <v>70</v>
      </c>
      <c r="E76" s="42" t="str">
        <f>IDIOMA!D76</f>
        <v>Undrawn balances Committed</v>
      </c>
      <c r="F76" s="407"/>
      <c r="G76" s="408"/>
      <c r="H76" s="408"/>
      <c r="I76" s="409"/>
      <c r="K76" s="407"/>
      <c r="L76" s="408"/>
      <c r="M76" s="408"/>
      <c r="N76" s="409"/>
      <c r="P76" s="315"/>
      <c r="Q76" s="39"/>
      <c r="R76" s="39"/>
      <c r="S76" s="321"/>
      <c r="U76" s="315"/>
      <c r="V76" s="39"/>
      <c r="W76" s="39"/>
      <c r="X76" s="321"/>
    </row>
    <row r="77" spans="1:24" ht="23" x14ac:dyDescent="0.35">
      <c r="A77" s="37" t="s">
        <v>79</v>
      </c>
      <c r="B77" s="37" t="s">
        <v>72</v>
      </c>
      <c r="C77" s="37">
        <v>71</v>
      </c>
      <c r="E77" s="42" t="str">
        <f>IDIOMA!D77</f>
        <v>Derivatives</v>
      </c>
      <c r="F77" s="407"/>
      <c r="G77" s="408"/>
      <c r="H77" s="408"/>
      <c r="I77" s="409"/>
      <c r="J77" s="7"/>
      <c r="K77" s="407"/>
      <c r="L77" s="408"/>
      <c r="M77" s="408"/>
      <c r="N77" s="409"/>
      <c r="O77" s="7"/>
      <c r="P77" s="407"/>
      <c r="Q77" s="408"/>
      <c r="R77" s="408"/>
      <c r="S77" s="409"/>
      <c r="T77" s="7"/>
      <c r="U77" s="407"/>
      <c r="V77" s="408"/>
      <c r="W77" s="408"/>
      <c r="X77" s="409"/>
    </row>
    <row r="78" spans="1:24" ht="23" x14ac:dyDescent="0.35">
      <c r="B78" s="37"/>
      <c r="C78" s="37"/>
      <c r="E78" s="8" t="str">
        <f>IDIOMA!D78</f>
        <v>3. Advisory &amp; Facilitation services</v>
      </c>
      <c r="F78" s="296"/>
      <c r="G78" s="295"/>
      <c r="H78" s="295"/>
      <c r="I78" s="9"/>
      <c r="J78" s="7"/>
      <c r="K78" s="296"/>
      <c r="L78" s="295"/>
      <c r="M78" s="295"/>
      <c r="N78" s="9"/>
      <c r="O78" s="7"/>
      <c r="P78" s="296"/>
      <c r="Q78" s="295"/>
      <c r="R78" s="295"/>
      <c r="S78" s="9"/>
      <c r="T78" s="7"/>
      <c r="U78" s="296"/>
      <c r="V78" s="295"/>
      <c r="W78" s="295"/>
      <c r="X78" s="9"/>
    </row>
    <row r="79" spans="1:24" ht="23" x14ac:dyDescent="0.35">
      <c r="A79" s="37" t="s">
        <v>79</v>
      </c>
      <c r="B79" s="37" t="s">
        <v>73</v>
      </c>
      <c r="C79" s="37">
        <v>72</v>
      </c>
      <c r="E79" s="42" t="str">
        <f>IDIOMA!D79</f>
        <v>Mergers &amp; Acquisitions (M&amp;A)</v>
      </c>
      <c r="F79" s="407"/>
      <c r="G79" s="408"/>
      <c r="H79" s="408"/>
      <c r="I79" s="409"/>
      <c r="J79" s="7"/>
      <c r="K79" s="407"/>
      <c r="L79" s="408"/>
      <c r="M79" s="408"/>
      <c r="N79" s="409"/>
      <c r="O79" s="7"/>
      <c r="P79" s="407"/>
      <c r="Q79" s="408"/>
      <c r="R79" s="408"/>
      <c r="S79" s="409"/>
      <c r="T79" s="7"/>
      <c r="U79" s="407"/>
      <c r="V79" s="408"/>
      <c r="W79" s="408"/>
      <c r="X79" s="409"/>
    </row>
    <row r="80" spans="1:24" ht="23" x14ac:dyDescent="0.35">
      <c r="A80" s="37" t="s">
        <v>79</v>
      </c>
      <c r="B80" s="37" t="s">
        <v>74</v>
      </c>
      <c r="C80" s="37">
        <v>73</v>
      </c>
      <c r="E80" s="42" t="str">
        <f>IDIOMA!D80</f>
        <v>Equity Capital Markets (ECM)</v>
      </c>
      <c r="F80" s="407"/>
      <c r="G80" s="408"/>
      <c r="H80" s="408"/>
      <c r="I80" s="409"/>
      <c r="J80" s="7"/>
      <c r="K80" s="407"/>
      <c r="L80" s="408"/>
      <c r="M80" s="408"/>
      <c r="N80" s="409"/>
      <c r="O80" s="7"/>
      <c r="P80" s="407"/>
      <c r="Q80" s="408"/>
      <c r="R80" s="408"/>
      <c r="S80" s="409"/>
      <c r="T80" s="7"/>
      <c r="U80" s="407"/>
      <c r="V80" s="408"/>
      <c r="W80" s="408"/>
      <c r="X80" s="409"/>
    </row>
    <row r="81" spans="1:24" ht="23" x14ac:dyDescent="0.35">
      <c r="A81" s="37" t="s">
        <v>79</v>
      </c>
      <c r="B81" s="37" t="s">
        <v>75</v>
      </c>
      <c r="C81" s="37">
        <v>74</v>
      </c>
      <c r="E81" s="42" t="str">
        <f>IDIOMA!D81</f>
        <v>Debt Capital Markets (DCM)</v>
      </c>
      <c r="F81" s="407"/>
      <c r="G81" s="408"/>
      <c r="H81" s="408"/>
      <c r="I81" s="409"/>
      <c r="J81" s="7"/>
      <c r="K81" s="407"/>
      <c r="L81" s="408"/>
      <c r="M81" s="408"/>
      <c r="N81" s="409"/>
      <c r="O81" s="7"/>
      <c r="P81" s="407"/>
      <c r="Q81" s="408"/>
      <c r="R81" s="408"/>
      <c r="S81" s="409"/>
      <c r="T81" s="7"/>
      <c r="U81" s="407"/>
      <c r="V81" s="408"/>
      <c r="W81" s="408"/>
      <c r="X81" s="409"/>
    </row>
    <row r="82" spans="1:24" ht="23" x14ac:dyDescent="0.35">
      <c r="A82" s="37" t="s">
        <v>79</v>
      </c>
      <c r="B82" s="37" t="s">
        <v>76</v>
      </c>
      <c r="C82" s="37">
        <v>75</v>
      </c>
      <c r="E82" s="42" t="str">
        <f>IDIOMA!D82</f>
        <v>Securitization</v>
      </c>
      <c r="F82" s="407"/>
      <c r="G82" s="408"/>
      <c r="H82" s="408"/>
      <c r="I82" s="409"/>
      <c r="J82" s="7"/>
      <c r="K82" s="407"/>
      <c r="L82" s="408"/>
      <c r="M82" s="408"/>
      <c r="N82" s="409"/>
      <c r="O82" s="7"/>
      <c r="P82" s="407"/>
      <c r="Q82" s="408"/>
      <c r="R82" s="408"/>
      <c r="S82" s="409"/>
      <c r="T82" s="7"/>
      <c r="U82" s="407"/>
      <c r="V82" s="408"/>
      <c r="W82" s="408"/>
      <c r="X82" s="409"/>
    </row>
    <row r="83" spans="1:24" ht="23" x14ac:dyDescent="0.35">
      <c r="A83" s="37" t="s">
        <v>79</v>
      </c>
      <c r="B83" s="37" t="s">
        <v>77</v>
      </c>
      <c r="C83" s="37">
        <v>76</v>
      </c>
      <c r="E83" s="42" t="str">
        <f>IDIOMA!D83</f>
        <v>Project &amp; Acquisition Finance (Advisory)</v>
      </c>
      <c r="F83" s="407"/>
      <c r="G83" s="408"/>
      <c r="H83" s="408"/>
      <c r="I83" s="409"/>
      <c r="J83" s="7"/>
      <c r="K83" s="407"/>
      <c r="L83" s="408"/>
      <c r="M83" s="408"/>
      <c r="N83" s="409"/>
      <c r="O83" s="7"/>
      <c r="P83" s="407"/>
      <c r="Q83" s="408"/>
      <c r="R83" s="408"/>
      <c r="S83" s="409"/>
      <c r="T83" s="7"/>
      <c r="U83" s="407"/>
      <c r="V83" s="408"/>
      <c r="W83" s="408"/>
      <c r="X83" s="409"/>
    </row>
    <row r="84" spans="1:24" ht="23" x14ac:dyDescent="0.35">
      <c r="C84" s="37"/>
      <c r="E84" s="13" t="str">
        <f>IDIOMA!D84</f>
        <v>Agriculture</v>
      </c>
      <c r="F84" s="313"/>
      <c r="G84" s="325"/>
      <c r="H84" s="325"/>
      <c r="I84" s="319"/>
      <c r="J84" s="7"/>
      <c r="K84" s="313"/>
      <c r="L84" s="325"/>
      <c r="M84" s="325"/>
      <c r="N84" s="319"/>
      <c r="O84" s="7"/>
      <c r="P84" s="313"/>
      <c r="Q84" s="325"/>
      <c r="R84" s="325"/>
      <c r="S84" s="319"/>
      <c r="T84" s="7"/>
      <c r="U84" s="313"/>
      <c r="V84" s="325"/>
      <c r="W84" s="325"/>
      <c r="X84" s="319"/>
    </row>
    <row r="85" spans="1:24" ht="23" x14ac:dyDescent="0.35">
      <c r="B85" s="55"/>
      <c r="C85" s="37"/>
      <c r="E85" s="8" t="str">
        <f>IDIOMA!D85</f>
        <v>1. On Balance (excluding HfT)</v>
      </c>
      <c r="F85" s="294"/>
      <c r="G85" s="295"/>
      <c r="H85" s="295"/>
      <c r="I85" s="9"/>
      <c r="J85" s="7"/>
      <c r="K85" s="294"/>
      <c r="L85" s="295"/>
      <c r="M85" s="295"/>
      <c r="N85" s="9"/>
      <c r="O85" s="7"/>
      <c r="P85" s="294"/>
      <c r="Q85" s="295"/>
      <c r="R85" s="295"/>
      <c r="S85" s="9"/>
      <c r="T85" s="7"/>
      <c r="U85" s="294"/>
      <c r="V85" s="295"/>
      <c r="W85" s="295"/>
      <c r="X85" s="9"/>
    </row>
    <row r="86" spans="1:24" ht="23" x14ac:dyDescent="0.35">
      <c r="B86" s="55"/>
      <c r="C86" s="37"/>
      <c r="E86" s="18" t="str">
        <f>IDIOMA!D86</f>
        <v>Loans &amp; advances (customers and credit institutions)</v>
      </c>
      <c r="F86" s="316"/>
      <c r="G86" s="19"/>
      <c r="H86" s="19"/>
      <c r="I86" s="320"/>
      <c r="J86" s="7"/>
      <c r="K86" s="316"/>
      <c r="L86" s="19"/>
      <c r="M86" s="19"/>
      <c r="N86" s="320"/>
      <c r="O86" s="7"/>
      <c r="P86" s="316"/>
      <c r="Q86" s="19"/>
      <c r="R86" s="19"/>
      <c r="S86" s="320"/>
      <c r="T86" s="7"/>
      <c r="U86" s="316"/>
      <c r="V86" s="19"/>
      <c r="W86" s="19"/>
      <c r="X86" s="320"/>
    </row>
    <row r="87" spans="1:24" ht="23" x14ac:dyDescent="0.35">
      <c r="A87" s="37" t="s">
        <v>80</v>
      </c>
      <c r="B87" s="37" t="s">
        <v>59</v>
      </c>
      <c r="C87" s="37">
        <v>77</v>
      </c>
      <c r="E87" s="38" t="str">
        <f>IDIOMA!D87</f>
        <v>Mortgages</v>
      </c>
      <c r="F87" s="407"/>
      <c r="G87" s="408"/>
      <c r="H87" s="408"/>
      <c r="I87" s="409"/>
      <c r="J87" s="7"/>
      <c r="K87" s="407"/>
      <c r="L87" s="408"/>
      <c r="M87" s="408"/>
      <c r="N87" s="409"/>
      <c r="O87" s="7"/>
      <c r="P87" s="407"/>
      <c r="Q87" s="408"/>
      <c r="R87" s="408"/>
      <c r="S87" s="409"/>
      <c r="T87" s="7"/>
      <c r="U87" s="407"/>
      <c r="V87" s="408"/>
      <c r="W87" s="408"/>
      <c r="X87" s="409"/>
    </row>
    <row r="88" spans="1:24" ht="23" x14ac:dyDescent="0.35">
      <c r="B88" s="56"/>
      <c r="C88" s="37"/>
      <c r="E88" s="20" t="str">
        <f>IDIOMA!D88</f>
        <v>Products Added value CIB</v>
      </c>
      <c r="F88" s="316"/>
      <c r="G88" s="19"/>
      <c r="H88" s="19"/>
      <c r="I88" s="320"/>
      <c r="J88" s="7"/>
      <c r="K88" s="316"/>
      <c r="L88" s="19"/>
      <c r="M88" s="19"/>
      <c r="N88" s="320"/>
      <c r="O88" s="7"/>
      <c r="P88" s="316"/>
      <c r="Q88" s="19"/>
      <c r="R88" s="19"/>
      <c r="S88" s="320"/>
      <c r="T88" s="7"/>
      <c r="U88" s="316"/>
      <c r="V88" s="19"/>
      <c r="W88" s="19"/>
      <c r="X88" s="320"/>
    </row>
    <row r="89" spans="1:24" ht="23" x14ac:dyDescent="0.35">
      <c r="A89" s="37" t="s">
        <v>80</v>
      </c>
      <c r="B89" s="37" t="s">
        <v>60</v>
      </c>
      <c r="C89" s="37">
        <v>78</v>
      </c>
      <c r="E89" s="40" t="str">
        <f>IDIOMA!D89</f>
        <v>Project &amp; Acquisition Finance</v>
      </c>
      <c r="F89" s="407"/>
      <c r="G89" s="408"/>
      <c r="H89" s="408"/>
      <c r="I89" s="409"/>
      <c r="J89" s="7"/>
      <c r="K89" s="407"/>
      <c r="L89" s="408"/>
      <c r="M89" s="408"/>
      <c r="N89" s="409"/>
      <c r="O89" s="7"/>
      <c r="P89" s="407"/>
      <c r="Q89" s="408"/>
      <c r="R89" s="408"/>
      <c r="S89" s="409"/>
      <c r="T89" s="7"/>
      <c r="U89" s="407"/>
      <c r="V89" s="408"/>
      <c r="W89" s="408"/>
      <c r="X89" s="409"/>
    </row>
    <row r="90" spans="1:24" ht="23" x14ac:dyDescent="0.35">
      <c r="A90" s="37" t="s">
        <v>80</v>
      </c>
      <c r="B90" s="37" t="s">
        <v>61</v>
      </c>
      <c r="C90" s="37">
        <v>79</v>
      </c>
      <c r="E90" s="40" t="str">
        <f>IDIOMA!D90</f>
        <v>Syndicated Loans</v>
      </c>
      <c r="F90" s="407"/>
      <c r="G90" s="408"/>
      <c r="H90" s="408"/>
      <c r="I90" s="409"/>
      <c r="J90" s="7"/>
      <c r="K90" s="407"/>
      <c r="L90" s="408"/>
      <c r="M90" s="408"/>
      <c r="N90" s="409"/>
      <c r="O90" s="7"/>
      <c r="P90" s="407"/>
      <c r="Q90" s="408"/>
      <c r="R90" s="408"/>
      <c r="S90" s="409"/>
      <c r="T90" s="7"/>
      <c r="U90" s="407"/>
      <c r="V90" s="408"/>
      <c r="W90" s="408"/>
      <c r="X90" s="409"/>
    </row>
    <row r="91" spans="1:24" ht="23" x14ac:dyDescent="0.35">
      <c r="A91" s="37" t="s">
        <v>80</v>
      </c>
      <c r="B91" s="37" t="s">
        <v>62</v>
      </c>
      <c r="C91" s="37">
        <v>80</v>
      </c>
      <c r="E91" s="40" t="str">
        <f>IDIOMA!D91</f>
        <v>Capital Finance</v>
      </c>
      <c r="F91" s="407"/>
      <c r="G91" s="408"/>
      <c r="H91" s="408"/>
      <c r="I91" s="409"/>
      <c r="J91" s="7"/>
      <c r="K91" s="407"/>
      <c r="L91" s="408"/>
      <c r="M91" s="408"/>
      <c r="N91" s="409"/>
      <c r="O91" s="7"/>
      <c r="P91" s="407"/>
      <c r="Q91" s="408"/>
      <c r="R91" s="408"/>
      <c r="S91" s="409"/>
      <c r="T91" s="7"/>
      <c r="U91" s="407"/>
      <c r="V91" s="408"/>
      <c r="W91" s="408"/>
      <c r="X91" s="409"/>
    </row>
    <row r="92" spans="1:24" ht="23" x14ac:dyDescent="0.35">
      <c r="A92" s="37" t="s">
        <v>80</v>
      </c>
      <c r="B92" s="37" t="s">
        <v>63</v>
      </c>
      <c r="C92" s="37">
        <v>81</v>
      </c>
      <c r="E92" s="40" t="str">
        <f>IDIOMA!D92</f>
        <v>Asset Based Finance (ABF)</v>
      </c>
      <c r="F92" s="407"/>
      <c r="G92" s="408"/>
      <c r="H92" s="408"/>
      <c r="I92" s="409"/>
      <c r="J92" s="7"/>
      <c r="K92" s="407"/>
      <c r="L92" s="408"/>
      <c r="M92" s="408"/>
      <c r="N92" s="409"/>
      <c r="O92" s="7"/>
      <c r="P92" s="407"/>
      <c r="Q92" s="408"/>
      <c r="R92" s="408"/>
      <c r="S92" s="409"/>
      <c r="T92" s="7"/>
      <c r="U92" s="407"/>
      <c r="V92" s="408"/>
      <c r="W92" s="408"/>
      <c r="X92" s="409"/>
    </row>
    <row r="93" spans="1:24" ht="23" x14ac:dyDescent="0.35">
      <c r="A93" s="37" t="s">
        <v>80</v>
      </c>
      <c r="B93" s="37" t="s">
        <v>64</v>
      </c>
      <c r="C93" s="37">
        <v>82</v>
      </c>
      <c r="E93" s="40" t="str">
        <f>IDIOMA!D93</f>
        <v>Leveraged Finance</v>
      </c>
      <c r="F93" s="407"/>
      <c r="G93" s="408"/>
      <c r="H93" s="408"/>
      <c r="I93" s="409"/>
      <c r="J93" s="7"/>
      <c r="K93" s="407"/>
      <c r="L93" s="408"/>
      <c r="M93" s="408"/>
      <c r="N93" s="409"/>
      <c r="O93" s="7"/>
      <c r="P93" s="407"/>
      <c r="Q93" s="408"/>
      <c r="R93" s="408"/>
      <c r="S93" s="409"/>
      <c r="T93" s="7"/>
      <c r="U93" s="407"/>
      <c r="V93" s="408"/>
      <c r="W93" s="408"/>
      <c r="X93" s="409"/>
    </row>
    <row r="94" spans="1:24" ht="23" x14ac:dyDescent="0.35">
      <c r="A94" s="37" t="s">
        <v>80</v>
      </c>
      <c r="B94" s="37" t="s">
        <v>65</v>
      </c>
      <c r="C94" s="37">
        <v>83</v>
      </c>
      <c r="E94" s="40" t="str">
        <f>IDIOMA!D94</f>
        <v>Export &amp; Agency Finance</v>
      </c>
      <c r="F94" s="407"/>
      <c r="G94" s="408"/>
      <c r="H94" s="408"/>
      <c r="I94" s="409"/>
      <c r="J94" s="7"/>
      <c r="K94" s="407"/>
      <c r="L94" s="408"/>
      <c r="M94" s="408"/>
      <c r="N94" s="409"/>
      <c r="O94" s="7"/>
      <c r="P94" s="407"/>
      <c r="Q94" s="408"/>
      <c r="R94" s="408"/>
      <c r="S94" s="409"/>
      <c r="T94" s="7"/>
      <c r="U94" s="407"/>
      <c r="V94" s="408"/>
      <c r="W94" s="408"/>
      <c r="X94" s="409"/>
    </row>
    <row r="95" spans="1:24" ht="23" x14ac:dyDescent="0.35">
      <c r="A95" s="37" t="s">
        <v>80</v>
      </c>
      <c r="B95" s="37" t="s">
        <v>66</v>
      </c>
      <c r="C95" s="37">
        <v>84</v>
      </c>
      <c r="E95" s="40" t="str">
        <f>IDIOMA!D95</f>
        <v>Trade &amp; Working Capital Solutions</v>
      </c>
      <c r="F95" s="407"/>
      <c r="G95" s="408"/>
      <c r="H95" s="408"/>
      <c r="I95" s="409"/>
      <c r="J95" s="7"/>
      <c r="K95" s="407"/>
      <c r="L95" s="408"/>
      <c r="M95" s="408"/>
      <c r="N95" s="409"/>
      <c r="O95" s="7"/>
      <c r="P95" s="407"/>
      <c r="Q95" s="408"/>
      <c r="R95" s="408"/>
      <c r="S95" s="409"/>
      <c r="T95" s="7"/>
      <c r="U95" s="407"/>
      <c r="V95" s="408"/>
      <c r="W95" s="408"/>
      <c r="X95" s="409"/>
    </row>
    <row r="96" spans="1:24" ht="23" x14ac:dyDescent="0.35">
      <c r="A96" s="37" t="s">
        <v>80</v>
      </c>
      <c r="B96" s="37" t="s">
        <v>67</v>
      </c>
      <c r="C96" s="37">
        <v>85</v>
      </c>
      <c r="E96" s="38" t="str">
        <f>IDIOMA!D96</f>
        <v>Other Loans &amp; Advances</v>
      </c>
      <c r="F96" s="407"/>
      <c r="G96" s="408"/>
      <c r="H96" s="408"/>
      <c r="I96" s="409"/>
      <c r="J96" s="7"/>
      <c r="K96" s="407"/>
      <c r="L96" s="408"/>
      <c r="M96" s="408"/>
      <c r="N96" s="409"/>
      <c r="O96" s="7"/>
      <c r="P96" s="407"/>
      <c r="Q96" s="408"/>
      <c r="R96" s="408"/>
      <c r="S96" s="409"/>
      <c r="T96" s="7"/>
      <c r="U96" s="407"/>
      <c r="V96" s="408"/>
      <c r="W96" s="408"/>
      <c r="X96" s="409"/>
    </row>
    <row r="97" spans="1:24" ht="23" x14ac:dyDescent="0.35">
      <c r="A97" s="37" t="s">
        <v>80</v>
      </c>
      <c r="B97" s="37" t="s">
        <v>68</v>
      </c>
      <c r="C97" s="37">
        <v>86</v>
      </c>
      <c r="E97" s="41" t="str">
        <f>IDIOMA!D97</f>
        <v>Renting / Operating Leasing</v>
      </c>
      <c r="F97" s="407"/>
      <c r="G97" s="408"/>
      <c r="H97" s="408"/>
      <c r="I97" s="409"/>
      <c r="J97" s="7"/>
      <c r="K97" s="407"/>
      <c r="L97" s="408"/>
      <c r="M97" s="408"/>
      <c r="N97" s="409"/>
      <c r="O97" s="7"/>
      <c r="P97" s="407"/>
      <c r="Q97" s="408"/>
      <c r="R97" s="408"/>
      <c r="S97" s="409"/>
      <c r="T97" s="7"/>
      <c r="U97" s="407"/>
      <c r="V97" s="408"/>
      <c r="W97" s="408"/>
      <c r="X97" s="409"/>
    </row>
    <row r="98" spans="1:24" ht="23" x14ac:dyDescent="0.35">
      <c r="A98" s="37" t="s">
        <v>80</v>
      </c>
      <c r="B98" s="37" t="s">
        <v>69</v>
      </c>
      <c r="C98" s="37">
        <v>87</v>
      </c>
      <c r="E98" s="41" t="str">
        <f>IDIOMA!D98</f>
        <v>Bonds Portfolio</v>
      </c>
      <c r="F98" s="315"/>
      <c r="G98" s="39"/>
      <c r="H98" s="39"/>
      <c r="I98" s="321"/>
      <c r="J98" s="7"/>
      <c r="K98" s="315"/>
      <c r="L98" s="39"/>
      <c r="M98" s="39"/>
      <c r="N98" s="321"/>
      <c r="O98" s="7"/>
      <c r="P98" s="315"/>
      <c r="Q98" s="39"/>
      <c r="R98" s="39"/>
      <c r="S98" s="321"/>
      <c r="T98" s="7"/>
      <c r="U98" s="315"/>
      <c r="V98" s="39"/>
      <c r="W98" s="39"/>
      <c r="X98" s="321"/>
    </row>
    <row r="99" spans="1:24" ht="23" x14ac:dyDescent="0.35">
      <c r="B99" s="37"/>
      <c r="C99" s="37"/>
      <c r="E99" s="8" t="str">
        <f>IDIOMA!D99</f>
        <v>2. Off Balance</v>
      </c>
      <c r="F99" s="296"/>
      <c r="G99" s="295"/>
      <c r="H99" s="295"/>
      <c r="I99" s="9"/>
      <c r="J99" s="7"/>
      <c r="K99" s="296"/>
      <c r="L99" s="295"/>
      <c r="M99" s="295"/>
      <c r="N99" s="9"/>
      <c r="O99" s="7"/>
      <c r="P99" s="296"/>
      <c r="Q99" s="295"/>
      <c r="R99" s="295"/>
      <c r="S99" s="9"/>
      <c r="T99" s="7"/>
      <c r="U99" s="296"/>
      <c r="V99" s="295"/>
      <c r="W99" s="295"/>
      <c r="X99" s="9"/>
    </row>
    <row r="100" spans="1:24" ht="23" x14ac:dyDescent="0.35">
      <c r="A100" s="37" t="s">
        <v>80</v>
      </c>
      <c r="B100" s="37" t="s">
        <v>70</v>
      </c>
      <c r="C100" s="37">
        <v>88</v>
      </c>
      <c r="E100" s="42" t="str">
        <f>IDIOMA!D100</f>
        <v>Contingent risks</v>
      </c>
      <c r="F100" s="413"/>
      <c r="G100" s="408"/>
      <c r="H100" s="408"/>
      <c r="I100" s="409"/>
      <c r="J100" s="7"/>
      <c r="K100" s="413"/>
      <c r="L100" s="408"/>
      <c r="M100" s="408"/>
      <c r="N100" s="409"/>
      <c r="O100" s="7"/>
      <c r="P100" s="413"/>
      <c r="Q100" s="408"/>
      <c r="R100" s="408"/>
      <c r="S100" s="409"/>
      <c r="T100" s="7"/>
      <c r="U100" s="413"/>
      <c r="V100" s="408"/>
      <c r="W100" s="408"/>
      <c r="X100" s="409"/>
    </row>
    <row r="101" spans="1:24" ht="23" x14ac:dyDescent="0.35">
      <c r="A101" s="37" t="s">
        <v>80</v>
      </c>
      <c r="B101" s="37" t="s">
        <v>71</v>
      </c>
      <c r="C101" s="37">
        <v>89</v>
      </c>
      <c r="E101" s="42" t="str">
        <f>IDIOMA!D101</f>
        <v>Undrawn balances Committed</v>
      </c>
      <c r="F101" s="407"/>
      <c r="G101" s="408"/>
      <c r="H101" s="408"/>
      <c r="I101" s="409"/>
      <c r="K101" s="407"/>
      <c r="L101" s="408"/>
      <c r="M101" s="408"/>
      <c r="N101" s="409"/>
      <c r="P101" s="315"/>
      <c r="Q101" s="39"/>
      <c r="R101" s="39"/>
      <c r="S101" s="321"/>
      <c r="U101" s="315"/>
      <c r="V101" s="39"/>
      <c r="W101" s="39"/>
      <c r="X101" s="321"/>
    </row>
    <row r="102" spans="1:24" ht="23" x14ac:dyDescent="0.35">
      <c r="A102" s="37" t="s">
        <v>80</v>
      </c>
      <c r="B102" s="37" t="s">
        <v>72</v>
      </c>
      <c r="C102" s="37">
        <v>90</v>
      </c>
      <c r="E102" s="42" t="str">
        <f>IDIOMA!D102</f>
        <v>Derivatives</v>
      </c>
      <c r="F102" s="407"/>
      <c r="G102" s="408"/>
      <c r="H102" s="408"/>
      <c r="I102" s="409"/>
      <c r="J102" s="7"/>
      <c r="K102" s="407"/>
      <c r="L102" s="408"/>
      <c r="M102" s="408"/>
      <c r="N102" s="409"/>
      <c r="O102" s="7"/>
      <c r="P102" s="407"/>
      <c r="Q102" s="408"/>
      <c r="R102" s="408"/>
      <c r="S102" s="409"/>
      <c r="T102" s="7"/>
      <c r="U102" s="407"/>
      <c r="V102" s="408"/>
      <c r="W102" s="408"/>
      <c r="X102" s="409"/>
    </row>
    <row r="103" spans="1:24" ht="23" x14ac:dyDescent="0.35">
      <c r="B103" s="37"/>
      <c r="C103" s="37"/>
      <c r="E103" s="8" t="str">
        <f>IDIOMA!D103</f>
        <v>3. Advisory &amp; Facilitation services</v>
      </c>
      <c r="F103" s="296"/>
      <c r="G103" s="295"/>
      <c r="H103" s="295"/>
      <c r="I103" s="9"/>
      <c r="J103" s="7"/>
      <c r="K103" s="296"/>
      <c r="L103" s="295"/>
      <c r="M103" s="295"/>
      <c r="N103" s="9"/>
      <c r="O103" s="7"/>
      <c r="P103" s="296"/>
      <c r="Q103" s="295"/>
      <c r="R103" s="295"/>
      <c r="S103" s="9"/>
      <c r="T103" s="7"/>
      <c r="U103" s="296"/>
      <c r="V103" s="295"/>
      <c r="W103" s="295"/>
      <c r="X103" s="9"/>
    </row>
    <row r="104" spans="1:24" ht="23" x14ac:dyDescent="0.35">
      <c r="A104" s="37" t="s">
        <v>80</v>
      </c>
      <c r="B104" s="37" t="s">
        <v>73</v>
      </c>
      <c r="C104" s="37">
        <v>91</v>
      </c>
      <c r="E104" s="42" t="str">
        <f>IDIOMA!D104</f>
        <v>Mergers &amp; Acquisitions (M&amp;A)</v>
      </c>
      <c r="F104" s="407"/>
      <c r="G104" s="408"/>
      <c r="H104" s="408"/>
      <c r="I104" s="409"/>
      <c r="J104" s="7"/>
      <c r="K104" s="407"/>
      <c r="L104" s="408"/>
      <c r="M104" s="408"/>
      <c r="N104" s="409"/>
      <c r="O104" s="7"/>
      <c r="P104" s="407"/>
      <c r="Q104" s="408"/>
      <c r="R104" s="408"/>
      <c r="S104" s="409"/>
      <c r="T104" s="7"/>
      <c r="U104" s="407"/>
      <c r="V104" s="408"/>
      <c r="W104" s="408"/>
      <c r="X104" s="409"/>
    </row>
    <row r="105" spans="1:24" ht="23" x14ac:dyDescent="0.35">
      <c r="A105" s="37" t="s">
        <v>80</v>
      </c>
      <c r="B105" s="37" t="s">
        <v>74</v>
      </c>
      <c r="C105" s="37">
        <v>92</v>
      </c>
      <c r="E105" s="42" t="str">
        <f>IDIOMA!D105</f>
        <v>Equity Capital Markets (ECM)</v>
      </c>
      <c r="F105" s="407"/>
      <c r="G105" s="408"/>
      <c r="H105" s="408"/>
      <c r="I105" s="409"/>
      <c r="J105" s="7"/>
      <c r="K105" s="407"/>
      <c r="L105" s="408"/>
      <c r="M105" s="408"/>
      <c r="N105" s="409"/>
      <c r="O105" s="7"/>
      <c r="P105" s="407"/>
      <c r="Q105" s="408"/>
      <c r="R105" s="408"/>
      <c r="S105" s="409"/>
      <c r="T105" s="7"/>
      <c r="U105" s="407"/>
      <c r="V105" s="408"/>
      <c r="W105" s="408"/>
      <c r="X105" s="409"/>
    </row>
    <row r="106" spans="1:24" ht="23" x14ac:dyDescent="0.35">
      <c r="A106" s="37" t="s">
        <v>80</v>
      </c>
      <c r="B106" s="37" t="s">
        <v>75</v>
      </c>
      <c r="C106" s="37">
        <v>93</v>
      </c>
      <c r="E106" s="42" t="str">
        <f>IDIOMA!D106</f>
        <v>Debt Capital Markets (DCM)</v>
      </c>
      <c r="F106" s="407"/>
      <c r="G106" s="408"/>
      <c r="H106" s="408"/>
      <c r="I106" s="409"/>
      <c r="J106" s="7"/>
      <c r="K106" s="407"/>
      <c r="L106" s="408"/>
      <c r="M106" s="408"/>
      <c r="N106" s="409"/>
      <c r="O106" s="7"/>
      <c r="P106" s="407"/>
      <c r="Q106" s="408"/>
      <c r="R106" s="408"/>
      <c r="S106" s="409"/>
      <c r="T106" s="7"/>
      <c r="U106" s="407"/>
      <c r="V106" s="408"/>
      <c r="W106" s="408"/>
      <c r="X106" s="409"/>
    </row>
    <row r="107" spans="1:24" ht="23" x14ac:dyDescent="0.35">
      <c r="A107" s="37" t="s">
        <v>80</v>
      </c>
      <c r="B107" s="37" t="s">
        <v>76</v>
      </c>
      <c r="C107" s="37">
        <v>94</v>
      </c>
      <c r="E107" s="42" t="str">
        <f>IDIOMA!D107</f>
        <v>Securitization</v>
      </c>
      <c r="F107" s="407"/>
      <c r="G107" s="408"/>
      <c r="H107" s="408"/>
      <c r="I107" s="409"/>
      <c r="J107" s="7"/>
      <c r="K107" s="407"/>
      <c r="L107" s="408"/>
      <c r="M107" s="408"/>
      <c r="N107" s="409"/>
      <c r="O107" s="7"/>
      <c r="P107" s="407"/>
      <c r="Q107" s="408"/>
      <c r="R107" s="408"/>
      <c r="S107" s="409"/>
      <c r="T107" s="7"/>
      <c r="U107" s="407"/>
      <c r="V107" s="408"/>
      <c r="W107" s="408"/>
      <c r="X107" s="409"/>
    </row>
    <row r="108" spans="1:24" ht="23" x14ac:dyDescent="0.35">
      <c r="A108" s="37" t="s">
        <v>80</v>
      </c>
      <c r="B108" s="37" t="s">
        <v>77</v>
      </c>
      <c r="C108" s="37">
        <v>95</v>
      </c>
      <c r="E108" s="42" t="str">
        <f>IDIOMA!D108</f>
        <v>Project &amp; Acquisition Finance (Advisory)</v>
      </c>
      <c r="F108" s="407"/>
      <c r="G108" s="408"/>
      <c r="H108" s="408"/>
      <c r="I108" s="409"/>
      <c r="J108" s="7"/>
      <c r="K108" s="407"/>
      <c r="L108" s="408"/>
      <c r="M108" s="408"/>
      <c r="N108" s="409"/>
      <c r="O108" s="7"/>
      <c r="P108" s="407"/>
      <c r="Q108" s="408"/>
      <c r="R108" s="408"/>
      <c r="S108" s="409"/>
      <c r="T108" s="7"/>
      <c r="U108" s="407"/>
      <c r="V108" s="408"/>
      <c r="W108" s="408"/>
      <c r="X108" s="409"/>
    </row>
    <row r="109" spans="1:24" ht="23" x14ac:dyDescent="0.35">
      <c r="C109" s="37"/>
      <c r="E109" s="13" t="str">
        <f>IDIOMA!D109</f>
        <v>Construction and Real Estate</v>
      </c>
      <c r="F109" s="313"/>
      <c r="G109" s="325"/>
      <c r="H109" s="325"/>
      <c r="I109" s="319"/>
      <c r="J109" s="7"/>
      <c r="K109" s="313"/>
      <c r="L109" s="325"/>
      <c r="M109" s="325"/>
      <c r="N109" s="319"/>
      <c r="O109" s="7"/>
      <c r="P109" s="313"/>
      <c r="Q109" s="325"/>
      <c r="R109" s="325"/>
      <c r="S109" s="319"/>
      <c r="T109" s="7"/>
      <c r="U109" s="313"/>
      <c r="V109" s="325"/>
      <c r="W109" s="325"/>
      <c r="X109" s="319"/>
    </row>
    <row r="110" spans="1:24" ht="23" x14ac:dyDescent="0.35">
      <c r="B110" s="55"/>
      <c r="C110" s="37"/>
      <c r="E110" s="8" t="str">
        <f>IDIOMA!D110</f>
        <v>1. On Balance (excluding HfT)</v>
      </c>
      <c r="F110" s="294"/>
      <c r="G110" s="295"/>
      <c r="H110" s="295"/>
      <c r="I110" s="9"/>
      <c r="J110" s="7"/>
      <c r="K110" s="294"/>
      <c r="L110" s="295"/>
      <c r="M110" s="295"/>
      <c r="N110" s="9"/>
      <c r="O110" s="7"/>
      <c r="P110" s="294"/>
      <c r="Q110" s="295"/>
      <c r="R110" s="295"/>
      <c r="S110" s="9"/>
      <c r="T110" s="7"/>
      <c r="U110" s="294"/>
      <c r="V110" s="295"/>
      <c r="W110" s="295"/>
      <c r="X110" s="9"/>
    </row>
    <row r="111" spans="1:24" ht="23" x14ac:dyDescent="0.35">
      <c r="B111" s="55"/>
      <c r="C111" s="37"/>
      <c r="E111" s="18" t="str">
        <f>IDIOMA!D111</f>
        <v>Loans &amp; advances (customers and credit institutions)</v>
      </c>
      <c r="F111" s="316"/>
      <c r="G111" s="19"/>
      <c r="H111" s="19"/>
      <c r="I111" s="320"/>
      <c r="J111" s="7"/>
      <c r="K111" s="316"/>
      <c r="L111" s="19"/>
      <c r="M111" s="19"/>
      <c r="N111" s="320"/>
      <c r="O111" s="7"/>
      <c r="P111" s="316"/>
      <c r="Q111" s="19"/>
      <c r="R111" s="19"/>
      <c r="S111" s="320"/>
      <c r="T111" s="7"/>
      <c r="U111" s="316"/>
      <c r="V111" s="19"/>
      <c r="W111" s="19"/>
      <c r="X111" s="320"/>
    </row>
    <row r="112" spans="1:24" ht="23" x14ac:dyDescent="0.35">
      <c r="A112" s="37" t="s">
        <v>81</v>
      </c>
      <c r="B112" s="37" t="s">
        <v>59</v>
      </c>
      <c r="C112" s="37">
        <v>96</v>
      </c>
      <c r="E112" s="38" t="str">
        <f>IDIOMA!D112</f>
        <v>Mortgages</v>
      </c>
      <c r="F112" s="407"/>
      <c r="G112" s="408"/>
      <c r="H112" s="408"/>
      <c r="I112" s="409"/>
      <c r="J112" s="7"/>
      <c r="K112" s="407"/>
      <c r="L112" s="408"/>
      <c r="M112" s="408"/>
      <c r="N112" s="409"/>
      <c r="O112" s="7"/>
      <c r="P112" s="407"/>
      <c r="Q112" s="408"/>
      <c r="R112" s="408"/>
      <c r="S112" s="409"/>
      <c r="T112" s="7"/>
      <c r="U112" s="407"/>
      <c r="V112" s="408"/>
      <c r="W112" s="408"/>
      <c r="X112" s="409"/>
    </row>
    <row r="113" spans="1:24" ht="23" x14ac:dyDescent="0.35">
      <c r="B113" s="56"/>
      <c r="C113" s="37"/>
      <c r="E113" s="20" t="str">
        <f>IDIOMA!D113</f>
        <v>Products Added value CIB</v>
      </c>
      <c r="F113" s="316"/>
      <c r="G113" s="19"/>
      <c r="H113" s="19"/>
      <c r="I113" s="320"/>
      <c r="J113" s="7"/>
      <c r="K113" s="316"/>
      <c r="L113" s="19"/>
      <c r="M113" s="19"/>
      <c r="N113" s="320"/>
      <c r="O113" s="7"/>
      <c r="P113" s="316"/>
      <c r="Q113" s="19"/>
      <c r="R113" s="19"/>
      <c r="S113" s="320"/>
      <c r="T113" s="7"/>
      <c r="U113" s="316"/>
      <c r="V113" s="19"/>
      <c r="W113" s="19"/>
      <c r="X113" s="320"/>
    </row>
    <row r="114" spans="1:24" ht="23" x14ac:dyDescent="0.35">
      <c r="A114" s="37" t="s">
        <v>81</v>
      </c>
      <c r="B114" s="37" t="s">
        <v>60</v>
      </c>
      <c r="C114" s="37">
        <v>97</v>
      </c>
      <c r="E114" s="40" t="str">
        <f>IDIOMA!D114</f>
        <v>Project &amp; Acquisition Finance</v>
      </c>
      <c r="F114" s="407"/>
      <c r="G114" s="408"/>
      <c r="H114" s="408"/>
      <c r="I114" s="409"/>
      <c r="J114" s="7"/>
      <c r="K114" s="407"/>
      <c r="L114" s="408"/>
      <c r="M114" s="408"/>
      <c r="N114" s="409"/>
      <c r="O114" s="7"/>
      <c r="P114" s="407"/>
      <c r="Q114" s="408"/>
      <c r="R114" s="408"/>
      <c r="S114" s="409"/>
      <c r="T114" s="7"/>
      <c r="U114" s="407"/>
      <c r="V114" s="408"/>
      <c r="W114" s="408"/>
      <c r="X114" s="409"/>
    </row>
    <row r="115" spans="1:24" ht="23" x14ac:dyDescent="0.35">
      <c r="A115" s="37" t="s">
        <v>81</v>
      </c>
      <c r="B115" s="37" t="s">
        <v>61</v>
      </c>
      <c r="C115" s="37">
        <v>98</v>
      </c>
      <c r="E115" s="40" t="str">
        <f>IDIOMA!D115</f>
        <v>Syndicated Loans</v>
      </c>
      <c r="F115" s="407"/>
      <c r="G115" s="408"/>
      <c r="H115" s="408"/>
      <c r="I115" s="409"/>
      <c r="J115" s="7"/>
      <c r="K115" s="407"/>
      <c r="L115" s="408"/>
      <c r="M115" s="408"/>
      <c r="N115" s="409"/>
      <c r="O115" s="7"/>
      <c r="P115" s="407"/>
      <c r="Q115" s="408"/>
      <c r="R115" s="408"/>
      <c r="S115" s="409"/>
      <c r="T115" s="7"/>
      <c r="U115" s="407"/>
      <c r="V115" s="408"/>
      <c r="W115" s="408"/>
      <c r="X115" s="409"/>
    </row>
    <row r="116" spans="1:24" ht="23" x14ac:dyDescent="0.35">
      <c r="A116" s="37" t="s">
        <v>81</v>
      </c>
      <c r="B116" s="37" t="s">
        <v>62</v>
      </c>
      <c r="C116" s="37">
        <v>99</v>
      </c>
      <c r="E116" s="40" t="str">
        <f>IDIOMA!D116</f>
        <v>Capital Finance</v>
      </c>
      <c r="F116" s="407"/>
      <c r="G116" s="408"/>
      <c r="H116" s="408"/>
      <c r="I116" s="409"/>
      <c r="J116" s="7"/>
      <c r="K116" s="407"/>
      <c r="L116" s="408"/>
      <c r="M116" s="408"/>
      <c r="N116" s="409"/>
      <c r="O116" s="7"/>
      <c r="P116" s="407"/>
      <c r="Q116" s="408"/>
      <c r="R116" s="408"/>
      <c r="S116" s="409"/>
      <c r="T116" s="7"/>
      <c r="U116" s="407"/>
      <c r="V116" s="408"/>
      <c r="W116" s="408"/>
      <c r="X116" s="409"/>
    </row>
    <row r="117" spans="1:24" ht="23" x14ac:dyDescent="0.35">
      <c r="A117" s="37" t="s">
        <v>81</v>
      </c>
      <c r="B117" s="37" t="s">
        <v>63</v>
      </c>
      <c r="C117" s="37">
        <v>100</v>
      </c>
      <c r="E117" s="40" t="str">
        <f>IDIOMA!D117</f>
        <v>Asset Based Finance (ABF)</v>
      </c>
      <c r="F117" s="407"/>
      <c r="G117" s="408"/>
      <c r="H117" s="408"/>
      <c r="I117" s="409"/>
      <c r="J117" s="7"/>
      <c r="K117" s="407"/>
      <c r="L117" s="408"/>
      <c r="M117" s="408"/>
      <c r="N117" s="409"/>
      <c r="O117" s="7"/>
      <c r="P117" s="407"/>
      <c r="Q117" s="408"/>
      <c r="R117" s="408"/>
      <c r="S117" s="409"/>
      <c r="T117" s="7"/>
      <c r="U117" s="407"/>
      <c r="V117" s="408"/>
      <c r="W117" s="408"/>
      <c r="X117" s="409"/>
    </row>
    <row r="118" spans="1:24" ht="23" x14ac:dyDescent="0.35">
      <c r="A118" s="37" t="s">
        <v>81</v>
      </c>
      <c r="B118" s="37" t="s">
        <v>64</v>
      </c>
      <c r="C118" s="37">
        <v>101</v>
      </c>
      <c r="E118" s="40" t="str">
        <f>IDIOMA!D118</f>
        <v>Leveraged Finance</v>
      </c>
      <c r="F118" s="407"/>
      <c r="G118" s="408"/>
      <c r="H118" s="408"/>
      <c r="I118" s="409"/>
      <c r="J118" s="7"/>
      <c r="K118" s="407"/>
      <c r="L118" s="408"/>
      <c r="M118" s="408"/>
      <c r="N118" s="409"/>
      <c r="O118" s="7"/>
      <c r="P118" s="407"/>
      <c r="Q118" s="408"/>
      <c r="R118" s="408"/>
      <c r="S118" s="409"/>
      <c r="T118" s="7"/>
      <c r="U118" s="407"/>
      <c r="V118" s="408"/>
      <c r="W118" s="408"/>
      <c r="X118" s="409"/>
    </row>
    <row r="119" spans="1:24" ht="23" x14ac:dyDescent="0.35">
      <c r="A119" s="37" t="s">
        <v>81</v>
      </c>
      <c r="B119" s="37" t="s">
        <v>65</v>
      </c>
      <c r="C119" s="37">
        <v>102</v>
      </c>
      <c r="E119" s="40" t="str">
        <f>IDIOMA!D119</f>
        <v>Export &amp; Agency Finance</v>
      </c>
      <c r="F119" s="407"/>
      <c r="G119" s="408"/>
      <c r="H119" s="408"/>
      <c r="I119" s="409"/>
      <c r="J119" s="7"/>
      <c r="K119" s="407"/>
      <c r="L119" s="408"/>
      <c r="M119" s="408"/>
      <c r="N119" s="409"/>
      <c r="O119" s="7"/>
      <c r="P119" s="407"/>
      <c r="Q119" s="408"/>
      <c r="R119" s="408"/>
      <c r="S119" s="409"/>
      <c r="T119" s="7"/>
      <c r="U119" s="407"/>
      <c r="V119" s="408"/>
      <c r="W119" s="408"/>
      <c r="X119" s="409"/>
    </row>
    <row r="120" spans="1:24" ht="23" x14ac:dyDescent="0.35">
      <c r="A120" s="37" t="s">
        <v>81</v>
      </c>
      <c r="B120" s="37" t="s">
        <v>66</v>
      </c>
      <c r="C120" s="37">
        <v>103</v>
      </c>
      <c r="E120" s="40" t="str">
        <f>IDIOMA!D120</f>
        <v>Trade &amp; Working Capital Solutions</v>
      </c>
      <c r="F120" s="407"/>
      <c r="G120" s="408"/>
      <c r="H120" s="408"/>
      <c r="I120" s="409"/>
      <c r="J120" s="7"/>
      <c r="K120" s="407"/>
      <c r="L120" s="408"/>
      <c r="M120" s="408"/>
      <c r="N120" s="409"/>
      <c r="O120" s="7"/>
      <c r="P120" s="407"/>
      <c r="Q120" s="408"/>
      <c r="R120" s="408"/>
      <c r="S120" s="409"/>
      <c r="T120" s="7"/>
      <c r="U120" s="407"/>
      <c r="V120" s="408"/>
      <c r="W120" s="408"/>
      <c r="X120" s="409"/>
    </row>
    <row r="121" spans="1:24" ht="23" x14ac:dyDescent="0.35">
      <c r="A121" s="37" t="s">
        <v>81</v>
      </c>
      <c r="B121" s="37" t="s">
        <v>67</v>
      </c>
      <c r="C121" s="37">
        <v>104</v>
      </c>
      <c r="E121" s="38" t="str">
        <f>IDIOMA!D121</f>
        <v>Other Loans &amp; Advances</v>
      </c>
      <c r="F121" s="407"/>
      <c r="G121" s="408"/>
      <c r="H121" s="408"/>
      <c r="I121" s="409"/>
      <c r="J121" s="7"/>
      <c r="K121" s="407"/>
      <c r="L121" s="408"/>
      <c r="M121" s="408"/>
      <c r="N121" s="409"/>
      <c r="O121" s="7"/>
      <c r="P121" s="407"/>
      <c r="Q121" s="408"/>
      <c r="R121" s="408"/>
      <c r="S121" s="409"/>
      <c r="T121" s="7"/>
      <c r="U121" s="407"/>
      <c r="V121" s="408"/>
      <c r="W121" s="408"/>
      <c r="X121" s="409"/>
    </row>
    <row r="122" spans="1:24" ht="23" x14ac:dyDescent="0.35">
      <c r="A122" s="37" t="s">
        <v>81</v>
      </c>
      <c r="B122" s="37" t="s">
        <v>68</v>
      </c>
      <c r="C122" s="37">
        <v>105</v>
      </c>
      <c r="E122" s="41" t="str">
        <f>IDIOMA!D122</f>
        <v>Renting / Operating Leasing</v>
      </c>
      <c r="F122" s="407"/>
      <c r="G122" s="408"/>
      <c r="H122" s="408"/>
      <c r="I122" s="409"/>
      <c r="J122" s="7"/>
      <c r="K122" s="407"/>
      <c r="L122" s="408"/>
      <c r="M122" s="408"/>
      <c r="N122" s="409"/>
      <c r="O122" s="7"/>
      <c r="P122" s="407"/>
      <c r="Q122" s="408"/>
      <c r="R122" s="408"/>
      <c r="S122" s="409"/>
      <c r="T122" s="7"/>
      <c r="U122" s="407"/>
      <c r="V122" s="408"/>
      <c r="W122" s="408"/>
      <c r="X122" s="409"/>
    </row>
    <row r="123" spans="1:24" ht="23" x14ac:dyDescent="0.35">
      <c r="A123" s="37" t="s">
        <v>81</v>
      </c>
      <c r="B123" s="37" t="s">
        <v>69</v>
      </c>
      <c r="C123" s="37">
        <v>106</v>
      </c>
      <c r="E123" s="41" t="str">
        <f>IDIOMA!D123</f>
        <v>Bonds Portfolio</v>
      </c>
      <c r="F123" s="315"/>
      <c r="G123" s="39"/>
      <c r="H123" s="39"/>
      <c r="I123" s="321"/>
      <c r="J123" s="7"/>
      <c r="K123" s="315"/>
      <c r="L123" s="39"/>
      <c r="M123" s="39"/>
      <c r="N123" s="321"/>
      <c r="O123" s="7"/>
      <c r="P123" s="315"/>
      <c r="Q123" s="39"/>
      <c r="R123" s="39"/>
      <c r="S123" s="321"/>
      <c r="T123" s="7"/>
      <c r="U123" s="315"/>
      <c r="V123" s="39"/>
      <c r="W123" s="39"/>
      <c r="X123" s="321"/>
    </row>
    <row r="124" spans="1:24" ht="23" x14ac:dyDescent="0.35">
      <c r="B124" s="37"/>
      <c r="C124" s="37"/>
      <c r="E124" s="8" t="str">
        <f>IDIOMA!D124</f>
        <v>2. Off Balance</v>
      </c>
      <c r="F124" s="296"/>
      <c r="G124" s="295"/>
      <c r="H124" s="295"/>
      <c r="I124" s="9"/>
      <c r="J124" s="7"/>
      <c r="K124" s="296"/>
      <c r="L124" s="295"/>
      <c r="M124" s="295"/>
      <c r="N124" s="9"/>
      <c r="O124" s="7"/>
      <c r="P124" s="296"/>
      <c r="Q124" s="295"/>
      <c r="R124" s="295"/>
      <c r="S124" s="9"/>
      <c r="T124" s="7"/>
      <c r="U124" s="296"/>
      <c r="V124" s="295"/>
      <c r="W124" s="295"/>
      <c r="X124" s="9"/>
    </row>
    <row r="125" spans="1:24" ht="23" x14ac:dyDescent="0.35">
      <c r="A125" s="37" t="s">
        <v>81</v>
      </c>
      <c r="B125" s="37" t="s">
        <v>70</v>
      </c>
      <c r="C125" s="37">
        <v>107</v>
      </c>
      <c r="E125" s="42" t="str">
        <f>IDIOMA!D125</f>
        <v>Contingent risks</v>
      </c>
      <c r="F125" s="413"/>
      <c r="G125" s="408"/>
      <c r="H125" s="408"/>
      <c r="I125" s="409"/>
      <c r="J125" s="7"/>
      <c r="K125" s="413"/>
      <c r="L125" s="408"/>
      <c r="M125" s="408"/>
      <c r="N125" s="409"/>
      <c r="O125" s="7"/>
      <c r="P125" s="413"/>
      <c r="Q125" s="408"/>
      <c r="R125" s="408"/>
      <c r="S125" s="409"/>
      <c r="T125" s="7"/>
      <c r="U125" s="413"/>
      <c r="V125" s="408"/>
      <c r="W125" s="408"/>
      <c r="X125" s="409"/>
    </row>
    <row r="126" spans="1:24" ht="23" x14ac:dyDescent="0.35">
      <c r="A126" s="37" t="s">
        <v>81</v>
      </c>
      <c r="B126" s="37" t="s">
        <v>71</v>
      </c>
      <c r="C126" s="37">
        <v>108</v>
      </c>
      <c r="E126" s="42" t="str">
        <f>IDIOMA!D126</f>
        <v>Undrawn balances Committed</v>
      </c>
      <c r="F126" s="407"/>
      <c r="G126" s="408"/>
      <c r="H126" s="408"/>
      <c r="I126" s="409"/>
      <c r="K126" s="407"/>
      <c r="L126" s="408"/>
      <c r="M126" s="408"/>
      <c r="N126" s="409"/>
      <c r="P126" s="315"/>
      <c r="Q126" s="39"/>
      <c r="R126" s="39"/>
      <c r="S126" s="321"/>
      <c r="U126" s="315"/>
      <c r="V126" s="39"/>
      <c r="W126" s="39"/>
      <c r="X126" s="321"/>
    </row>
    <row r="127" spans="1:24" ht="23" x14ac:dyDescent="0.35">
      <c r="A127" s="37" t="s">
        <v>81</v>
      </c>
      <c r="B127" s="37" t="s">
        <v>72</v>
      </c>
      <c r="C127" s="37">
        <v>109</v>
      </c>
      <c r="E127" s="42" t="str">
        <f>IDIOMA!D127</f>
        <v>Derivatives</v>
      </c>
      <c r="F127" s="407"/>
      <c r="G127" s="408"/>
      <c r="H127" s="408"/>
      <c r="I127" s="409"/>
      <c r="J127" s="7"/>
      <c r="K127" s="407"/>
      <c r="L127" s="408"/>
      <c r="M127" s="408"/>
      <c r="N127" s="409"/>
      <c r="O127" s="7"/>
      <c r="P127" s="407"/>
      <c r="Q127" s="408"/>
      <c r="R127" s="408"/>
      <c r="S127" s="409"/>
      <c r="T127" s="7"/>
      <c r="U127" s="407"/>
      <c r="V127" s="408"/>
      <c r="W127" s="408"/>
      <c r="X127" s="409"/>
    </row>
    <row r="128" spans="1:24" ht="23" x14ac:dyDescent="0.35">
      <c r="B128" s="37"/>
      <c r="C128" s="37"/>
      <c r="E128" s="8" t="str">
        <f>IDIOMA!D128</f>
        <v>3. Advisory &amp; Facilitation services</v>
      </c>
      <c r="F128" s="296"/>
      <c r="G128" s="295"/>
      <c r="H128" s="295"/>
      <c r="I128" s="9"/>
      <c r="J128" s="7"/>
      <c r="K128" s="296"/>
      <c r="L128" s="295"/>
      <c r="M128" s="295"/>
      <c r="N128" s="9"/>
      <c r="O128" s="7"/>
      <c r="P128" s="296"/>
      <c r="Q128" s="295"/>
      <c r="R128" s="295"/>
      <c r="S128" s="9"/>
      <c r="T128" s="7"/>
      <c r="U128" s="296"/>
      <c r="V128" s="295"/>
      <c r="W128" s="295"/>
      <c r="X128" s="9"/>
    </row>
    <row r="129" spans="1:24" ht="23" x14ac:dyDescent="0.35">
      <c r="A129" s="37" t="s">
        <v>81</v>
      </c>
      <c r="B129" s="37" t="s">
        <v>73</v>
      </c>
      <c r="C129" s="37">
        <v>110</v>
      </c>
      <c r="E129" s="42" t="str">
        <f>IDIOMA!D129</f>
        <v>Mergers &amp; Acquisitions (M&amp;A)</v>
      </c>
      <c r="F129" s="407"/>
      <c r="G129" s="408"/>
      <c r="H129" s="408"/>
      <c r="I129" s="409"/>
      <c r="J129" s="7"/>
      <c r="K129" s="407"/>
      <c r="L129" s="408"/>
      <c r="M129" s="408"/>
      <c r="N129" s="409"/>
      <c r="O129" s="7"/>
      <c r="P129" s="407"/>
      <c r="Q129" s="408"/>
      <c r="R129" s="408"/>
      <c r="S129" s="409"/>
      <c r="T129" s="7"/>
      <c r="U129" s="407"/>
      <c r="V129" s="408"/>
      <c r="W129" s="408"/>
      <c r="X129" s="409"/>
    </row>
    <row r="130" spans="1:24" ht="23" x14ac:dyDescent="0.35">
      <c r="A130" s="37" t="s">
        <v>81</v>
      </c>
      <c r="B130" s="37" t="s">
        <v>74</v>
      </c>
      <c r="C130" s="37">
        <v>111</v>
      </c>
      <c r="E130" s="42" t="str">
        <f>IDIOMA!D130</f>
        <v>Equity Capital Markets (ECM)</v>
      </c>
      <c r="F130" s="407"/>
      <c r="G130" s="408"/>
      <c r="H130" s="408"/>
      <c r="I130" s="409"/>
      <c r="J130" s="7"/>
      <c r="K130" s="407"/>
      <c r="L130" s="408"/>
      <c r="M130" s="408"/>
      <c r="N130" s="409"/>
      <c r="O130" s="7"/>
      <c r="P130" s="407"/>
      <c r="Q130" s="408"/>
      <c r="R130" s="408"/>
      <c r="S130" s="409"/>
      <c r="T130" s="7"/>
      <c r="U130" s="407"/>
      <c r="V130" s="408"/>
      <c r="W130" s="408"/>
      <c r="X130" s="409"/>
    </row>
    <row r="131" spans="1:24" ht="23" x14ac:dyDescent="0.35">
      <c r="A131" s="37" t="s">
        <v>81</v>
      </c>
      <c r="B131" s="37" t="s">
        <v>75</v>
      </c>
      <c r="C131" s="37">
        <v>112</v>
      </c>
      <c r="E131" s="42" t="str">
        <f>IDIOMA!D131</f>
        <v>Debt Capital Markets (DCM)</v>
      </c>
      <c r="F131" s="407"/>
      <c r="G131" s="408"/>
      <c r="H131" s="408"/>
      <c r="I131" s="409"/>
      <c r="J131" s="7"/>
      <c r="K131" s="407"/>
      <c r="L131" s="408"/>
      <c r="M131" s="408"/>
      <c r="N131" s="409"/>
      <c r="O131" s="7"/>
      <c r="P131" s="407"/>
      <c r="Q131" s="408"/>
      <c r="R131" s="408"/>
      <c r="S131" s="409"/>
      <c r="T131" s="7"/>
      <c r="U131" s="407"/>
      <c r="V131" s="408"/>
      <c r="W131" s="408"/>
      <c r="X131" s="409"/>
    </row>
    <row r="132" spans="1:24" ht="23" x14ac:dyDescent="0.35">
      <c r="A132" s="37" t="s">
        <v>81</v>
      </c>
      <c r="B132" s="37" t="s">
        <v>76</v>
      </c>
      <c r="C132" s="37">
        <v>113</v>
      </c>
      <c r="E132" s="42" t="str">
        <f>IDIOMA!D132</f>
        <v>Securitization</v>
      </c>
      <c r="F132" s="407"/>
      <c r="G132" s="408"/>
      <c r="H132" s="408"/>
      <c r="I132" s="409"/>
      <c r="J132" s="7"/>
      <c r="K132" s="407"/>
      <c r="L132" s="408"/>
      <c r="M132" s="408"/>
      <c r="N132" s="409"/>
      <c r="O132" s="7"/>
      <c r="P132" s="407"/>
      <c r="Q132" s="408"/>
      <c r="R132" s="408"/>
      <c r="S132" s="409"/>
      <c r="T132" s="7"/>
      <c r="U132" s="407"/>
      <c r="V132" s="408"/>
      <c r="W132" s="408"/>
      <c r="X132" s="409"/>
    </row>
    <row r="133" spans="1:24" ht="23" x14ac:dyDescent="0.35">
      <c r="A133" s="37" t="s">
        <v>81</v>
      </c>
      <c r="B133" s="37" t="s">
        <v>77</v>
      </c>
      <c r="C133" s="37">
        <v>114</v>
      </c>
      <c r="E133" s="42" t="str">
        <f>IDIOMA!D133</f>
        <v>Project &amp; Acquisition Finance (Advisory)</v>
      </c>
      <c r="F133" s="407"/>
      <c r="G133" s="408"/>
      <c r="H133" s="408"/>
      <c r="I133" s="409"/>
      <c r="J133" s="7"/>
      <c r="K133" s="407"/>
      <c r="L133" s="408"/>
      <c r="M133" s="408"/>
      <c r="N133" s="409"/>
      <c r="O133" s="7"/>
      <c r="P133" s="407"/>
      <c r="Q133" s="408"/>
      <c r="R133" s="408"/>
      <c r="S133" s="409"/>
      <c r="T133" s="7"/>
      <c r="U133" s="407"/>
      <c r="V133" s="408"/>
      <c r="W133" s="408"/>
      <c r="X133" s="409"/>
    </row>
    <row r="134" spans="1:24" ht="23" x14ac:dyDescent="0.35">
      <c r="C134" s="37"/>
      <c r="E134" s="13" t="str">
        <f>IDIOMA!D134</f>
        <v>Water and Waste</v>
      </c>
      <c r="F134" s="313"/>
      <c r="G134" s="325"/>
      <c r="H134" s="325"/>
      <c r="I134" s="319"/>
      <c r="J134" s="7"/>
      <c r="K134" s="313"/>
      <c r="L134" s="325"/>
      <c r="M134" s="325"/>
      <c r="N134" s="319"/>
      <c r="O134" s="7"/>
      <c r="P134" s="313"/>
      <c r="Q134" s="325"/>
      <c r="R134" s="325"/>
      <c r="S134" s="319"/>
      <c r="T134" s="7"/>
      <c r="U134" s="313"/>
      <c r="V134" s="325"/>
      <c r="W134" s="325"/>
      <c r="X134" s="319"/>
    </row>
    <row r="135" spans="1:24" ht="23" x14ac:dyDescent="0.35">
      <c r="B135" s="55"/>
      <c r="C135" s="37"/>
      <c r="E135" s="8" t="str">
        <f>IDIOMA!D135</f>
        <v>1. On Balance (excluding HfT)</v>
      </c>
      <c r="F135" s="294"/>
      <c r="G135" s="295"/>
      <c r="H135" s="295"/>
      <c r="I135" s="9"/>
      <c r="J135" s="7"/>
      <c r="K135" s="294"/>
      <c r="L135" s="295"/>
      <c r="M135" s="295"/>
      <c r="N135" s="9"/>
      <c r="O135" s="7"/>
      <c r="P135" s="294"/>
      <c r="Q135" s="295"/>
      <c r="R135" s="295"/>
      <c r="S135" s="9"/>
      <c r="T135" s="7"/>
      <c r="U135" s="294"/>
      <c r="V135" s="295"/>
      <c r="W135" s="295"/>
      <c r="X135" s="9"/>
    </row>
    <row r="136" spans="1:24" ht="23" x14ac:dyDescent="0.35">
      <c r="B136" s="55"/>
      <c r="C136" s="37"/>
      <c r="E136" s="18" t="str">
        <f>IDIOMA!D136</f>
        <v>Loans &amp; advances (customers and credit institutions)</v>
      </c>
      <c r="F136" s="316"/>
      <c r="G136" s="19"/>
      <c r="H136" s="19"/>
      <c r="I136" s="320"/>
      <c r="J136" s="7"/>
      <c r="K136" s="316"/>
      <c r="L136" s="19"/>
      <c r="M136" s="19"/>
      <c r="N136" s="320"/>
      <c r="O136" s="7"/>
      <c r="P136" s="316"/>
      <c r="Q136" s="19"/>
      <c r="R136" s="19"/>
      <c r="S136" s="320"/>
      <c r="T136" s="7"/>
      <c r="U136" s="316"/>
      <c r="V136" s="19"/>
      <c r="W136" s="19"/>
      <c r="X136" s="320"/>
    </row>
    <row r="137" spans="1:24" ht="23" x14ac:dyDescent="0.35">
      <c r="A137" s="37" t="s">
        <v>82</v>
      </c>
      <c r="B137" s="37" t="s">
        <v>59</v>
      </c>
      <c r="C137" s="37">
        <v>153</v>
      </c>
      <c r="E137" s="38" t="str">
        <f>IDIOMA!D137</f>
        <v>Mortgages</v>
      </c>
      <c r="F137" s="407"/>
      <c r="G137" s="408"/>
      <c r="H137" s="408"/>
      <c r="I137" s="409"/>
      <c r="J137" s="7"/>
      <c r="K137" s="407"/>
      <c r="L137" s="408"/>
      <c r="M137" s="408"/>
      <c r="N137" s="409"/>
      <c r="O137" s="7"/>
      <c r="P137" s="407"/>
      <c r="Q137" s="408"/>
      <c r="R137" s="408"/>
      <c r="S137" s="409"/>
      <c r="T137" s="7"/>
      <c r="U137" s="407"/>
      <c r="V137" s="408"/>
      <c r="W137" s="408"/>
      <c r="X137" s="409"/>
    </row>
    <row r="138" spans="1:24" ht="23" x14ac:dyDescent="0.35">
      <c r="B138" s="56"/>
      <c r="C138" s="37"/>
      <c r="E138" s="20" t="str">
        <f>IDIOMA!D138</f>
        <v>Products Added value CIB</v>
      </c>
      <c r="F138" s="316"/>
      <c r="G138" s="19"/>
      <c r="H138" s="19"/>
      <c r="I138" s="320"/>
      <c r="J138" s="7"/>
      <c r="K138" s="316"/>
      <c r="L138" s="19"/>
      <c r="M138" s="19"/>
      <c r="N138" s="320"/>
      <c r="O138" s="7"/>
      <c r="P138" s="316"/>
      <c r="Q138" s="19"/>
      <c r="R138" s="19"/>
      <c r="S138" s="320"/>
      <c r="T138" s="7"/>
      <c r="U138" s="316"/>
      <c r="V138" s="19"/>
      <c r="W138" s="19"/>
      <c r="X138" s="320"/>
    </row>
    <row r="139" spans="1:24" ht="23" x14ac:dyDescent="0.35">
      <c r="A139" s="37" t="s">
        <v>82</v>
      </c>
      <c r="B139" s="37" t="s">
        <v>60</v>
      </c>
      <c r="C139" s="37">
        <v>154</v>
      </c>
      <c r="E139" s="40" t="str">
        <f>IDIOMA!D139</f>
        <v>Project &amp; Acquisition Finance</v>
      </c>
      <c r="F139" s="407"/>
      <c r="G139" s="408"/>
      <c r="H139" s="408"/>
      <c r="I139" s="409"/>
      <c r="J139" s="7"/>
      <c r="K139" s="407"/>
      <c r="L139" s="408"/>
      <c r="M139" s="408"/>
      <c r="N139" s="409"/>
      <c r="O139" s="7"/>
      <c r="P139" s="407"/>
      <c r="Q139" s="408"/>
      <c r="R139" s="408"/>
      <c r="S139" s="409"/>
      <c r="T139" s="7"/>
      <c r="U139" s="407"/>
      <c r="V139" s="408"/>
      <c r="W139" s="408"/>
      <c r="X139" s="409"/>
    </row>
    <row r="140" spans="1:24" ht="23" x14ac:dyDescent="0.35">
      <c r="A140" s="37" t="s">
        <v>82</v>
      </c>
      <c r="B140" s="37" t="s">
        <v>61</v>
      </c>
      <c r="C140" s="37">
        <v>155</v>
      </c>
      <c r="E140" s="40" t="str">
        <f>IDIOMA!D140</f>
        <v>Syndicated Loans</v>
      </c>
      <c r="F140" s="407"/>
      <c r="G140" s="408"/>
      <c r="H140" s="408"/>
      <c r="I140" s="409"/>
      <c r="J140" s="7"/>
      <c r="K140" s="407"/>
      <c r="L140" s="408"/>
      <c r="M140" s="408"/>
      <c r="N140" s="409"/>
      <c r="O140" s="7"/>
      <c r="P140" s="407"/>
      <c r="Q140" s="408"/>
      <c r="R140" s="408"/>
      <c r="S140" s="409"/>
      <c r="T140" s="7"/>
      <c r="U140" s="407"/>
      <c r="V140" s="408"/>
      <c r="W140" s="408"/>
      <c r="X140" s="409"/>
    </row>
    <row r="141" spans="1:24" ht="23" x14ac:dyDescent="0.35">
      <c r="A141" s="37" t="s">
        <v>82</v>
      </c>
      <c r="B141" s="37" t="s">
        <v>62</v>
      </c>
      <c r="C141" s="37">
        <v>156</v>
      </c>
      <c r="E141" s="40" t="str">
        <f>IDIOMA!D141</f>
        <v>Capital Finance</v>
      </c>
      <c r="F141" s="407"/>
      <c r="G141" s="408"/>
      <c r="H141" s="408"/>
      <c r="I141" s="409"/>
      <c r="J141" s="7"/>
      <c r="K141" s="407"/>
      <c r="L141" s="408"/>
      <c r="M141" s="408"/>
      <c r="N141" s="409"/>
      <c r="O141" s="7"/>
      <c r="P141" s="407"/>
      <c r="Q141" s="408"/>
      <c r="R141" s="408"/>
      <c r="S141" s="409"/>
      <c r="T141" s="7"/>
      <c r="U141" s="407"/>
      <c r="V141" s="408"/>
      <c r="W141" s="408"/>
      <c r="X141" s="409"/>
    </row>
    <row r="142" spans="1:24" ht="23" x14ac:dyDescent="0.35">
      <c r="A142" s="37" t="s">
        <v>82</v>
      </c>
      <c r="B142" s="37" t="s">
        <v>63</v>
      </c>
      <c r="C142" s="37">
        <v>157</v>
      </c>
      <c r="E142" s="40" t="str">
        <f>IDIOMA!D142</f>
        <v>Asset Based Finance (ABF)</v>
      </c>
      <c r="F142" s="407"/>
      <c r="G142" s="408"/>
      <c r="H142" s="408"/>
      <c r="I142" s="409"/>
      <c r="J142" s="7"/>
      <c r="K142" s="407"/>
      <c r="L142" s="408"/>
      <c r="M142" s="408"/>
      <c r="N142" s="409"/>
      <c r="O142" s="7"/>
      <c r="P142" s="407"/>
      <c r="Q142" s="408"/>
      <c r="R142" s="408"/>
      <c r="S142" s="409"/>
      <c r="T142" s="7"/>
      <c r="U142" s="407"/>
      <c r="V142" s="408"/>
      <c r="W142" s="408"/>
      <c r="X142" s="409"/>
    </row>
    <row r="143" spans="1:24" ht="23" x14ac:dyDescent="0.35">
      <c r="A143" s="37" t="s">
        <v>82</v>
      </c>
      <c r="B143" s="37" t="s">
        <v>64</v>
      </c>
      <c r="C143" s="37">
        <v>158</v>
      </c>
      <c r="E143" s="40" t="str">
        <f>IDIOMA!D143</f>
        <v>Leveraged Finance</v>
      </c>
      <c r="F143" s="407"/>
      <c r="G143" s="408"/>
      <c r="H143" s="408"/>
      <c r="I143" s="409"/>
      <c r="J143" s="7"/>
      <c r="K143" s="407"/>
      <c r="L143" s="408"/>
      <c r="M143" s="408"/>
      <c r="N143" s="409"/>
      <c r="O143" s="7"/>
      <c r="P143" s="407"/>
      <c r="Q143" s="408"/>
      <c r="R143" s="408"/>
      <c r="S143" s="409"/>
      <c r="T143" s="7"/>
      <c r="U143" s="407"/>
      <c r="V143" s="408"/>
      <c r="W143" s="408"/>
      <c r="X143" s="409"/>
    </row>
    <row r="144" spans="1:24" ht="23" x14ac:dyDescent="0.35">
      <c r="A144" s="37" t="s">
        <v>82</v>
      </c>
      <c r="B144" s="37" t="s">
        <v>65</v>
      </c>
      <c r="C144" s="37">
        <v>159</v>
      </c>
      <c r="E144" s="40" t="str">
        <f>IDIOMA!D144</f>
        <v>Export &amp; Agency Finance</v>
      </c>
      <c r="F144" s="407"/>
      <c r="G144" s="408"/>
      <c r="H144" s="408"/>
      <c r="I144" s="409"/>
      <c r="J144" s="7"/>
      <c r="K144" s="407"/>
      <c r="L144" s="408"/>
      <c r="M144" s="408"/>
      <c r="N144" s="409"/>
      <c r="O144" s="7"/>
      <c r="P144" s="407"/>
      <c r="Q144" s="408"/>
      <c r="R144" s="408"/>
      <c r="S144" s="409"/>
      <c r="T144" s="7"/>
      <c r="U144" s="407"/>
      <c r="V144" s="408"/>
      <c r="W144" s="408"/>
      <c r="X144" s="409"/>
    </row>
    <row r="145" spans="1:24" ht="23" x14ac:dyDescent="0.35">
      <c r="A145" s="37" t="s">
        <v>82</v>
      </c>
      <c r="B145" s="37" t="s">
        <v>66</v>
      </c>
      <c r="C145" s="37">
        <v>160</v>
      </c>
      <c r="E145" s="40" t="str">
        <f>IDIOMA!D145</f>
        <v>Trade &amp; Working Capital Solutions</v>
      </c>
      <c r="F145" s="407"/>
      <c r="G145" s="408"/>
      <c r="H145" s="408"/>
      <c r="I145" s="409"/>
      <c r="J145" s="7"/>
      <c r="K145" s="407"/>
      <c r="L145" s="408"/>
      <c r="M145" s="408"/>
      <c r="N145" s="409"/>
      <c r="O145" s="7"/>
      <c r="P145" s="407"/>
      <c r="Q145" s="408"/>
      <c r="R145" s="408"/>
      <c r="S145" s="409"/>
      <c r="T145" s="7"/>
      <c r="U145" s="407"/>
      <c r="V145" s="408"/>
      <c r="W145" s="408"/>
      <c r="X145" s="409"/>
    </row>
    <row r="146" spans="1:24" ht="23" x14ac:dyDescent="0.35">
      <c r="A146" s="37" t="s">
        <v>82</v>
      </c>
      <c r="B146" s="37" t="s">
        <v>67</v>
      </c>
      <c r="C146" s="37">
        <v>161</v>
      </c>
      <c r="E146" s="38" t="str">
        <f>IDIOMA!D146</f>
        <v>Other Loans &amp; Advances</v>
      </c>
      <c r="F146" s="407"/>
      <c r="G146" s="408"/>
      <c r="H146" s="408"/>
      <c r="I146" s="409"/>
      <c r="J146" s="7"/>
      <c r="K146" s="407"/>
      <c r="L146" s="408"/>
      <c r="M146" s="408"/>
      <c r="N146" s="409"/>
      <c r="O146" s="7"/>
      <c r="P146" s="407"/>
      <c r="Q146" s="408"/>
      <c r="R146" s="408"/>
      <c r="S146" s="409"/>
      <c r="T146" s="7"/>
      <c r="U146" s="407"/>
      <c r="V146" s="408"/>
      <c r="W146" s="408"/>
      <c r="X146" s="409"/>
    </row>
    <row r="147" spans="1:24" ht="23" x14ac:dyDescent="0.35">
      <c r="A147" s="37" t="s">
        <v>82</v>
      </c>
      <c r="B147" s="37" t="s">
        <v>68</v>
      </c>
      <c r="C147" s="37">
        <v>162</v>
      </c>
      <c r="E147" s="41" t="str">
        <f>IDIOMA!D147</f>
        <v>Renting / Operating Leasing</v>
      </c>
      <c r="F147" s="407"/>
      <c r="G147" s="408"/>
      <c r="H147" s="408"/>
      <c r="I147" s="409"/>
      <c r="J147" s="7"/>
      <c r="K147" s="407"/>
      <c r="L147" s="408"/>
      <c r="M147" s="408"/>
      <c r="N147" s="409"/>
      <c r="O147" s="7"/>
      <c r="P147" s="407"/>
      <c r="Q147" s="408"/>
      <c r="R147" s="408"/>
      <c r="S147" s="409"/>
      <c r="T147" s="7"/>
      <c r="U147" s="407"/>
      <c r="V147" s="408"/>
      <c r="W147" s="408"/>
      <c r="X147" s="409"/>
    </row>
    <row r="148" spans="1:24" ht="23" x14ac:dyDescent="0.35">
      <c r="A148" s="37" t="s">
        <v>82</v>
      </c>
      <c r="B148" s="37" t="s">
        <v>69</v>
      </c>
      <c r="C148" s="37">
        <v>163</v>
      </c>
      <c r="E148" s="41" t="str">
        <f>IDIOMA!D148</f>
        <v>Bonds Portfolio</v>
      </c>
      <c r="F148" s="315"/>
      <c r="G148" s="39"/>
      <c r="H148" s="39"/>
      <c r="I148" s="321"/>
      <c r="J148" s="7"/>
      <c r="K148" s="315"/>
      <c r="L148" s="39"/>
      <c r="M148" s="39"/>
      <c r="N148" s="321"/>
      <c r="O148" s="7"/>
      <c r="P148" s="315"/>
      <c r="Q148" s="39"/>
      <c r="R148" s="39"/>
      <c r="S148" s="321"/>
      <c r="T148" s="7"/>
      <c r="U148" s="315"/>
      <c r="V148" s="39"/>
      <c r="W148" s="39"/>
      <c r="X148" s="321"/>
    </row>
    <row r="149" spans="1:24" ht="23" x14ac:dyDescent="0.35">
      <c r="B149" s="37"/>
      <c r="C149" s="37"/>
      <c r="E149" s="8" t="str">
        <f>IDIOMA!D149</f>
        <v>2. Off Balance</v>
      </c>
      <c r="F149" s="296"/>
      <c r="G149" s="295"/>
      <c r="H149" s="295"/>
      <c r="I149" s="9"/>
      <c r="J149" s="7"/>
      <c r="K149" s="296"/>
      <c r="L149" s="295"/>
      <c r="M149" s="295"/>
      <c r="N149" s="9"/>
      <c r="O149" s="7"/>
      <c r="P149" s="296"/>
      <c r="Q149" s="295"/>
      <c r="R149" s="295"/>
      <c r="S149" s="9"/>
      <c r="T149" s="7"/>
      <c r="U149" s="296"/>
      <c r="V149" s="295"/>
      <c r="W149" s="295"/>
      <c r="X149" s="9"/>
    </row>
    <row r="150" spans="1:24" ht="23" x14ac:dyDescent="0.35">
      <c r="A150" s="37" t="s">
        <v>82</v>
      </c>
      <c r="B150" s="37" t="s">
        <v>70</v>
      </c>
      <c r="C150" s="37">
        <v>164</v>
      </c>
      <c r="E150" s="42" t="str">
        <f>IDIOMA!D150</f>
        <v>Contingent risks</v>
      </c>
      <c r="F150" s="413"/>
      <c r="G150" s="408"/>
      <c r="H150" s="408"/>
      <c r="I150" s="409"/>
      <c r="J150" s="7"/>
      <c r="K150" s="413"/>
      <c r="L150" s="408"/>
      <c r="M150" s="408"/>
      <c r="N150" s="409"/>
      <c r="O150" s="7"/>
      <c r="P150" s="413"/>
      <c r="Q150" s="408"/>
      <c r="R150" s="408"/>
      <c r="S150" s="409"/>
      <c r="T150" s="7"/>
      <c r="U150" s="413"/>
      <c r="V150" s="408"/>
      <c r="W150" s="408"/>
      <c r="X150" s="409"/>
    </row>
    <row r="151" spans="1:24" ht="23" x14ac:dyDescent="0.35">
      <c r="A151" s="37" t="s">
        <v>82</v>
      </c>
      <c r="B151" s="37" t="s">
        <v>71</v>
      </c>
      <c r="C151" s="37">
        <v>165</v>
      </c>
      <c r="E151" s="42" t="str">
        <f>IDIOMA!D151</f>
        <v>Undrawn balances Committed</v>
      </c>
      <c r="F151" s="407"/>
      <c r="G151" s="408"/>
      <c r="H151" s="408"/>
      <c r="I151" s="409"/>
      <c r="K151" s="407"/>
      <c r="L151" s="408"/>
      <c r="M151" s="408"/>
      <c r="N151" s="409"/>
      <c r="P151" s="315"/>
      <c r="Q151" s="39"/>
      <c r="R151" s="39"/>
      <c r="S151" s="321"/>
      <c r="U151" s="315"/>
      <c r="V151" s="39"/>
      <c r="W151" s="39"/>
      <c r="X151" s="321"/>
    </row>
    <row r="152" spans="1:24" ht="23" x14ac:dyDescent="0.35">
      <c r="A152" s="37" t="s">
        <v>82</v>
      </c>
      <c r="B152" s="37" t="s">
        <v>72</v>
      </c>
      <c r="C152" s="37">
        <v>166</v>
      </c>
      <c r="E152" s="42" t="str">
        <f>IDIOMA!D152</f>
        <v>Derivatives</v>
      </c>
      <c r="F152" s="407"/>
      <c r="G152" s="408"/>
      <c r="H152" s="408"/>
      <c r="I152" s="409"/>
      <c r="J152" s="7"/>
      <c r="K152" s="407"/>
      <c r="L152" s="408"/>
      <c r="M152" s="408"/>
      <c r="N152" s="409"/>
      <c r="O152" s="7"/>
      <c r="P152" s="407"/>
      <c r="Q152" s="408"/>
      <c r="R152" s="408"/>
      <c r="S152" s="409"/>
      <c r="T152" s="7"/>
      <c r="U152" s="407"/>
      <c r="V152" s="408"/>
      <c r="W152" s="408"/>
      <c r="X152" s="409"/>
    </row>
    <row r="153" spans="1:24" ht="23" x14ac:dyDescent="0.35">
      <c r="B153" s="37"/>
      <c r="C153" s="37"/>
      <c r="E153" s="8" t="str">
        <f>IDIOMA!D153</f>
        <v>3. Advisory &amp; Facilitation services</v>
      </c>
      <c r="F153" s="296"/>
      <c r="G153" s="295"/>
      <c r="H153" s="295"/>
      <c r="I153" s="9"/>
      <c r="J153" s="7"/>
      <c r="K153" s="296"/>
      <c r="L153" s="295"/>
      <c r="M153" s="295"/>
      <c r="N153" s="9"/>
      <c r="O153" s="7"/>
      <c r="P153" s="296"/>
      <c r="Q153" s="295"/>
      <c r="R153" s="295"/>
      <c r="S153" s="9"/>
      <c r="T153" s="7"/>
      <c r="U153" s="296"/>
      <c r="V153" s="295"/>
      <c r="W153" s="295"/>
      <c r="X153" s="9"/>
    </row>
    <row r="154" spans="1:24" ht="23" x14ac:dyDescent="0.35">
      <c r="A154" s="37" t="s">
        <v>82</v>
      </c>
      <c r="B154" s="37" t="s">
        <v>73</v>
      </c>
      <c r="C154" s="37">
        <v>167</v>
      </c>
      <c r="E154" s="42" t="str">
        <f>IDIOMA!D154</f>
        <v>Mergers &amp; Acquisitions (M&amp;A)</v>
      </c>
      <c r="F154" s="407"/>
      <c r="G154" s="408"/>
      <c r="H154" s="408"/>
      <c r="I154" s="409"/>
      <c r="J154" s="7"/>
      <c r="K154" s="407"/>
      <c r="L154" s="408"/>
      <c r="M154" s="408"/>
      <c r="N154" s="409"/>
      <c r="O154" s="7"/>
      <c r="P154" s="407"/>
      <c r="Q154" s="408"/>
      <c r="R154" s="408"/>
      <c r="S154" s="409"/>
      <c r="T154" s="7"/>
      <c r="U154" s="407"/>
      <c r="V154" s="408"/>
      <c r="W154" s="408"/>
      <c r="X154" s="409"/>
    </row>
    <row r="155" spans="1:24" ht="23" x14ac:dyDescent="0.35">
      <c r="A155" s="37" t="s">
        <v>82</v>
      </c>
      <c r="B155" s="37" t="s">
        <v>74</v>
      </c>
      <c r="C155" s="37">
        <v>168</v>
      </c>
      <c r="E155" s="42" t="str">
        <f>IDIOMA!D155</f>
        <v>Equity Capital Markets (ECM)</v>
      </c>
      <c r="F155" s="407"/>
      <c r="G155" s="408"/>
      <c r="H155" s="408"/>
      <c r="I155" s="409"/>
      <c r="J155" s="7"/>
      <c r="K155" s="407"/>
      <c r="L155" s="408"/>
      <c r="M155" s="408"/>
      <c r="N155" s="409"/>
      <c r="O155" s="7"/>
      <c r="P155" s="407"/>
      <c r="Q155" s="408"/>
      <c r="R155" s="408"/>
      <c r="S155" s="409"/>
      <c r="T155" s="7"/>
      <c r="U155" s="407"/>
      <c r="V155" s="408"/>
      <c r="W155" s="408"/>
      <c r="X155" s="409"/>
    </row>
    <row r="156" spans="1:24" ht="23" x14ac:dyDescent="0.35">
      <c r="A156" s="37" t="s">
        <v>82</v>
      </c>
      <c r="B156" s="37" t="s">
        <v>75</v>
      </c>
      <c r="C156" s="37">
        <v>169</v>
      </c>
      <c r="E156" s="42" t="str">
        <f>IDIOMA!D156</f>
        <v>Debt Capital Markets (DCM)</v>
      </c>
      <c r="F156" s="407"/>
      <c r="G156" s="408"/>
      <c r="H156" s="408"/>
      <c r="I156" s="409"/>
      <c r="J156" s="7"/>
      <c r="K156" s="407"/>
      <c r="L156" s="408"/>
      <c r="M156" s="408"/>
      <c r="N156" s="409"/>
      <c r="O156" s="7"/>
      <c r="P156" s="407"/>
      <c r="Q156" s="408"/>
      <c r="R156" s="408"/>
      <c r="S156" s="409"/>
      <c r="T156" s="7"/>
      <c r="U156" s="407"/>
      <c r="V156" s="408"/>
      <c r="W156" s="408"/>
      <c r="X156" s="409"/>
    </row>
    <row r="157" spans="1:24" ht="23" x14ac:dyDescent="0.35">
      <c r="A157" s="37" t="s">
        <v>82</v>
      </c>
      <c r="B157" s="37" t="s">
        <v>76</v>
      </c>
      <c r="C157" s="37">
        <v>170</v>
      </c>
      <c r="E157" s="42" t="str">
        <f>IDIOMA!D157</f>
        <v>Securitization</v>
      </c>
      <c r="F157" s="407"/>
      <c r="G157" s="408"/>
      <c r="H157" s="408"/>
      <c r="I157" s="409"/>
      <c r="J157" s="7"/>
      <c r="K157" s="407"/>
      <c r="L157" s="408"/>
      <c r="M157" s="408"/>
      <c r="N157" s="409"/>
      <c r="O157" s="7"/>
      <c r="P157" s="407"/>
      <c r="Q157" s="408"/>
      <c r="R157" s="408"/>
      <c r="S157" s="409"/>
      <c r="T157" s="7"/>
      <c r="U157" s="407"/>
      <c r="V157" s="408"/>
      <c r="W157" s="408"/>
      <c r="X157" s="409"/>
    </row>
    <row r="158" spans="1:24" ht="23" x14ac:dyDescent="0.35">
      <c r="A158" s="37" t="s">
        <v>82</v>
      </c>
      <c r="B158" s="37" t="s">
        <v>77</v>
      </c>
      <c r="C158" s="37">
        <v>171</v>
      </c>
      <c r="E158" s="42" t="str">
        <f>IDIOMA!D158</f>
        <v>Project &amp; Acquisition Finance (Advisory)</v>
      </c>
      <c r="F158" s="407"/>
      <c r="G158" s="408"/>
      <c r="H158" s="408"/>
      <c r="I158" s="409"/>
      <c r="J158" s="7"/>
      <c r="K158" s="407"/>
      <c r="L158" s="408"/>
      <c r="M158" s="408"/>
      <c r="N158" s="409"/>
      <c r="O158" s="7"/>
      <c r="P158" s="407"/>
      <c r="Q158" s="408"/>
      <c r="R158" s="408"/>
      <c r="S158" s="409"/>
      <c r="T158" s="7"/>
      <c r="U158" s="407"/>
      <c r="V158" s="408"/>
      <c r="W158" s="408"/>
      <c r="X158" s="409"/>
    </row>
    <row r="159" spans="1:24" ht="23" x14ac:dyDescent="0.35">
      <c r="C159" s="37"/>
      <c r="E159" s="13" t="str">
        <f>IDIOMA!D159</f>
        <v>Manufacturing</v>
      </c>
      <c r="F159" s="313"/>
      <c r="G159" s="325"/>
      <c r="H159" s="325"/>
      <c r="I159" s="319"/>
      <c r="J159" s="7"/>
      <c r="K159" s="313"/>
      <c r="L159" s="325"/>
      <c r="M159" s="325"/>
      <c r="N159" s="319"/>
      <c r="O159" s="7"/>
      <c r="P159" s="313"/>
      <c r="Q159" s="325"/>
      <c r="R159" s="325"/>
      <c r="S159" s="319"/>
      <c r="T159" s="7"/>
      <c r="U159" s="313"/>
      <c r="V159" s="325"/>
      <c r="W159" s="325"/>
      <c r="X159" s="319"/>
    </row>
    <row r="160" spans="1:24" ht="23" x14ac:dyDescent="0.35">
      <c r="B160" s="55"/>
      <c r="C160" s="37"/>
      <c r="E160" s="8" t="str">
        <f>IDIOMA!D160</f>
        <v>1. On Balance (excluding HfT)</v>
      </c>
      <c r="F160" s="294"/>
      <c r="G160" s="295"/>
      <c r="H160" s="295"/>
      <c r="I160" s="9"/>
      <c r="J160" s="7"/>
      <c r="K160" s="294"/>
      <c r="L160" s="295"/>
      <c r="M160" s="295"/>
      <c r="N160" s="9"/>
      <c r="O160" s="7"/>
      <c r="P160" s="294"/>
      <c r="Q160" s="295"/>
      <c r="R160" s="295"/>
      <c r="S160" s="9"/>
      <c r="T160" s="7"/>
      <c r="U160" s="294"/>
      <c r="V160" s="295"/>
      <c r="W160" s="295"/>
      <c r="X160" s="9"/>
    </row>
    <row r="161" spans="1:24" ht="23" x14ac:dyDescent="0.35">
      <c r="B161" s="55"/>
      <c r="C161" s="37"/>
      <c r="E161" s="18" t="str">
        <f>IDIOMA!D161</f>
        <v>Loans &amp; advances (customers and credit institutions)</v>
      </c>
      <c r="F161" s="316"/>
      <c r="G161" s="19"/>
      <c r="H161" s="19"/>
      <c r="I161" s="320"/>
      <c r="J161" s="7"/>
      <c r="K161" s="316"/>
      <c r="L161" s="19"/>
      <c r="M161" s="19"/>
      <c r="N161" s="320"/>
      <c r="O161" s="7"/>
      <c r="P161" s="316"/>
      <c r="Q161" s="19"/>
      <c r="R161" s="19"/>
      <c r="S161" s="320"/>
      <c r="T161" s="7"/>
      <c r="U161" s="316"/>
      <c r="V161" s="19"/>
      <c r="W161" s="19"/>
      <c r="X161" s="320"/>
    </row>
    <row r="162" spans="1:24" ht="23" x14ac:dyDescent="0.35">
      <c r="A162" s="37" t="s">
        <v>83</v>
      </c>
      <c r="B162" s="37" t="s">
        <v>59</v>
      </c>
      <c r="C162" s="37">
        <v>172</v>
      </c>
      <c r="E162" s="38" t="str">
        <f>IDIOMA!D162</f>
        <v>Mortgages</v>
      </c>
      <c r="F162" s="407"/>
      <c r="G162" s="408"/>
      <c r="H162" s="408"/>
      <c r="I162" s="409"/>
      <c r="J162" s="7"/>
      <c r="K162" s="407"/>
      <c r="L162" s="408"/>
      <c r="M162" s="408"/>
      <c r="N162" s="409"/>
      <c r="O162" s="7"/>
      <c r="P162" s="407"/>
      <c r="Q162" s="408"/>
      <c r="R162" s="408"/>
      <c r="S162" s="409"/>
      <c r="T162" s="7"/>
      <c r="U162" s="407"/>
      <c r="V162" s="408"/>
      <c r="W162" s="408"/>
      <c r="X162" s="409"/>
    </row>
    <row r="163" spans="1:24" ht="23" x14ac:dyDescent="0.35">
      <c r="B163" s="56"/>
      <c r="C163" s="37"/>
      <c r="E163" s="20" t="str">
        <f>IDIOMA!D163</f>
        <v>Products Added value CIB</v>
      </c>
      <c r="F163" s="316"/>
      <c r="G163" s="19"/>
      <c r="H163" s="19"/>
      <c r="I163" s="320"/>
      <c r="J163" s="7"/>
      <c r="K163" s="316"/>
      <c r="L163" s="19"/>
      <c r="M163" s="19"/>
      <c r="N163" s="320"/>
      <c r="O163" s="7"/>
      <c r="P163" s="316"/>
      <c r="Q163" s="19"/>
      <c r="R163" s="19"/>
      <c r="S163" s="320"/>
      <c r="T163" s="7"/>
      <c r="U163" s="316"/>
      <c r="V163" s="19"/>
      <c r="W163" s="19"/>
      <c r="X163" s="320"/>
    </row>
    <row r="164" spans="1:24" ht="23" x14ac:dyDescent="0.35">
      <c r="A164" s="37" t="s">
        <v>83</v>
      </c>
      <c r="B164" s="37" t="s">
        <v>60</v>
      </c>
      <c r="C164" s="37">
        <v>173</v>
      </c>
      <c r="E164" s="40" t="str">
        <f>IDIOMA!D164</f>
        <v>Project &amp; Acquisition Finance</v>
      </c>
      <c r="F164" s="407"/>
      <c r="G164" s="408"/>
      <c r="H164" s="408"/>
      <c r="I164" s="409"/>
      <c r="J164" s="7"/>
      <c r="K164" s="407"/>
      <c r="L164" s="408"/>
      <c r="M164" s="408"/>
      <c r="N164" s="409"/>
      <c r="O164" s="7"/>
      <c r="P164" s="407"/>
      <c r="Q164" s="408"/>
      <c r="R164" s="408"/>
      <c r="S164" s="409"/>
      <c r="T164" s="7"/>
      <c r="U164" s="407"/>
      <c r="V164" s="408"/>
      <c r="W164" s="408"/>
      <c r="X164" s="409"/>
    </row>
    <row r="165" spans="1:24" ht="23" x14ac:dyDescent="0.35">
      <c r="A165" s="37" t="s">
        <v>83</v>
      </c>
      <c r="B165" s="37" t="s">
        <v>61</v>
      </c>
      <c r="C165" s="37">
        <v>174</v>
      </c>
      <c r="E165" s="40" t="str">
        <f>IDIOMA!D165</f>
        <v>Syndicated Loans</v>
      </c>
      <c r="F165" s="407"/>
      <c r="G165" s="408"/>
      <c r="H165" s="408"/>
      <c r="I165" s="409"/>
      <c r="J165" s="7"/>
      <c r="K165" s="407"/>
      <c r="L165" s="408"/>
      <c r="M165" s="408"/>
      <c r="N165" s="409"/>
      <c r="O165" s="7"/>
      <c r="P165" s="407"/>
      <c r="Q165" s="408"/>
      <c r="R165" s="408"/>
      <c r="S165" s="409"/>
      <c r="T165" s="7"/>
      <c r="U165" s="407"/>
      <c r="V165" s="408"/>
      <c r="W165" s="408"/>
      <c r="X165" s="409"/>
    </row>
    <row r="166" spans="1:24" ht="23" x14ac:dyDescent="0.35">
      <c r="A166" s="37" t="s">
        <v>83</v>
      </c>
      <c r="B166" s="37" t="s">
        <v>62</v>
      </c>
      <c r="C166" s="37">
        <v>175</v>
      </c>
      <c r="E166" s="40" t="str">
        <f>IDIOMA!D166</f>
        <v>Capital Finance</v>
      </c>
      <c r="F166" s="407"/>
      <c r="G166" s="408"/>
      <c r="H166" s="408"/>
      <c r="I166" s="409"/>
      <c r="J166" s="7"/>
      <c r="K166" s="407"/>
      <c r="L166" s="408"/>
      <c r="M166" s="408"/>
      <c r="N166" s="409"/>
      <c r="O166" s="7"/>
      <c r="P166" s="407"/>
      <c r="Q166" s="408"/>
      <c r="R166" s="408"/>
      <c r="S166" s="409"/>
      <c r="T166" s="7"/>
      <c r="U166" s="407"/>
      <c r="V166" s="408"/>
      <c r="W166" s="408"/>
      <c r="X166" s="409"/>
    </row>
    <row r="167" spans="1:24" ht="23" x14ac:dyDescent="0.35">
      <c r="A167" s="37" t="s">
        <v>83</v>
      </c>
      <c r="B167" s="37" t="s">
        <v>63</v>
      </c>
      <c r="C167" s="37">
        <v>176</v>
      </c>
      <c r="E167" s="40" t="str">
        <f>IDIOMA!D167</f>
        <v>Asset Based Finance (ABF)</v>
      </c>
      <c r="F167" s="407"/>
      <c r="G167" s="408"/>
      <c r="H167" s="408"/>
      <c r="I167" s="409"/>
      <c r="J167" s="7"/>
      <c r="K167" s="407"/>
      <c r="L167" s="408"/>
      <c r="M167" s="408"/>
      <c r="N167" s="409"/>
      <c r="O167" s="7"/>
      <c r="P167" s="407"/>
      <c r="Q167" s="408"/>
      <c r="R167" s="408"/>
      <c r="S167" s="409"/>
      <c r="T167" s="7"/>
      <c r="U167" s="407"/>
      <c r="V167" s="408"/>
      <c r="W167" s="408"/>
      <c r="X167" s="409"/>
    </row>
    <row r="168" spans="1:24" ht="23" x14ac:dyDescent="0.35">
      <c r="A168" s="37" t="s">
        <v>83</v>
      </c>
      <c r="B168" s="37" t="s">
        <v>64</v>
      </c>
      <c r="C168" s="37">
        <v>177</v>
      </c>
      <c r="E168" s="40" t="str">
        <f>IDIOMA!D168</f>
        <v>Leveraged Finance</v>
      </c>
      <c r="F168" s="407"/>
      <c r="G168" s="408"/>
      <c r="H168" s="408"/>
      <c r="I168" s="409"/>
      <c r="J168" s="7"/>
      <c r="K168" s="407"/>
      <c r="L168" s="408"/>
      <c r="M168" s="408"/>
      <c r="N168" s="409"/>
      <c r="O168" s="7"/>
      <c r="P168" s="407"/>
      <c r="Q168" s="408"/>
      <c r="R168" s="408"/>
      <c r="S168" s="409"/>
      <c r="T168" s="7"/>
      <c r="U168" s="407"/>
      <c r="V168" s="408"/>
      <c r="W168" s="408"/>
      <c r="X168" s="409"/>
    </row>
    <row r="169" spans="1:24" ht="23" x14ac:dyDescent="0.35">
      <c r="A169" s="37" t="s">
        <v>83</v>
      </c>
      <c r="B169" s="37" t="s">
        <v>65</v>
      </c>
      <c r="C169" s="37">
        <v>178</v>
      </c>
      <c r="E169" s="40" t="str">
        <f>IDIOMA!D169</f>
        <v>Export &amp; Agency Finance</v>
      </c>
      <c r="F169" s="407"/>
      <c r="G169" s="408"/>
      <c r="H169" s="408"/>
      <c r="I169" s="409"/>
      <c r="J169" s="7"/>
      <c r="K169" s="407"/>
      <c r="L169" s="408"/>
      <c r="M169" s="408"/>
      <c r="N169" s="409"/>
      <c r="O169" s="7"/>
      <c r="P169" s="407"/>
      <c r="Q169" s="408"/>
      <c r="R169" s="408"/>
      <c r="S169" s="409"/>
      <c r="T169" s="7"/>
      <c r="U169" s="407"/>
      <c r="V169" s="408"/>
      <c r="W169" s="408"/>
      <c r="X169" s="409"/>
    </row>
    <row r="170" spans="1:24" ht="23" x14ac:dyDescent="0.35">
      <c r="A170" s="37" t="s">
        <v>83</v>
      </c>
      <c r="B170" s="37" t="s">
        <v>66</v>
      </c>
      <c r="C170" s="37">
        <v>179</v>
      </c>
      <c r="E170" s="40" t="str">
        <f>IDIOMA!D170</f>
        <v>Trade &amp; Working Capital Solutions</v>
      </c>
      <c r="F170" s="407"/>
      <c r="G170" s="408"/>
      <c r="H170" s="408"/>
      <c r="I170" s="409"/>
      <c r="J170" s="7"/>
      <c r="K170" s="407"/>
      <c r="L170" s="408"/>
      <c r="M170" s="408"/>
      <c r="N170" s="409"/>
      <c r="O170" s="7"/>
      <c r="P170" s="407"/>
      <c r="Q170" s="408"/>
      <c r="R170" s="408"/>
      <c r="S170" s="409"/>
      <c r="T170" s="7"/>
      <c r="U170" s="407"/>
      <c r="V170" s="408"/>
      <c r="W170" s="408"/>
      <c r="X170" s="409"/>
    </row>
    <row r="171" spans="1:24" ht="23" x14ac:dyDescent="0.35">
      <c r="A171" s="37" t="s">
        <v>83</v>
      </c>
      <c r="B171" s="37" t="s">
        <v>67</v>
      </c>
      <c r="C171" s="37">
        <v>180</v>
      </c>
      <c r="E171" s="38" t="str">
        <f>IDIOMA!D171</f>
        <v>Other Loans &amp; Advances</v>
      </c>
      <c r="F171" s="407"/>
      <c r="G171" s="408"/>
      <c r="H171" s="408"/>
      <c r="I171" s="409"/>
      <c r="J171" s="7"/>
      <c r="K171" s="407"/>
      <c r="L171" s="408"/>
      <c r="M171" s="408"/>
      <c r="N171" s="409"/>
      <c r="O171" s="7"/>
      <c r="P171" s="407"/>
      <c r="Q171" s="408"/>
      <c r="R171" s="408"/>
      <c r="S171" s="409"/>
      <c r="T171" s="7"/>
      <c r="U171" s="407"/>
      <c r="V171" s="408"/>
      <c r="W171" s="408"/>
      <c r="X171" s="409"/>
    </row>
    <row r="172" spans="1:24" ht="23" x14ac:dyDescent="0.35">
      <c r="A172" s="37" t="s">
        <v>83</v>
      </c>
      <c r="B172" s="37" t="s">
        <v>68</v>
      </c>
      <c r="C172" s="37">
        <v>181</v>
      </c>
      <c r="E172" s="41" t="str">
        <f>IDIOMA!D172</f>
        <v>Renting / Operating Leasing</v>
      </c>
      <c r="F172" s="407"/>
      <c r="G172" s="408"/>
      <c r="H172" s="408"/>
      <c r="I172" s="409"/>
      <c r="J172" s="7"/>
      <c r="K172" s="407"/>
      <c r="L172" s="408"/>
      <c r="M172" s="408"/>
      <c r="N172" s="409"/>
      <c r="O172" s="7"/>
      <c r="P172" s="407"/>
      <c r="Q172" s="408"/>
      <c r="R172" s="408"/>
      <c r="S172" s="409"/>
      <c r="T172" s="7"/>
      <c r="U172" s="407"/>
      <c r="V172" s="408"/>
      <c r="W172" s="408"/>
      <c r="X172" s="409"/>
    </row>
    <row r="173" spans="1:24" ht="23" x14ac:dyDescent="0.35">
      <c r="A173" s="37" t="s">
        <v>83</v>
      </c>
      <c r="B173" s="37" t="s">
        <v>69</v>
      </c>
      <c r="C173" s="37">
        <v>182</v>
      </c>
      <c r="E173" s="41" t="str">
        <f>IDIOMA!D173</f>
        <v>Bonds Portfolio</v>
      </c>
      <c r="F173" s="315"/>
      <c r="G173" s="39"/>
      <c r="H173" s="39"/>
      <c r="I173" s="321"/>
      <c r="J173" s="7"/>
      <c r="K173" s="315"/>
      <c r="L173" s="39"/>
      <c r="M173" s="39"/>
      <c r="N173" s="321"/>
      <c r="O173" s="7"/>
      <c r="P173" s="315"/>
      <c r="Q173" s="39"/>
      <c r="R173" s="39"/>
      <c r="S173" s="321"/>
      <c r="T173" s="7"/>
      <c r="U173" s="315"/>
      <c r="V173" s="39"/>
      <c r="W173" s="39"/>
      <c r="X173" s="321"/>
    </row>
    <row r="174" spans="1:24" ht="23" x14ac:dyDescent="0.35">
      <c r="B174" s="37"/>
      <c r="C174" s="37"/>
      <c r="E174" s="8" t="str">
        <f>IDIOMA!D174</f>
        <v>2. Off Balance</v>
      </c>
      <c r="F174" s="296"/>
      <c r="G174" s="295"/>
      <c r="H174" s="295"/>
      <c r="I174" s="9"/>
      <c r="J174" s="7"/>
      <c r="K174" s="296"/>
      <c r="L174" s="295"/>
      <c r="M174" s="295"/>
      <c r="N174" s="9"/>
      <c r="O174" s="7"/>
      <c r="P174" s="296"/>
      <c r="Q174" s="295"/>
      <c r="R174" s="295"/>
      <c r="S174" s="9"/>
      <c r="T174" s="7"/>
      <c r="U174" s="296"/>
      <c r="V174" s="295"/>
      <c r="W174" s="295"/>
      <c r="X174" s="9"/>
    </row>
    <row r="175" spans="1:24" ht="23" x14ac:dyDescent="0.35">
      <c r="A175" s="37" t="s">
        <v>83</v>
      </c>
      <c r="B175" s="37" t="s">
        <v>70</v>
      </c>
      <c r="C175" s="37">
        <v>183</v>
      </c>
      <c r="E175" s="42" t="str">
        <f>IDIOMA!D175</f>
        <v>Contingent risks</v>
      </c>
      <c r="F175" s="413"/>
      <c r="G175" s="408"/>
      <c r="H175" s="408"/>
      <c r="I175" s="409"/>
      <c r="J175" s="7"/>
      <c r="K175" s="413"/>
      <c r="L175" s="408"/>
      <c r="M175" s="408"/>
      <c r="N175" s="409"/>
      <c r="O175" s="7"/>
      <c r="P175" s="413"/>
      <c r="Q175" s="408"/>
      <c r="R175" s="408"/>
      <c r="S175" s="409"/>
      <c r="T175" s="7"/>
      <c r="U175" s="413"/>
      <c r="V175" s="408"/>
      <c r="W175" s="408"/>
      <c r="X175" s="409"/>
    </row>
    <row r="176" spans="1:24" ht="23" x14ac:dyDescent="0.35">
      <c r="A176" s="37" t="s">
        <v>83</v>
      </c>
      <c r="B176" s="37" t="s">
        <v>71</v>
      </c>
      <c r="C176" s="37">
        <v>184</v>
      </c>
      <c r="E176" s="42" t="str">
        <f>IDIOMA!D176</f>
        <v>Undrawn balances Committed</v>
      </c>
      <c r="F176" s="407"/>
      <c r="G176" s="408"/>
      <c r="H176" s="408"/>
      <c r="I176" s="409"/>
      <c r="K176" s="407"/>
      <c r="L176" s="408"/>
      <c r="M176" s="408"/>
      <c r="N176" s="409"/>
      <c r="P176" s="315"/>
      <c r="Q176" s="39"/>
      <c r="R176" s="39"/>
      <c r="S176" s="321"/>
      <c r="U176" s="315"/>
      <c r="V176" s="39"/>
      <c r="W176" s="39"/>
      <c r="X176" s="321"/>
    </row>
    <row r="177" spans="1:24" ht="23" x14ac:dyDescent="0.35">
      <c r="A177" s="37" t="s">
        <v>83</v>
      </c>
      <c r="B177" s="37" t="s">
        <v>72</v>
      </c>
      <c r="C177" s="37">
        <v>185</v>
      </c>
      <c r="E177" s="42" t="str">
        <f>IDIOMA!D177</f>
        <v>Derivatives</v>
      </c>
      <c r="F177" s="407"/>
      <c r="G177" s="408"/>
      <c r="H177" s="408"/>
      <c r="I177" s="409"/>
      <c r="J177" s="7"/>
      <c r="K177" s="407"/>
      <c r="L177" s="408"/>
      <c r="M177" s="408"/>
      <c r="N177" s="409"/>
      <c r="O177" s="7"/>
      <c r="P177" s="407"/>
      <c r="Q177" s="408"/>
      <c r="R177" s="408"/>
      <c r="S177" s="409"/>
      <c r="T177" s="7"/>
      <c r="U177" s="407"/>
      <c r="V177" s="408"/>
      <c r="W177" s="408"/>
      <c r="X177" s="409"/>
    </row>
    <row r="178" spans="1:24" ht="23" x14ac:dyDescent="0.35">
      <c r="B178" s="37"/>
      <c r="C178" s="37"/>
      <c r="E178" s="8" t="str">
        <f>IDIOMA!D178</f>
        <v>3. Advisory &amp; Facilitation services</v>
      </c>
      <c r="F178" s="296"/>
      <c r="G178" s="295"/>
      <c r="H178" s="295"/>
      <c r="I178" s="9"/>
      <c r="J178" s="7"/>
      <c r="K178" s="296"/>
      <c r="L178" s="295"/>
      <c r="M178" s="295"/>
      <c r="N178" s="9"/>
      <c r="O178" s="7"/>
      <c r="P178" s="296"/>
      <c r="Q178" s="295"/>
      <c r="R178" s="295"/>
      <c r="S178" s="9"/>
      <c r="T178" s="7"/>
      <c r="U178" s="296"/>
      <c r="V178" s="295"/>
      <c r="W178" s="295"/>
      <c r="X178" s="9"/>
    </row>
    <row r="179" spans="1:24" ht="23" x14ac:dyDescent="0.35">
      <c r="A179" s="37" t="s">
        <v>83</v>
      </c>
      <c r="B179" s="37" t="s">
        <v>73</v>
      </c>
      <c r="C179" s="37">
        <v>186</v>
      </c>
      <c r="E179" s="42" t="str">
        <f>IDIOMA!D179</f>
        <v>Mergers &amp; Acquisitions (M&amp;A)</v>
      </c>
      <c r="F179" s="407"/>
      <c r="G179" s="408"/>
      <c r="H179" s="408"/>
      <c r="I179" s="409"/>
      <c r="J179" s="7"/>
      <c r="K179" s="407"/>
      <c r="L179" s="408"/>
      <c r="M179" s="408"/>
      <c r="N179" s="409"/>
      <c r="O179" s="7"/>
      <c r="P179" s="407"/>
      <c r="Q179" s="408"/>
      <c r="R179" s="408"/>
      <c r="S179" s="409"/>
      <c r="T179" s="7"/>
      <c r="U179" s="407"/>
      <c r="V179" s="408"/>
      <c r="W179" s="408"/>
      <c r="X179" s="409"/>
    </row>
    <row r="180" spans="1:24" ht="23" x14ac:dyDescent="0.35">
      <c r="A180" s="37" t="s">
        <v>83</v>
      </c>
      <c r="B180" s="37" t="s">
        <v>74</v>
      </c>
      <c r="C180" s="37">
        <v>187</v>
      </c>
      <c r="E180" s="42" t="str">
        <f>IDIOMA!D180</f>
        <v>Equity Capital Markets (ECM)</v>
      </c>
      <c r="F180" s="407"/>
      <c r="G180" s="408"/>
      <c r="H180" s="408"/>
      <c r="I180" s="409"/>
      <c r="J180" s="7"/>
      <c r="K180" s="407"/>
      <c r="L180" s="408"/>
      <c r="M180" s="408"/>
      <c r="N180" s="409"/>
      <c r="O180" s="7"/>
      <c r="P180" s="407"/>
      <c r="Q180" s="408"/>
      <c r="R180" s="408"/>
      <c r="S180" s="409"/>
      <c r="T180" s="7"/>
      <c r="U180" s="407"/>
      <c r="V180" s="408"/>
      <c r="W180" s="408"/>
      <c r="X180" s="409"/>
    </row>
    <row r="181" spans="1:24" ht="23" x14ac:dyDescent="0.35">
      <c r="A181" s="37" t="s">
        <v>83</v>
      </c>
      <c r="B181" s="37" t="s">
        <v>75</v>
      </c>
      <c r="C181" s="37">
        <v>188</v>
      </c>
      <c r="E181" s="42" t="str">
        <f>IDIOMA!D181</f>
        <v>Debt Capital Markets (DCM)</v>
      </c>
      <c r="F181" s="407"/>
      <c r="G181" s="408"/>
      <c r="H181" s="408"/>
      <c r="I181" s="409"/>
      <c r="J181" s="7"/>
      <c r="K181" s="407"/>
      <c r="L181" s="408"/>
      <c r="M181" s="408"/>
      <c r="N181" s="409"/>
      <c r="O181" s="7"/>
      <c r="P181" s="407"/>
      <c r="Q181" s="408"/>
      <c r="R181" s="408"/>
      <c r="S181" s="409"/>
      <c r="T181" s="7"/>
      <c r="U181" s="407"/>
      <c r="V181" s="408"/>
      <c r="W181" s="408"/>
      <c r="X181" s="409"/>
    </row>
    <row r="182" spans="1:24" ht="23" x14ac:dyDescent="0.35">
      <c r="A182" s="37" t="s">
        <v>83</v>
      </c>
      <c r="B182" s="37" t="s">
        <v>76</v>
      </c>
      <c r="C182" s="37">
        <v>189</v>
      </c>
      <c r="E182" s="42" t="str">
        <f>IDIOMA!D182</f>
        <v>Securitization</v>
      </c>
      <c r="F182" s="407"/>
      <c r="G182" s="408"/>
      <c r="H182" s="408"/>
      <c r="I182" s="409"/>
      <c r="J182" s="7"/>
      <c r="K182" s="407"/>
      <c r="L182" s="408"/>
      <c r="M182" s="408"/>
      <c r="N182" s="409"/>
      <c r="O182" s="7"/>
      <c r="P182" s="407"/>
      <c r="Q182" s="408"/>
      <c r="R182" s="408"/>
      <c r="S182" s="409"/>
      <c r="T182" s="7"/>
      <c r="U182" s="407"/>
      <c r="V182" s="408"/>
      <c r="W182" s="408"/>
      <c r="X182" s="409"/>
    </row>
    <row r="183" spans="1:24" ht="23" x14ac:dyDescent="0.35">
      <c r="A183" s="37" t="s">
        <v>83</v>
      </c>
      <c r="B183" s="37" t="s">
        <v>77</v>
      </c>
      <c r="C183" s="37">
        <v>190</v>
      </c>
      <c r="E183" s="42" t="str">
        <f>IDIOMA!D183</f>
        <v>Project &amp; Acquisition Finance (Advisory)</v>
      </c>
      <c r="F183" s="407"/>
      <c r="G183" s="408"/>
      <c r="H183" s="408"/>
      <c r="I183" s="409"/>
      <c r="J183" s="7"/>
      <c r="K183" s="407"/>
      <c r="L183" s="408"/>
      <c r="M183" s="408"/>
      <c r="N183" s="409"/>
      <c r="O183" s="7"/>
      <c r="P183" s="407"/>
      <c r="Q183" s="408"/>
      <c r="R183" s="408"/>
      <c r="S183" s="409"/>
      <c r="T183" s="7"/>
      <c r="U183" s="407"/>
      <c r="V183" s="408"/>
      <c r="W183" s="408"/>
      <c r="X183" s="409"/>
    </row>
    <row r="184" spans="1:24" ht="23" x14ac:dyDescent="0.35">
      <c r="C184" s="37"/>
      <c r="E184" s="13" t="str">
        <f>IDIOMA!D184</f>
        <v>Professional, scientific and technical activities</v>
      </c>
      <c r="F184" s="313"/>
      <c r="G184" s="325"/>
      <c r="H184" s="325"/>
      <c r="I184" s="319"/>
      <c r="J184" s="7"/>
      <c r="K184" s="313"/>
      <c r="L184" s="325"/>
      <c r="M184" s="325"/>
      <c r="N184" s="319"/>
      <c r="O184" s="7"/>
      <c r="P184" s="313"/>
      <c r="Q184" s="325"/>
      <c r="R184" s="325"/>
      <c r="S184" s="319"/>
      <c r="T184" s="7"/>
      <c r="U184" s="313"/>
      <c r="V184" s="325"/>
      <c r="W184" s="325"/>
      <c r="X184" s="319"/>
    </row>
    <row r="185" spans="1:24" ht="23" x14ac:dyDescent="0.35">
      <c r="B185" s="55"/>
      <c r="C185" s="37"/>
      <c r="E185" s="8" t="str">
        <f>IDIOMA!D185</f>
        <v>1. On Balance (excluding HfT)</v>
      </c>
      <c r="F185" s="294"/>
      <c r="G185" s="295"/>
      <c r="H185" s="295"/>
      <c r="I185" s="9"/>
      <c r="J185" s="7"/>
      <c r="K185" s="294"/>
      <c r="L185" s="295"/>
      <c r="M185" s="295"/>
      <c r="N185" s="9"/>
      <c r="O185" s="7"/>
      <c r="P185" s="294"/>
      <c r="Q185" s="295"/>
      <c r="R185" s="295"/>
      <c r="S185" s="9"/>
      <c r="T185" s="7"/>
      <c r="U185" s="294"/>
      <c r="V185" s="295"/>
      <c r="W185" s="295"/>
      <c r="X185" s="9"/>
    </row>
    <row r="186" spans="1:24" ht="23" x14ac:dyDescent="0.35">
      <c r="B186" s="55"/>
      <c r="C186" s="37"/>
      <c r="E186" s="18" t="str">
        <f>IDIOMA!D186</f>
        <v>Loans &amp; advances (customers and credit institutions)</v>
      </c>
      <c r="F186" s="316"/>
      <c r="G186" s="19"/>
      <c r="H186" s="19"/>
      <c r="I186" s="320"/>
      <c r="J186" s="7"/>
      <c r="K186" s="316"/>
      <c r="L186" s="19"/>
      <c r="M186" s="19"/>
      <c r="N186" s="320"/>
      <c r="O186" s="7"/>
      <c r="P186" s="316"/>
      <c r="Q186" s="19"/>
      <c r="R186" s="19"/>
      <c r="S186" s="320"/>
      <c r="T186" s="7"/>
      <c r="U186" s="316"/>
      <c r="V186" s="19"/>
      <c r="W186" s="19"/>
      <c r="X186" s="320"/>
    </row>
    <row r="187" spans="1:24" ht="23" x14ac:dyDescent="0.35">
      <c r="A187" s="37" t="s">
        <v>266</v>
      </c>
      <c r="B187" s="37" t="s">
        <v>59</v>
      </c>
      <c r="C187" s="367">
        <v>255</v>
      </c>
      <c r="E187" s="38" t="str">
        <f>IDIOMA!D187</f>
        <v>Mortgages</v>
      </c>
      <c r="F187" s="407"/>
      <c r="G187" s="408"/>
      <c r="H187" s="408"/>
      <c r="I187" s="409"/>
      <c r="J187" s="7"/>
      <c r="K187" s="407"/>
      <c r="L187" s="408"/>
      <c r="M187" s="408"/>
      <c r="N187" s="409"/>
      <c r="O187" s="7"/>
      <c r="P187" s="407"/>
      <c r="Q187" s="408"/>
      <c r="R187" s="408"/>
      <c r="S187" s="409"/>
      <c r="T187" s="7"/>
      <c r="U187" s="407"/>
      <c r="V187" s="408"/>
      <c r="W187" s="408"/>
      <c r="X187" s="409"/>
    </row>
    <row r="188" spans="1:24" ht="23" x14ac:dyDescent="0.35">
      <c r="B188" s="56"/>
      <c r="C188" s="367"/>
      <c r="E188" s="20" t="str">
        <f>IDIOMA!D188</f>
        <v>Products Added value CIB</v>
      </c>
      <c r="F188" s="316"/>
      <c r="G188" s="19"/>
      <c r="H188" s="19"/>
      <c r="I188" s="320"/>
      <c r="J188" s="7"/>
      <c r="K188" s="316"/>
      <c r="L188" s="19"/>
      <c r="M188" s="19"/>
      <c r="N188" s="320"/>
      <c r="O188" s="7"/>
      <c r="P188" s="316"/>
      <c r="Q188" s="19"/>
      <c r="R188" s="19"/>
      <c r="S188" s="320"/>
      <c r="T188" s="7"/>
      <c r="U188" s="316"/>
      <c r="V188" s="19"/>
      <c r="W188" s="19"/>
      <c r="X188" s="320"/>
    </row>
    <row r="189" spans="1:24" ht="23" x14ac:dyDescent="0.35">
      <c r="A189" s="37" t="s">
        <v>266</v>
      </c>
      <c r="B189" s="37" t="s">
        <v>60</v>
      </c>
      <c r="C189" s="367">
        <v>256</v>
      </c>
      <c r="E189" s="40" t="str">
        <f>IDIOMA!D189</f>
        <v>Project &amp; Acquisition Finance</v>
      </c>
      <c r="F189" s="407"/>
      <c r="G189" s="408"/>
      <c r="H189" s="408"/>
      <c r="I189" s="409"/>
      <c r="J189" s="7"/>
      <c r="K189" s="407"/>
      <c r="L189" s="408"/>
      <c r="M189" s="408"/>
      <c r="N189" s="409"/>
      <c r="O189" s="7"/>
      <c r="P189" s="407"/>
      <c r="Q189" s="408"/>
      <c r="R189" s="408"/>
      <c r="S189" s="409"/>
      <c r="T189" s="7"/>
      <c r="U189" s="407"/>
      <c r="V189" s="408"/>
      <c r="W189" s="408"/>
      <c r="X189" s="409"/>
    </row>
    <row r="190" spans="1:24" ht="23" x14ac:dyDescent="0.35">
      <c r="A190" s="37" t="s">
        <v>266</v>
      </c>
      <c r="B190" s="37" t="s">
        <v>61</v>
      </c>
      <c r="C190" s="367">
        <v>257</v>
      </c>
      <c r="E190" s="40" t="str">
        <f>IDIOMA!D190</f>
        <v>Syndicated Loans</v>
      </c>
      <c r="F190" s="407"/>
      <c r="G190" s="408"/>
      <c r="H190" s="408"/>
      <c r="I190" s="409"/>
      <c r="J190" s="7"/>
      <c r="K190" s="407"/>
      <c r="L190" s="408"/>
      <c r="M190" s="408"/>
      <c r="N190" s="409"/>
      <c r="O190" s="7"/>
      <c r="P190" s="407"/>
      <c r="Q190" s="408"/>
      <c r="R190" s="408"/>
      <c r="S190" s="409"/>
      <c r="T190" s="7"/>
      <c r="U190" s="407"/>
      <c r="V190" s="408"/>
      <c r="W190" s="408"/>
      <c r="X190" s="409"/>
    </row>
    <row r="191" spans="1:24" ht="23" x14ac:dyDescent="0.35">
      <c r="A191" s="37" t="s">
        <v>266</v>
      </c>
      <c r="B191" s="37" t="s">
        <v>62</v>
      </c>
      <c r="C191" s="367">
        <v>258</v>
      </c>
      <c r="E191" s="40" t="str">
        <f>IDIOMA!D191</f>
        <v>Capital Finance</v>
      </c>
      <c r="F191" s="407"/>
      <c r="G191" s="408"/>
      <c r="H191" s="408"/>
      <c r="I191" s="409"/>
      <c r="J191" s="7"/>
      <c r="K191" s="407"/>
      <c r="L191" s="408"/>
      <c r="M191" s="408"/>
      <c r="N191" s="409"/>
      <c r="O191" s="7"/>
      <c r="P191" s="407"/>
      <c r="Q191" s="408"/>
      <c r="R191" s="408"/>
      <c r="S191" s="409"/>
      <c r="T191" s="7"/>
      <c r="U191" s="407"/>
      <c r="V191" s="408"/>
      <c r="W191" s="408"/>
      <c r="X191" s="409"/>
    </row>
    <row r="192" spans="1:24" ht="23" x14ac:dyDescent="0.35">
      <c r="A192" s="37" t="s">
        <v>266</v>
      </c>
      <c r="B192" s="37" t="s">
        <v>63</v>
      </c>
      <c r="C192" s="367">
        <v>259</v>
      </c>
      <c r="E192" s="40" t="str">
        <f>IDIOMA!D192</f>
        <v>Asset Based Finance (ABF)</v>
      </c>
      <c r="F192" s="407"/>
      <c r="G192" s="408"/>
      <c r="H192" s="408"/>
      <c r="I192" s="409"/>
      <c r="J192" s="7"/>
      <c r="K192" s="407"/>
      <c r="L192" s="408"/>
      <c r="M192" s="408"/>
      <c r="N192" s="409"/>
      <c r="O192" s="7"/>
      <c r="P192" s="407"/>
      <c r="Q192" s="408"/>
      <c r="R192" s="408"/>
      <c r="S192" s="409"/>
      <c r="T192" s="7"/>
      <c r="U192" s="407"/>
      <c r="V192" s="408"/>
      <c r="W192" s="408"/>
      <c r="X192" s="409"/>
    </row>
    <row r="193" spans="1:24" ht="23" x14ac:dyDescent="0.35">
      <c r="A193" s="37" t="s">
        <v>266</v>
      </c>
      <c r="B193" s="37" t="s">
        <v>64</v>
      </c>
      <c r="C193" s="367">
        <v>260</v>
      </c>
      <c r="E193" s="40" t="str">
        <f>IDIOMA!D193</f>
        <v>Leveraged Finance</v>
      </c>
      <c r="F193" s="407"/>
      <c r="G193" s="408"/>
      <c r="H193" s="408"/>
      <c r="I193" s="409"/>
      <c r="J193" s="7"/>
      <c r="K193" s="407"/>
      <c r="L193" s="408"/>
      <c r="M193" s="408"/>
      <c r="N193" s="409"/>
      <c r="O193" s="7"/>
      <c r="P193" s="407"/>
      <c r="Q193" s="408"/>
      <c r="R193" s="408"/>
      <c r="S193" s="409"/>
      <c r="T193" s="7"/>
      <c r="U193" s="407"/>
      <c r="V193" s="408"/>
      <c r="W193" s="408"/>
      <c r="X193" s="409"/>
    </row>
    <row r="194" spans="1:24" ht="23" x14ac:dyDescent="0.35">
      <c r="A194" s="37" t="s">
        <v>266</v>
      </c>
      <c r="B194" s="37" t="s">
        <v>65</v>
      </c>
      <c r="C194" s="367">
        <v>261</v>
      </c>
      <c r="E194" s="40" t="str">
        <f>IDIOMA!D194</f>
        <v>Export &amp; Agency Finance</v>
      </c>
      <c r="F194" s="407"/>
      <c r="G194" s="408"/>
      <c r="H194" s="408"/>
      <c r="I194" s="409"/>
      <c r="J194" s="7"/>
      <c r="K194" s="407"/>
      <c r="L194" s="408"/>
      <c r="M194" s="408"/>
      <c r="N194" s="409"/>
      <c r="O194" s="7"/>
      <c r="P194" s="407"/>
      <c r="Q194" s="408"/>
      <c r="R194" s="408"/>
      <c r="S194" s="409"/>
      <c r="T194" s="7"/>
      <c r="U194" s="407"/>
      <c r="V194" s="408"/>
      <c r="W194" s="408"/>
      <c r="X194" s="409"/>
    </row>
    <row r="195" spans="1:24" ht="23" x14ac:dyDescent="0.35">
      <c r="A195" s="37" t="s">
        <v>266</v>
      </c>
      <c r="B195" s="37" t="s">
        <v>66</v>
      </c>
      <c r="C195" s="367">
        <v>262</v>
      </c>
      <c r="E195" s="40" t="str">
        <f>IDIOMA!D195</f>
        <v>Trade &amp; Working Capital Solutions</v>
      </c>
      <c r="F195" s="407"/>
      <c r="G195" s="408"/>
      <c r="H195" s="408"/>
      <c r="I195" s="409"/>
      <c r="J195" s="7"/>
      <c r="K195" s="407"/>
      <c r="L195" s="408"/>
      <c r="M195" s="408"/>
      <c r="N195" s="409"/>
      <c r="O195" s="7"/>
      <c r="P195" s="407"/>
      <c r="Q195" s="408"/>
      <c r="R195" s="408"/>
      <c r="S195" s="409"/>
      <c r="T195" s="7"/>
      <c r="U195" s="407"/>
      <c r="V195" s="408"/>
      <c r="W195" s="408"/>
      <c r="X195" s="409"/>
    </row>
    <row r="196" spans="1:24" ht="23" x14ac:dyDescent="0.35">
      <c r="A196" s="37" t="s">
        <v>266</v>
      </c>
      <c r="B196" s="37" t="s">
        <v>67</v>
      </c>
      <c r="C196" s="367">
        <v>263</v>
      </c>
      <c r="E196" s="38" t="str">
        <f>IDIOMA!D196</f>
        <v>Other Loans &amp; Advances</v>
      </c>
      <c r="F196" s="407"/>
      <c r="G196" s="408"/>
      <c r="H196" s="408"/>
      <c r="I196" s="409"/>
      <c r="J196" s="7"/>
      <c r="K196" s="407"/>
      <c r="L196" s="408"/>
      <c r="M196" s="408"/>
      <c r="N196" s="409"/>
      <c r="O196" s="7"/>
      <c r="P196" s="407"/>
      <c r="Q196" s="408"/>
      <c r="R196" s="408"/>
      <c r="S196" s="409"/>
      <c r="T196" s="7"/>
      <c r="U196" s="407"/>
      <c r="V196" s="408"/>
      <c r="W196" s="408"/>
      <c r="X196" s="409"/>
    </row>
    <row r="197" spans="1:24" ht="23" x14ac:dyDescent="0.35">
      <c r="A197" s="37" t="s">
        <v>266</v>
      </c>
      <c r="B197" s="37" t="s">
        <v>68</v>
      </c>
      <c r="C197" s="367">
        <v>264</v>
      </c>
      <c r="E197" s="41" t="str">
        <f>IDIOMA!D197</f>
        <v>Renting / Operating Leasing</v>
      </c>
      <c r="F197" s="407"/>
      <c r="G197" s="408"/>
      <c r="H197" s="408"/>
      <c r="I197" s="409"/>
      <c r="J197" s="7"/>
      <c r="K197" s="407"/>
      <c r="L197" s="408"/>
      <c r="M197" s="408"/>
      <c r="N197" s="409"/>
      <c r="O197" s="7"/>
      <c r="P197" s="407"/>
      <c r="Q197" s="408"/>
      <c r="R197" s="408"/>
      <c r="S197" s="409"/>
      <c r="T197" s="7"/>
      <c r="U197" s="407"/>
      <c r="V197" s="408"/>
      <c r="W197" s="408"/>
      <c r="X197" s="409"/>
    </row>
    <row r="198" spans="1:24" ht="23" x14ac:dyDescent="0.35">
      <c r="A198" s="37" t="s">
        <v>266</v>
      </c>
      <c r="B198" s="37" t="s">
        <v>69</v>
      </c>
      <c r="C198" s="367">
        <v>265</v>
      </c>
      <c r="E198" s="41" t="str">
        <f>IDIOMA!D198</f>
        <v>Bonds Portfolio</v>
      </c>
      <c r="F198" s="315"/>
      <c r="G198" s="39"/>
      <c r="H198" s="39"/>
      <c r="I198" s="321"/>
      <c r="J198" s="7"/>
      <c r="K198" s="315"/>
      <c r="L198" s="39"/>
      <c r="M198" s="39"/>
      <c r="N198" s="321"/>
      <c r="O198" s="7"/>
      <c r="P198" s="315"/>
      <c r="Q198" s="39"/>
      <c r="R198" s="39"/>
      <c r="S198" s="321"/>
      <c r="T198" s="7"/>
      <c r="U198" s="315"/>
      <c r="V198" s="39"/>
      <c r="W198" s="39"/>
      <c r="X198" s="321"/>
    </row>
    <row r="199" spans="1:24" ht="23" x14ac:dyDescent="0.35">
      <c r="B199" s="37"/>
      <c r="C199" s="37"/>
      <c r="E199" s="8" t="str">
        <f>IDIOMA!D199</f>
        <v>2. Off Balance</v>
      </c>
      <c r="F199" s="296"/>
      <c r="G199" s="295"/>
      <c r="H199" s="295"/>
      <c r="I199" s="9"/>
      <c r="J199" s="7"/>
      <c r="K199" s="296"/>
      <c r="L199" s="295"/>
      <c r="M199" s="295"/>
      <c r="N199" s="9"/>
      <c r="O199" s="7"/>
      <c r="P199" s="296"/>
      <c r="Q199" s="295"/>
      <c r="R199" s="295"/>
      <c r="S199" s="9"/>
      <c r="T199" s="7"/>
      <c r="U199" s="296"/>
      <c r="V199" s="295"/>
      <c r="W199" s="295"/>
      <c r="X199" s="9"/>
    </row>
    <row r="200" spans="1:24" ht="23" x14ac:dyDescent="0.35">
      <c r="A200" s="37" t="s">
        <v>266</v>
      </c>
      <c r="B200" s="37" t="s">
        <v>70</v>
      </c>
      <c r="C200" s="367">
        <v>266</v>
      </c>
      <c r="E200" s="42" t="str">
        <f>IDIOMA!D200</f>
        <v>Contingent risks</v>
      </c>
      <c r="F200" s="413"/>
      <c r="G200" s="408"/>
      <c r="H200" s="408"/>
      <c r="I200" s="409"/>
      <c r="J200" s="7"/>
      <c r="K200" s="413"/>
      <c r="L200" s="408"/>
      <c r="M200" s="408"/>
      <c r="N200" s="409"/>
      <c r="O200" s="7"/>
      <c r="P200" s="413"/>
      <c r="Q200" s="408"/>
      <c r="R200" s="408"/>
      <c r="S200" s="409"/>
      <c r="T200" s="7"/>
      <c r="U200" s="413"/>
      <c r="V200" s="408"/>
      <c r="W200" s="408"/>
      <c r="X200" s="409"/>
    </row>
    <row r="201" spans="1:24" ht="23" x14ac:dyDescent="0.35">
      <c r="A201" s="37" t="s">
        <v>266</v>
      </c>
      <c r="B201" s="37" t="s">
        <v>71</v>
      </c>
      <c r="C201" s="367">
        <v>267</v>
      </c>
      <c r="E201" s="42" t="str">
        <f>IDIOMA!D201</f>
        <v>Undrawn balances Committed</v>
      </c>
      <c r="F201" s="407"/>
      <c r="G201" s="408"/>
      <c r="H201" s="408"/>
      <c r="I201" s="409"/>
      <c r="K201" s="407"/>
      <c r="L201" s="408"/>
      <c r="M201" s="408"/>
      <c r="N201" s="409"/>
      <c r="P201" s="315"/>
      <c r="Q201" s="39"/>
      <c r="R201" s="39"/>
      <c r="S201" s="321"/>
      <c r="U201" s="315"/>
      <c r="V201" s="39"/>
      <c r="W201" s="39"/>
      <c r="X201" s="321"/>
    </row>
    <row r="202" spans="1:24" ht="23" x14ac:dyDescent="0.35">
      <c r="A202" s="37" t="s">
        <v>266</v>
      </c>
      <c r="B202" s="37" t="s">
        <v>72</v>
      </c>
      <c r="C202" s="367">
        <v>268</v>
      </c>
      <c r="E202" s="42" t="str">
        <f>IDIOMA!D202</f>
        <v>Derivatives</v>
      </c>
      <c r="F202" s="407"/>
      <c r="G202" s="408"/>
      <c r="H202" s="408"/>
      <c r="I202" s="409"/>
      <c r="J202" s="7"/>
      <c r="K202" s="407"/>
      <c r="L202" s="408"/>
      <c r="M202" s="408"/>
      <c r="N202" s="409"/>
      <c r="O202" s="7"/>
      <c r="P202" s="407"/>
      <c r="Q202" s="408"/>
      <c r="R202" s="408"/>
      <c r="S202" s="409"/>
      <c r="T202" s="7"/>
      <c r="U202" s="407"/>
      <c r="V202" s="408"/>
      <c r="W202" s="408"/>
      <c r="X202" s="409"/>
    </row>
    <row r="203" spans="1:24" ht="23" x14ac:dyDescent="0.35">
      <c r="B203" s="37"/>
      <c r="C203" s="37"/>
      <c r="E203" s="8" t="str">
        <f>IDIOMA!D203</f>
        <v>3. Advisory &amp; Facilitation services</v>
      </c>
      <c r="F203" s="296"/>
      <c r="G203" s="295"/>
      <c r="H203" s="295"/>
      <c r="I203" s="9"/>
      <c r="J203" s="7"/>
      <c r="K203" s="296"/>
      <c r="L203" s="295"/>
      <c r="M203" s="295"/>
      <c r="N203" s="9"/>
      <c r="O203" s="7"/>
      <c r="P203" s="296"/>
      <c r="Q203" s="295"/>
      <c r="R203" s="295"/>
      <c r="S203" s="9"/>
      <c r="T203" s="7"/>
      <c r="U203" s="296"/>
      <c r="V203" s="295"/>
      <c r="W203" s="295"/>
      <c r="X203" s="9"/>
    </row>
    <row r="204" spans="1:24" ht="23" x14ac:dyDescent="0.35">
      <c r="A204" s="37" t="s">
        <v>266</v>
      </c>
      <c r="B204" s="37" t="s">
        <v>73</v>
      </c>
      <c r="C204" s="367">
        <v>269</v>
      </c>
      <c r="E204" s="42" t="str">
        <f>IDIOMA!D204</f>
        <v>Mergers &amp; Acquisitions (M&amp;A)</v>
      </c>
      <c r="F204" s="407"/>
      <c r="G204" s="408"/>
      <c r="H204" s="408"/>
      <c r="I204" s="409"/>
      <c r="J204" s="7"/>
      <c r="K204" s="407"/>
      <c r="L204" s="408"/>
      <c r="M204" s="408"/>
      <c r="N204" s="409"/>
      <c r="O204" s="7"/>
      <c r="P204" s="407"/>
      <c r="Q204" s="408"/>
      <c r="R204" s="408"/>
      <c r="S204" s="409"/>
      <c r="T204" s="7"/>
      <c r="U204" s="407"/>
      <c r="V204" s="408"/>
      <c r="W204" s="408"/>
      <c r="X204" s="409"/>
    </row>
    <row r="205" spans="1:24" ht="23" x14ac:dyDescent="0.35">
      <c r="A205" s="37" t="s">
        <v>266</v>
      </c>
      <c r="B205" s="37" t="s">
        <v>74</v>
      </c>
      <c r="C205" s="367">
        <v>270</v>
      </c>
      <c r="E205" s="42" t="str">
        <f>IDIOMA!D205</f>
        <v>Equity Capital Markets (ECM)</v>
      </c>
      <c r="F205" s="407"/>
      <c r="G205" s="408"/>
      <c r="H205" s="408"/>
      <c r="I205" s="409"/>
      <c r="J205" s="7"/>
      <c r="K205" s="407"/>
      <c r="L205" s="408"/>
      <c r="M205" s="408"/>
      <c r="N205" s="409"/>
      <c r="O205" s="7"/>
      <c r="P205" s="407"/>
      <c r="Q205" s="408"/>
      <c r="R205" s="408"/>
      <c r="S205" s="409"/>
      <c r="T205" s="7"/>
      <c r="U205" s="407"/>
      <c r="V205" s="408"/>
      <c r="W205" s="408"/>
      <c r="X205" s="409"/>
    </row>
    <row r="206" spans="1:24" ht="23" x14ac:dyDescent="0.35">
      <c r="A206" s="37" t="s">
        <v>266</v>
      </c>
      <c r="B206" s="37" t="s">
        <v>75</v>
      </c>
      <c r="C206" s="367">
        <v>271</v>
      </c>
      <c r="E206" s="42" t="str">
        <f>IDIOMA!D206</f>
        <v>Debt Capital Markets (DCM)</v>
      </c>
      <c r="F206" s="407"/>
      <c r="G206" s="408"/>
      <c r="H206" s="408"/>
      <c r="I206" s="409"/>
      <c r="J206" s="7"/>
      <c r="K206" s="407"/>
      <c r="L206" s="408"/>
      <c r="M206" s="408"/>
      <c r="N206" s="409"/>
      <c r="O206" s="7"/>
      <c r="P206" s="407"/>
      <c r="Q206" s="408"/>
      <c r="R206" s="408"/>
      <c r="S206" s="409"/>
      <c r="T206" s="7"/>
      <c r="U206" s="407"/>
      <c r="V206" s="408"/>
      <c r="W206" s="408"/>
      <c r="X206" s="409"/>
    </row>
    <row r="207" spans="1:24" ht="23" x14ac:dyDescent="0.35">
      <c r="A207" s="37" t="s">
        <v>266</v>
      </c>
      <c r="B207" s="37" t="s">
        <v>76</v>
      </c>
      <c r="C207" s="367">
        <v>272</v>
      </c>
      <c r="E207" s="42" t="str">
        <f>IDIOMA!D207</f>
        <v>Securitization</v>
      </c>
      <c r="F207" s="407"/>
      <c r="G207" s="408"/>
      <c r="H207" s="408"/>
      <c r="I207" s="409"/>
      <c r="J207" s="7"/>
      <c r="K207" s="407"/>
      <c r="L207" s="408"/>
      <c r="M207" s="408"/>
      <c r="N207" s="409"/>
      <c r="O207" s="7"/>
      <c r="P207" s="407"/>
      <c r="Q207" s="408"/>
      <c r="R207" s="408"/>
      <c r="S207" s="409"/>
      <c r="T207" s="7"/>
      <c r="U207" s="407"/>
      <c r="V207" s="408"/>
      <c r="W207" s="408"/>
      <c r="X207" s="409"/>
    </row>
    <row r="208" spans="1:24" ht="23" x14ac:dyDescent="0.35">
      <c r="A208" s="37" t="s">
        <v>266</v>
      </c>
      <c r="B208" s="37" t="s">
        <v>77</v>
      </c>
      <c r="C208" s="367">
        <v>273</v>
      </c>
      <c r="E208" s="42" t="str">
        <f>IDIOMA!D208</f>
        <v>Project &amp; Acquisition Finance (Advisory)</v>
      </c>
      <c r="F208" s="407"/>
      <c r="G208" s="408"/>
      <c r="H208" s="408"/>
      <c r="I208" s="409"/>
      <c r="J208" s="7"/>
      <c r="K208" s="407"/>
      <c r="L208" s="408"/>
      <c r="M208" s="408"/>
      <c r="N208" s="409"/>
      <c r="O208" s="7"/>
      <c r="P208" s="407"/>
      <c r="Q208" s="408"/>
      <c r="R208" s="408"/>
      <c r="S208" s="409"/>
      <c r="T208" s="7"/>
      <c r="U208" s="407"/>
      <c r="V208" s="408"/>
      <c r="W208" s="408"/>
      <c r="X208" s="409"/>
    </row>
    <row r="209" spans="1:24" ht="23" x14ac:dyDescent="0.35">
      <c r="C209" s="37"/>
      <c r="E209" s="13" t="str">
        <f>IDIOMA!D209</f>
        <v>Disaster Risk Management</v>
      </c>
      <c r="F209" s="313"/>
      <c r="G209" s="325"/>
      <c r="H209" s="325"/>
      <c r="I209" s="319"/>
      <c r="J209" s="7"/>
      <c r="K209" s="313"/>
      <c r="L209" s="325"/>
      <c r="M209" s="325"/>
      <c r="N209" s="319"/>
      <c r="O209" s="7"/>
      <c r="P209" s="313"/>
      <c r="Q209" s="325"/>
      <c r="R209" s="325"/>
      <c r="S209" s="319"/>
      <c r="T209" s="7"/>
      <c r="U209" s="313"/>
      <c r="V209" s="325"/>
      <c r="W209" s="325"/>
      <c r="X209" s="319"/>
    </row>
    <row r="210" spans="1:24" ht="23" x14ac:dyDescent="0.35">
      <c r="B210" s="55"/>
      <c r="C210" s="37"/>
      <c r="E210" s="8" t="str">
        <f>IDIOMA!D210</f>
        <v>1. On Balance (excluding HfT)</v>
      </c>
      <c r="F210" s="294"/>
      <c r="G210" s="295"/>
      <c r="H210" s="295"/>
      <c r="I210" s="9"/>
      <c r="J210" s="7"/>
      <c r="K210" s="294"/>
      <c r="L210" s="295"/>
      <c r="M210" s="295"/>
      <c r="N210" s="9"/>
      <c r="O210" s="7"/>
      <c r="P210" s="294"/>
      <c r="Q210" s="295"/>
      <c r="R210" s="295"/>
      <c r="S210" s="9"/>
      <c r="T210" s="7"/>
      <c r="U210" s="294"/>
      <c r="V210" s="295"/>
      <c r="W210" s="295"/>
      <c r="X210" s="9"/>
    </row>
    <row r="211" spans="1:24" ht="23" x14ac:dyDescent="0.35">
      <c r="B211" s="55"/>
      <c r="C211" s="37"/>
      <c r="E211" s="18" t="str">
        <f>IDIOMA!D211</f>
        <v>Loans &amp; advances (customers and credit institutions)</v>
      </c>
      <c r="F211" s="316"/>
      <c r="G211" s="19"/>
      <c r="H211" s="19"/>
      <c r="I211" s="320"/>
      <c r="J211" s="7"/>
      <c r="K211" s="316"/>
      <c r="L211" s="19"/>
      <c r="M211" s="19"/>
      <c r="N211" s="320"/>
      <c r="O211" s="7"/>
      <c r="P211" s="316"/>
      <c r="Q211" s="19"/>
      <c r="R211" s="19"/>
      <c r="S211" s="320"/>
      <c r="T211" s="7"/>
      <c r="U211" s="316"/>
      <c r="V211" s="19"/>
      <c r="W211" s="19"/>
      <c r="X211" s="320"/>
    </row>
    <row r="212" spans="1:24" ht="23" x14ac:dyDescent="0.35">
      <c r="A212" s="37" t="s">
        <v>267</v>
      </c>
      <c r="B212" s="37" t="s">
        <v>59</v>
      </c>
      <c r="C212" s="367">
        <v>274</v>
      </c>
      <c r="E212" s="38" t="str">
        <f>IDIOMA!D212</f>
        <v>Mortgages</v>
      </c>
      <c r="F212" s="407"/>
      <c r="G212" s="408"/>
      <c r="H212" s="408"/>
      <c r="I212" s="409"/>
      <c r="J212" s="7"/>
      <c r="K212" s="407"/>
      <c r="L212" s="408"/>
      <c r="M212" s="408"/>
      <c r="N212" s="409"/>
      <c r="O212" s="7"/>
      <c r="P212" s="407"/>
      <c r="Q212" s="408"/>
      <c r="R212" s="408"/>
      <c r="S212" s="409"/>
      <c r="T212" s="7"/>
      <c r="U212" s="407"/>
      <c r="V212" s="408"/>
      <c r="W212" s="408"/>
      <c r="X212" s="409"/>
    </row>
    <row r="213" spans="1:24" ht="23" x14ac:dyDescent="0.35">
      <c r="B213" s="56"/>
      <c r="C213" s="37"/>
      <c r="E213" s="20" t="str">
        <f>IDIOMA!D213</f>
        <v>Products Added value CIB</v>
      </c>
      <c r="F213" s="316"/>
      <c r="G213" s="19"/>
      <c r="H213" s="19"/>
      <c r="I213" s="320"/>
      <c r="J213" s="7"/>
      <c r="K213" s="316"/>
      <c r="L213" s="19"/>
      <c r="M213" s="19"/>
      <c r="N213" s="320"/>
      <c r="O213" s="7"/>
      <c r="P213" s="316"/>
      <c r="Q213" s="19"/>
      <c r="R213" s="19"/>
      <c r="S213" s="320"/>
      <c r="T213" s="7"/>
      <c r="U213" s="316"/>
      <c r="V213" s="19"/>
      <c r="W213" s="19"/>
      <c r="X213" s="320"/>
    </row>
    <row r="214" spans="1:24" ht="23" x14ac:dyDescent="0.35">
      <c r="A214" s="37" t="s">
        <v>267</v>
      </c>
      <c r="B214" s="37" t="s">
        <v>60</v>
      </c>
      <c r="C214" s="367">
        <v>275</v>
      </c>
      <c r="E214" s="40" t="str">
        <f>IDIOMA!D214</f>
        <v>Project &amp; Acquisition Finance</v>
      </c>
      <c r="F214" s="407"/>
      <c r="G214" s="408"/>
      <c r="H214" s="408"/>
      <c r="I214" s="409"/>
      <c r="J214" s="7"/>
      <c r="K214" s="407"/>
      <c r="L214" s="408"/>
      <c r="M214" s="408"/>
      <c r="N214" s="409"/>
      <c r="O214" s="7"/>
      <c r="P214" s="407"/>
      <c r="Q214" s="408"/>
      <c r="R214" s="408"/>
      <c r="S214" s="409"/>
      <c r="T214" s="7"/>
      <c r="U214" s="407"/>
      <c r="V214" s="408"/>
      <c r="W214" s="408"/>
      <c r="X214" s="409"/>
    </row>
    <row r="215" spans="1:24" ht="23" x14ac:dyDescent="0.35">
      <c r="A215" s="37" t="s">
        <v>267</v>
      </c>
      <c r="B215" s="37" t="s">
        <v>61</v>
      </c>
      <c r="C215" s="367">
        <v>276</v>
      </c>
      <c r="E215" s="40" t="str">
        <f>IDIOMA!D215</f>
        <v>Syndicated Loans</v>
      </c>
      <c r="F215" s="407"/>
      <c r="G215" s="408"/>
      <c r="H215" s="408"/>
      <c r="I215" s="409"/>
      <c r="J215" s="7"/>
      <c r="K215" s="407"/>
      <c r="L215" s="408"/>
      <c r="M215" s="408"/>
      <c r="N215" s="409"/>
      <c r="O215" s="7"/>
      <c r="P215" s="407"/>
      <c r="Q215" s="408"/>
      <c r="R215" s="408"/>
      <c r="S215" s="409"/>
      <c r="T215" s="7"/>
      <c r="U215" s="407"/>
      <c r="V215" s="408"/>
      <c r="W215" s="408"/>
      <c r="X215" s="409"/>
    </row>
    <row r="216" spans="1:24" ht="23" x14ac:dyDescent="0.35">
      <c r="A216" s="37" t="s">
        <v>267</v>
      </c>
      <c r="B216" s="37" t="s">
        <v>62</v>
      </c>
      <c r="C216" s="367">
        <v>277</v>
      </c>
      <c r="E216" s="40" t="str">
        <f>IDIOMA!D216</f>
        <v>Capital Finance</v>
      </c>
      <c r="F216" s="407"/>
      <c r="G216" s="408"/>
      <c r="H216" s="408"/>
      <c r="I216" s="409"/>
      <c r="J216" s="7"/>
      <c r="K216" s="407"/>
      <c r="L216" s="408"/>
      <c r="M216" s="408"/>
      <c r="N216" s="409"/>
      <c r="O216" s="7"/>
      <c r="P216" s="407"/>
      <c r="Q216" s="408"/>
      <c r="R216" s="408"/>
      <c r="S216" s="409"/>
      <c r="T216" s="7"/>
      <c r="U216" s="407"/>
      <c r="V216" s="408"/>
      <c r="W216" s="408"/>
      <c r="X216" s="409"/>
    </row>
    <row r="217" spans="1:24" ht="23" x14ac:dyDescent="0.35">
      <c r="A217" s="37" t="s">
        <v>267</v>
      </c>
      <c r="B217" s="37" t="s">
        <v>63</v>
      </c>
      <c r="C217" s="367">
        <v>278</v>
      </c>
      <c r="E217" s="40" t="str">
        <f>IDIOMA!D217</f>
        <v>Asset Based Finance (ABF)</v>
      </c>
      <c r="F217" s="407"/>
      <c r="G217" s="408"/>
      <c r="H217" s="408"/>
      <c r="I217" s="409"/>
      <c r="J217" s="7"/>
      <c r="K217" s="407"/>
      <c r="L217" s="408"/>
      <c r="M217" s="408"/>
      <c r="N217" s="409"/>
      <c r="O217" s="7"/>
      <c r="P217" s="407"/>
      <c r="Q217" s="408"/>
      <c r="R217" s="408"/>
      <c r="S217" s="409"/>
      <c r="T217" s="7"/>
      <c r="U217" s="407"/>
      <c r="V217" s="408"/>
      <c r="W217" s="408"/>
      <c r="X217" s="409"/>
    </row>
    <row r="218" spans="1:24" ht="23" x14ac:dyDescent="0.35">
      <c r="A218" s="37" t="s">
        <v>267</v>
      </c>
      <c r="B218" s="37" t="s">
        <v>64</v>
      </c>
      <c r="C218" s="367">
        <v>279</v>
      </c>
      <c r="E218" s="40" t="str">
        <f>IDIOMA!D218</f>
        <v>Leveraged Finance</v>
      </c>
      <c r="F218" s="407"/>
      <c r="G218" s="408"/>
      <c r="H218" s="408"/>
      <c r="I218" s="409"/>
      <c r="J218" s="7"/>
      <c r="K218" s="407"/>
      <c r="L218" s="408"/>
      <c r="M218" s="408"/>
      <c r="N218" s="409"/>
      <c r="O218" s="7"/>
      <c r="P218" s="407"/>
      <c r="Q218" s="408"/>
      <c r="R218" s="408"/>
      <c r="S218" s="409"/>
      <c r="T218" s="7"/>
      <c r="U218" s="407"/>
      <c r="V218" s="408"/>
      <c r="W218" s="408"/>
      <c r="X218" s="409"/>
    </row>
    <row r="219" spans="1:24" ht="23" x14ac:dyDescent="0.35">
      <c r="A219" s="37" t="s">
        <v>267</v>
      </c>
      <c r="B219" s="37" t="s">
        <v>65</v>
      </c>
      <c r="C219" s="367">
        <v>280</v>
      </c>
      <c r="E219" s="40" t="str">
        <f>IDIOMA!D219</f>
        <v>Export &amp; Agency Finance</v>
      </c>
      <c r="F219" s="407"/>
      <c r="G219" s="408"/>
      <c r="H219" s="408"/>
      <c r="I219" s="409"/>
      <c r="J219" s="7"/>
      <c r="K219" s="407"/>
      <c r="L219" s="408"/>
      <c r="M219" s="408"/>
      <c r="N219" s="409"/>
      <c r="O219" s="7"/>
      <c r="P219" s="407"/>
      <c r="Q219" s="408"/>
      <c r="R219" s="408"/>
      <c r="S219" s="409"/>
      <c r="T219" s="7"/>
      <c r="U219" s="407"/>
      <c r="V219" s="408"/>
      <c r="W219" s="408"/>
      <c r="X219" s="409"/>
    </row>
    <row r="220" spans="1:24" ht="23" x14ac:dyDescent="0.35">
      <c r="A220" s="37" t="s">
        <v>267</v>
      </c>
      <c r="B220" s="37" t="s">
        <v>66</v>
      </c>
      <c r="C220" s="367">
        <v>281</v>
      </c>
      <c r="E220" s="40" t="str">
        <f>IDIOMA!D220</f>
        <v>Trade &amp; Working Capital Solutions</v>
      </c>
      <c r="F220" s="407"/>
      <c r="G220" s="408"/>
      <c r="H220" s="408"/>
      <c r="I220" s="409"/>
      <c r="J220" s="7"/>
      <c r="K220" s="407"/>
      <c r="L220" s="408"/>
      <c r="M220" s="408"/>
      <c r="N220" s="409"/>
      <c r="O220" s="7"/>
      <c r="P220" s="407"/>
      <c r="Q220" s="408"/>
      <c r="R220" s="408"/>
      <c r="S220" s="409"/>
      <c r="T220" s="7"/>
      <c r="U220" s="407"/>
      <c r="V220" s="408"/>
      <c r="W220" s="408"/>
      <c r="X220" s="409"/>
    </row>
    <row r="221" spans="1:24" ht="23" x14ac:dyDescent="0.35">
      <c r="A221" s="37" t="s">
        <v>267</v>
      </c>
      <c r="B221" s="37" t="s">
        <v>67</v>
      </c>
      <c r="C221" s="367">
        <v>282</v>
      </c>
      <c r="E221" s="38" t="str">
        <f>IDIOMA!D221</f>
        <v>Other Loans &amp; Advances</v>
      </c>
      <c r="F221" s="407"/>
      <c r="G221" s="408"/>
      <c r="H221" s="408"/>
      <c r="I221" s="409"/>
      <c r="J221" s="7"/>
      <c r="K221" s="407"/>
      <c r="L221" s="408"/>
      <c r="M221" s="408"/>
      <c r="N221" s="409"/>
      <c r="O221" s="7"/>
      <c r="P221" s="407"/>
      <c r="Q221" s="408"/>
      <c r="R221" s="408"/>
      <c r="S221" s="409"/>
      <c r="T221" s="7"/>
      <c r="U221" s="407"/>
      <c r="V221" s="408"/>
      <c r="W221" s="408"/>
      <c r="X221" s="409"/>
    </row>
    <row r="222" spans="1:24" ht="23" x14ac:dyDescent="0.35">
      <c r="A222" s="37" t="s">
        <v>267</v>
      </c>
      <c r="B222" s="37" t="s">
        <v>68</v>
      </c>
      <c r="C222" s="367">
        <v>283</v>
      </c>
      <c r="E222" s="41" t="str">
        <f>IDIOMA!D222</f>
        <v>Renting / Operating Leasing</v>
      </c>
      <c r="F222" s="407"/>
      <c r="G222" s="408"/>
      <c r="H222" s="408"/>
      <c r="I222" s="409"/>
      <c r="J222" s="7"/>
      <c r="K222" s="407"/>
      <c r="L222" s="408"/>
      <c r="M222" s="408"/>
      <c r="N222" s="409"/>
      <c r="O222" s="7"/>
      <c r="P222" s="407"/>
      <c r="Q222" s="408"/>
      <c r="R222" s="408"/>
      <c r="S222" s="409"/>
      <c r="T222" s="7"/>
      <c r="U222" s="407"/>
      <c r="V222" s="408"/>
      <c r="W222" s="408"/>
      <c r="X222" s="409"/>
    </row>
    <row r="223" spans="1:24" ht="23" x14ac:dyDescent="0.35">
      <c r="A223" s="37" t="s">
        <v>267</v>
      </c>
      <c r="B223" s="37" t="s">
        <v>69</v>
      </c>
      <c r="C223" s="367">
        <v>284</v>
      </c>
      <c r="E223" s="41" t="str">
        <f>IDIOMA!D223</f>
        <v>Bonds Portfolio</v>
      </c>
      <c r="F223" s="315"/>
      <c r="G223" s="39"/>
      <c r="H223" s="39"/>
      <c r="I223" s="321"/>
      <c r="J223" s="7"/>
      <c r="K223" s="315"/>
      <c r="L223" s="39"/>
      <c r="M223" s="39"/>
      <c r="N223" s="321"/>
      <c r="O223" s="7"/>
      <c r="P223" s="315"/>
      <c r="Q223" s="39"/>
      <c r="R223" s="39"/>
      <c r="S223" s="321"/>
      <c r="T223" s="7"/>
      <c r="U223" s="315"/>
      <c r="V223" s="39"/>
      <c r="W223" s="39"/>
      <c r="X223" s="321"/>
    </row>
    <row r="224" spans="1:24" ht="23" x14ac:dyDescent="0.35">
      <c r="B224" s="37"/>
      <c r="C224" s="37"/>
      <c r="E224" s="8" t="str">
        <f>IDIOMA!D224</f>
        <v>2. Off Balance</v>
      </c>
      <c r="F224" s="296"/>
      <c r="G224" s="295"/>
      <c r="H224" s="295"/>
      <c r="I224" s="9"/>
      <c r="J224" s="7"/>
      <c r="K224" s="296"/>
      <c r="L224" s="295"/>
      <c r="M224" s="295"/>
      <c r="N224" s="9"/>
      <c r="O224" s="7"/>
      <c r="P224" s="296"/>
      <c r="Q224" s="295"/>
      <c r="R224" s="295"/>
      <c r="S224" s="9"/>
      <c r="T224" s="7"/>
      <c r="U224" s="296"/>
      <c r="V224" s="295"/>
      <c r="W224" s="295"/>
      <c r="X224" s="9"/>
    </row>
    <row r="225" spans="1:24" ht="23" x14ac:dyDescent="0.35">
      <c r="A225" s="37" t="s">
        <v>267</v>
      </c>
      <c r="B225" s="37" t="s">
        <v>70</v>
      </c>
      <c r="C225" s="367">
        <v>285</v>
      </c>
      <c r="E225" s="42" t="str">
        <f>IDIOMA!D225</f>
        <v>Contingent risks</v>
      </c>
      <c r="F225" s="413"/>
      <c r="G225" s="408"/>
      <c r="H225" s="408"/>
      <c r="I225" s="409"/>
      <c r="J225" s="7"/>
      <c r="K225" s="413"/>
      <c r="L225" s="408"/>
      <c r="M225" s="408"/>
      <c r="N225" s="409"/>
      <c r="O225" s="7"/>
      <c r="P225" s="413"/>
      <c r="Q225" s="408"/>
      <c r="R225" s="408"/>
      <c r="S225" s="409"/>
      <c r="T225" s="7"/>
      <c r="U225" s="413"/>
      <c r="V225" s="408"/>
      <c r="W225" s="408"/>
      <c r="X225" s="409"/>
    </row>
    <row r="226" spans="1:24" ht="23" x14ac:dyDescent="0.35">
      <c r="A226" s="37" t="s">
        <v>267</v>
      </c>
      <c r="B226" s="37" t="s">
        <v>71</v>
      </c>
      <c r="C226" s="367">
        <v>286</v>
      </c>
      <c r="E226" s="42" t="str">
        <f>IDIOMA!D226</f>
        <v>Undrawn balances Committed</v>
      </c>
      <c r="F226" s="407"/>
      <c r="G226" s="408"/>
      <c r="H226" s="408"/>
      <c r="I226" s="409"/>
      <c r="K226" s="407"/>
      <c r="L226" s="408"/>
      <c r="M226" s="408"/>
      <c r="N226" s="409"/>
      <c r="P226" s="315"/>
      <c r="Q226" s="39"/>
      <c r="R226" s="39"/>
      <c r="S226" s="321"/>
      <c r="U226" s="315"/>
      <c r="V226" s="39"/>
      <c r="W226" s="39"/>
      <c r="X226" s="321"/>
    </row>
    <row r="227" spans="1:24" ht="23" x14ac:dyDescent="0.35">
      <c r="A227" s="37" t="s">
        <v>267</v>
      </c>
      <c r="B227" s="37" t="s">
        <v>72</v>
      </c>
      <c r="C227" s="367">
        <v>287</v>
      </c>
      <c r="E227" s="42" t="str">
        <f>IDIOMA!D227</f>
        <v>Derivatives</v>
      </c>
      <c r="F227" s="407"/>
      <c r="G227" s="408"/>
      <c r="H227" s="408"/>
      <c r="I227" s="409"/>
      <c r="J227" s="7"/>
      <c r="K227" s="407"/>
      <c r="L227" s="408"/>
      <c r="M227" s="408"/>
      <c r="N227" s="409"/>
      <c r="O227" s="7"/>
      <c r="P227" s="407"/>
      <c r="Q227" s="408"/>
      <c r="R227" s="408"/>
      <c r="S227" s="409"/>
      <c r="T227" s="7"/>
      <c r="U227" s="407"/>
      <c r="V227" s="408"/>
      <c r="W227" s="408"/>
      <c r="X227" s="409"/>
    </row>
    <row r="228" spans="1:24" ht="23" x14ac:dyDescent="0.35">
      <c r="B228" s="37"/>
      <c r="C228" s="37"/>
      <c r="E228" s="8" t="str">
        <f>IDIOMA!D228</f>
        <v>3. Advisory &amp; Facilitation services</v>
      </c>
      <c r="F228" s="296"/>
      <c r="G228" s="295"/>
      <c r="H228" s="295"/>
      <c r="I228" s="9"/>
      <c r="J228" s="7"/>
      <c r="K228" s="296"/>
      <c r="L228" s="295"/>
      <c r="M228" s="295"/>
      <c r="N228" s="9"/>
      <c r="O228" s="7"/>
      <c r="P228" s="296"/>
      <c r="Q228" s="295"/>
      <c r="R228" s="295"/>
      <c r="S228" s="9"/>
      <c r="T228" s="7"/>
      <c r="U228" s="296"/>
      <c r="V228" s="295"/>
      <c r="W228" s="295"/>
      <c r="X228" s="9"/>
    </row>
    <row r="229" spans="1:24" ht="23" x14ac:dyDescent="0.35">
      <c r="A229" s="37" t="s">
        <v>267</v>
      </c>
      <c r="B229" s="37" t="s">
        <v>73</v>
      </c>
      <c r="C229" s="367">
        <v>288</v>
      </c>
      <c r="E229" s="42" t="str">
        <f>IDIOMA!D229</f>
        <v>Mergers &amp; Acquisitions (M&amp;A)</v>
      </c>
      <c r="F229" s="407"/>
      <c r="G229" s="408"/>
      <c r="H229" s="408"/>
      <c r="I229" s="409"/>
      <c r="J229" s="7"/>
      <c r="K229" s="407"/>
      <c r="L229" s="408"/>
      <c r="M229" s="408"/>
      <c r="N229" s="409"/>
      <c r="O229" s="7"/>
      <c r="P229" s="407"/>
      <c r="Q229" s="408"/>
      <c r="R229" s="408"/>
      <c r="S229" s="409"/>
      <c r="T229" s="7"/>
      <c r="U229" s="407"/>
      <c r="V229" s="408"/>
      <c r="W229" s="408"/>
      <c r="X229" s="409"/>
    </row>
    <row r="230" spans="1:24" ht="23" x14ac:dyDescent="0.35">
      <c r="A230" s="37" t="s">
        <v>267</v>
      </c>
      <c r="B230" s="37" t="s">
        <v>74</v>
      </c>
      <c r="C230" s="367">
        <v>289</v>
      </c>
      <c r="E230" s="42" t="str">
        <f>IDIOMA!D230</f>
        <v>Equity Capital Markets (ECM)</v>
      </c>
      <c r="F230" s="407"/>
      <c r="G230" s="408"/>
      <c r="H230" s="408"/>
      <c r="I230" s="409"/>
      <c r="J230" s="7"/>
      <c r="K230" s="407"/>
      <c r="L230" s="408"/>
      <c r="M230" s="408"/>
      <c r="N230" s="409"/>
      <c r="O230" s="7"/>
      <c r="P230" s="407"/>
      <c r="Q230" s="408"/>
      <c r="R230" s="408"/>
      <c r="S230" s="409"/>
      <c r="T230" s="7"/>
      <c r="U230" s="407"/>
      <c r="V230" s="408"/>
      <c r="W230" s="408"/>
      <c r="X230" s="409"/>
    </row>
    <row r="231" spans="1:24" ht="23" x14ac:dyDescent="0.35">
      <c r="A231" s="37" t="s">
        <v>267</v>
      </c>
      <c r="B231" s="37" t="s">
        <v>75</v>
      </c>
      <c r="C231" s="367">
        <v>290</v>
      </c>
      <c r="E231" s="42" t="str">
        <f>IDIOMA!D231</f>
        <v>Debt Capital Markets (DCM)</v>
      </c>
      <c r="F231" s="407"/>
      <c r="G231" s="408"/>
      <c r="H231" s="408"/>
      <c r="I231" s="409"/>
      <c r="J231" s="7"/>
      <c r="K231" s="407"/>
      <c r="L231" s="408"/>
      <c r="M231" s="408"/>
      <c r="N231" s="409"/>
      <c r="O231" s="7"/>
      <c r="P231" s="407"/>
      <c r="Q231" s="408"/>
      <c r="R231" s="408"/>
      <c r="S231" s="409"/>
      <c r="T231" s="7"/>
      <c r="U231" s="407"/>
      <c r="V231" s="408"/>
      <c r="W231" s="408"/>
      <c r="X231" s="409"/>
    </row>
    <row r="232" spans="1:24" ht="23" x14ac:dyDescent="0.35">
      <c r="A232" s="37" t="s">
        <v>267</v>
      </c>
      <c r="B232" s="37" t="s">
        <v>76</v>
      </c>
      <c r="C232" s="367">
        <v>291</v>
      </c>
      <c r="E232" s="42" t="str">
        <f>IDIOMA!D232</f>
        <v>Securitization</v>
      </c>
      <c r="F232" s="407"/>
      <c r="G232" s="408"/>
      <c r="H232" s="408"/>
      <c r="I232" s="409"/>
      <c r="J232" s="7"/>
      <c r="K232" s="407"/>
      <c r="L232" s="408"/>
      <c r="M232" s="408"/>
      <c r="N232" s="409"/>
      <c r="O232" s="7"/>
      <c r="P232" s="407"/>
      <c r="Q232" s="408"/>
      <c r="R232" s="408"/>
      <c r="S232" s="409"/>
      <c r="T232" s="7"/>
      <c r="U232" s="407"/>
      <c r="V232" s="408"/>
      <c r="W232" s="408"/>
      <c r="X232" s="409"/>
    </row>
    <row r="233" spans="1:24" ht="23" x14ac:dyDescent="0.35">
      <c r="A233" s="37" t="s">
        <v>267</v>
      </c>
      <c r="B233" s="37" t="s">
        <v>77</v>
      </c>
      <c r="C233" s="367">
        <v>292</v>
      </c>
      <c r="E233" s="42" t="str">
        <f>IDIOMA!D233</f>
        <v>Project &amp; Acquisition Finance (Advisory)</v>
      </c>
      <c r="F233" s="407"/>
      <c r="G233" s="408"/>
      <c r="H233" s="408"/>
      <c r="I233" s="409"/>
      <c r="J233" s="7"/>
      <c r="K233" s="407"/>
      <c r="L233" s="408"/>
      <c r="M233" s="408"/>
      <c r="N233" s="409"/>
      <c r="O233" s="7"/>
      <c r="P233" s="407"/>
      <c r="Q233" s="408"/>
      <c r="R233" s="408"/>
      <c r="S233" s="409"/>
      <c r="T233" s="7"/>
      <c r="U233" s="407"/>
      <c r="V233" s="408"/>
      <c r="W233" s="408"/>
      <c r="X233" s="409"/>
    </row>
    <row r="234" spans="1:24" ht="23" x14ac:dyDescent="0.35">
      <c r="C234" s="37"/>
      <c r="E234" s="13" t="str">
        <f>IDIOMA!D234</f>
        <v>Accommodation</v>
      </c>
      <c r="F234" s="313"/>
      <c r="G234" s="325"/>
      <c r="H234" s="325"/>
      <c r="I234" s="319"/>
      <c r="J234" s="7"/>
      <c r="K234" s="313"/>
      <c r="L234" s="325"/>
      <c r="M234" s="325"/>
      <c r="N234" s="319"/>
      <c r="O234" s="7"/>
      <c r="P234" s="313"/>
      <c r="Q234" s="325"/>
      <c r="R234" s="325"/>
      <c r="S234" s="319"/>
      <c r="T234" s="7"/>
      <c r="U234" s="313"/>
      <c r="V234" s="325"/>
      <c r="W234" s="325"/>
      <c r="X234" s="319"/>
    </row>
    <row r="235" spans="1:24" ht="23" x14ac:dyDescent="0.35">
      <c r="B235" s="55"/>
      <c r="C235" s="37"/>
      <c r="E235" s="8" t="str">
        <f>IDIOMA!D235</f>
        <v>1. On Balance (excluding HfT)</v>
      </c>
      <c r="F235" s="294"/>
      <c r="G235" s="295"/>
      <c r="H235" s="295"/>
      <c r="I235" s="9"/>
      <c r="J235" s="7"/>
      <c r="K235" s="294"/>
      <c r="L235" s="295"/>
      <c r="M235" s="295"/>
      <c r="N235" s="9"/>
      <c r="O235" s="7"/>
      <c r="P235" s="294"/>
      <c r="Q235" s="295"/>
      <c r="R235" s="295"/>
      <c r="S235" s="9"/>
      <c r="T235" s="7"/>
      <c r="U235" s="294"/>
      <c r="V235" s="295"/>
      <c r="W235" s="295"/>
      <c r="X235" s="9"/>
    </row>
    <row r="236" spans="1:24" ht="23" x14ac:dyDescent="0.35">
      <c r="B236" s="55"/>
      <c r="C236" s="37"/>
      <c r="E236" s="18" t="str">
        <f>IDIOMA!D236</f>
        <v>Loans &amp; advances (customers and credit institutions)</v>
      </c>
      <c r="F236" s="316"/>
      <c r="G236" s="19"/>
      <c r="H236" s="19"/>
      <c r="I236" s="320"/>
      <c r="J236" s="7"/>
      <c r="K236" s="316"/>
      <c r="L236" s="19"/>
      <c r="M236" s="19"/>
      <c r="N236" s="320"/>
      <c r="O236" s="7"/>
      <c r="P236" s="316"/>
      <c r="Q236" s="19"/>
      <c r="R236" s="19"/>
      <c r="S236" s="320"/>
      <c r="T236" s="7"/>
      <c r="U236" s="316"/>
      <c r="V236" s="19"/>
      <c r="W236" s="19"/>
      <c r="X236" s="320"/>
    </row>
    <row r="237" spans="1:24" ht="23" x14ac:dyDescent="0.35">
      <c r="A237" s="37" t="s">
        <v>268</v>
      </c>
      <c r="B237" s="37" t="s">
        <v>59</v>
      </c>
      <c r="C237" s="367">
        <v>293</v>
      </c>
      <c r="E237" s="38" t="str">
        <f>IDIOMA!D237</f>
        <v>Mortgages</v>
      </c>
      <c r="F237" s="407"/>
      <c r="G237" s="408"/>
      <c r="H237" s="408"/>
      <c r="I237" s="409"/>
      <c r="J237" s="7"/>
      <c r="K237" s="407"/>
      <c r="L237" s="408"/>
      <c r="M237" s="408"/>
      <c r="N237" s="409"/>
      <c r="O237" s="7"/>
      <c r="P237" s="407"/>
      <c r="Q237" s="408"/>
      <c r="R237" s="408"/>
      <c r="S237" s="409"/>
      <c r="T237" s="7"/>
      <c r="U237" s="407"/>
      <c r="V237" s="408"/>
      <c r="W237" s="408"/>
      <c r="X237" s="409"/>
    </row>
    <row r="238" spans="1:24" ht="23" x14ac:dyDescent="0.35">
      <c r="B238" s="56"/>
      <c r="C238" s="37"/>
      <c r="E238" s="20" t="str">
        <f>IDIOMA!D238</f>
        <v>Products Added value CIB</v>
      </c>
      <c r="F238" s="316"/>
      <c r="G238" s="19"/>
      <c r="H238" s="19"/>
      <c r="I238" s="320"/>
      <c r="J238" s="7"/>
      <c r="K238" s="316"/>
      <c r="L238" s="19"/>
      <c r="M238" s="19"/>
      <c r="N238" s="320"/>
      <c r="O238" s="7"/>
      <c r="P238" s="316"/>
      <c r="Q238" s="19"/>
      <c r="R238" s="19"/>
      <c r="S238" s="320"/>
      <c r="T238" s="7"/>
      <c r="U238" s="316"/>
      <c r="V238" s="19"/>
      <c r="W238" s="19"/>
      <c r="X238" s="320"/>
    </row>
    <row r="239" spans="1:24" ht="23" x14ac:dyDescent="0.35">
      <c r="A239" s="37" t="s">
        <v>268</v>
      </c>
      <c r="B239" s="37" t="s">
        <v>60</v>
      </c>
      <c r="C239" s="367">
        <v>294</v>
      </c>
      <c r="E239" s="40" t="str">
        <f>IDIOMA!D239</f>
        <v>Project &amp; Acquisition Finance</v>
      </c>
      <c r="F239" s="407"/>
      <c r="G239" s="408"/>
      <c r="H239" s="408"/>
      <c r="I239" s="409"/>
      <c r="J239" s="7"/>
      <c r="K239" s="407"/>
      <c r="L239" s="408"/>
      <c r="M239" s="408"/>
      <c r="N239" s="409"/>
      <c r="O239" s="7"/>
      <c r="P239" s="407"/>
      <c r="Q239" s="408"/>
      <c r="R239" s="408"/>
      <c r="S239" s="409"/>
      <c r="T239" s="7"/>
      <c r="U239" s="407"/>
      <c r="V239" s="408"/>
      <c r="W239" s="408"/>
      <c r="X239" s="409"/>
    </row>
    <row r="240" spans="1:24" ht="23" x14ac:dyDescent="0.35">
      <c r="A240" s="37" t="s">
        <v>268</v>
      </c>
      <c r="B240" s="37" t="s">
        <v>61</v>
      </c>
      <c r="C240" s="367">
        <v>295</v>
      </c>
      <c r="E240" s="40" t="str">
        <f>IDIOMA!D240</f>
        <v>Syndicated Loans</v>
      </c>
      <c r="F240" s="407"/>
      <c r="G240" s="408"/>
      <c r="H240" s="408"/>
      <c r="I240" s="409"/>
      <c r="J240" s="7"/>
      <c r="K240" s="407"/>
      <c r="L240" s="408"/>
      <c r="M240" s="408"/>
      <c r="N240" s="409"/>
      <c r="O240" s="7"/>
      <c r="P240" s="407"/>
      <c r="Q240" s="408"/>
      <c r="R240" s="408"/>
      <c r="S240" s="409"/>
      <c r="T240" s="7"/>
      <c r="U240" s="407"/>
      <c r="V240" s="408"/>
      <c r="W240" s="408"/>
      <c r="X240" s="409"/>
    </row>
    <row r="241" spans="1:24" ht="23" x14ac:dyDescent="0.35">
      <c r="A241" s="37" t="s">
        <v>268</v>
      </c>
      <c r="B241" s="37" t="s">
        <v>62</v>
      </c>
      <c r="C241" s="367">
        <v>296</v>
      </c>
      <c r="E241" s="40" t="str">
        <f>IDIOMA!D241</f>
        <v>Capital Finance</v>
      </c>
      <c r="F241" s="407"/>
      <c r="G241" s="408"/>
      <c r="H241" s="408"/>
      <c r="I241" s="409"/>
      <c r="J241" s="7"/>
      <c r="K241" s="407"/>
      <c r="L241" s="408"/>
      <c r="M241" s="408"/>
      <c r="N241" s="409"/>
      <c r="O241" s="7"/>
      <c r="P241" s="407"/>
      <c r="Q241" s="408"/>
      <c r="R241" s="408"/>
      <c r="S241" s="409"/>
      <c r="T241" s="7"/>
      <c r="U241" s="407"/>
      <c r="V241" s="408"/>
      <c r="W241" s="408"/>
      <c r="X241" s="409"/>
    </row>
    <row r="242" spans="1:24" ht="23" x14ac:dyDescent="0.35">
      <c r="A242" s="37" t="s">
        <v>268</v>
      </c>
      <c r="B242" s="37" t="s">
        <v>63</v>
      </c>
      <c r="C242" s="367">
        <v>297</v>
      </c>
      <c r="E242" s="40" t="str">
        <f>IDIOMA!D242</f>
        <v>Asset Based Finance (ABF)</v>
      </c>
      <c r="F242" s="407"/>
      <c r="G242" s="408"/>
      <c r="H242" s="408"/>
      <c r="I242" s="409"/>
      <c r="J242" s="7"/>
      <c r="K242" s="407"/>
      <c r="L242" s="408"/>
      <c r="M242" s="408"/>
      <c r="N242" s="409"/>
      <c r="O242" s="7"/>
      <c r="P242" s="407"/>
      <c r="Q242" s="408"/>
      <c r="R242" s="408"/>
      <c r="S242" s="409"/>
      <c r="T242" s="7"/>
      <c r="U242" s="407"/>
      <c r="V242" s="408"/>
      <c r="W242" s="408"/>
      <c r="X242" s="409"/>
    </row>
    <row r="243" spans="1:24" ht="23" x14ac:dyDescent="0.35">
      <c r="A243" s="37" t="s">
        <v>268</v>
      </c>
      <c r="B243" s="37" t="s">
        <v>64</v>
      </c>
      <c r="C243" s="367">
        <v>298</v>
      </c>
      <c r="E243" s="40" t="str">
        <f>IDIOMA!D243</f>
        <v>Leveraged Finance</v>
      </c>
      <c r="F243" s="407"/>
      <c r="G243" s="408"/>
      <c r="H243" s="408"/>
      <c r="I243" s="409"/>
      <c r="J243" s="7"/>
      <c r="K243" s="407"/>
      <c r="L243" s="408"/>
      <c r="M243" s="408"/>
      <c r="N243" s="409"/>
      <c r="O243" s="7"/>
      <c r="P243" s="407"/>
      <c r="Q243" s="408"/>
      <c r="R243" s="408"/>
      <c r="S243" s="409"/>
      <c r="T243" s="7"/>
      <c r="U243" s="407"/>
      <c r="V243" s="408"/>
      <c r="W243" s="408"/>
      <c r="X243" s="409"/>
    </row>
    <row r="244" spans="1:24" ht="23" x14ac:dyDescent="0.35">
      <c r="A244" s="37" t="s">
        <v>268</v>
      </c>
      <c r="B244" s="37" t="s">
        <v>65</v>
      </c>
      <c r="C244" s="367">
        <v>299</v>
      </c>
      <c r="E244" s="40" t="str">
        <f>IDIOMA!D244</f>
        <v>Export &amp; Agency Finance</v>
      </c>
      <c r="F244" s="407"/>
      <c r="G244" s="408"/>
      <c r="H244" s="408"/>
      <c r="I244" s="409"/>
      <c r="J244" s="7"/>
      <c r="K244" s="407"/>
      <c r="L244" s="408"/>
      <c r="M244" s="408"/>
      <c r="N244" s="409"/>
      <c r="O244" s="7"/>
      <c r="P244" s="407"/>
      <c r="Q244" s="408"/>
      <c r="R244" s="408"/>
      <c r="S244" s="409"/>
      <c r="T244" s="7"/>
      <c r="U244" s="407"/>
      <c r="V244" s="408"/>
      <c r="W244" s="408"/>
      <c r="X244" s="409"/>
    </row>
    <row r="245" spans="1:24" ht="23" x14ac:dyDescent="0.35">
      <c r="A245" s="37" t="s">
        <v>268</v>
      </c>
      <c r="B245" s="37" t="s">
        <v>66</v>
      </c>
      <c r="C245" s="367">
        <v>300</v>
      </c>
      <c r="E245" s="40" t="str">
        <f>IDIOMA!D245</f>
        <v>Trade &amp; Working Capital Solutions</v>
      </c>
      <c r="F245" s="407"/>
      <c r="G245" s="408"/>
      <c r="H245" s="408"/>
      <c r="I245" s="409"/>
      <c r="J245" s="7"/>
      <c r="K245" s="407"/>
      <c r="L245" s="408"/>
      <c r="M245" s="408"/>
      <c r="N245" s="409"/>
      <c r="O245" s="7"/>
      <c r="P245" s="407"/>
      <c r="Q245" s="408"/>
      <c r="R245" s="408"/>
      <c r="S245" s="409"/>
      <c r="T245" s="7"/>
      <c r="U245" s="407"/>
      <c r="V245" s="408"/>
      <c r="W245" s="408"/>
      <c r="X245" s="409"/>
    </row>
    <row r="246" spans="1:24" ht="23" x14ac:dyDescent="0.35">
      <c r="A246" s="37" t="s">
        <v>268</v>
      </c>
      <c r="B246" s="37" t="s">
        <v>67</v>
      </c>
      <c r="C246" s="367">
        <v>301</v>
      </c>
      <c r="E246" s="38" t="str">
        <f>IDIOMA!D246</f>
        <v>Other Loans &amp; Advances</v>
      </c>
      <c r="F246" s="407"/>
      <c r="G246" s="408"/>
      <c r="H246" s="408"/>
      <c r="I246" s="409"/>
      <c r="J246" s="7"/>
      <c r="K246" s="407"/>
      <c r="L246" s="408"/>
      <c r="M246" s="408"/>
      <c r="N246" s="409"/>
      <c r="O246" s="7"/>
      <c r="P246" s="407"/>
      <c r="Q246" s="408"/>
      <c r="R246" s="408"/>
      <c r="S246" s="409"/>
      <c r="T246" s="7"/>
      <c r="U246" s="407"/>
      <c r="V246" s="408"/>
      <c r="W246" s="408"/>
      <c r="X246" s="409"/>
    </row>
    <row r="247" spans="1:24" ht="23" x14ac:dyDescent="0.35">
      <c r="A247" s="37" t="s">
        <v>268</v>
      </c>
      <c r="B247" s="37" t="s">
        <v>68</v>
      </c>
      <c r="C247" s="367">
        <v>302</v>
      </c>
      <c r="E247" s="41" t="str">
        <f>IDIOMA!D247</f>
        <v>Renting / Operating Leasing</v>
      </c>
      <c r="F247" s="407"/>
      <c r="G247" s="408"/>
      <c r="H247" s="408"/>
      <c r="I247" s="409"/>
      <c r="J247" s="7"/>
      <c r="K247" s="407"/>
      <c r="L247" s="408"/>
      <c r="M247" s="408"/>
      <c r="N247" s="409"/>
      <c r="O247" s="7"/>
      <c r="P247" s="407"/>
      <c r="Q247" s="408"/>
      <c r="R247" s="408"/>
      <c r="S247" s="409"/>
      <c r="T247" s="7"/>
      <c r="U247" s="407"/>
      <c r="V247" s="408"/>
      <c r="W247" s="408"/>
      <c r="X247" s="409"/>
    </row>
    <row r="248" spans="1:24" ht="23" x14ac:dyDescent="0.35">
      <c r="A248" s="37" t="s">
        <v>268</v>
      </c>
      <c r="B248" s="37" t="s">
        <v>69</v>
      </c>
      <c r="C248" s="367">
        <v>303</v>
      </c>
      <c r="E248" s="41" t="str">
        <f>IDIOMA!D248</f>
        <v>Bonds Portfolio</v>
      </c>
      <c r="F248" s="315"/>
      <c r="G248" s="39"/>
      <c r="H248" s="39"/>
      <c r="I248" s="321"/>
      <c r="J248" s="7"/>
      <c r="K248" s="315"/>
      <c r="L248" s="39"/>
      <c r="M248" s="39"/>
      <c r="N248" s="321"/>
      <c r="O248" s="7"/>
      <c r="P248" s="315"/>
      <c r="Q248" s="39"/>
      <c r="R248" s="39"/>
      <c r="S248" s="321"/>
      <c r="T248" s="7"/>
      <c r="U248" s="315"/>
      <c r="V248" s="39"/>
      <c r="W248" s="39"/>
      <c r="X248" s="321"/>
    </row>
    <row r="249" spans="1:24" ht="23" x14ac:dyDescent="0.35">
      <c r="B249" s="37"/>
      <c r="C249" s="37"/>
      <c r="E249" s="8" t="str">
        <f>IDIOMA!D249</f>
        <v>2. Off Balance</v>
      </c>
      <c r="F249" s="296"/>
      <c r="G249" s="295"/>
      <c r="H249" s="295"/>
      <c r="I249" s="9"/>
      <c r="J249" s="7"/>
      <c r="K249" s="296"/>
      <c r="L249" s="295"/>
      <c r="M249" s="295"/>
      <c r="N249" s="9"/>
      <c r="O249" s="7"/>
      <c r="P249" s="296"/>
      <c r="Q249" s="295"/>
      <c r="R249" s="295"/>
      <c r="S249" s="9"/>
      <c r="T249" s="7"/>
      <c r="U249" s="296"/>
      <c r="V249" s="295"/>
      <c r="W249" s="295"/>
      <c r="X249" s="9"/>
    </row>
    <row r="250" spans="1:24" ht="23" x14ac:dyDescent="0.35">
      <c r="A250" s="37" t="s">
        <v>268</v>
      </c>
      <c r="B250" s="37" t="s">
        <v>70</v>
      </c>
      <c r="C250" s="367">
        <v>304</v>
      </c>
      <c r="E250" s="42" t="str">
        <f>IDIOMA!D250</f>
        <v>Contingent risks</v>
      </c>
      <c r="F250" s="413"/>
      <c r="G250" s="408"/>
      <c r="H250" s="408"/>
      <c r="I250" s="409"/>
      <c r="J250" s="7"/>
      <c r="K250" s="413"/>
      <c r="L250" s="408"/>
      <c r="M250" s="408"/>
      <c r="N250" s="409"/>
      <c r="O250" s="7"/>
      <c r="P250" s="413"/>
      <c r="Q250" s="408"/>
      <c r="R250" s="408"/>
      <c r="S250" s="409"/>
      <c r="T250" s="7"/>
      <c r="U250" s="413"/>
      <c r="V250" s="408"/>
      <c r="W250" s="408"/>
      <c r="X250" s="409"/>
    </row>
    <row r="251" spans="1:24" ht="23" x14ac:dyDescent="0.35">
      <c r="A251" s="37" t="s">
        <v>268</v>
      </c>
      <c r="B251" s="37" t="s">
        <v>71</v>
      </c>
      <c r="C251" s="367">
        <v>305</v>
      </c>
      <c r="E251" s="42" t="str">
        <f>IDIOMA!D251</f>
        <v>Undrawn balances Committed</v>
      </c>
      <c r="F251" s="407"/>
      <c r="G251" s="408"/>
      <c r="H251" s="408"/>
      <c r="I251" s="409"/>
      <c r="K251" s="407"/>
      <c r="L251" s="408"/>
      <c r="M251" s="408"/>
      <c r="N251" s="409"/>
      <c r="P251" s="315"/>
      <c r="Q251" s="39"/>
      <c r="R251" s="39"/>
      <c r="S251" s="321"/>
      <c r="U251" s="315"/>
      <c r="V251" s="39"/>
      <c r="W251" s="39"/>
      <c r="X251" s="321"/>
    </row>
    <row r="252" spans="1:24" ht="23" x14ac:dyDescent="0.35">
      <c r="A252" s="37" t="s">
        <v>268</v>
      </c>
      <c r="B252" s="37" t="s">
        <v>72</v>
      </c>
      <c r="C252" s="367">
        <v>306</v>
      </c>
      <c r="E252" s="42" t="str">
        <f>IDIOMA!D252</f>
        <v>Derivatives</v>
      </c>
      <c r="F252" s="407"/>
      <c r="G252" s="408"/>
      <c r="H252" s="408"/>
      <c r="I252" s="409"/>
      <c r="J252" s="7"/>
      <c r="K252" s="407"/>
      <c r="L252" s="408"/>
      <c r="M252" s="408"/>
      <c r="N252" s="409"/>
      <c r="O252" s="7"/>
      <c r="P252" s="407"/>
      <c r="Q252" s="408"/>
      <c r="R252" s="408"/>
      <c r="S252" s="409"/>
      <c r="T252" s="7"/>
      <c r="U252" s="407"/>
      <c r="V252" s="408"/>
      <c r="W252" s="408"/>
      <c r="X252" s="409"/>
    </row>
    <row r="253" spans="1:24" ht="23" x14ac:dyDescent="0.35">
      <c r="B253" s="37"/>
      <c r="C253" s="37"/>
      <c r="E253" s="8" t="str">
        <f>IDIOMA!D253</f>
        <v>3. Advisory &amp; Facilitation services</v>
      </c>
      <c r="F253" s="296"/>
      <c r="G253" s="295"/>
      <c r="H253" s="295"/>
      <c r="I253" s="9"/>
      <c r="J253" s="7"/>
      <c r="K253" s="296"/>
      <c r="L253" s="295"/>
      <c r="M253" s="295"/>
      <c r="N253" s="9"/>
      <c r="O253" s="7"/>
      <c r="P253" s="296"/>
      <c r="Q253" s="295"/>
      <c r="R253" s="295"/>
      <c r="S253" s="9"/>
      <c r="T253" s="7"/>
      <c r="U253" s="296"/>
      <c r="V253" s="295"/>
      <c r="W253" s="295"/>
      <c r="X253" s="9"/>
    </row>
    <row r="254" spans="1:24" ht="23" x14ac:dyDescent="0.35">
      <c r="A254" s="37" t="s">
        <v>268</v>
      </c>
      <c r="B254" s="37" t="s">
        <v>73</v>
      </c>
      <c r="C254" s="367">
        <v>307</v>
      </c>
      <c r="E254" s="42" t="str">
        <f>IDIOMA!D254</f>
        <v>Mergers &amp; Acquisitions (M&amp;A)</v>
      </c>
      <c r="F254" s="407"/>
      <c r="G254" s="408"/>
      <c r="H254" s="408"/>
      <c r="I254" s="409"/>
      <c r="J254" s="7"/>
      <c r="K254" s="407"/>
      <c r="L254" s="408"/>
      <c r="M254" s="408"/>
      <c r="N254" s="409"/>
      <c r="O254" s="7"/>
      <c r="P254" s="407"/>
      <c r="Q254" s="408"/>
      <c r="R254" s="408"/>
      <c r="S254" s="409"/>
      <c r="T254" s="7"/>
      <c r="U254" s="407"/>
      <c r="V254" s="408"/>
      <c r="W254" s="408"/>
      <c r="X254" s="409"/>
    </row>
    <row r="255" spans="1:24" ht="23" x14ac:dyDescent="0.35">
      <c r="A255" s="37" t="s">
        <v>268</v>
      </c>
      <c r="B255" s="37" t="s">
        <v>74</v>
      </c>
      <c r="C255" s="367">
        <v>308</v>
      </c>
      <c r="E255" s="42" t="str">
        <f>IDIOMA!D255</f>
        <v>Equity Capital Markets (ECM)</v>
      </c>
      <c r="F255" s="407"/>
      <c r="G255" s="408"/>
      <c r="H255" s="408"/>
      <c r="I255" s="409"/>
      <c r="J255" s="7"/>
      <c r="K255" s="407"/>
      <c r="L255" s="408"/>
      <c r="M255" s="408"/>
      <c r="N255" s="409"/>
      <c r="O255" s="7"/>
      <c r="P255" s="407"/>
      <c r="Q255" s="408"/>
      <c r="R255" s="408"/>
      <c r="S255" s="409"/>
      <c r="T255" s="7"/>
      <c r="U255" s="407"/>
      <c r="V255" s="408"/>
      <c r="W255" s="408"/>
      <c r="X255" s="409"/>
    </row>
    <row r="256" spans="1:24" ht="23" x14ac:dyDescent="0.35">
      <c r="A256" s="37" t="s">
        <v>268</v>
      </c>
      <c r="B256" s="37" t="s">
        <v>75</v>
      </c>
      <c r="C256" s="367">
        <v>309</v>
      </c>
      <c r="E256" s="42" t="str">
        <f>IDIOMA!D256</f>
        <v>Debt Capital Markets (DCM)</v>
      </c>
      <c r="F256" s="407"/>
      <c r="G256" s="408"/>
      <c r="H256" s="408"/>
      <c r="I256" s="409"/>
      <c r="J256" s="7"/>
      <c r="K256" s="407"/>
      <c r="L256" s="408"/>
      <c r="M256" s="408"/>
      <c r="N256" s="409"/>
      <c r="O256" s="7"/>
      <c r="P256" s="407"/>
      <c r="Q256" s="408"/>
      <c r="R256" s="408"/>
      <c r="S256" s="409"/>
      <c r="T256" s="7"/>
      <c r="U256" s="407"/>
      <c r="V256" s="408"/>
      <c r="W256" s="408"/>
      <c r="X256" s="409"/>
    </row>
    <row r="257" spans="1:24" ht="23" x14ac:dyDescent="0.35">
      <c r="A257" s="37" t="s">
        <v>268</v>
      </c>
      <c r="B257" s="37" t="s">
        <v>76</v>
      </c>
      <c r="C257" s="367">
        <v>310</v>
      </c>
      <c r="E257" s="42" t="str">
        <f>IDIOMA!D257</f>
        <v>Securitization</v>
      </c>
      <c r="F257" s="407"/>
      <c r="G257" s="408"/>
      <c r="H257" s="408"/>
      <c r="I257" s="409"/>
      <c r="J257" s="7"/>
      <c r="K257" s="407"/>
      <c r="L257" s="408"/>
      <c r="M257" s="408"/>
      <c r="N257" s="409"/>
      <c r="O257" s="7"/>
      <c r="P257" s="407"/>
      <c r="Q257" s="408"/>
      <c r="R257" s="408"/>
      <c r="S257" s="409"/>
      <c r="T257" s="7"/>
      <c r="U257" s="407"/>
      <c r="V257" s="408"/>
      <c r="W257" s="408"/>
      <c r="X257" s="409"/>
    </row>
    <row r="258" spans="1:24" ht="23" x14ac:dyDescent="0.35">
      <c r="A258" s="37" t="s">
        <v>268</v>
      </c>
      <c r="B258" s="37" t="s">
        <v>77</v>
      </c>
      <c r="C258" s="367">
        <v>311</v>
      </c>
      <c r="E258" s="42" t="str">
        <f>IDIOMA!D258</f>
        <v>Project &amp; Acquisition Finance (Advisory)</v>
      </c>
      <c r="F258" s="407"/>
      <c r="G258" s="408"/>
      <c r="H258" s="408"/>
      <c r="I258" s="409"/>
      <c r="J258" s="7"/>
      <c r="K258" s="407"/>
      <c r="L258" s="408"/>
      <c r="M258" s="408"/>
      <c r="N258" s="409"/>
      <c r="O258" s="7"/>
      <c r="P258" s="407"/>
      <c r="Q258" s="408"/>
      <c r="R258" s="408"/>
      <c r="S258" s="409"/>
      <c r="T258" s="7"/>
      <c r="U258" s="407"/>
      <c r="V258" s="408"/>
      <c r="W258" s="408"/>
      <c r="X258" s="409"/>
    </row>
    <row r="259" spans="1:24" ht="23" x14ac:dyDescent="0.35">
      <c r="C259" s="37"/>
      <c r="E259" s="13" t="str">
        <f>IDIOMA!D259</f>
        <v>Other sectors</v>
      </c>
      <c r="F259" s="313"/>
      <c r="G259" s="325"/>
      <c r="H259" s="325"/>
      <c r="I259" s="319"/>
      <c r="J259" s="7"/>
      <c r="K259" s="313"/>
      <c r="L259" s="325"/>
      <c r="M259" s="325"/>
      <c r="N259" s="319"/>
      <c r="O259" s="7"/>
      <c r="P259" s="313"/>
      <c r="Q259" s="325"/>
      <c r="R259" s="325"/>
      <c r="S259" s="319"/>
      <c r="T259" s="7"/>
      <c r="U259" s="313"/>
      <c r="V259" s="325"/>
      <c r="W259" s="325"/>
      <c r="X259" s="319"/>
    </row>
    <row r="260" spans="1:24" ht="23" x14ac:dyDescent="0.35">
      <c r="B260" s="55"/>
      <c r="C260" s="37"/>
      <c r="E260" s="8" t="str">
        <f>IDIOMA!D260</f>
        <v>1. On Balance (excluding HfT)</v>
      </c>
      <c r="F260" s="294"/>
      <c r="G260" s="295"/>
      <c r="H260" s="295"/>
      <c r="I260" s="9"/>
      <c r="J260" s="7"/>
      <c r="K260" s="294"/>
      <c r="L260" s="295"/>
      <c r="M260" s="295"/>
      <c r="N260" s="9"/>
      <c r="O260" s="7"/>
      <c r="P260" s="294"/>
      <c r="Q260" s="295"/>
      <c r="R260" s="295"/>
      <c r="S260" s="9"/>
      <c r="T260" s="7"/>
      <c r="U260" s="294"/>
      <c r="V260" s="295"/>
      <c r="W260" s="295"/>
      <c r="X260" s="9"/>
    </row>
    <row r="261" spans="1:24" ht="23" x14ac:dyDescent="0.35">
      <c r="B261" s="55"/>
      <c r="C261" s="37"/>
      <c r="E261" s="18" t="str">
        <f>IDIOMA!D261</f>
        <v>Loans &amp; advances (customers and credit institutions)</v>
      </c>
      <c r="F261" s="316"/>
      <c r="G261" s="19"/>
      <c r="H261" s="19"/>
      <c r="I261" s="320"/>
      <c r="J261" s="7"/>
      <c r="K261" s="316"/>
      <c r="L261" s="19"/>
      <c r="M261" s="19"/>
      <c r="N261" s="320"/>
      <c r="O261" s="7"/>
      <c r="P261" s="316"/>
      <c r="Q261" s="19"/>
      <c r="R261" s="19"/>
      <c r="S261" s="320"/>
      <c r="T261" s="7"/>
      <c r="U261" s="316"/>
      <c r="V261" s="19"/>
      <c r="W261" s="19"/>
      <c r="X261" s="320"/>
    </row>
    <row r="262" spans="1:24" ht="23" x14ac:dyDescent="0.35">
      <c r="A262" s="37" t="s">
        <v>84</v>
      </c>
      <c r="B262" s="37" t="s">
        <v>59</v>
      </c>
      <c r="C262" s="37">
        <v>191</v>
      </c>
      <c r="E262" s="38" t="str">
        <f>IDIOMA!D262</f>
        <v>Mortgages</v>
      </c>
      <c r="F262" s="407"/>
      <c r="G262" s="408"/>
      <c r="H262" s="408"/>
      <c r="I262" s="409"/>
      <c r="J262" s="7"/>
      <c r="K262" s="407"/>
      <c r="L262" s="408"/>
      <c r="M262" s="408"/>
      <c r="N262" s="409"/>
      <c r="O262" s="7"/>
      <c r="P262" s="407"/>
      <c r="Q262" s="408"/>
      <c r="R262" s="408"/>
      <c r="S262" s="409"/>
      <c r="T262" s="7"/>
      <c r="U262" s="407"/>
      <c r="V262" s="408"/>
      <c r="W262" s="408"/>
      <c r="X262" s="409"/>
    </row>
    <row r="263" spans="1:24" ht="23" x14ac:dyDescent="0.35">
      <c r="B263" s="56"/>
      <c r="C263" s="37"/>
      <c r="E263" s="20" t="str">
        <f>IDIOMA!D263</f>
        <v>Products Added value CIB</v>
      </c>
      <c r="F263" s="316"/>
      <c r="G263" s="19"/>
      <c r="H263" s="19"/>
      <c r="I263" s="320"/>
      <c r="J263" s="7"/>
      <c r="K263" s="316"/>
      <c r="L263" s="19"/>
      <c r="M263" s="19"/>
      <c r="N263" s="320"/>
      <c r="O263" s="7"/>
      <c r="P263" s="316"/>
      <c r="Q263" s="19"/>
      <c r="R263" s="19"/>
      <c r="S263" s="320"/>
      <c r="T263" s="7"/>
      <c r="U263" s="316"/>
      <c r="V263" s="19"/>
      <c r="W263" s="19"/>
      <c r="X263" s="320"/>
    </row>
    <row r="264" spans="1:24" ht="23" x14ac:dyDescent="0.35">
      <c r="A264" s="37" t="s">
        <v>84</v>
      </c>
      <c r="B264" s="37" t="s">
        <v>60</v>
      </c>
      <c r="C264" s="37">
        <v>192</v>
      </c>
      <c r="E264" s="40" t="str">
        <f>IDIOMA!D264</f>
        <v>Project &amp; Acquisition Finance</v>
      </c>
      <c r="F264" s="407"/>
      <c r="G264" s="408"/>
      <c r="H264" s="408"/>
      <c r="I264" s="409"/>
      <c r="J264" s="7"/>
      <c r="K264" s="407"/>
      <c r="L264" s="408"/>
      <c r="M264" s="408"/>
      <c r="N264" s="409"/>
      <c r="O264" s="7"/>
      <c r="P264" s="407"/>
      <c r="Q264" s="408"/>
      <c r="R264" s="408"/>
      <c r="S264" s="409"/>
      <c r="T264" s="7"/>
      <c r="U264" s="407"/>
      <c r="V264" s="408"/>
      <c r="W264" s="408"/>
      <c r="X264" s="409"/>
    </row>
    <row r="265" spans="1:24" ht="23" x14ac:dyDescent="0.35">
      <c r="A265" s="37" t="s">
        <v>84</v>
      </c>
      <c r="B265" s="37" t="s">
        <v>61</v>
      </c>
      <c r="C265" s="37">
        <v>193</v>
      </c>
      <c r="E265" s="40" t="str">
        <f>IDIOMA!D265</f>
        <v>Syndicated Loans</v>
      </c>
      <c r="F265" s="407"/>
      <c r="G265" s="408"/>
      <c r="H265" s="408"/>
      <c r="I265" s="409"/>
      <c r="J265" s="7"/>
      <c r="K265" s="407"/>
      <c r="L265" s="408"/>
      <c r="M265" s="408"/>
      <c r="N265" s="409"/>
      <c r="O265" s="7"/>
      <c r="P265" s="407"/>
      <c r="Q265" s="408"/>
      <c r="R265" s="408"/>
      <c r="S265" s="409"/>
      <c r="T265" s="7"/>
      <c r="U265" s="407"/>
      <c r="V265" s="408"/>
      <c r="W265" s="408"/>
      <c r="X265" s="409"/>
    </row>
    <row r="266" spans="1:24" ht="23" x14ac:dyDescent="0.35">
      <c r="A266" s="37" t="s">
        <v>84</v>
      </c>
      <c r="B266" s="37" t="s">
        <v>62</v>
      </c>
      <c r="C266" s="37">
        <v>194</v>
      </c>
      <c r="E266" s="40" t="str">
        <f>IDIOMA!D266</f>
        <v>Capital Finance</v>
      </c>
      <c r="F266" s="407"/>
      <c r="G266" s="408"/>
      <c r="H266" s="408"/>
      <c r="I266" s="409"/>
      <c r="J266" s="7"/>
      <c r="K266" s="407"/>
      <c r="L266" s="408"/>
      <c r="M266" s="408"/>
      <c r="N266" s="409"/>
      <c r="O266" s="7"/>
      <c r="P266" s="407"/>
      <c r="Q266" s="408"/>
      <c r="R266" s="408"/>
      <c r="S266" s="409"/>
      <c r="T266" s="7"/>
      <c r="U266" s="407"/>
      <c r="V266" s="408"/>
      <c r="W266" s="408"/>
      <c r="X266" s="409"/>
    </row>
    <row r="267" spans="1:24" ht="23" x14ac:dyDescent="0.35">
      <c r="A267" s="37" t="s">
        <v>84</v>
      </c>
      <c r="B267" s="37" t="s">
        <v>63</v>
      </c>
      <c r="C267" s="37">
        <v>195</v>
      </c>
      <c r="E267" s="40" t="str">
        <f>IDIOMA!D267</f>
        <v>Asset Based Finance (ABF)</v>
      </c>
      <c r="F267" s="407"/>
      <c r="G267" s="408"/>
      <c r="H267" s="408"/>
      <c r="I267" s="409"/>
      <c r="J267" s="7"/>
      <c r="K267" s="407"/>
      <c r="L267" s="408"/>
      <c r="M267" s="408"/>
      <c r="N267" s="409"/>
      <c r="O267" s="7"/>
      <c r="P267" s="407"/>
      <c r="Q267" s="408"/>
      <c r="R267" s="408"/>
      <c r="S267" s="409"/>
      <c r="T267" s="7"/>
      <c r="U267" s="407"/>
      <c r="V267" s="408"/>
      <c r="W267" s="408"/>
      <c r="X267" s="409"/>
    </row>
    <row r="268" spans="1:24" ht="23" x14ac:dyDescent="0.35">
      <c r="A268" s="37" t="s">
        <v>84</v>
      </c>
      <c r="B268" s="37" t="s">
        <v>64</v>
      </c>
      <c r="C268" s="37">
        <v>196</v>
      </c>
      <c r="E268" s="40" t="str">
        <f>IDIOMA!D268</f>
        <v>Leveraged Finance</v>
      </c>
      <c r="F268" s="407"/>
      <c r="G268" s="408"/>
      <c r="H268" s="408"/>
      <c r="I268" s="409"/>
      <c r="J268" s="7"/>
      <c r="K268" s="407"/>
      <c r="L268" s="408"/>
      <c r="M268" s="408"/>
      <c r="N268" s="409"/>
      <c r="O268" s="7"/>
      <c r="P268" s="407"/>
      <c r="Q268" s="408"/>
      <c r="R268" s="408"/>
      <c r="S268" s="409"/>
      <c r="T268" s="7"/>
      <c r="U268" s="407"/>
      <c r="V268" s="408"/>
      <c r="W268" s="408"/>
      <c r="X268" s="409"/>
    </row>
    <row r="269" spans="1:24" ht="23" x14ac:dyDescent="0.35">
      <c r="A269" s="37" t="s">
        <v>84</v>
      </c>
      <c r="B269" s="37" t="s">
        <v>65</v>
      </c>
      <c r="C269" s="37">
        <v>197</v>
      </c>
      <c r="E269" s="40" t="str">
        <f>IDIOMA!D269</f>
        <v>Export &amp; Agency Finance</v>
      </c>
      <c r="F269" s="407"/>
      <c r="G269" s="408"/>
      <c r="H269" s="408"/>
      <c r="I269" s="409"/>
      <c r="J269" s="7"/>
      <c r="K269" s="407"/>
      <c r="L269" s="408"/>
      <c r="M269" s="408"/>
      <c r="N269" s="409"/>
      <c r="O269" s="7"/>
      <c r="P269" s="407"/>
      <c r="Q269" s="408"/>
      <c r="R269" s="408"/>
      <c r="S269" s="409"/>
      <c r="T269" s="7"/>
      <c r="U269" s="407"/>
      <c r="V269" s="408"/>
      <c r="W269" s="408"/>
      <c r="X269" s="409"/>
    </row>
    <row r="270" spans="1:24" ht="23" x14ac:dyDescent="0.35">
      <c r="A270" s="37" t="s">
        <v>84</v>
      </c>
      <c r="B270" s="37" t="s">
        <v>66</v>
      </c>
      <c r="C270" s="37">
        <v>198</v>
      </c>
      <c r="E270" s="40" t="str">
        <f>IDIOMA!D270</f>
        <v>Trade &amp; Working Capital Solutions</v>
      </c>
      <c r="F270" s="407"/>
      <c r="G270" s="408"/>
      <c r="H270" s="408"/>
      <c r="I270" s="409"/>
      <c r="J270" s="7"/>
      <c r="K270" s="407"/>
      <c r="L270" s="408"/>
      <c r="M270" s="408"/>
      <c r="N270" s="409"/>
      <c r="O270" s="7"/>
      <c r="P270" s="407"/>
      <c r="Q270" s="408"/>
      <c r="R270" s="408"/>
      <c r="S270" s="409"/>
      <c r="T270" s="7"/>
      <c r="U270" s="407"/>
      <c r="V270" s="408"/>
      <c r="W270" s="408"/>
      <c r="X270" s="409"/>
    </row>
    <row r="271" spans="1:24" ht="23" x14ac:dyDescent="0.35">
      <c r="A271" s="37" t="s">
        <v>84</v>
      </c>
      <c r="B271" s="37" t="s">
        <v>67</v>
      </c>
      <c r="C271" s="37">
        <v>199</v>
      </c>
      <c r="E271" s="38" t="str">
        <f>IDIOMA!D271</f>
        <v>Other Loans &amp; Advances</v>
      </c>
      <c r="F271" s="407"/>
      <c r="G271" s="408"/>
      <c r="H271" s="408"/>
      <c r="I271" s="409"/>
      <c r="J271" s="7"/>
      <c r="K271" s="407"/>
      <c r="L271" s="408"/>
      <c r="M271" s="408"/>
      <c r="N271" s="409"/>
      <c r="O271" s="7"/>
      <c r="P271" s="407"/>
      <c r="Q271" s="408"/>
      <c r="R271" s="408"/>
      <c r="S271" s="409"/>
      <c r="T271" s="7"/>
      <c r="U271" s="407"/>
      <c r="V271" s="408"/>
      <c r="W271" s="408"/>
      <c r="X271" s="409"/>
    </row>
    <row r="272" spans="1:24" ht="23" x14ac:dyDescent="0.35">
      <c r="A272" s="37" t="s">
        <v>84</v>
      </c>
      <c r="B272" s="37" t="s">
        <v>68</v>
      </c>
      <c r="C272" s="37">
        <v>200</v>
      </c>
      <c r="E272" s="41" t="str">
        <f>IDIOMA!D272</f>
        <v>Renting / Operating Leasing</v>
      </c>
      <c r="F272" s="407"/>
      <c r="G272" s="408"/>
      <c r="H272" s="408"/>
      <c r="I272" s="409"/>
      <c r="J272" s="7"/>
      <c r="K272" s="407"/>
      <c r="L272" s="408"/>
      <c r="M272" s="408"/>
      <c r="N272" s="409"/>
      <c r="O272" s="7"/>
      <c r="P272" s="407"/>
      <c r="Q272" s="408"/>
      <c r="R272" s="408"/>
      <c r="S272" s="409"/>
      <c r="T272" s="7"/>
      <c r="U272" s="407"/>
      <c r="V272" s="408"/>
      <c r="W272" s="408"/>
      <c r="X272" s="409"/>
    </row>
    <row r="273" spans="1:24" ht="23" x14ac:dyDescent="0.35">
      <c r="A273" s="37" t="s">
        <v>84</v>
      </c>
      <c r="B273" s="37" t="s">
        <v>69</v>
      </c>
      <c r="C273" s="37">
        <v>201</v>
      </c>
      <c r="E273" s="41" t="str">
        <f>IDIOMA!D273</f>
        <v>Bonds Portfolio</v>
      </c>
      <c r="F273" s="315"/>
      <c r="G273" s="39"/>
      <c r="H273" s="39"/>
      <c r="I273" s="321"/>
      <c r="J273" s="7"/>
      <c r="K273" s="315"/>
      <c r="L273" s="39"/>
      <c r="M273" s="39"/>
      <c r="N273" s="321"/>
      <c r="O273" s="7"/>
      <c r="P273" s="315"/>
      <c r="Q273" s="39"/>
      <c r="R273" s="39"/>
      <c r="S273" s="321"/>
      <c r="T273" s="7"/>
      <c r="U273" s="315"/>
      <c r="V273" s="39"/>
      <c r="W273" s="39"/>
      <c r="X273" s="321"/>
    </row>
    <row r="274" spans="1:24" ht="23" x14ac:dyDescent="0.35">
      <c r="B274" s="37"/>
      <c r="C274" s="37"/>
      <c r="E274" s="8" t="str">
        <f>IDIOMA!D274</f>
        <v>2. Off Balance</v>
      </c>
      <c r="F274" s="296"/>
      <c r="G274" s="295"/>
      <c r="H274" s="295"/>
      <c r="I274" s="9"/>
      <c r="J274" s="7"/>
      <c r="K274" s="296"/>
      <c r="L274" s="295"/>
      <c r="M274" s="295"/>
      <c r="N274" s="9"/>
      <c r="O274" s="7"/>
      <c r="P274" s="296"/>
      <c r="Q274" s="295"/>
      <c r="R274" s="295"/>
      <c r="S274" s="9"/>
      <c r="T274" s="7"/>
      <c r="U274" s="296"/>
      <c r="V274" s="295"/>
      <c r="W274" s="295"/>
      <c r="X274" s="9"/>
    </row>
    <row r="275" spans="1:24" ht="23" x14ac:dyDescent="0.35">
      <c r="A275" s="37" t="s">
        <v>84</v>
      </c>
      <c r="B275" s="37" t="s">
        <v>70</v>
      </c>
      <c r="C275" s="37">
        <v>202</v>
      </c>
      <c r="E275" s="42" t="str">
        <f>IDIOMA!D275</f>
        <v>Contingent risks</v>
      </c>
      <c r="F275" s="413"/>
      <c r="G275" s="408"/>
      <c r="H275" s="408"/>
      <c r="I275" s="409"/>
      <c r="J275" s="7"/>
      <c r="K275" s="413"/>
      <c r="L275" s="408"/>
      <c r="M275" s="408"/>
      <c r="N275" s="409"/>
      <c r="O275" s="7"/>
      <c r="P275" s="413"/>
      <c r="Q275" s="408"/>
      <c r="R275" s="408"/>
      <c r="S275" s="409"/>
      <c r="T275" s="7"/>
      <c r="U275" s="413"/>
      <c r="V275" s="408"/>
      <c r="W275" s="408"/>
      <c r="X275" s="409"/>
    </row>
    <row r="276" spans="1:24" ht="23" x14ac:dyDescent="0.35">
      <c r="A276" s="37" t="s">
        <v>84</v>
      </c>
      <c r="B276" s="37" t="s">
        <v>71</v>
      </c>
      <c r="C276" s="37">
        <v>203</v>
      </c>
      <c r="E276" s="42" t="str">
        <f>IDIOMA!D276</f>
        <v>Undrawn balances Committed</v>
      </c>
      <c r="F276" s="407"/>
      <c r="G276" s="408"/>
      <c r="H276" s="408"/>
      <c r="I276" s="409"/>
      <c r="K276" s="407"/>
      <c r="L276" s="408"/>
      <c r="M276" s="408"/>
      <c r="N276" s="409"/>
      <c r="P276" s="315"/>
      <c r="Q276" s="39"/>
      <c r="R276" s="39"/>
      <c r="S276" s="321"/>
      <c r="U276" s="315"/>
      <c r="V276" s="39"/>
      <c r="W276" s="39"/>
      <c r="X276" s="321"/>
    </row>
    <row r="277" spans="1:24" ht="23" x14ac:dyDescent="0.35">
      <c r="A277" s="37" t="s">
        <v>84</v>
      </c>
      <c r="B277" s="37" t="s">
        <v>72</v>
      </c>
      <c r="C277" s="37">
        <v>204</v>
      </c>
      <c r="E277" s="42" t="str">
        <f>IDIOMA!D277</f>
        <v>Derivatives</v>
      </c>
      <c r="F277" s="407"/>
      <c r="G277" s="408"/>
      <c r="H277" s="408"/>
      <c r="I277" s="409"/>
      <c r="J277" s="7"/>
      <c r="K277" s="407"/>
      <c r="L277" s="408"/>
      <c r="M277" s="408"/>
      <c r="N277" s="409"/>
      <c r="O277" s="7"/>
      <c r="P277" s="407"/>
      <c r="Q277" s="408"/>
      <c r="R277" s="408"/>
      <c r="S277" s="409"/>
      <c r="T277" s="7"/>
      <c r="U277" s="407"/>
      <c r="V277" s="408"/>
      <c r="W277" s="408"/>
      <c r="X277" s="409"/>
    </row>
    <row r="278" spans="1:24" ht="23" x14ac:dyDescent="0.35">
      <c r="B278" s="37"/>
      <c r="C278" s="37"/>
      <c r="E278" s="8" t="str">
        <f>IDIOMA!D278</f>
        <v>3. Advisory &amp; Facilitation services</v>
      </c>
      <c r="F278" s="296"/>
      <c r="G278" s="295"/>
      <c r="H278" s="295"/>
      <c r="I278" s="9"/>
      <c r="J278" s="7"/>
      <c r="K278" s="296"/>
      <c r="L278" s="295"/>
      <c r="M278" s="295"/>
      <c r="N278" s="9"/>
      <c r="O278" s="7"/>
      <c r="P278" s="296"/>
      <c r="Q278" s="295"/>
      <c r="R278" s="295"/>
      <c r="S278" s="9"/>
      <c r="T278" s="7"/>
      <c r="U278" s="296"/>
      <c r="V278" s="295"/>
      <c r="W278" s="295"/>
      <c r="X278" s="9"/>
    </row>
    <row r="279" spans="1:24" ht="23" x14ac:dyDescent="0.35">
      <c r="A279" s="37" t="s">
        <v>84</v>
      </c>
      <c r="B279" s="37" t="s">
        <v>73</v>
      </c>
      <c r="C279" s="37">
        <v>205</v>
      </c>
      <c r="E279" s="42" t="str">
        <f>IDIOMA!D279</f>
        <v>Mergers &amp; Acquisitions (M&amp;A)</v>
      </c>
      <c r="F279" s="407"/>
      <c r="G279" s="408"/>
      <c r="H279" s="408"/>
      <c r="I279" s="409"/>
      <c r="J279" s="7"/>
      <c r="K279" s="407"/>
      <c r="L279" s="408"/>
      <c r="M279" s="408"/>
      <c r="N279" s="409"/>
      <c r="O279" s="7"/>
      <c r="P279" s="407"/>
      <c r="Q279" s="408"/>
      <c r="R279" s="408"/>
      <c r="S279" s="409"/>
      <c r="T279" s="7"/>
      <c r="U279" s="407"/>
      <c r="V279" s="408"/>
      <c r="W279" s="408"/>
      <c r="X279" s="409"/>
    </row>
    <row r="280" spans="1:24" ht="23" x14ac:dyDescent="0.35">
      <c r="A280" s="37" t="s">
        <v>84</v>
      </c>
      <c r="B280" s="37" t="s">
        <v>74</v>
      </c>
      <c r="C280" s="37">
        <v>206</v>
      </c>
      <c r="E280" s="42" t="str">
        <f>IDIOMA!D280</f>
        <v>Equity Capital Markets (ECM)</v>
      </c>
      <c r="F280" s="407"/>
      <c r="G280" s="408"/>
      <c r="H280" s="408"/>
      <c r="I280" s="409"/>
      <c r="J280" s="7"/>
      <c r="K280" s="407"/>
      <c r="L280" s="408"/>
      <c r="M280" s="408"/>
      <c r="N280" s="409"/>
      <c r="O280" s="7"/>
      <c r="P280" s="407"/>
      <c r="Q280" s="408"/>
      <c r="R280" s="408"/>
      <c r="S280" s="409"/>
      <c r="T280" s="7"/>
      <c r="U280" s="407"/>
      <c r="V280" s="408"/>
      <c r="W280" s="408"/>
      <c r="X280" s="409"/>
    </row>
    <row r="281" spans="1:24" ht="23" x14ac:dyDescent="0.35">
      <c r="A281" s="37" t="s">
        <v>84</v>
      </c>
      <c r="B281" s="37" t="s">
        <v>75</v>
      </c>
      <c r="C281" s="37">
        <v>207</v>
      </c>
      <c r="E281" s="42" t="str">
        <f>IDIOMA!D281</f>
        <v>Debt Capital Markets (DCM)</v>
      </c>
      <c r="F281" s="407"/>
      <c r="G281" s="408"/>
      <c r="H281" s="408"/>
      <c r="I281" s="409"/>
      <c r="J281" s="7"/>
      <c r="K281" s="407"/>
      <c r="L281" s="408"/>
      <c r="M281" s="408"/>
      <c r="N281" s="409"/>
      <c r="O281" s="7"/>
      <c r="P281" s="407"/>
      <c r="Q281" s="408"/>
      <c r="R281" s="408"/>
      <c r="S281" s="409"/>
      <c r="T281" s="7"/>
      <c r="U281" s="407"/>
      <c r="V281" s="408"/>
      <c r="W281" s="408"/>
      <c r="X281" s="409"/>
    </row>
    <row r="282" spans="1:24" ht="23" x14ac:dyDescent="0.35">
      <c r="A282" s="37" t="s">
        <v>84</v>
      </c>
      <c r="B282" s="37" t="s">
        <v>76</v>
      </c>
      <c r="C282" s="37">
        <v>208</v>
      </c>
      <c r="E282" s="42" t="str">
        <f>IDIOMA!D282</f>
        <v>Securitization</v>
      </c>
      <c r="F282" s="407"/>
      <c r="G282" s="408"/>
      <c r="H282" s="408"/>
      <c r="I282" s="409"/>
      <c r="J282" s="7"/>
      <c r="K282" s="407"/>
      <c r="L282" s="408"/>
      <c r="M282" s="408"/>
      <c r="N282" s="409"/>
      <c r="O282" s="7"/>
      <c r="P282" s="407"/>
      <c r="Q282" s="408"/>
      <c r="R282" s="408"/>
      <c r="S282" s="409"/>
      <c r="T282" s="7"/>
      <c r="U282" s="407"/>
      <c r="V282" s="408"/>
      <c r="W282" s="408"/>
      <c r="X282" s="409"/>
    </row>
    <row r="283" spans="1:24" ht="23" x14ac:dyDescent="0.35">
      <c r="A283" s="37" t="s">
        <v>84</v>
      </c>
      <c r="B283" s="37" t="s">
        <v>77</v>
      </c>
      <c r="C283" s="37">
        <v>209</v>
      </c>
      <c r="E283" s="42" t="str">
        <f>IDIOMA!D283</f>
        <v>Project &amp; Acquisition Finance (Advisory)</v>
      </c>
      <c r="F283" s="407"/>
      <c r="G283" s="408"/>
      <c r="H283" s="408"/>
      <c r="I283" s="409"/>
      <c r="J283" s="7"/>
      <c r="K283" s="407"/>
      <c r="L283" s="408"/>
      <c r="M283" s="408"/>
      <c r="N283" s="409"/>
      <c r="O283" s="7"/>
      <c r="P283" s="407"/>
      <c r="Q283" s="408"/>
      <c r="R283" s="408"/>
      <c r="S283" s="409"/>
      <c r="T283" s="7"/>
      <c r="U283" s="407"/>
      <c r="V283" s="408"/>
      <c r="W283" s="408"/>
      <c r="X283" s="409"/>
    </row>
    <row r="284" spans="1:24" s="17" customFormat="1" ht="23" x14ac:dyDescent="0.35">
      <c r="A284" s="35"/>
      <c r="B284" s="35"/>
      <c r="C284" s="37"/>
      <c r="E284" s="12" t="str">
        <f>IDIOMA!D284</f>
        <v>SOCIAL</v>
      </c>
      <c r="F284" s="312">
        <f>SUM(F289:F298)+SUM(F300:F302)+SUM(F304:F308)+F287</f>
        <v>0</v>
      </c>
      <c r="G284" s="324">
        <f>SUM(G289:G298)+SUM(G300:G302)+SUM(G304:G308)+G287</f>
        <v>0</v>
      </c>
      <c r="H284" s="324">
        <f>SUM(H289:H298)+SUM(H300:H302)+SUM(H304:H308)+H287</f>
        <v>0</v>
      </c>
      <c r="I284" s="318">
        <f>SUM(I289:I298)+SUM(I300:I302)+SUM(I304:I308)+I287</f>
        <v>0</v>
      </c>
      <c r="J284" s="16"/>
      <c r="K284" s="312">
        <f>SUM(K289:K298)+SUM(K300:K302)+SUM(K304:K308)+K287</f>
        <v>0</v>
      </c>
      <c r="L284" s="324">
        <f>SUM(L289:L298)+SUM(L300:L302)+SUM(L304:L308)+L287</f>
        <v>0</v>
      </c>
      <c r="M284" s="324">
        <f>SUM(M289:M298)+SUM(M300:M302)+SUM(M304:M308)+M287</f>
        <v>0</v>
      </c>
      <c r="N284" s="318">
        <f>SUM(N289:N298)+SUM(N300:N302)+SUM(N304:N308)+N287</f>
        <v>0</v>
      </c>
      <c r="O284" s="16"/>
      <c r="P284" s="312">
        <f>SUM(P289:P298)+SUM(P300:P302)+SUM(P304:P308)+P287</f>
        <v>0</v>
      </c>
      <c r="Q284" s="324">
        <f>SUM(Q289:Q298)+SUM(Q300:Q302)+SUM(Q304:Q308)+Q287</f>
        <v>0</v>
      </c>
      <c r="R284" s="324">
        <f>SUM(R289:R298)+SUM(R300:R302)+SUM(R304:R308)+R287</f>
        <v>0</v>
      </c>
      <c r="S284" s="318">
        <f>SUM(S289:S298)+SUM(S300:S302)+SUM(S304:S308)+S287</f>
        <v>0</v>
      </c>
      <c r="T284" s="16"/>
      <c r="U284" s="312">
        <f>SUM(U289:U298)+SUM(U300:U302)+SUM(U304:U308)+U287</f>
        <v>0</v>
      </c>
      <c r="V284" s="324">
        <f>SUM(V289:V298)+SUM(V300:V302)+SUM(V304:V308)+V287</f>
        <v>0</v>
      </c>
      <c r="W284" s="324">
        <f>SUM(W289:W298)+SUM(W300:W302)+SUM(W304:W308)+W287</f>
        <v>0</v>
      </c>
      <c r="X284" s="318">
        <f>SUM(X289:X298)+SUM(X300:X302)+SUM(X304:X308)+X287</f>
        <v>0</v>
      </c>
    </row>
    <row r="285" spans="1:24" ht="23" x14ac:dyDescent="0.35">
      <c r="B285" s="55"/>
      <c r="C285" s="37"/>
      <c r="E285" s="8" t="str">
        <f>IDIOMA!D285</f>
        <v>1. On Balance (excluding HfT)</v>
      </c>
      <c r="F285" s="294"/>
      <c r="G285" s="295"/>
      <c r="H285" s="295"/>
      <c r="I285" s="9"/>
      <c r="J285" s="7"/>
      <c r="K285" s="294"/>
      <c r="L285" s="295"/>
      <c r="M285" s="295"/>
      <c r="N285" s="9"/>
      <c r="O285" s="7"/>
      <c r="P285" s="294"/>
      <c r="Q285" s="295"/>
      <c r="R285" s="295"/>
      <c r="S285" s="9"/>
      <c r="T285" s="7"/>
      <c r="U285" s="294"/>
      <c r="V285" s="295"/>
      <c r="W285" s="295"/>
      <c r="X285" s="9"/>
    </row>
    <row r="286" spans="1:24" ht="23" x14ac:dyDescent="0.35">
      <c r="B286" s="55"/>
      <c r="C286" s="37"/>
      <c r="E286" s="18" t="str">
        <f>IDIOMA!D286</f>
        <v>Loans &amp; advances (customers and credit institutions)</v>
      </c>
      <c r="F286" s="316"/>
      <c r="G286" s="19"/>
      <c r="H286" s="19"/>
      <c r="I286" s="320"/>
      <c r="J286" s="7"/>
      <c r="K286" s="316"/>
      <c r="L286" s="19"/>
      <c r="M286" s="19"/>
      <c r="N286" s="320"/>
      <c r="O286" s="7"/>
      <c r="P286" s="316"/>
      <c r="Q286" s="19"/>
      <c r="R286" s="19"/>
      <c r="S286" s="320"/>
      <c r="T286" s="7"/>
      <c r="U286" s="316"/>
      <c r="V286" s="19"/>
      <c r="W286" s="19"/>
      <c r="X286" s="320"/>
    </row>
    <row r="287" spans="1:24" ht="23" x14ac:dyDescent="0.35">
      <c r="A287" s="37" t="s">
        <v>85</v>
      </c>
      <c r="B287" s="37" t="s">
        <v>59</v>
      </c>
      <c r="C287" s="37">
        <v>210</v>
      </c>
      <c r="E287" s="38" t="str">
        <f>IDIOMA!D287</f>
        <v>Mortgages</v>
      </c>
      <c r="F287" s="407"/>
      <c r="G287" s="408"/>
      <c r="H287" s="408"/>
      <c r="I287" s="409"/>
      <c r="J287" s="7"/>
      <c r="K287" s="407"/>
      <c r="L287" s="408"/>
      <c r="M287" s="408"/>
      <c r="N287" s="409"/>
      <c r="O287" s="7"/>
      <c r="P287" s="407"/>
      <c r="Q287" s="408"/>
      <c r="R287" s="408"/>
      <c r="S287" s="409"/>
      <c r="T287" s="7"/>
      <c r="U287" s="407"/>
      <c r="V287" s="408"/>
      <c r="W287" s="408"/>
      <c r="X287" s="409"/>
    </row>
    <row r="288" spans="1:24" ht="23" x14ac:dyDescent="0.35">
      <c r="B288" s="56"/>
      <c r="C288" s="37"/>
      <c r="E288" s="20" t="str">
        <f>IDIOMA!D288</f>
        <v>Products Added value CIB</v>
      </c>
      <c r="F288" s="316"/>
      <c r="G288" s="19"/>
      <c r="H288" s="19"/>
      <c r="I288" s="320"/>
      <c r="J288" s="7"/>
      <c r="K288" s="316"/>
      <c r="L288" s="19"/>
      <c r="M288" s="19"/>
      <c r="N288" s="320"/>
      <c r="O288" s="7"/>
      <c r="P288" s="316"/>
      <c r="Q288" s="19"/>
      <c r="R288" s="19"/>
      <c r="S288" s="320"/>
      <c r="T288" s="7"/>
      <c r="U288" s="316"/>
      <c r="V288" s="19"/>
      <c r="W288" s="19"/>
      <c r="X288" s="320"/>
    </row>
    <row r="289" spans="1:24" ht="23" x14ac:dyDescent="0.35">
      <c r="A289" s="37" t="s">
        <v>85</v>
      </c>
      <c r="B289" s="37" t="s">
        <v>60</v>
      </c>
      <c r="C289" s="37">
        <v>211</v>
      </c>
      <c r="E289" s="40" t="str">
        <f>IDIOMA!D289</f>
        <v>Project &amp; Acquisition Finance</v>
      </c>
      <c r="F289" s="407"/>
      <c r="G289" s="408"/>
      <c r="H289" s="408"/>
      <c r="I289" s="409"/>
      <c r="J289" s="7"/>
      <c r="K289" s="407"/>
      <c r="L289" s="408"/>
      <c r="M289" s="408"/>
      <c r="N289" s="409"/>
      <c r="O289" s="7"/>
      <c r="P289" s="407"/>
      <c r="Q289" s="408"/>
      <c r="R289" s="408"/>
      <c r="S289" s="409"/>
      <c r="T289" s="7"/>
      <c r="U289" s="407"/>
      <c r="V289" s="408"/>
      <c r="W289" s="408"/>
      <c r="X289" s="409"/>
    </row>
    <row r="290" spans="1:24" ht="23" x14ac:dyDescent="0.35">
      <c r="A290" s="37" t="s">
        <v>85</v>
      </c>
      <c r="B290" s="37" t="s">
        <v>61</v>
      </c>
      <c r="C290" s="37">
        <v>212</v>
      </c>
      <c r="E290" s="40" t="str">
        <f>IDIOMA!D290</f>
        <v>Syndicated Loans</v>
      </c>
      <c r="F290" s="407"/>
      <c r="G290" s="408"/>
      <c r="H290" s="408"/>
      <c r="I290" s="409"/>
      <c r="J290" s="7"/>
      <c r="K290" s="407"/>
      <c r="L290" s="408"/>
      <c r="M290" s="408"/>
      <c r="N290" s="409"/>
      <c r="O290" s="7"/>
      <c r="P290" s="407"/>
      <c r="Q290" s="408"/>
      <c r="R290" s="408"/>
      <c r="S290" s="409"/>
      <c r="T290" s="7"/>
      <c r="U290" s="407"/>
      <c r="V290" s="408"/>
      <c r="W290" s="408"/>
      <c r="X290" s="409"/>
    </row>
    <row r="291" spans="1:24" ht="23" x14ac:dyDescent="0.35">
      <c r="A291" s="37" t="s">
        <v>85</v>
      </c>
      <c r="B291" s="37" t="s">
        <v>62</v>
      </c>
      <c r="C291" s="37">
        <v>213</v>
      </c>
      <c r="E291" s="40" t="str">
        <f>IDIOMA!D291</f>
        <v>Capital Finance</v>
      </c>
      <c r="F291" s="407"/>
      <c r="G291" s="408"/>
      <c r="H291" s="408"/>
      <c r="I291" s="409"/>
      <c r="J291" s="7"/>
      <c r="K291" s="407"/>
      <c r="L291" s="408"/>
      <c r="M291" s="408"/>
      <c r="N291" s="409"/>
      <c r="O291" s="7"/>
      <c r="P291" s="407"/>
      <c r="Q291" s="408"/>
      <c r="R291" s="408"/>
      <c r="S291" s="409"/>
      <c r="T291" s="7"/>
      <c r="U291" s="407"/>
      <c r="V291" s="408"/>
      <c r="W291" s="408"/>
      <c r="X291" s="409"/>
    </row>
    <row r="292" spans="1:24" ht="23" x14ac:dyDescent="0.35">
      <c r="A292" s="37" t="s">
        <v>85</v>
      </c>
      <c r="B292" s="37" t="s">
        <v>63</v>
      </c>
      <c r="C292" s="37">
        <v>214</v>
      </c>
      <c r="E292" s="40" t="str">
        <f>IDIOMA!D292</f>
        <v>Asset Based Finance (ABF)</v>
      </c>
      <c r="F292" s="407"/>
      <c r="G292" s="408"/>
      <c r="H292" s="408"/>
      <c r="I292" s="409"/>
      <c r="J292" s="7"/>
      <c r="K292" s="407"/>
      <c r="L292" s="408"/>
      <c r="M292" s="408"/>
      <c r="N292" s="409"/>
      <c r="O292" s="7"/>
      <c r="P292" s="407"/>
      <c r="Q292" s="408"/>
      <c r="R292" s="408"/>
      <c r="S292" s="409"/>
      <c r="T292" s="7"/>
      <c r="U292" s="407"/>
      <c r="V292" s="408"/>
      <c r="W292" s="408"/>
      <c r="X292" s="409"/>
    </row>
    <row r="293" spans="1:24" ht="23" x14ac:dyDescent="0.35">
      <c r="A293" s="37" t="s">
        <v>85</v>
      </c>
      <c r="B293" s="37" t="s">
        <v>64</v>
      </c>
      <c r="C293" s="37">
        <v>215</v>
      </c>
      <c r="E293" s="40" t="str">
        <f>IDIOMA!D293</f>
        <v>Leveraged Finance</v>
      </c>
      <c r="F293" s="407"/>
      <c r="G293" s="408"/>
      <c r="H293" s="408"/>
      <c r="I293" s="409"/>
      <c r="J293" s="7"/>
      <c r="K293" s="407"/>
      <c r="L293" s="408"/>
      <c r="M293" s="408"/>
      <c r="N293" s="409"/>
      <c r="O293" s="7"/>
      <c r="P293" s="407"/>
      <c r="Q293" s="408"/>
      <c r="R293" s="408"/>
      <c r="S293" s="409"/>
      <c r="T293" s="7"/>
      <c r="U293" s="407"/>
      <c r="V293" s="408"/>
      <c r="W293" s="408"/>
      <c r="X293" s="409"/>
    </row>
    <row r="294" spans="1:24" ht="23" x14ac:dyDescent="0.35">
      <c r="A294" s="37" t="s">
        <v>85</v>
      </c>
      <c r="B294" s="37" t="s">
        <v>65</v>
      </c>
      <c r="C294" s="37">
        <v>216</v>
      </c>
      <c r="E294" s="40" t="str">
        <f>IDIOMA!D294</f>
        <v>Export &amp; Agency Finance</v>
      </c>
      <c r="F294" s="407"/>
      <c r="G294" s="408"/>
      <c r="H294" s="408"/>
      <c r="I294" s="409"/>
      <c r="J294" s="7"/>
      <c r="K294" s="407"/>
      <c r="L294" s="408"/>
      <c r="M294" s="408"/>
      <c r="N294" s="409"/>
      <c r="O294" s="7"/>
      <c r="P294" s="407"/>
      <c r="Q294" s="408"/>
      <c r="R294" s="408"/>
      <c r="S294" s="409"/>
      <c r="T294" s="7"/>
      <c r="U294" s="407"/>
      <c r="V294" s="408"/>
      <c r="W294" s="408"/>
      <c r="X294" s="409"/>
    </row>
    <row r="295" spans="1:24" ht="23" x14ac:dyDescent="0.35">
      <c r="A295" s="37" t="s">
        <v>85</v>
      </c>
      <c r="B295" s="37" t="s">
        <v>66</v>
      </c>
      <c r="C295" s="37">
        <v>217</v>
      </c>
      <c r="E295" s="40" t="str">
        <f>IDIOMA!D295</f>
        <v>Trade &amp; Working Capital Solutions</v>
      </c>
      <c r="F295" s="407"/>
      <c r="G295" s="408"/>
      <c r="H295" s="408"/>
      <c r="I295" s="409"/>
      <c r="J295" s="7"/>
      <c r="K295" s="407"/>
      <c r="L295" s="408"/>
      <c r="M295" s="408"/>
      <c r="N295" s="409"/>
      <c r="O295" s="7"/>
      <c r="P295" s="407"/>
      <c r="Q295" s="408"/>
      <c r="R295" s="408"/>
      <c r="S295" s="409"/>
      <c r="T295" s="7"/>
      <c r="U295" s="407"/>
      <c r="V295" s="408"/>
      <c r="W295" s="408"/>
      <c r="X295" s="409"/>
    </row>
    <row r="296" spans="1:24" ht="23" x14ac:dyDescent="0.35">
      <c r="A296" s="37" t="s">
        <v>85</v>
      </c>
      <c r="B296" s="37" t="s">
        <v>67</v>
      </c>
      <c r="C296" s="37">
        <v>218</v>
      </c>
      <c r="E296" s="38" t="str">
        <f>IDIOMA!D296</f>
        <v>Other Loans &amp; Advances</v>
      </c>
      <c r="F296" s="407"/>
      <c r="G296" s="408"/>
      <c r="H296" s="408"/>
      <c r="I296" s="409"/>
      <c r="J296" s="7"/>
      <c r="K296" s="407"/>
      <c r="L296" s="408"/>
      <c r="M296" s="408"/>
      <c r="N296" s="409"/>
      <c r="O296" s="7"/>
      <c r="P296" s="407"/>
      <c r="Q296" s="408"/>
      <c r="R296" s="408"/>
      <c r="S296" s="409"/>
      <c r="T296" s="7"/>
      <c r="U296" s="407"/>
      <c r="V296" s="408"/>
      <c r="W296" s="408"/>
      <c r="X296" s="409"/>
    </row>
    <row r="297" spans="1:24" ht="23" x14ac:dyDescent="0.35">
      <c r="A297" s="37" t="s">
        <v>85</v>
      </c>
      <c r="B297" s="37" t="s">
        <v>68</v>
      </c>
      <c r="C297" s="37">
        <v>219</v>
      </c>
      <c r="E297" s="41" t="str">
        <f>IDIOMA!D297</f>
        <v>Renting / Operating Leasing</v>
      </c>
      <c r="F297" s="407"/>
      <c r="G297" s="408"/>
      <c r="H297" s="408"/>
      <c r="I297" s="409"/>
      <c r="J297" s="7"/>
      <c r="K297" s="407"/>
      <c r="L297" s="408"/>
      <c r="M297" s="408"/>
      <c r="N297" s="409"/>
      <c r="O297" s="7"/>
      <c r="P297" s="407"/>
      <c r="Q297" s="408"/>
      <c r="R297" s="408"/>
      <c r="S297" s="409"/>
      <c r="T297" s="7"/>
      <c r="U297" s="407"/>
      <c r="V297" s="408"/>
      <c r="W297" s="408"/>
      <c r="X297" s="409"/>
    </row>
    <row r="298" spans="1:24" ht="23" x14ac:dyDescent="0.35">
      <c r="A298" s="37" t="s">
        <v>85</v>
      </c>
      <c r="B298" s="37" t="s">
        <v>69</v>
      </c>
      <c r="C298" s="37">
        <v>220</v>
      </c>
      <c r="E298" s="41" t="str">
        <f>IDIOMA!D298</f>
        <v>Bonds Portfolio</v>
      </c>
      <c r="F298" s="315"/>
      <c r="G298" s="39"/>
      <c r="H298" s="39"/>
      <c r="I298" s="321"/>
      <c r="J298" s="7"/>
      <c r="K298" s="315"/>
      <c r="L298" s="39"/>
      <c r="M298" s="39"/>
      <c r="N298" s="321"/>
      <c r="O298" s="7"/>
      <c r="P298" s="315"/>
      <c r="Q298" s="39"/>
      <c r="R298" s="39"/>
      <c r="S298" s="321"/>
      <c r="T298" s="7"/>
      <c r="U298" s="315"/>
      <c r="V298" s="39"/>
      <c r="W298" s="39"/>
      <c r="X298" s="321"/>
    </row>
    <row r="299" spans="1:24" ht="23" x14ac:dyDescent="0.35">
      <c r="B299" s="37"/>
      <c r="C299" s="37"/>
      <c r="E299" s="8" t="str">
        <f>IDIOMA!D299</f>
        <v>2. Off Balance</v>
      </c>
      <c r="F299" s="296"/>
      <c r="G299" s="295"/>
      <c r="H299" s="295"/>
      <c r="I299" s="9"/>
      <c r="J299" s="7"/>
      <c r="K299" s="296"/>
      <c r="L299" s="295"/>
      <c r="M299" s="295"/>
      <c r="N299" s="9"/>
      <c r="O299" s="7"/>
      <c r="P299" s="296"/>
      <c r="Q299" s="295"/>
      <c r="R299" s="295"/>
      <c r="S299" s="9"/>
      <c r="T299" s="7"/>
      <c r="U299" s="296"/>
      <c r="V299" s="295"/>
      <c r="W299" s="295"/>
      <c r="X299" s="9"/>
    </row>
    <row r="300" spans="1:24" ht="23" x14ac:dyDescent="0.35">
      <c r="A300" s="37" t="s">
        <v>85</v>
      </c>
      <c r="B300" s="37" t="s">
        <v>70</v>
      </c>
      <c r="C300" s="37">
        <v>221</v>
      </c>
      <c r="E300" s="42" t="str">
        <f>IDIOMA!D300</f>
        <v>Contingent risks</v>
      </c>
      <c r="F300" s="413"/>
      <c r="G300" s="408"/>
      <c r="H300" s="408"/>
      <c r="I300" s="409"/>
      <c r="J300" s="7"/>
      <c r="K300" s="413"/>
      <c r="L300" s="408"/>
      <c r="M300" s="408"/>
      <c r="N300" s="409"/>
      <c r="O300" s="7"/>
      <c r="P300" s="413"/>
      <c r="Q300" s="408"/>
      <c r="R300" s="408"/>
      <c r="S300" s="409"/>
      <c r="T300" s="7"/>
      <c r="U300" s="413"/>
      <c r="V300" s="408"/>
      <c r="W300" s="408"/>
      <c r="X300" s="409"/>
    </row>
    <row r="301" spans="1:24" ht="23" x14ac:dyDescent="0.35">
      <c r="A301" s="37" t="s">
        <v>85</v>
      </c>
      <c r="B301" s="37" t="s">
        <v>71</v>
      </c>
      <c r="C301" s="37">
        <v>222</v>
      </c>
      <c r="E301" s="42" t="str">
        <f>IDIOMA!D301</f>
        <v>Undrawn balances Committed</v>
      </c>
      <c r="F301" s="407"/>
      <c r="G301" s="408"/>
      <c r="H301" s="408"/>
      <c r="I301" s="409"/>
      <c r="K301" s="407"/>
      <c r="L301" s="408"/>
      <c r="M301" s="408"/>
      <c r="N301" s="409"/>
      <c r="P301" s="315"/>
      <c r="Q301" s="39"/>
      <c r="R301" s="39"/>
      <c r="S301" s="321"/>
      <c r="U301" s="315"/>
      <c r="V301" s="39"/>
      <c r="W301" s="39"/>
      <c r="X301" s="321"/>
    </row>
    <row r="302" spans="1:24" ht="23" x14ac:dyDescent="0.35">
      <c r="A302" s="37" t="s">
        <v>85</v>
      </c>
      <c r="B302" s="37" t="s">
        <v>72</v>
      </c>
      <c r="C302" s="37">
        <v>223</v>
      </c>
      <c r="E302" s="42" t="str">
        <f>IDIOMA!D302</f>
        <v>Derivatives</v>
      </c>
      <c r="F302" s="407"/>
      <c r="G302" s="408"/>
      <c r="H302" s="408"/>
      <c r="I302" s="409"/>
      <c r="J302" s="7"/>
      <c r="K302" s="407"/>
      <c r="L302" s="408"/>
      <c r="M302" s="408"/>
      <c r="N302" s="409"/>
      <c r="O302" s="7"/>
      <c r="P302" s="407"/>
      <c r="Q302" s="408"/>
      <c r="R302" s="408"/>
      <c r="S302" s="409"/>
      <c r="T302" s="7"/>
      <c r="U302" s="407"/>
      <c r="V302" s="408"/>
      <c r="W302" s="408"/>
      <c r="X302" s="409"/>
    </row>
    <row r="303" spans="1:24" ht="23" x14ac:dyDescent="0.35">
      <c r="B303" s="37"/>
      <c r="C303" s="37"/>
      <c r="E303" s="8" t="str">
        <f>IDIOMA!D303</f>
        <v>3. Advisory &amp; Facilitation services</v>
      </c>
      <c r="F303" s="296"/>
      <c r="G303" s="295"/>
      <c r="H303" s="295"/>
      <c r="I303" s="9"/>
      <c r="J303" s="7"/>
      <c r="K303" s="296"/>
      <c r="L303" s="295"/>
      <c r="M303" s="295"/>
      <c r="N303" s="9"/>
      <c r="O303" s="7"/>
      <c r="P303" s="296"/>
      <c r="Q303" s="295"/>
      <c r="R303" s="295"/>
      <c r="S303" s="9"/>
      <c r="T303" s="7"/>
      <c r="U303" s="296"/>
      <c r="V303" s="295"/>
      <c r="W303" s="295"/>
      <c r="X303" s="9"/>
    </row>
    <row r="304" spans="1:24" ht="23" x14ac:dyDescent="0.35">
      <c r="A304" s="37" t="s">
        <v>85</v>
      </c>
      <c r="B304" s="37" t="s">
        <v>73</v>
      </c>
      <c r="C304" s="37">
        <v>224</v>
      </c>
      <c r="E304" s="42" t="str">
        <f>IDIOMA!D304</f>
        <v>Mergers &amp; Acquisitions (M&amp;A)</v>
      </c>
      <c r="F304" s="407"/>
      <c r="G304" s="408"/>
      <c r="H304" s="408"/>
      <c r="I304" s="409"/>
      <c r="J304" s="7"/>
      <c r="K304" s="407"/>
      <c r="L304" s="408"/>
      <c r="M304" s="408"/>
      <c r="N304" s="409"/>
      <c r="O304" s="7"/>
      <c r="P304" s="407"/>
      <c r="Q304" s="408"/>
      <c r="R304" s="408"/>
      <c r="S304" s="409"/>
      <c r="T304" s="7"/>
      <c r="U304" s="407"/>
      <c r="V304" s="408"/>
      <c r="W304" s="408"/>
      <c r="X304" s="409"/>
    </row>
    <row r="305" spans="1:24" ht="23" x14ac:dyDescent="0.35">
      <c r="A305" s="37" t="s">
        <v>85</v>
      </c>
      <c r="B305" s="37" t="s">
        <v>74</v>
      </c>
      <c r="C305" s="37">
        <v>225</v>
      </c>
      <c r="E305" s="42" t="str">
        <f>IDIOMA!D305</f>
        <v>Equity Capital Markets (ECM)</v>
      </c>
      <c r="F305" s="407"/>
      <c r="G305" s="408"/>
      <c r="H305" s="408"/>
      <c r="I305" s="409"/>
      <c r="J305" s="7"/>
      <c r="K305" s="407"/>
      <c r="L305" s="408"/>
      <c r="M305" s="408"/>
      <c r="N305" s="409"/>
      <c r="O305" s="7"/>
      <c r="P305" s="407"/>
      <c r="Q305" s="408"/>
      <c r="R305" s="408"/>
      <c r="S305" s="409"/>
      <c r="T305" s="7"/>
      <c r="U305" s="407"/>
      <c r="V305" s="408"/>
      <c r="W305" s="408"/>
      <c r="X305" s="409"/>
    </row>
    <row r="306" spans="1:24" ht="23" x14ac:dyDescent="0.35">
      <c r="A306" s="37" t="s">
        <v>85</v>
      </c>
      <c r="B306" s="37" t="s">
        <v>75</v>
      </c>
      <c r="C306" s="37">
        <v>226</v>
      </c>
      <c r="E306" s="42" t="str">
        <f>IDIOMA!D306</f>
        <v>Debt Capital Markets (DCM)</v>
      </c>
      <c r="F306" s="407"/>
      <c r="G306" s="408"/>
      <c r="H306" s="408"/>
      <c r="I306" s="409"/>
      <c r="J306" s="7"/>
      <c r="K306" s="407"/>
      <c r="L306" s="408"/>
      <c r="M306" s="408"/>
      <c r="N306" s="409"/>
      <c r="O306" s="7"/>
      <c r="P306" s="407"/>
      <c r="Q306" s="408"/>
      <c r="R306" s="408"/>
      <c r="S306" s="409"/>
      <c r="T306" s="7"/>
      <c r="U306" s="407"/>
      <c r="V306" s="408"/>
      <c r="W306" s="408"/>
      <c r="X306" s="409"/>
    </row>
    <row r="307" spans="1:24" ht="23" x14ac:dyDescent="0.35">
      <c r="A307" s="37" t="s">
        <v>85</v>
      </c>
      <c r="B307" s="37" t="s">
        <v>76</v>
      </c>
      <c r="C307" s="37">
        <v>227</v>
      </c>
      <c r="E307" s="42" t="str">
        <f>IDIOMA!D307</f>
        <v>Securitization</v>
      </c>
      <c r="F307" s="407"/>
      <c r="G307" s="408"/>
      <c r="H307" s="408"/>
      <c r="I307" s="409"/>
      <c r="J307" s="7"/>
      <c r="K307" s="407"/>
      <c r="L307" s="408"/>
      <c r="M307" s="408"/>
      <c r="N307" s="409"/>
      <c r="O307" s="7"/>
      <c r="P307" s="407"/>
      <c r="Q307" s="408"/>
      <c r="R307" s="408"/>
      <c r="S307" s="409"/>
      <c r="T307" s="7"/>
      <c r="U307" s="407"/>
      <c r="V307" s="408"/>
      <c r="W307" s="408"/>
      <c r="X307" s="409"/>
    </row>
    <row r="308" spans="1:24" ht="23" x14ac:dyDescent="0.35">
      <c r="A308" s="37" t="s">
        <v>85</v>
      </c>
      <c r="B308" s="37" t="s">
        <v>77</v>
      </c>
      <c r="C308" s="37">
        <v>228</v>
      </c>
      <c r="E308" s="42" t="str">
        <f>IDIOMA!D308</f>
        <v>Project &amp; Acquisition Finance (Advisory)</v>
      </c>
      <c r="F308" s="407"/>
      <c r="G308" s="408"/>
      <c r="H308" s="408"/>
      <c r="I308" s="409"/>
      <c r="J308" s="7"/>
      <c r="K308" s="407"/>
      <c r="L308" s="408"/>
      <c r="M308" s="408"/>
      <c r="N308" s="409"/>
      <c r="O308" s="7"/>
      <c r="P308" s="407"/>
      <c r="Q308" s="408"/>
      <c r="R308" s="408"/>
      <c r="S308" s="409"/>
      <c r="T308" s="7"/>
      <c r="U308" s="407"/>
      <c r="V308" s="408"/>
      <c r="W308" s="408"/>
      <c r="X308" s="409"/>
    </row>
    <row r="309" spans="1:24" s="17" customFormat="1" ht="23" x14ac:dyDescent="0.35">
      <c r="A309" s="35"/>
      <c r="B309" s="35"/>
      <c r="C309" s="37"/>
      <c r="E309" s="12" t="str">
        <f>IDIOMA!D309</f>
        <v>SUSTAINABILITY LINKED</v>
      </c>
      <c r="F309" s="312">
        <f>SUM(F314:F323)+SUM(F325:F327)+SUM(F329:F333)+F312</f>
        <v>0</v>
      </c>
      <c r="G309" s="324">
        <f>SUM(G314:G323)+SUM(G325:G327)+SUM(G329:G333)+G312</f>
        <v>0</v>
      </c>
      <c r="H309" s="324">
        <f>SUM(H314:H323)+SUM(H325:H327)+SUM(H329:H333)+H312</f>
        <v>0</v>
      </c>
      <c r="I309" s="318">
        <f>SUM(I314:I323)+SUM(I325:I327)+SUM(I329:I333)+I312</f>
        <v>0</v>
      </c>
      <c r="J309" s="16"/>
      <c r="K309" s="312">
        <f>SUM(K314:K323)+SUM(K325:K327)+SUM(K329:K333)+K312</f>
        <v>0</v>
      </c>
      <c r="L309" s="324">
        <f>SUM(L314:L323)+SUM(L325:L327)+SUM(L329:L333)+L312</f>
        <v>0</v>
      </c>
      <c r="M309" s="324">
        <f>SUM(M314:M323)+SUM(M325:M327)+SUM(M329:M333)+M312</f>
        <v>0</v>
      </c>
      <c r="N309" s="318">
        <f>SUM(N314:N323)+SUM(N325:N327)+SUM(N329:N333)+N312</f>
        <v>0</v>
      </c>
      <c r="O309" s="16"/>
      <c r="P309" s="312">
        <f>SUM(P314:P323)+SUM(P325:P327)+SUM(P329:P333)+P312</f>
        <v>0</v>
      </c>
      <c r="Q309" s="324">
        <f>SUM(Q314:Q323)+SUM(Q325:Q327)+SUM(Q329:Q333)+Q312</f>
        <v>0</v>
      </c>
      <c r="R309" s="324">
        <f>SUM(R314:R323)+SUM(R325:R327)+SUM(R329:R333)+R312</f>
        <v>0</v>
      </c>
      <c r="S309" s="318">
        <f>SUM(S314:S323)+SUM(S325:S327)+SUM(S329:S333)+S312</f>
        <v>0</v>
      </c>
      <c r="T309" s="16"/>
      <c r="U309" s="312">
        <f>SUM(U314:U323)+SUM(U325:U327)+SUM(U329:U333)+U312</f>
        <v>0</v>
      </c>
      <c r="V309" s="324">
        <f>SUM(V314:V323)+SUM(V325:V327)+SUM(V329:V333)+V312</f>
        <v>0</v>
      </c>
      <c r="W309" s="324">
        <f>SUM(W314:W323)+SUM(W325:W327)+SUM(W329:W333)+W312</f>
        <v>0</v>
      </c>
      <c r="X309" s="318">
        <f>SUM(X314:X323)+SUM(X325:X327)+SUM(X329:X333)+X312</f>
        <v>0</v>
      </c>
    </row>
    <row r="310" spans="1:24" ht="23" x14ac:dyDescent="0.35">
      <c r="B310" s="55"/>
      <c r="C310" s="37"/>
      <c r="E310" s="8" t="str">
        <f>IDIOMA!D310</f>
        <v>1. On Balance (excluding HfT)</v>
      </c>
      <c r="F310" s="294"/>
      <c r="G310" s="295"/>
      <c r="H310" s="295"/>
      <c r="I310" s="9"/>
      <c r="J310" s="7"/>
      <c r="K310" s="294"/>
      <c r="L310" s="295"/>
      <c r="M310" s="295"/>
      <c r="N310" s="9"/>
      <c r="O310" s="7"/>
      <c r="P310" s="294"/>
      <c r="Q310" s="295"/>
      <c r="R310" s="295"/>
      <c r="S310" s="9"/>
      <c r="T310" s="7"/>
      <c r="U310" s="294"/>
      <c r="V310" s="295"/>
      <c r="W310" s="295"/>
      <c r="X310" s="9"/>
    </row>
    <row r="311" spans="1:24" ht="23" x14ac:dyDescent="0.35">
      <c r="B311" s="55"/>
      <c r="C311" s="37"/>
      <c r="E311" s="18" t="str">
        <f>IDIOMA!D311</f>
        <v>Loans &amp; advances (customers and credit institutions)</v>
      </c>
      <c r="F311" s="316"/>
      <c r="G311" s="19"/>
      <c r="H311" s="19"/>
      <c r="I311" s="320"/>
      <c r="J311" s="7"/>
      <c r="K311" s="316"/>
      <c r="L311" s="19"/>
      <c r="M311" s="19"/>
      <c r="N311" s="320"/>
      <c r="O311" s="7"/>
      <c r="P311" s="316"/>
      <c r="Q311" s="19"/>
      <c r="R311" s="19"/>
      <c r="S311" s="320"/>
      <c r="T311" s="7"/>
      <c r="U311" s="316"/>
      <c r="V311" s="19"/>
      <c r="W311" s="19"/>
      <c r="X311" s="320"/>
    </row>
    <row r="312" spans="1:24" ht="23" x14ac:dyDescent="0.35">
      <c r="A312" s="37" t="s">
        <v>86</v>
      </c>
      <c r="B312" s="37" t="s">
        <v>59</v>
      </c>
      <c r="C312" s="37">
        <v>229</v>
      </c>
      <c r="E312" s="38" t="str">
        <f>IDIOMA!D312</f>
        <v>Mortgages</v>
      </c>
      <c r="F312" s="407"/>
      <c r="G312" s="408"/>
      <c r="H312" s="408"/>
      <c r="I312" s="409"/>
      <c r="J312" s="7"/>
      <c r="K312" s="407"/>
      <c r="L312" s="408"/>
      <c r="M312" s="408"/>
      <c r="N312" s="409"/>
      <c r="O312" s="7"/>
      <c r="P312" s="407"/>
      <c r="Q312" s="408"/>
      <c r="R312" s="408"/>
      <c r="S312" s="409"/>
      <c r="T312" s="7"/>
      <c r="U312" s="407"/>
      <c r="V312" s="408"/>
      <c r="W312" s="408"/>
      <c r="X312" s="409"/>
    </row>
    <row r="313" spans="1:24" ht="23" x14ac:dyDescent="0.35">
      <c r="B313" s="56"/>
      <c r="C313" s="37"/>
      <c r="E313" s="20" t="str">
        <f>IDIOMA!D313</f>
        <v>Products Added value CIB</v>
      </c>
      <c r="F313" s="316"/>
      <c r="G313" s="19"/>
      <c r="H313" s="19"/>
      <c r="I313" s="320"/>
      <c r="J313" s="7"/>
      <c r="K313" s="316"/>
      <c r="L313" s="19"/>
      <c r="M313" s="19"/>
      <c r="N313" s="320"/>
      <c r="O313" s="7"/>
      <c r="P313" s="316"/>
      <c r="Q313" s="19"/>
      <c r="R313" s="19"/>
      <c r="S313" s="320"/>
      <c r="T313" s="7"/>
      <c r="U313" s="316"/>
      <c r="V313" s="19"/>
      <c r="W313" s="19"/>
      <c r="X313" s="320"/>
    </row>
    <row r="314" spans="1:24" ht="23" x14ac:dyDescent="0.35">
      <c r="A314" s="37" t="s">
        <v>86</v>
      </c>
      <c r="B314" s="37" t="s">
        <v>60</v>
      </c>
      <c r="C314" s="37">
        <v>230</v>
      </c>
      <c r="E314" s="40" t="str">
        <f>IDIOMA!D314</f>
        <v>Project &amp; Acquisition Finance</v>
      </c>
      <c r="F314" s="407"/>
      <c r="G314" s="408"/>
      <c r="H314" s="408"/>
      <c r="I314" s="409"/>
      <c r="J314" s="7"/>
      <c r="K314" s="407"/>
      <c r="L314" s="408"/>
      <c r="M314" s="408"/>
      <c r="N314" s="409"/>
      <c r="O314" s="7"/>
      <c r="P314" s="407"/>
      <c r="Q314" s="408"/>
      <c r="R314" s="408"/>
      <c r="S314" s="409"/>
      <c r="T314" s="7"/>
      <c r="U314" s="407"/>
      <c r="V314" s="408"/>
      <c r="W314" s="408"/>
      <c r="X314" s="409"/>
    </row>
    <row r="315" spans="1:24" ht="23" x14ac:dyDescent="0.35">
      <c r="A315" s="37" t="s">
        <v>86</v>
      </c>
      <c r="B315" s="37" t="s">
        <v>61</v>
      </c>
      <c r="C315" s="37">
        <v>231</v>
      </c>
      <c r="E315" s="40" t="str">
        <f>IDIOMA!D315</f>
        <v>Syndicated Loans</v>
      </c>
      <c r="F315" s="407"/>
      <c r="G315" s="408"/>
      <c r="H315" s="408"/>
      <c r="I315" s="409"/>
      <c r="J315" s="7"/>
      <c r="K315" s="407"/>
      <c r="L315" s="408"/>
      <c r="M315" s="408"/>
      <c r="N315" s="409"/>
      <c r="O315" s="7"/>
      <c r="P315" s="407"/>
      <c r="Q315" s="408"/>
      <c r="R315" s="408"/>
      <c r="S315" s="409"/>
      <c r="T315" s="7"/>
      <c r="U315" s="407"/>
      <c r="V315" s="408"/>
      <c r="W315" s="408"/>
      <c r="X315" s="409"/>
    </row>
    <row r="316" spans="1:24" ht="23" x14ac:dyDescent="0.35">
      <c r="A316" s="37" t="s">
        <v>86</v>
      </c>
      <c r="B316" s="37" t="s">
        <v>62</v>
      </c>
      <c r="C316" s="37">
        <v>232</v>
      </c>
      <c r="E316" s="40" t="str">
        <f>IDIOMA!D316</f>
        <v>Capital Finance</v>
      </c>
      <c r="F316" s="407"/>
      <c r="G316" s="408"/>
      <c r="H316" s="408"/>
      <c r="I316" s="409"/>
      <c r="J316" s="7"/>
      <c r="K316" s="407"/>
      <c r="L316" s="408"/>
      <c r="M316" s="408"/>
      <c r="N316" s="409"/>
      <c r="O316" s="7"/>
      <c r="P316" s="407"/>
      <c r="Q316" s="408"/>
      <c r="R316" s="408"/>
      <c r="S316" s="409"/>
      <c r="T316" s="7"/>
      <c r="U316" s="407"/>
      <c r="V316" s="408"/>
      <c r="W316" s="408"/>
      <c r="X316" s="409"/>
    </row>
    <row r="317" spans="1:24" ht="23" x14ac:dyDescent="0.35">
      <c r="A317" s="37" t="s">
        <v>86</v>
      </c>
      <c r="B317" s="37" t="s">
        <v>63</v>
      </c>
      <c r="C317" s="37">
        <v>233</v>
      </c>
      <c r="E317" s="40" t="str">
        <f>IDIOMA!D317</f>
        <v>Asset Based Finance (ABF)</v>
      </c>
      <c r="F317" s="407"/>
      <c r="G317" s="408"/>
      <c r="H317" s="408"/>
      <c r="I317" s="409"/>
      <c r="J317" s="7"/>
      <c r="K317" s="407"/>
      <c r="L317" s="408"/>
      <c r="M317" s="408"/>
      <c r="N317" s="409"/>
      <c r="O317" s="7"/>
      <c r="P317" s="407"/>
      <c r="Q317" s="408"/>
      <c r="R317" s="408"/>
      <c r="S317" s="409"/>
      <c r="T317" s="7"/>
      <c r="U317" s="407"/>
      <c r="V317" s="408"/>
      <c r="W317" s="408"/>
      <c r="X317" s="409"/>
    </row>
    <row r="318" spans="1:24" ht="23" x14ac:dyDescent="0.35">
      <c r="A318" s="37" t="s">
        <v>86</v>
      </c>
      <c r="B318" s="37" t="s">
        <v>64</v>
      </c>
      <c r="C318" s="37">
        <v>234</v>
      </c>
      <c r="E318" s="40" t="str">
        <f>IDIOMA!D318</f>
        <v>Leveraged Finance</v>
      </c>
      <c r="F318" s="407"/>
      <c r="G318" s="408"/>
      <c r="H318" s="408"/>
      <c r="I318" s="409"/>
      <c r="J318" s="7"/>
      <c r="K318" s="407"/>
      <c r="L318" s="408"/>
      <c r="M318" s="408"/>
      <c r="N318" s="409"/>
      <c r="O318" s="7"/>
      <c r="P318" s="407"/>
      <c r="Q318" s="408"/>
      <c r="R318" s="408"/>
      <c r="S318" s="409"/>
      <c r="T318" s="7"/>
      <c r="U318" s="407"/>
      <c r="V318" s="408"/>
      <c r="W318" s="408"/>
      <c r="X318" s="409"/>
    </row>
    <row r="319" spans="1:24" ht="23" x14ac:dyDescent="0.35">
      <c r="A319" s="37" t="s">
        <v>86</v>
      </c>
      <c r="B319" s="37" t="s">
        <v>65</v>
      </c>
      <c r="C319" s="37">
        <v>235</v>
      </c>
      <c r="E319" s="40" t="str">
        <f>IDIOMA!D319</f>
        <v>Export &amp; Agency Finance</v>
      </c>
      <c r="F319" s="407"/>
      <c r="G319" s="408"/>
      <c r="H319" s="408"/>
      <c r="I319" s="409"/>
      <c r="J319" s="7"/>
      <c r="K319" s="407"/>
      <c r="L319" s="408"/>
      <c r="M319" s="408"/>
      <c r="N319" s="409"/>
      <c r="O319" s="7"/>
      <c r="P319" s="407"/>
      <c r="Q319" s="408"/>
      <c r="R319" s="408"/>
      <c r="S319" s="409"/>
      <c r="T319" s="7"/>
      <c r="U319" s="407"/>
      <c r="V319" s="408"/>
      <c r="W319" s="408"/>
      <c r="X319" s="409"/>
    </row>
    <row r="320" spans="1:24" ht="23" x14ac:dyDescent="0.35">
      <c r="A320" s="37" t="s">
        <v>86</v>
      </c>
      <c r="B320" s="37" t="s">
        <v>66</v>
      </c>
      <c r="C320" s="37">
        <v>236</v>
      </c>
      <c r="E320" s="40" t="str">
        <f>IDIOMA!D320</f>
        <v>Trade &amp; Working Capital Solutions</v>
      </c>
      <c r="F320" s="407"/>
      <c r="G320" s="408"/>
      <c r="H320" s="408"/>
      <c r="I320" s="409"/>
      <c r="J320" s="7"/>
      <c r="K320" s="407"/>
      <c r="L320" s="408"/>
      <c r="M320" s="408"/>
      <c r="N320" s="409"/>
      <c r="O320" s="7"/>
      <c r="P320" s="407"/>
      <c r="Q320" s="408"/>
      <c r="R320" s="408"/>
      <c r="S320" s="409"/>
      <c r="T320" s="7"/>
      <c r="U320" s="407"/>
      <c r="V320" s="408"/>
      <c r="W320" s="408"/>
      <c r="X320" s="409"/>
    </row>
    <row r="321" spans="1:24" ht="23" x14ac:dyDescent="0.35">
      <c r="A321" s="37" t="s">
        <v>86</v>
      </c>
      <c r="B321" s="37" t="s">
        <v>67</v>
      </c>
      <c r="C321" s="37">
        <v>237</v>
      </c>
      <c r="E321" s="38" t="str">
        <f>IDIOMA!D321</f>
        <v>Other Loans &amp; Advances</v>
      </c>
      <c r="F321" s="407"/>
      <c r="G321" s="408"/>
      <c r="H321" s="408"/>
      <c r="I321" s="409"/>
      <c r="J321" s="7"/>
      <c r="K321" s="407"/>
      <c r="L321" s="408"/>
      <c r="M321" s="408"/>
      <c r="N321" s="409"/>
      <c r="O321" s="7"/>
      <c r="P321" s="407"/>
      <c r="Q321" s="408"/>
      <c r="R321" s="408"/>
      <c r="S321" s="409"/>
      <c r="T321" s="7"/>
      <c r="U321" s="407"/>
      <c r="V321" s="408"/>
      <c r="W321" s="408"/>
      <c r="X321" s="409"/>
    </row>
    <row r="322" spans="1:24" ht="23" x14ac:dyDescent="0.35">
      <c r="A322" s="37" t="s">
        <v>86</v>
      </c>
      <c r="B322" s="37" t="s">
        <v>68</v>
      </c>
      <c r="C322" s="37">
        <v>238</v>
      </c>
      <c r="E322" s="41" t="str">
        <f>IDIOMA!D322</f>
        <v>Renting / Operating Leasing</v>
      </c>
      <c r="F322" s="407"/>
      <c r="G322" s="408"/>
      <c r="H322" s="408"/>
      <c r="I322" s="409"/>
      <c r="J322" s="7"/>
      <c r="K322" s="407"/>
      <c r="L322" s="408"/>
      <c r="M322" s="408"/>
      <c r="N322" s="409"/>
      <c r="O322" s="7"/>
      <c r="P322" s="407"/>
      <c r="Q322" s="408"/>
      <c r="R322" s="408"/>
      <c r="S322" s="409"/>
      <c r="T322" s="7"/>
      <c r="U322" s="407"/>
      <c r="V322" s="408"/>
      <c r="W322" s="408"/>
      <c r="X322" s="409"/>
    </row>
    <row r="323" spans="1:24" ht="23" x14ac:dyDescent="0.35">
      <c r="A323" s="37" t="s">
        <v>86</v>
      </c>
      <c r="B323" s="37" t="s">
        <v>69</v>
      </c>
      <c r="C323" s="37">
        <v>239</v>
      </c>
      <c r="E323" s="41" t="str">
        <f>IDIOMA!D323</f>
        <v>Bonds Portfolio</v>
      </c>
      <c r="F323" s="315"/>
      <c r="G323" s="39"/>
      <c r="H323" s="39"/>
      <c r="I323" s="321"/>
      <c r="J323" s="7"/>
      <c r="K323" s="315"/>
      <c r="L323" s="39"/>
      <c r="M323" s="39"/>
      <c r="N323" s="321"/>
      <c r="O323" s="7"/>
      <c r="P323" s="315"/>
      <c r="Q323" s="39"/>
      <c r="R323" s="39"/>
      <c r="S323" s="321"/>
      <c r="T323" s="7"/>
      <c r="U323" s="315"/>
      <c r="V323" s="39"/>
      <c r="W323" s="39"/>
      <c r="X323" s="321"/>
    </row>
    <row r="324" spans="1:24" ht="23" x14ac:dyDescent="0.35">
      <c r="B324" s="37"/>
      <c r="C324" s="37"/>
      <c r="E324" s="8" t="str">
        <f>IDIOMA!D324</f>
        <v>2. Off Balance</v>
      </c>
      <c r="F324" s="296"/>
      <c r="G324" s="295"/>
      <c r="H324" s="295"/>
      <c r="I324" s="9"/>
      <c r="J324" s="7"/>
      <c r="K324" s="296"/>
      <c r="L324" s="295"/>
      <c r="M324" s="295"/>
      <c r="N324" s="9"/>
      <c r="O324" s="7"/>
      <c r="P324" s="296"/>
      <c r="Q324" s="295"/>
      <c r="R324" s="295"/>
      <c r="S324" s="9"/>
      <c r="T324" s="7"/>
      <c r="U324" s="296"/>
      <c r="V324" s="295"/>
      <c r="W324" s="295"/>
      <c r="X324" s="9"/>
    </row>
    <row r="325" spans="1:24" ht="23" x14ac:dyDescent="0.35">
      <c r="A325" s="37" t="s">
        <v>86</v>
      </c>
      <c r="B325" s="37" t="s">
        <v>70</v>
      </c>
      <c r="C325" s="37">
        <v>240</v>
      </c>
      <c r="E325" s="42" t="str">
        <f>IDIOMA!D325</f>
        <v>Contingent risks</v>
      </c>
      <c r="F325" s="413"/>
      <c r="G325" s="408"/>
      <c r="H325" s="408"/>
      <c r="I325" s="409"/>
      <c r="J325" s="7"/>
      <c r="K325" s="413"/>
      <c r="L325" s="408"/>
      <c r="M325" s="408"/>
      <c r="N325" s="409"/>
      <c r="O325" s="7"/>
      <c r="P325" s="413"/>
      <c r="Q325" s="408"/>
      <c r="R325" s="408"/>
      <c r="S325" s="409"/>
      <c r="T325" s="7"/>
      <c r="U325" s="413"/>
      <c r="V325" s="408"/>
      <c r="W325" s="408"/>
      <c r="X325" s="409"/>
    </row>
    <row r="326" spans="1:24" ht="23" x14ac:dyDescent="0.35">
      <c r="A326" s="37" t="s">
        <v>86</v>
      </c>
      <c r="B326" s="37" t="s">
        <v>71</v>
      </c>
      <c r="C326" s="37">
        <v>241</v>
      </c>
      <c r="E326" s="42" t="str">
        <f>IDIOMA!D326</f>
        <v>Undrawn balances Committed</v>
      </c>
      <c r="F326" s="407"/>
      <c r="G326" s="408"/>
      <c r="H326" s="408"/>
      <c r="I326" s="409"/>
      <c r="K326" s="407"/>
      <c r="L326" s="408"/>
      <c r="M326" s="408"/>
      <c r="N326" s="409"/>
      <c r="P326" s="315"/>
      <c r="Q326" s="39"/>
      <c r="R326" s="39"/>
      <c r="S326" s="321"/>
      <c r="U326" s="315"/>
      <c r="V326" s="39"/>
      <c r="W326" s="39"/>
      <c r="X326" s="321"/>
    </row>
    <row r="327" spans="1:24" ht="23" x14ac:dyDescent="0.35">
      <c r="A327" s="37" t="s">
        <v>86</v>
      </c>
      <c r="B327" s="37" t="s">
        <v>72</v>
      </c>
      <c r="C327" s="37">
        <v>242</v>
      </c>
      <c r="E327" s="42" t="str">
        <f>IDIOMA!D327</f>
        <v>Derivatives</v>
      </c>
      <c r="F327" s="407"/>
      <c r="G327" s="408"/>
      <c r="H327" s="408"/>
      <c r="I327" s="409"/>
      <c r="J327" s="7"/>
      <c r="K327" s="407"/>
      <c r="L327" s="408"/>
      <c r="M327" s="408"/>
      <c r="N327" s="409"/>
      <c r="O327" s="7"/>
      <c r="P327" s="407"/>
      <c r="Q327" s="408"/>
      <c r="R327" s="408"/>
      <c r="S327" s="409"/>
      <c r="T327" s="7"/>
      <c r="U327" s="407"/>
      <c r="V327" s="408"/>
      <c r="W327" s="408"/>
      <c r="X327" s="409"/>
    </row>
    <row r="328" spans="1:24" ht="23" x14ac:dyDescent="0.35">
      <c r="B328" s="37"/>
      <c r="C328" s="37"/>
      <c r="E328" s="8" t="str">
        <f>IDIOMA!D328</f>
        <v>3. Advisory &amp; Facilitation services</v>
      </c>
      <c r="F328" s="296"/>
      <c r="G328" s="295"/>
      <c r="H328" s="295"/>
      <c r="I328" s="9"/>
      <c r="J328" s="7"/>
      <c r="K328" s="296"/>
      <c r="L328" s="295"/>
      <c r="M328" s="295"/>
      <c r="N328" s="9"/>
      <c r="O328" s="7"/>
      <c r="P328" s="296"/>
      <c r="Q328" s="295"/>
      <c r="R328" s="295"/>
      <c r="S328" s="9"/>
      <c r="T328" s="7"/>
      <c r="U328" s="296"/>
      <c r="V328" s="295"/>
      <c r="W328" s="295"/>
      <c r="X328" s="9"/>
    </row>
    <row r="329" spans="1:24" ht="23" x14ac:dyDescent="0.35">
      <c r="A329" s="37" t="s">
        <v>86</v>
      </c>
      <c r="B329" s="37" t="s">
        <v>73</v>
      </c>
      <c r="C329" s="37">
        <v>243</v>
      </c>
      <c r="E329" s="42" t="str">
        <f>IDIOMA!D329</f>
        <v>Mergers &amp; Acquisitions (M&amp;A)</v>
      </c>
      <c r="F329" s="407"/>
      <c r="G329" s="408"/>
      <c r="H329" s="408"/>
      <c r="I329" s="409"/>
      <c r="J329" s="7"/>
      <c r="K329" s="407"/>
      <c r="L329" s="408"/>
      <c r="M329" s="408"/>
      <c r="N329" s="409"/>
      <c r="O329" s="7"/>
      <c r="P329" s="407"/>
      <c r="Q329" s="408"/>
      <c r="R329" s="408"/>
      <c r="S329" s="409"/>
      <c r="T329" s="7"/>
      <c r="U329" s="407"/>
      <c r="V329" s="408"/>
      <c r="W329" s="408"/>
      <c r="X329" s="409"/>
    </row>
    <row r="330" spans="1:24" ht="23" x14ac:dyDescent="0.35">
      <c r="A330" s="37" t="s">
        <v>86</v>
      </c>
      <c r="B330" s="37" t="s">
        <v>74</v>
      </c>
      <c r="C330" s="37">
        <v>244</v>
      </c>
      <c r="E330" s="42" t="str">
        <f>IDIOMA!D330</f>
        <v>Equity Capital Markets (ECM)</v>
      </c>
      <c r="F330" s="407"/>
      <c r="G330" s="408"/>
      <c r="H330" s="408"/>
      <c r="I330" s="409"/>
      <c r="J330" s="7"/>
      <c r="K330" s="407"/>
      <c r="L330" s="408"/>
      <c r="M330" s="408"/>
      <c r="N330" s="409"/>
      <c r="O330" s="7"/>
      <c r="P330" s="407"/>
      <c r="Q330" s="408"/>
      <c r="R330" s="408"/>
      <c r="S330" s="409"/>
      <c r="T330" s="7"/>
      <c r="U330" s="407"/>
      <c r="V330" s="408"/>
      <c r="W330" s="408"/>
      <c r="X330" s="409"/>
    </row>
    <row r="331" spans="1:24" ht="23" x14ac:dyDescent="0.35">
      <c r="A331" s="37" t="s">
        <v>86</v>
      </c>
      <c r="B331" s="37" t="s">
        <v>75</v>
      </c>
      <c r="C331" s="37">
        <v>245</v>
      </c>
      <c r="E331" s="42" t="str">
        <f>IDIOMA!D331</f>
        <v>Debt Capital Markets (DCM)</v>
      </c>
      <c r="F331" s="407"/>
      <c r="G331" s="408"/>
      <c r="H331" s="408"/>
      <c r="I331" s="409"/>
      <c r="J331" s="7"/>
      <c r="K331" s="407"/>
      <c r="L331" s="408"/>
      <c r="M331" s="408"/>
      <c r="N331" s="409"/>
      <c r="O331" s="7"/>
      <c r="P331" s="407"/>
      <c r="Q331" s="408"/>
      <c r="R331" s="408"/>
      <c r="S331" s="409"/>
      <c r="T331" s="7"/>
      <c r="U331" s="407"/>
      <c r="V331" s="408"/>
      <c r="W331" s="408"/>
      <c r="X331" s="409"/>
    </row>
    <row r="332" spans="1:24" ht="23" x14ac:dyDescent="0.35">
      <c r="A332" s="37" t="s">
        <v>86</v>
      </c>
      <c r="B332" s="37" t="s">
        <v>76</v>
      </c>
      <c r="C332" s="37">
        <v>246</v>
      </c>
      <c r="E332" s="42" t="str">
        <f>IDIOMA!D332</f>
        <v>Securitization</v>
      </c>
      <c r="F332" s="407"/>
      <c r="G332" s="408"/>
      <c r="H332" s="408"/>
      <c r="I332" s="409"/>
      <c r="J332" s="7"/>
      <c r="K332" s="407"/>
      <c r="L332" s="408"/>
      <c r="M332" s="408"/>
      <c r="N332" s="409"/>
      <c r="O332" s="7"/>
      <c r="P332" s="407"/>
      <c r="Q332" s="408"/>
      <c r="R332" s="408"/>
      <c r="S332" s="409"/>
      <c r="T332" s="7"/>
      <c r="U332" s="407"/>
      <c r="V332" s="408"/>
      <c r="W332" s="408"/>
      <c r="X332" s="409"/>
    </row>
    <row r="333" spans="1:24" ht="23" x14ac:dyDescent="0.35">
      <c r="A333" s="37" t="s">
        <v>86</v>
      </c>
      <c r="B333" s="37" t="s">
        <v>77</v>
      </c>
      <c r="C333" s="37">
        <v>247</v>
      </c>
      <c r="E333" s="42" t="str">
        <f>IDIOMA!D333</f>
        <v>Project &amp; Acquisition Finance (Advisory)</v>
      </c>
      <c r="F333" s="407"/>
      <c r="G333" s="408"/>
      <c r="H333" s="408"/>
      <c r="I333" s="409"/>
      <c r="J333" s="7"/>
      <c r="K333" s="407"/>
      <c r="L333" s="408"/>
      <c r="M333" s="408"/>
      <c r="N333" s="409"/>
      <c r="O333" s="7"/>
      <c r="P333" s="407"/>
      <c r="Q333" s="408"/>
      <c r="R333" s="408"/>
      <c r="S333" s="409"/>
      <c r="T333" s="7"/>
      <c r="U333" s="407"/>
      <c r="V333" s="408"/>
      <c r="W333" s="408"/>
      <c r="X333" s="409"/>
    </row>
    <row r="334" spans="1:24" s="17" customFormat="1" ht="23" x14ac:dyDescent="0.35">
      <c r="A334" s="35"/>
      <c r="B334" s="35"/>
      <c r="C334" s="37"/>
      <c r="E334" s="12" t="str">
        <f>IDIOMA!D334</f>
        <v>SUSTAINABLE (UoP)</v>
      </c>
      <c r="F334" s="15">
        <f>F337+SUM(F339:F348)+SUM(F350:F352)+SUM(F354:F358)+SUM(F360:F362)</f>
        <v>0</v>
      </c>
      <c r="G334" s="324">
        <f t="shared" ref="G334:I334" si="0">G337+SUM(G339:G348)+SUM(G350:G352)+SUM(G354:G358)+SUM(G360:G362)</f>
        <v>0</v>
      </c>
      <c r="H334" s="324">
        <f t="shared" si="0"/>
        <v>0</v>
      </c>
      <c r="I334" s="322">
        <f t="shared" si="0"/>
        <v>0</v>
      </c>
      <c r="J334" s="16"/>
      <c r="K334" s="15">
        <f>K337+SUM(K339:K348)+SUM(K350:K352)+SUM(K354:K358)+SUM(K360:K362)</f>
        <v>0</v>
      </c>
      <c r="L334" s="324">
        <f t="shared" ref="L334:N334" si="1">L337+SUM(L339:L348)+SUM(L350:L352)+SUM(L354:L358)+SUM(L360:L362)</f>
        <v>0</v>
      </c>
      <c r="M334" s="324">
        <f t="shared" si="1"/>
        <v>0</v>
      </c>
      <c r="N334" s="322">
        <f t="shared" si="1"/>
        <v>0</v>
      </c>
      <c r="O334" s="16"/>
      <c r="P334" s="15">
        <f>P337+SUM(P339:P348)+SUM(P350:P352)+SUM(P354:P358)+SUM(P360:P362)</f>
        <v>0</v>
      </c>
      <c r="Q334" s="324">
        <f t="shared" ref="Q334:S334" si="2">Q337+SUM(Q339:Q348)+SUM(Q350:Q352)+SUM(Q354:Q358)+SUM(Q360:Q362)</f>
        <v>0</v>
      </c>
      <c r="R334" s="324">
        <f t="shared" si="2"/>
        <v>0</v>
      </c>
      <c r="S334" s="322">
        <f t="shared" si="2"/>
        <v>0</v>
      </c>
      <c r="T334" s="16"/>
      <c r="U334" s="15">
        <f>U337+SUM(U339:U348)+SUM(U350:U352)+SUM(U354:U358)+SUM(U360:U362)</f>
        <v>0</v>
      </c>
      <c r="V334" s="324">
        <f t="shared" ref="V334:X334" si="3">V337+SUM(V339:V348)+SUM(V350:V352)+SUM(V354:V358)+SUM(V360:V362)</f>
        <v>0</v>
      </c>
      <c r="W334" s="324">
        <f t="shared" si="3"/>
        <v>0</v>
      </c>
      <c r="X334" s="322">
        <f t="shared" si="3"/>
        <v>0</v>
      </c>
    </row>
    <row r="335" spans="1:24" ht="23" x14ac:dyDescent="0.35">
      <c r="B335" s="55"/>
      <c r="C335" s="37"/>
      <c r="E335" s="8" t="str">
        <f>IDIOMA!D335</f>
        <v>1. On Balance (excluding HfT)</v>
      </c>
      <c r="F335" s="294"/>
      <c r="G335" s="295"/>
      <c r="H335" s="295"/>
      <c r="I335" s="9"/>
      <c r="J335" s="7"/>
      <c r="K335" s="294"/>
      <c r="L335" s="295"/>
      <c r="M335" s="295"/>
      <c r="N335" s="9"/>
      <c r="O335" s="7"/>
      <c r="P335" s="294"/>
      <c r="Q335" s="295"/>
      <c r="R335" s="295"/>
      <c r="S335" s="9"/>
      <c r="T335" s="7"/>
      <c r="U335" s="294"/>
      <c r="V335" s="295"/>
      <c r="W335" s="295"/>
      <c r="X335" s="9"/>
    </row>
    <row r="336" spans="1:24" ht="23" x14ac:dyDescent="0.35">
      <c r="B336" s="55"/>
      <c r="C336" s="37"/>
      <c r="E336" s="18" t="str">
        <f>IDIOMA!D336</f>
        <v>Loans &amp; advances (customers and credit institutions)</v>
      </c>
      <c r="F336" s="316"/>
      <c r="G336" s="19"/>
      <c r="H336" s="19"/>
      <c r="I336" s="320"/>
      <c r="J336" s="7"/>
      <c r="K336" s="316"/>
      <c r="L336" s="19"/>
      <c r="M336" s="19"/>
      <c r="N336" s="320"/>
      <c r="O336" s="7"/>
      <c r="P336" s="316"/>
      <c r="Q336" s="19"/>
      <c r="R336" s="19"/>
      <c r="S336" s="320"/>
      <c r="T336" s="7"/>
      <c r="U336" s="316"/>
      <c r="V336" s="19"/>
      <c r="W336" s="19"/>
      <c r="X336" s="320"/>
    </row>
    <row r="337" spans="1:24" ht="23" x14ac:dyDescent="0.35">
      <c r="A337" s="37" t="s">
        <v>87</v>
      </c>
      <c r="B337" s="37" t="s">
        <v>59</v>
      </c>
      <c r="C337" s="367">
        <v>312</v>
      </c>
      <c r="E337" s="38" t="str">
        <f>IDIOMA!D337</f>
        <v>Mortgages</v>
      </c>
      <c r="F337" s="407"/>
      <c r="G337" s="408"/>
      <c r="H337" s="408"/>
      <c r="I337" s="409"/>
      <c r="J337" s="7"/>
      <c r="K337" s="407"/>
      <c r="L337" s="408"/>
      <c r="M337" s="408"/>
      <c r="N337" s="409"/>
      <c r="O337" s="7"/>
      <c r="P337" s="407"/>
      <c r="Q337" s="408"/>
      <c r="R337" s="408"/>
      <c r="S337" s="409"/>
      <c r="T337" s="7"/>
      <c r="U337" s="407"/>
      <c r="V337" s="408"/>
      <c r="W337" s="408"/>
      <c r="X337" s="409"/>
    </row>
    <row r="338" spans="1:24" ht="23" x14ac:dyDescent="0.35">
      <c r="B338" s="56"/>
      <c r="C338" s="37"/>
      <c r="E338" s="20" t="str">
        <f>IDIOMA!D338</f>
        <v>Products Added value CIB</v>
      </c>
      <c r="F338" s="316"/>
      <c r="G338" s="19"/>
      <c r="H338" s="19"/>
      <c r="I338" s="320"/>
      <c r="J338" s="7"/>
      <c r="K338" s="316"/>
      <c r="L338" s="19"/>
      <c r="M338" s="19"/>
      <c r="N338" s="320"/>
      <c r="O338" s="7"/>
      <c r="P338" s="316"/>
      <c r="Q338" s="19"/>
      <c r="R338" s="19"/>
      <c r="S338" s="320"/>
      <c r="T338" s="7"/>
      <c r="U338" s="316"/>
      <c r="V338" s="19"/>
      <c r="W338" s="19"/>
      <c r="X338" s="320"/>
    </row>
    <row r="339" spans="1:24" ht="23" x14ac:dyDescent="0.35">
      <c r="A339" s="37" t="s">
        <v>87</v>
      </c>
      <c r="B339" s="37" t="s">
        <v>60</v>
      </c>
      <c r="C339" s="367">
        <v>313</v>
      </c>
      <c r="E339" s="40" t="str">
        <f>IDIOMA!D339</f>
        <v>Project &amp; Acquisition Finance</v>
      </c>
      <c r="F339" s="407"/>
      <c r="G339" s="408"/>
      <c r="H339" s="408"/>
      <c r="I339" s="409"/>
      <c r="J339" s="7"/>
      <c r="K339" s="407"/>
      <c r="L339" s="408"/>
      <c r="M339" s="408"/>
      <c r="N339" s="409"/>
      <c r="O339" s="7"/>
      <c r="P339" s="407"/>
      <c r="Q339" s="408"/>
      <c r="R339" s="408"/>
      <c r="S339" s="409"/>
      <c r="T339" s="7"/>
      <c r="U339" s="407"/>
      <c r="V339" s="408"/>
      <c r="W339" s="408"/>
      <c r="X339" s="409"/>
    </row>
    <row r="340" spans="1:24" ht="23" x14ac:dyDescent="0.35">
      <c r="A340" s="37" t="s">
        <v>87</v>
      </c>
      <c r="B340" s="37" t="s">
        <v>61</v>
      </c>
      <c r="C340" s="367">
        <v>314</v>
      </c>
      <c r="E340" s="40" t="str">
        <f>IDIOMA!D340</f>
        <v>Syndicated Loans</v>
      </c>
      <c r="F340" s="407"/>
      <c r="G340" s="408"/>
      <c r="H340" s="408"/>
      <c r="I340" s="409"/>
      <c r="J340" s="7"/>
      <c r="K340" s="407"/>
      <c r="L340" s="408"/>
      <c r="M340" s="408"/>
      <c r="N340" s="409"/>
      <c r="O340" s="7"/>
      <c r="P340" s="407"/>
      <c r="Q340" s="408"/>
      <c r="R340" s="408"/>
      <c r="S340" s="409"/>
      <c r="T340" s="7"/>
      <c r="U340" s="407"/>
      <c r="V340" s="408"/>
      <c r="W340" s="408"/>
      <c r="X340" s="409"/>
    </row>
    <row r="341" spans="1:24" ht="23" x14ac:dyDescent="0.35">
      <c r="A341" s="37" t="s">
        <v>87</v>
      </c>
      <c r="B341" s="37" t="s">
        <v>62</v>
      </c>
      <c r="C341" s="367">
        <v>315</v>
      </c>
      <c r="E341" s="40" t="str">
        <f>IDIOMA!D341</f>
        <v>Capital Finance</v>
      </c>
      <c r="F341" s="407"/>
      <c r="G341" s="408"/>
      <c r="H341" s="408"/>
      <c r="I341" s="409"/>
      <c r="J341" s="7"/>
      <c r="K341" s="407"/>
      <c r="L341" s="408"/>
      <c r="M341" s="408"/>
      <c r="N341" s="409"/>
      <c r="O341" s="7"/>
      <c r="P341" s="407"/>
      <c r="Q341" s="408"/>
      <c r="R341" s="408"/>
      <c r="S341" s="409"/>
      <c r="T341" s="7"/>
      <c r="U341" s="407"/>
      <c r="V341" s="408"/>
      <c r="W341" s="408"/>
      <c r="X341" s="409"/>
    </row>
    <row r="342" spans="1:24" ht="23" x14ac:dyDescent="0.35">
      <c r="A342" s="37" t="s">
        <v>87</v>
      </c>
      <c r="B342" s="37" t="s">
        <v>63</v>
      </c>
      <c r="C342" s="367">
        <v>316</v>
      </c>
      <c r="E342" s="40" t="str">
        <f>IDIOMA!D342</f>
        <v>Asset Based Finance (ABF)</v>
      </c>
      <c r="F342" s="407"/>
      <c r="G342" s="408"/>
      <c r="H342" s="408"/>
      <c r="I342" s="409"/>
      <c r="J342" s="7"/>
      <c r="K342" s="407"/>
      <c r="L342" s="408"/>
      <c r="M342" s="408"/>
      <c r="N342" s="409"/>
      <c r="O342" s="7"/>
      <c r="P342" s="407"/>
      <c r="Q342" s="408"/>
      <c r="R342" s="408"/>
      <c r="S342" s="409"/>
      <c r="T342" s="7"/>
      <c r="U342" s="407"/>
      <c r="V342" s="408"/>
      <c r="W342" s="408"/>
      <c r="X342" s="409"/>
    </row>
    <row r="343" spans="1:24" ht="23" x14ac:dyDescent="0.35">
      <c r="A343" s="37" t="s">
        <v>87</v>
      </c>
      <c r="B343" s="37" t="s">
        <v>64</v>
      </c>
      <c r="C343" s="367">
        <v>317</v>
      </c>
      <c r="E343" s="40" t="str">
        <f>IDIOMA!D343</f>
        <v>Leveraged Finance</v>
      </c>
      <c r="F343" s="407"/>
      <c r="G343" s="408"/>
      <c r="H343" s="408"/>
      <c r="I343" s="409"/>
      <c r="J343" s="7"/>
      <c r="K343" s="407"/>
      <c r="L343" s="408"/>
      <c r="M343" s="408"/>
      <c r="N343" s="409"/>
      <c r="O343" s="7"/>
      <c r="P343" s="407"/>
      <c r="Q343" s="408"/>
      <c r="R343" s="408"/>
      <c r="S343" s="409"/>
      <c r="T343" s="7"/>
      <c r="U343" s="407"/>
      <c r="V343" s="408"/>
      <c r="W343" s="408"/>
      <c r="X343" s="409"/>
    </row>
    <row r="344" spans="1:24" ht="23" x14ac:dyDescent="0.35">
      <c r="A344" s="37" t="s">
        <v>87</v>
      </c>
      <c r="B344" s="37" t="s">
        <v>65</v>
      </c>
      <c r="C344" s="367">
        <v>318</v>
      </c>
      <c r="E344" s="40" t="str">
        <f>IDIOMA!D344</f>
        <v>Export &amp; Agency Finance</v>
      </c>
      <c r="F344" s="407"/>
      <c r="G344" s="408"/>
      <c r="H344" s="408"/>
      <c r="I344" s="409"/>
      <c r="J344" s="7"/>
      <c r="K344" s="407"/>
      <c r="L344" s="408"/>
      <c r="M344" s="408"/>
      <c r="N344" s="409"/>
      <c r="O344" s="7"/>
      <c r="P344" s="407"/>
      <c r="Q344" s="408"/>
      <c r="R344" s="408"/>
      <c r="S344" s="409"/>
      <c r="T344" s="7"/>
      <c r="U344" s="407"/>
      <c r="V344" s="408"/>
      <c r="W344" s="408"/>
      <c r="X344" s="409"/>
    </row>
    <row r="345" spans="1:24" ht="23" x14ac:dyDescent="0.35">
      <c r="A345" s="37" t="s">
        <v>87</v>
      </c>
      <c r="B345" s="37" t="s">
        <v>66</v>
      </c>
      <c r="C345" s="367">
        <v>319</v>
      </c>
      <c r="E345" s="40" t="str">
        <f>IDIOMA!D345</f>
        <v>Trade &amp; Working Capital Solutions</v>
      </c>
      <c r="F345" s="407"/>
      <c r="G345" s="408"/>
      <c r="H345" s="408"/>
      <c r="I345" s="409"/>
      <c r="J345" s="7"/>
      <c r="K345" s="407"/>
      <c r="L345" s="408"/>
      <c r="M345" s="408"/>
      <c r="N345" s="409"/>
      <c r="O345" s="7"/>
      <c r="P345" s="407"/>
      <c r="Q345" s="408"/>
      <c r="R345" s="408"/>
      <c r="S345" s="409"/>
      <c r="T345" s="7"/>
      <c r="U345" s="407"/>
      <c r="V345" s="408"/>
      <c r="W345" s="408"/>
      <c r="X345" s="409"/>
    </row>
    <row r="346" spans="1:24" ht="23" x14ac:dyDescent="0.35">
      <c r="A346" s="37" t="s">
        <v>87</v>
      </c>
      <c r="B346" s="37" t="s">
        <v>67</v>
      </c>
      <c r="C346" s="367">
        <v>320</v>
      </c>
      <c r="E346" s="38" t="str">
        <f>IDIOMA!D346</f>
        <v>Other Loans &amp; Advances</v>
      </c>
      <c r="F346" s="407"/>
      <c r="G346" s="408"/>
      <c r="H346" s="408"/>
      <c r="I346" s="409"/>
      <c r="J346" s="7"/>
      <c r="K346" s="407"/>
      <c r="L346" s="408"/>
      <c r="M346" s="408"/>
      <c r="N346" s="409"/>
      <c r="O346" s="7"/>
      <c r="P346" s="407"/>
      <c r="Q346" s="408"/>
      <c r="R346" s="408"/>
      <c r="S346" s="409"/>
      <c r="T346" s="7"/>
      <c r="U346" s="407"/>
      <c r="V346" s="408"/>
      <c r="W346" s="408"/>
      <c r="X346" s="409"/>
    </row>
    <row r="347" spans="1:24" ht="23" x14ac:dyDescent="0.35">
      <c r="A347" s="37" t="s">
        <v>87</v>
      </c>
      <c r="B347" s="37" t="s">
        <v>68</v>
      </c>
      <c r="C347" s="367">
        <v>321</v>
      </c>
      <c r="E347" s="41" t="str">
        <f>IDIOMA!D347</f>
        <v>Renting / Operating Leasing</v>
      </c>
      <c r="F347" s="407"/>
      <c r="G347" s="408"/>
      <c r="H347" s="408"/>
      <c r="I347" s="409"/>
      <c r="J347" s="7"/>
      <c r="K347" s="407"/>
      <c r="L347" s="408"/>
      <c r="M347" s="408"/>
      <c r="N347" s="409"/>
      <c r="O347" s="7"/>
      <c r="P347" s="407"/>
      <c r="Q347" s="408"/>
      <c r="R347" s="408"/>
      <c r="S347" s="409"/>
      <c r="T347" s="7"/>
      <c r="U347" s="407"/>
      <c r="V347" s="408"/>
      <c r="W347" s="408"/>
      <c r="X347" s="409"/>
    </row>
    <row r="348" spans="1:24" ht="23" x14ac:dyDescent="0.35">
      <c r="A348" s="37" t="s">
        <v>87</v>
      </c>
      <c r="B348" s="37" t="s">
        <v>69</v>
      </c>
      <c r="C348" s="367">
        <v>322</v>
      </c>
      <c r="E348" s="41" t="str">
        <f>IDIOMA!D348</f>
        <v>Bonds Portfolio</v>
      </c>
      <c r="F348" s="315"/>
      <c r="G348" s="39"/>
      <c r="H348" s="39"/>
      <c r="I348" s="321"/>
      <c r="J348" s="7"/>
      <c r="K348" s="315"/>
      <c r="L348" s="39"/>
      <c r="M348" s="39"/>
      <c r="N348" s="321"/>
      <c r="O348" s="7"/>
      <c r="P348" s="315"/>
      <c r="Q348" s="39"/>
      <c r="R348" s="39"/>
      <c r="S348" s="321"/>
      <c r="T348" s="7"/>
      <c r="U348" s="315"/>
      <c r="V348" s="39"/>
      <c r="W348" s="39"/>
      <c r="X348" s="321"/>
    </row>
    <row r="349" spans="1:24" ht="23" x14ac:dyDescent="0.35">
      <c r="B349" s="37"/>
      <c r="C349" s="37"/>
      <c r="E349" s="8" t="str">
        <f>IDIOMA!D349</f>
        <v>2. Off Balance</v>
      </c>
      <c r="F349" s="296"/>
      <c r="G349" s="295"/>
      <c r="H349" s="295"/>
      <c r="I349" s="9"/>
      <c r="J349" s="7"/>
      <c r="K349" s="296"/>
      <c r="L349" s="295"/>
      <c r="M349" s="295"/>
      <c r="N349" s="9"/>
      <c r="O349" s="7"/>
      <c r="P349" s="296"/>
      <c r="Q349" s="295"/>
      <c r="R349" s="295"/>
      <c r="S349" s="9"/>
      <c r="T349" s="7"/>
      <c r="U349" s="296"/>
      <c r="V349" s="295"/>
      <c r="W349" s="295"/>
      <c r="X349" s="9"/>
    </row>
    <row r="350" spans="1:24" ht="23" x14ac:dyDescent="0.35">
      <c r="A350" s="37" t="s">
        <v>87</v>
      </c>
      <c r="B350" s="37" t="s">
        <v>70</v>
      </c>
      <c r="C350" s="367">
        <v>323</v>
      </c>
      <c r="E350" s="42" t="str">
        <f>IDIOMA!D350</f>
        <v>Contingent risks</v>
      </c>
      <c r="F350" s="413"/>
      <c r="G350" s="408"/>
      <c r="H350" s="408"/>
      <c r="I350" s="409"/>
      <c r="J350" s="7"/>
      <c r="K350" s="413"/>
      <c r="L350" s="408"/>
      <c r="M350" s="408"/>
      <c r="N350" s="409"/>
      <c r="O350" s="7"/>
      <c r="P350" s="413"/>
      <c r="Q350" s="408"/>
      <c r="R350" s="408"/>
      <c r="S350" s="409"/>
      <c r="T350" s="7"/>
      <c r="U350" s="413"/>
      <c r="V350" s="408"/>
      <c r="W350" s="408"/>
      <c r="X350" s="409"/>
    </row>
    <row r="351" spans="1:24" ht="23" x14ac:dyDescent="0.35">
      <c r="A351" s="37" t="s">
        <v>87</v>
      </c>
      <c r="B351" s="37" t="s">
        <v>71</v>
      </c>
      <c r="C351" s="367">
        <v>324</v>
      </c>
      <c r="E351" s="42" t="str">
        <f>IDIOMA!D351</f>
        <v>Undrawn balances Committed</v>
      </c>
      <c r="F351" s="407"/>
      <c r="G351" s="408"/>
      <c r="H351" s="408"/>
      <c r="I351" s="409"/>
      <c r="K351" s="407"/>
      <c r="L351" s="408"/>
      <c r="M351" s="408"/>
      <c r="N351" s="409"/>
      <c r="P351" s="315"/>
      <c r="Q351" s="39"/>
      <c r="R351" s="39"/>
      <c r="S351" s="321"/>
      <c r="U351" s="315"/>
      <c r="V351" s="39"/>
      <c r="W351" s="39"/>
      <c r="X351" s="321"/>
    </row>
    <row r="352" spans="1:24" ht="23" x14ac:dyDescent="0.35">
      <c r="A352" s="37" t="s">
        <v>87</v>
      </c>
      <c r="B352" s="37" t="s">
        <v>72</v>
      </c>
      <c r="C352" s="367">
        <v>325</v>
      </c>
      <c r="E352" s="42" t="str">
        <f>IDIOMA!D352</f>
        <v>Derivatives</v>
      </c>
      <c r="F352" s="407"/>
      <c r="G352" s="408"/>
      <c r="H352" s="408"/>
      <c r="I352" s="409"/>
      <c r="J352" s="7"/>
      <c r="K352" s="407"/>
      <c r="L352" s="408"/>
      <c r="M352" s="408"/>
      <c r="N352" s="409"/>
      <c r="O352" s="7"/>
      <c r="P352" s="407"/>
      <c r="Q352" s="408"/>
      <c r="R352" s="408"/>
      <c r="S352" s="409"/>
      <c r="T352" s="7"/>
      <c r="U352" s="407"/>
      <c r="V352" s="408"/>
      <c r="W352" s="408"/>
      <c r="X352" s="409"/>
    </row>
    <row r="353" spans="1:193" ht="23" x14ac:dyDescent="0.35">
      <c r="B353" s="37"/>
      <c r="C353" s="37"/>
      <c r="E353" s="8" t="str">
        <f>IDIOMA!D353</f>
        <v>3. Advisory &amp; Facilitation services</v>
      </c>
      <c r="F353" s="296"/>
      <c r="G353" s="295"/>
      <c r="H353" s="295"/>
      <c r="I353" s="9"/>
      <c r="J353" s="7"/>
      <c r="K353" s="296"/>
      <c r="L353" s="295"/>
      <c r="M353" s="295"/>
      <c r="N353" s="9"/>
      <c r="O353" s="7"/>
      <c r="P353" s="296"/>
      <c r="Q353" s="295"/>
      <c r="R353" s="295"/>
      <c r="S353" s="9"/>
      <c r="T353" s="7"/>
      <c r="U353" s="296"/>
      <c r="V353" s="295"/>
      <c r="W353" s="295"/>
      <c r="X353" s="9"/>
    </row>
    <row r="354" spans="1:193" ht="23" x14ac:dyDescent="0.35">
      <c r="A354" s="37" t="s">
        <v>87</v>
      </c>
      <c r="B354" s="37" t="s">
        <v>73</v>
      </c>
      <c r="C354" s="367">
        <v>326</v>
      </c>
      <c r="E354" s="42" t="str">
        <f>IDIOMA!D354</f>
        <v>Mergers &amp; Acquisitions (M&amp;A)</v>
      </c>
      <c r="F354" s="407"/>
      <c r="G354" s="408"/>
      <c r="H354" s="408"/>
      <c r="I354" s="409"/>
      <c r="J354" s="7"/>
      <c r="K354" s="407"/>
      <c r="L354" s="408"/>
      <c r="M354" s="408"/>
      <c r="N354" s="409"/>
      <c r="O354" s="7"/>
      <c r="P354" s="407"/>
      <c r="Q354" s="408"/>
      <c r="R354" s="408"/>
      <c r="S354" s="409"/>
      <c r="T354" s="7"/>
      <c r="U354" s="407"/>
      <c r="V354" s="408"/>
      <c r="W354" s="408"/>
      <c r="X354" s="409"/>
    </row>
    <row r="355" spans="1:193" ht="23" x14ac:dyDescent="0.35">
      <c r="A355" s="37" t="s">
        <v>87</v>
      </c>
      <c r="B355" s="37" t="s">
        <v>74</v>
      </c>
      <c r="C355" s="367">
        <v>327</v>
      </c>
      <c r="E355" s="42" t="str">
        <f>IDIOMA!D355</f>
        <v>Equity Capital Markets (ECM)</v>
      </c>
      <c r="F355" s="407"/>
      <c r="G355" s="408"/>
      <c r="H355" s="408"/>
      <c r="I355" s="409"/>
      <c r="J355" s="7"/>
      <c r="K355" s="407"/>
      <c r="L355" s="408"/>
      <c r="M355" s="408"/>
      <c r="N355" s="409"/>
      <c r="O355" s="7"/>
      <c r="P355" s="407"/>
      <c r="Q355" s="408"/>
      <c r="R355" s="408"/>
      <c r="S355" s="409"/>
      <c r="T355" s="7"/>
      <c r="U355" s="407"/>
      <c r="V355" s="408"/>
      <c r="W355" s="408"/>
      <c r="X355" s="409"/>
    </row>
    <row r="356" spans="1:193" ht="23" x14ac:dyDescent="0.35">
      <c r="A356" s="37" t="s">
        <v>87</v>
      </c>
      <c r="B356" s="37" t="s">
        <v>75</v>
      </c>
      <c r="C356" s="367">
        <v>328</v>
      </c>
      <c r="E356" s="42" t="str">
        <f>IDIOMA!D356</f>
        <v>Debt Capital Markets (DCM)</v>
      </c>
      <c r="F356" s="407"/>
      <c r="G356" s="408"/>
      <c r="H356" s="408"/>
      <c r="I356" s="409"/>
      <c r="J356" s="7"/>
      <c r="K356" s="407"/>
      <c r="L356" s="408"/>
      <c r="M356" s="408"/>
      <c r="N356" s="409"/>
      <c r="O356" s="7"/>
      <c r="P356" s="407"/>
      <c r="Q356" s="408"/>
      <c r="R356" s="408"/>
      <c r="S356" s="409"/>
      <c r="T356" s="7"/>
      <c r="U356" s="407"/>
      <c r="V356" s="408"/>
      <c r="W356" s="408"/>
      <c r="X356" s="409"/>
    </row>
    <row r="357" spans="1:193" ht="23" x14ac:dyDescent="0.35">
      <c r="A357" s="37" t="s">
        <v>87</v>
      </c>
      <c r="B357" s="37" t="s">
        <v>76</v>
      </c>
      <c r="C357" s="367">
        <v>329</v>
      </c>
      <c r="E357" s="42" t="str">
        <f>IDIOMA!D357</f>
        <v>Securitization</v>
      </c>
      <c r="F357" s="407"/>
      <c r="G357" s="408"/>
      <c r="H357" s="408"/>
      <c r="I357" s="409"/>
      <c r="J357" s="7"/>
      <c r="K357" s="407"/>
      <c r="L357" s="408"/>
      <c r="M357" s="408"/>
      <c r="N357" s="409"/>
      <c r="O357" s="7"/>
      <c r="P357" s="407"/>
      <c r="Q357" s="408"/>
      <c r="R357" s="408"/>
      <c r="S357" s="409"/>
      <c r="T357" s="7"/>
      <c r="U357" s="407"/>
      <c r="V357" s="408"/>
      <c r="W357" s="408"/>
      <c r="X357" s="409"/>
    </row>
    <row r="358" spans="1:193" ht="23" x14ac:dyDescent="0.35">
      <c r="A358" s="37" t="s">
        <v>87</v>
      </c>
      <c r="B358" s="37" t="s">
        <v>77</v>
      </c>
      <c r="C358" s="367">
        <v>330</v>
      </c>
      <c r="E358" s="42" t="str">
        <f>IDIOMA!D358</f>
        <v>Project &amp; Acquisition Finance (Advisory)</v>
      </c>
      <c r="F358" s="407"/>
      <c r="G358" s="408"/>
      <c r="H358" s="408"/>
      <c r="I358" s="409"/>
      <c r="J358" s="7"/>
      <c r="K358" s="407"/>
      <c r="L358" s="408"/>
      <c r="M358" s="408"/>
      <c r="N358" s="409"/>
      <c r="O358" s="7"/>
      <c r="P358" s="407"/>
      <c r="Q358" s="408"/>
      <c r="R358" s="408"/>
      <c r="S358" s="409"/>
      <c r="T358" s="7"/>
      <c r="U358" s="407"/>
      <c r="V358" s="408"/>
      <c r="W358" s="408"/>
      <c r="X358" s="409"/>
    </row>
    <row r="359" spans="1:193" ht="23" x14ac:dyDescent="0.35">
      <c r="B359" s="37"/>
      <c r="C359" s="37"/>
      <c r="E359" s="8" t="str">
        <f>IDIOMA!D359</f>
        <v>4. Liabilities</v>
      </c>
      <c r="F359" s="296"/>
      <c r="G359" s="295"/>
      <c r="H359" s="295"/>
      <c r="I359" s="9"/>
      <c r="J359" s="7"/>
      <c r="K359" s="296"/>
      <c r="L359" s="295"/>
      <c r="M359" s="295"/>
      <c r="N359" s="9"/>
      <c r="O359" s="7"/>
      <c r="P359" s="296"/>
      <c r="Q359" s="295"/>
      <c r="R359" s="295"/>
      <c r="S359" s="9"/>
      <c r="T359" s="7"/>
      <c r="U359" s="296"/>
      <c r="V359" s="295"/>
      <c r="W359" s="295"/>
      <c r="X359" s="9"/>
    </row>
    <row r="360" spans="1:193" ht="23" x14ac:dyDescent="0.35">
      <c r="A360" s="37" t="s">
        <v>269</v>
      </c>
      <c r="B360" s="37" t="s">
        <v>88</v>
      </c>
      <c r="C360" s="37">
        <v>248</v>
      </c>
      <c r="E360" s="42" t="str">
        <f>IDIOMA!D360</f>
        <v>Financing instruments issued</v>
      </c>
      <c r="F360" s="315"/>
      <c r="G360" s="39"/>
      <c r="H360" s="39"/>
      <c r="I360" s="321"/>
      <c r="K360" s="407"/>
      <c r="L360" s="408"/>
      <c r="M360" s="408"/>
      <c r="N360" s="409"/>
      <c r="O360" s="7"/>
      <c r="P360" s="315"/>
      <c r="Q360" s="39"/>
      <c r="R360" s="39"/>
      <c r="S360" s="321"/>
      <c r="T360" s="7"/>
      <c r="U360" s="315"/>
      <c r="V360" s="39"/>
      <c r="W360" s="39"/>
      <c r="X360" s="321"/>
    </row>
    <row r="361" spans="1:193" ht="23" x14ac:dyDescent="0.35">
      <c r="A361" s="37" t="s">
        <v>269</v>
      </c>
      <c r="B361" s="37" t="s">
        <v>89</v>
      </c>
      <c r="C361" s="37">
        <v>249</v>
      </c>
      <c r="E361" s="42" t="str">
        <f>IDIOMA!D361</f>
        <v>Deposits</v>
      </c>
      <c r="F361" s="315"/>
      <c r="G361" s="39"/>
      <c r="H361" s="39"/>
      <c r="I361" s="321"/>
      <c r="K361" s="407"/>
      <c r="L361" s="408"/>
      <c r="M361" s="408"/>
      <c r="N361" s="409"/>
      <c r="P361" s="315"/>
      <c r="Q361" s="39"/>
      <c r="R361" s="39"/>
      <c r="S361" s="321"/>
      <c r="U361" s="315"/>
      <c r="V361" s="39"/>
      <c r="W361" s="39"/>
      <c r="X361" s="321"/>
    </row>
    <row r="362" spans="1:193" ht="23" x14ac:dyDescent="0.35">
      <c r="A362" s="37" t="s">
        <v>269</v>
      </c>
      <c r="B362" s="37" t="s">
        <v>90</v>
      </c>
      <c r="C362" s="37">
        <v>250</v>
      </c>
      <c r="E362" s="53" t="str">
        <f>IDIOMA!D362</f>
        <v>Other Liabilities</v>
      </c>
      <c r="F362" s="317"/>
      <c r="G362" s="44"/>
      <c r="H362" s="44"/>
      <c r="I362" s="323"/>
      <c r="K362" s="410"/>
      <c r="L362" s="411"/>
      <c r="M362" s="411"/>
      <c r="N362" s="412"/>
      <c r="P362" s="317"/>
      <c r="Q362" s="44"/>
      <c r="R362" s="44"/>
      <c r="S362" s="323"/>
      <c r="U362" s="317"/>
      <c r="V362" s="44"/>
      <c r="W362" s="44"/>
      <c r="X362" s="323"/>
    </row>
    <row r="363" spans="1:193" ht="23" x14ac:dyDescent="0.35">
      <c r="A363" s="37"/>
      <c r="B363" s="37"/>
      <c r="C363" s="37"/>
      <c r="E363" s="10"/>
    </row>
    <row r="364" spans="1:193" s="4" customFormat="1" ht="23.15" customHeight="1" x14ac:dyDescent="0.35">
      <c r="A364" s="37"/>
      <c r="B364" s="37"/>
      <c r="C364" s="37"/>
      <c r="E364" s="10"/>
      <c r="F364" s="416" t="str">
        <f>+IDIOMA!$H$21</f>
        <v># Customers with sustainable operations</v>
      </c>
      <c r="G364" s="416"/>
      <c r="H364" s="416"/>
      <c r="I364" s="416"/>
    </row>
    <row r="365" spans="1:193" s="4" customFormat="1" ht="29" x14ac:dyDescent="0.35">
      <c r="A365" s="37"/>
      <c r="B365" s="37"/>
      <c r="C365" s="37"/>
      <c r="E365" s="10"/>
      <c r="F365" s="21"/>
      <c r="G365" s="21"/>
      <c r="H365" s="21"/>
      <c r="I365" s="21"/>
    </row>
    <row r="366" spans="1:193" s="4" customFormat="1" ht="29" x14ac:dyDescent="0.85">
      <c r="A366" s="37"/>
      <c r="B366" s="37"/>
      <c r="C366" s="37"/>
      <c r="E366" s="11" t="str">
        <f>IDIOMA!D366</f>
        <v>Customers with sustainable operations</v>
      </c>
      <c r="F366" s="6">
        <f>IDIOMA!$H$3</f>
        <v>2024</v>
      </c>
      <c r="G366" s="327">
        <f>IDIOMA!$H$4</f>
        <v>2025</v>
      </c>
      <c r="H366" s="327">
        <f>IDIOMA!$H$5</f>
        <v>2026</v>
      </c>
      <c r="I366" s="327">
        <f>IDIOMA!$H$6</f>
        <v>2027</v>
      </c>
    </row>
    <row r="367" spans="1:193" ht="29.15" customHeight="1" x14ac:dyDescent="0.35">
      <c r="A367" s="37" t="s">
        <v>94</v>
      </c>
      <c r="B367" s="37"/>
      <c r="C367" s="37">
        <v>251</v>
      </c>
      <c r="E367" s="27" t="str">
        <f>IDIOMA!D367</f>
        <v>Customers with sustainable operations (total)</v>
      </c>
      <c r="F367" s="28"/>
      <c r="G367" s="326"/>
      <c r="H367" s="326"/>
      <c r="I367" s="29"/>
      <c r="Y367" s="4"/>
      <c r="Z367" s="22"/>
      <c r="AA367" s="22"/>
      <c r="AB367" s="22"/>
      <c r="AC367" s="22"/>
      <c r="AD367" s="414"/>
      <c r="AE367" s="22"/>
      <c r="AF367" s="22"/>
      <c r="AG367" s="22"/>
      <c r="AH367" s="22"/>
      <c r="AI367" s="414"/>
      <c r="AJ367" s="22"/>
      <c r="AK367" s="22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</row>
    <row r="368" spans="1:193" ht="29.15" customHeight="1" x14ac:dyDescent="0.35">
      <c r="A368" s="37" t="s">
        <v>91</v>
      </c>
      <c r="B368" s="37"/>
      <c r="C368" s="37">
        <v>252</v>
      </c>
      <c r="E368" s="33" t="str">
        <f>IDIOMA!D368</f>
        <v>Customers with green operations</v>
      </c>
      <c r="F368" s="24"/>
      <c r="G368" s="25"/>
      <c r="H368" s="25"/>
      <c r="I368" s="26"/>
      <c r="Y368" s="4"/>
      <c r="Z368" s="22"/>
      <c r="AA368" s="22"/>
      <c r="AB368" s="22"/>
      <c r="AC368" s="22"/>
      <c r="AD368" s="414"/>
      <c r="AE368" s="22"/>
      <c r="AF368" s="22"/>
      <c r="AG368" s="22"/>
      <c r="AH368" s="22"/>
      <c r="AI368" s="414"/>
      <c r="AJ368" s="22"/>
      <c r="AK368" s="22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</row>
    <row r="369" spans="1:193" ht="29.15" customHeight="1" x14ac:dyDescent="0.35">
      <c r="A369" s="37" t="s">
        <v>92</v>
      </c>
      <c r="B369" s="37"/>
      <c r="C369" s="37">
        <v>253</v>
      </c>
      <c r="E369" s="33" t="str">
        <f>IDIOMA!D369</f>
        <v>Customers with social operations</v>
      </c>
      <c r="F369" s="24"/>
      <c r="G369" s="25"/>
      <c r="H369" s="25"/>
      <c r="I369" s="26"/>
      <c r="Y369" s="4"/>
      <c r="Z369" s="22"/>
      <c r="AA369" s="22"/>
      <c r="AB369" s="22"/>
      <c r="AC369" s="22"/>
      <c r="AD369" s="414"/>
      <c r="AE369" s="22"/>
      <c r="AF369" s="22"/>
      <c r="AG369" s="22"/>
      <c r="AH369" s="22"/>
      <c r="AI369" s="414"/>
      <c r="AJ369" s="22"/>
      <c r="AK369" s="22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29.15" customHeight="1" x14ac:dyDescent="0.35">
      <c r="A370" s="37" t="s">
        <v>93</v>
      </c>
      <c r="B370" s="37"/>
      <c r="C370" s="37">
        <v>254</v>
      </c>
      <c r="E370" s="33" t="str">
        <f>IDIOMA!D370</f>
        <v>Customers with sustainability linked operations</v>
      </c>
      <c r="F370" s="24"/>
      <c r="G370" s="25"/>
      <c r="H370" s="25"/>
      <c r="I370" s="26"/>
      <c r="Y370" s="4"/>
      <c r="Z370" s="22"/>
      <c r="AA370" s="22"/>
      <c r="AB370" s="22"/>
      <c r="AC370" s="22"/>
      <c r="AD370" s="414"/>
      <c r="AE370" s="22"/>
      <c r="AF370" s="22"/>
      <c r="AG370" s="22"/>
      <c r="AH370" s="22"/>
      <c r="AI370" s="414"/>
      <c r="AJ370" s="22"/>
      <c r="AK370" s="22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</row>
    <row r="371" spans="1:193" ht="29.15" customHeight="1" x14ac:dyDescent="0.35">
      <c r="A371" s="37" t="s">
        <v>275</v>
      </c>
      <c r="B371" s="37"/>
      <c r="C371" s="367">
        <v>331</v>
      </c>
      <c r="E371" s="34" t="str">
        <f>IDIOMA!D371</f>
        <v>Customers with sustainable (UoP) operations</v>
      </c>
      <c r="F371" s="30"/>
      <c r="G371" s="31"/>
      <c r="H371" s="31"/>
      <c r="I371" s="32"/>
    </row>
    <row r="372" spans="1:193" ht="29.15" customHeight="1" x14ac:dyDescent="0.35">
      <c r="A372" s="37"/>
      <c r="B372" s="37"/>
      <c r="C372" s="37"/>
      <c r="E372" s="336"/>
    </row>
    <row r="373" spans="1:193" ht="29.15" customHeight="1" x14ac:dyDescent="0.35">
      <c r="A373" s="37"/>
      <c r="B373" s="37"/>
      <c r="C373" s="37"/>
      <c r="E373" s="336"/>
      <c r="F373" s="416" t="str">
        <f>+IDIOMA!$H$22</f>
        <v>New Business - Electric Auto</v>
      </c>
      <c r="G373" s="416"/>
      <c r="H373" s="416"/>
      <c r="I373" s="416"/>
    </row>
    <row r="374" spans="1:193" ht="29.15" customHeight="1" x14ac:dyDescent="0.35">
      <c r="A374" s="37"/>
      <c r="B374" s="37"/>
      <c r="C374" s="37"/>
      <c r="E374" s="337"/>
    </row>
    <row r="375" spans="1:193" ht="29.15" customHeight="1" x14ac:dyDescent="0.35">
      <c r="A375" s="37"/>
      <c r="B375" s="37"/>
      <c r="C375" s="367">
        <v>332</v>
      </c>
      <c r="E375" s="33" t="str">
        <f>IDIOMA!D375</f>
        <v>New Business Electric Auto Customer Loans</v>
      </c>
      <c r="F375" s="28"/>
      <c r="G375" s="338"/>
      <c r="H375" s="338"/>
      <c r="I375" s="29"/>
    </row>
    <row r="376" spans="1:193" ht="29.15" customHeight="1" x14ac:dyDescent="0.35">
      <c r="A376" s="37"/>
      <c r="B376" s="37"/>
      <c r="C376" s="367">
        <v>333</v>
      </c>
      <c r="E376" s="34" t="str">
        <f>IDIOMA!D376</f>
        <v>New Business Electric Auto Renting (Operational Leasing)</v>
      </c>
      <c r="F376" s="30"/>
      <c r="G376" s="31"/>
      <c r="H376" s="31"/>
      <c r="I376" s="32"/>
    </row>
    <row r="377" spans="1:193" ht="29.15" customHeight="1" x14ac:dyDescent="0.35">
      <c r="A377" s="37"/>
      <c r="B377" s="37"/>
      <c r="C377" s="37"/>
      <c r="E377" s="336"/>
    </row>
    <row r="378" spans="1:193" ht="29.15" customHeight="1" x14ac:dyDescent="0.35">
      <c r="A378" s="37"/>
      <c r="B378" s="37"/>
      <c r="C378" s="37"/>
      <c r="E378" s="336"/>
      <c r="F378" s="416" t="str">
        <f>+IDIOMA!$H$23</f>
        <v># New Deals - Electric Auto</v>
      </c>
      <c r="G378" s="416"/>
      <c r="H378" s="416"/>
      <c r="I378" s="416"/>
    </row>
    <row r="379" spans="1:193" ht="29.15" customHeight="1" x14ac:dyDescent="0.35">
      <c r="A379" s="37"/>
      <c r="B379" s="37"/>
      <c r="C379" s="37"/>
      <c r="E379" s="337"/>
    </row>
    <row r="380" spans="1:193" ht="29.15" customHeight="1" x14ac:dyDescent="0.35">
      <c r="A380" s="37"/>
      <c r="B380" s="37"/>
      <c r="C380" s="367">
        <v>334</v>
      </c>
      <c r="E380" s="33" t="str">
        <f>IDIOMA!D380</f>
        <v># New Deals - Electric Auto Customer Loans</v>
      </c>
      <c r="F380" s="28"/>
      <c r="G380" s="338"/>
      <c r="H380" s="338"/>
      <c r="I380" s="29"/>
    </row>
    <row r="381" spans="1:193" ht="29.15" customHeight="1" x14ac:dyDescent="0.35">
      <c r="A381" s="37"/>
      <c r="B381" s="37"/>
      <c r="C381" s="367">
        <v>335</v>
      </c>
      <c r="E381" s="34" t="str">
        <f>IDIOMA!D381</f>
        <v># New Deals - Electric Auto Renting (Operational Leasing)</v>
      </c>
      <c r="F381" s="30"/>
      <c r="G381" s="31"/>
      <c r="H381" s="31"/>
      <c r="I381" s="32"/>
    </row>
    <row r="382" spans="1:193" ht="29.15" customHeight="1" x14ac:dyDescent="0.35"/>
  </sheetData>
  <mergeCells count="7">
    <mergeCell ref="F378:I378"/>
    <mergeCell ref="F5:I5"/>
    <mergeCell ref="K5:N5"/>
    <mergeCell ref="P5:S5"/>
    <mergeCell ref="U5:X5"/>
    <mergeCell ref="F364:I364"/>
    <mergeCell ref="F373:I373"/>
  </mergeCells>
  <dataValidations count="1">
    <dataValidation type="custom" allowBlank="1" showInputMessage="1" showErrorMessage="1" sqref="F363:XFD366 F1:XFD7 A1:E1048576" xr:uid="{98BA40ED-1E16-46A6-9A0A-82A35EF5772A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D50A4815248DB49BD6FCE68B7474D5C" ma:contentTypeVersion="6" ma:contentTypeDescription="Crear nuevo documento." ma:contentTypeScope="" ma:versionID="a5ab4ac7fa32a9bf9a79137e67d27538">
  <xsd:schema xmlns:xsd="http://www.w3.org/2001/XMLSchema" xmlns:xs="http://www.w3.org/2001/XMLSchema" xmlns:p="http://schemas.microsoft.com/office/2006/metadata/properties" xmlns:ns2="d5760b0a-487a-4866-8eec-26d66b8bfc56" xmlns:ns3="bff58119-b665-4af4-be0c-2f8b300b7a21" targetNamespace="http://schemas.microsoft.com/office/2006/metadata/properties" ma:root="true" ma:fieldsID="0e6e807df27828499118cc0ff7b87ffc" ns2:_="" ns3:_="">
    <xsd:import namespace="d5760b0a-487a-4866-8eec-26d66b8bfc56"/>
    <xsd:import namespace="bff58119-b665-4af4-be0c-2f8b300b7a2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760b0a-487a-4866-8eec-26d66b8bfc5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f58119-b665-4af4-be0c-2f8b300b7a2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6561A7C-F1CD-4D19-A653-ACF88EAD28C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5B80361-CBD6-44A0-B532-1EA8C656CF2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14CEB1B-78EC-49EC-93DA-824D36A6E9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5760b0a-487a-4866-8eec-26d66b8bfc56"/>
    <ds:schemaRef ds:uri="bff58119-b665-4af4-be0c-2f8b300b7a2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31</vt:i4>
      </vt:variant>
      <vt:variant>
        <vt:lpstr>Rangos con nombre</vt:lpstr>
      </vt:variant>
      <vt:variant>
        <vt:i4>8</vt:i4>
      </vt:variant>
    </vt:vector>
  </HeadingPairs>
  <TitlesOfParts>
    <vt:vector size="39" baseType="lpstr">
      <vt:lpstr>MENU</vt:lpstr>
      <vt:lpstr>INSTRUCTIONS</vt:lpstr>
      <vt:lpstr>ÁREAS</vt:lpstr>
      <vt:lpstr>VIEWER Metrics</vt:lpstr>
      <vt:lpstr>VIEWER Customers</vt:lpstr>
      <vt:lpstr>TOTAL</vt:lpstr>
      <vt:lpstr>IDIOMA</vt:lpstr>
      <vt:lpstr>DATOS</vt:lpstr>
      <vt:lpstr>IDIOMA MATRIZ</vt:lpstr>
      <vt:lpstr>BP</vt:lpstr>
      <vt:lpstr>AN01010500</vt:lpstr>
      <vt:lpstr>AN01020200</vt:lpstr>
      <vt:lpstr>AN01020210</vt:lpstr>
      <vt:lpstr>AN01040220</vt:lpstr>
      <vt:lpstr>FC</vt:lpstr>
      <vt:lpstr>AN02050600</vt:lpstr>
      <vt:lpstr>AN02050500</vt:lpstr>
      <vt:lpstr>AN02050800</vt:lpstr>
      <vt:lpstr>AN02030600</vt:lpstr>
      <vt:lpstr>AN02030300</vt:lpstr>
      <vt:lpstr>AN02030400</vt:lpstr>
      <vt:lpstr>AN02030200</vt:lpstr>
      <vt:lpstr>AN02010200</vt:lpstr>
      <vt:lpstr>AN02020100</vt:lpstr>
      <vt:lpstr>AN02020300</vt:lpstr>
      <vt:lpstr>AN02020200</vt:lpstr>
      <vt:lpstr>AN02020400</vt:lpstr>
      <vt:lpstr>AN02080000</vt:lpstr>
      <vt:lpstr>GB45</vt:lpstr>
      <vt:lpstr>AC05</vt:lpstr>
      <vt:lpstr>AN04030000</vt:lpstr>
      <vt:lpstr>ADN</vt:lpstr>
      <vt:lpstr>DATOS!Área_de_impresión</vt:lpstr>
      <vt:lpstr>CALCULAR</vt:lpstr>
      <vt:lpstr>IDIOMA</vt:lpstr>
      <vt:lpstr>Sangría</vt:lpstr>
      <vt:lpstr>TOT</vt:lpstr>
      <vt:lpstr>Total_Pais_AANN</vt:lpstr>
      <vt:lpstr>MENU!VERSION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Manuel García Marín</dc:creator>
  <cp:lastModifiedBy>Carreño Rodríguez Blanca</cp:lastModifiedBy>
  <dcterms:created xsi:type="dcterms:W3CDTF">2022-11-10T09:34:32Z</dcterms:created>
  <dcterms:modified xsi:type="dcterms:W3CDTF">2025-01-21T15:41:36Z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0x0101006D50A4815248DB49BD6FCE68B7474D5C</vt:lpwstr>
  </property>
  <property fmtid="{D5CDD505-2E9C-101B-9397-08002B2CF9AE}" pid="5" name="MSIP_Label_41b88ec2-a72b-4523-9e84-0458a1764731_Enabled">
    <vt:lpwstr>true</vt:lpwstr>
  </property>
  <property fmtid="{D5CDD505-2E9C-101B-9397-08002B2CF9AE}" pid="6" name="MSIP_Label_41b88ec2-a72b-4523-9e84-0458a1764731_SetDate">
    <vt:lpwstr>2024-09-05T13:54:09Z</vt:lpwstr>
  </property>
  <property fmtid="{D5CDD505-2E9C-101B-9397-08002B2CF9AE}" pid="7" name="MSIP_Label_41b88ec2-a72b-4523-9e84-0458a1764731_Method">
    <vt:lpwstr>Privileged</vt:lpwstr>
  </property>
  <property fmtid="{D5CDD505-2E9C-101B-9397-08002B2CF9AE}" pid="8" name="MSIP_Label_41b88ec2-a72b-4523-9e84-0458a1764731_Name">
    <vt:lpwstr>Public O365</vt:lpwstr>
  </property>
  <property fmtid="{D5CDD505-2E9C-101B-9397-08002B2CF9AE}" pid="9" name="MSIP_Label_41b88ec2-a72b-4523-9e84-0458a1764731_SiteId">
    <vt:lpwstr>35595a02-4d6d-44ac-99e1-f9ab4cd872db</vt:lpwstr>
  </property>
  <property fmtid="{D5CDD505-2E9C-101B-9397-08002B2CF9AE}" pid="10" name="MSIP_Label_41b88ec2-a72b-4523-9e84-0458a1764731_ActionId">
    <vt:lpwstr>36b01b8f-d6fb-4e72-9e72-cb96c06fa331</vt:lpwstr>
  </property>
  <property fmtid="{D5CDD505-2E9C-101B-9397-08002B2CF9AE}" pid="11" name="MSIP_Label_41b88ec2-a72b-4523-9e84-0458a1764731_ContentBits">
    <vt:lpwstr>0</vt:lpwstr>
  </property>
</Properties>
</file>