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y.navi_pj\cns\data\"/>
    </mc:Choice>
  </mc:AlternateContent>
  <bookViews>
    <workbookView xWindow="0" yWindow="0" windowWidth="25600" windowHeight="12770" firstSheet="3" activeTab="7"/>
  </bookViews>
  <sheets>
    <sheet name="가설공사" sheetId="15" r:id="rId1"/>
    <sheet name="흙막이토공사" sheetId="20" r:id="rId2"/>
    <sheet name="골조공사" sheetId="16" r:id="rId3"/>
    <sheet name="마감작업" sheetId="10" r:id="rId4"/>
    <sheet name="작업생산성" sheetId="13" r:id="rId5"/>
    <sheet name="선후관계" sheetId="12" r:id="rId6"/>
    <sheet name="평면" sheetId="11" r:id="rId7"/>
    <sheet name="Work" sheetId="14" r:id="rId8"/>
    <sheet name="temp" sheetId="19" r:id="rId9"/>
    <sheet name="civil" sheetId="21" r:id="rId10"/>
    <sheet name="structure" sheetId="18" r:id="rId11"/>
    <sheet name="finishing" sheetId="17" r:id="rId12"/>
    <sheet name="logic" sheetId="22" r:id="rId13"/>
    <sheet name="p6_relation" sheetId="23" r:id="rId14"/>
    <sheet name="p6_act" sheetId="24" r:id="rId15"/>
  </sheets>
  <definedNames>
    <definedName name="_Fill" localSheetId="9" hidden="1">#REF!</definedName>
    <definedName name="_Fill" localSheetId="11" hidden="1">#REF!</definedName>
    <definedName name="_Fill" localSheetId="12" hidden="1">#REF!</definedName>
    <definedName name="_Fill" localSheetId="10" hidden="1">#REF!</definedName>
    <definedName name="_Fill" localSheetId="8" hidden="1">#REF!</definedName>
    <definedName name="_Fill" localSheetId="1" hidden="1">#REF!</definedName>
    <definedName name="_Fill" hidden="1">#REF!</definedName>
    <definedName name="_xlnm._FilterDatabase" localSheetId="11" hidden="1">finishing!$A$1:$L$1</definedName>
    <definedName name="_xlnm._FilterDatabase" localSheetId="12" hidden="1">logic!$A$1:$I$1</definedName>
    <definedName name="_xlnm._FilterDatabase" localSheetId="10" hidden="1">structure!$A$1:$L$1</definedName>
    <definedName name="_xlnm._FilterDatabase" localSheetId="2" hidden="1">골조공사!$A$1:$Q$78</definedName>
    <definedName name="_xlnm._FilterDatabase" localSheetId="3" hidden="1">마감작업!$A$1:$J$160</definedName>
    <definedName name="_xlnm._FilterDatabase" localSheetId="5" hidden="1">선후관계!$A$1:$I$141</definedName>
    <definedName name="_xlnm._FilterDatabase" localSheetId="4" hidden="1">작업생산성!$B$1:$D$85</definedName>
    <definedName name="_Key1" localSheetId="9" hidden="1">#REF!</definedName>
    <definedName name="_Key1" localSheetId="11" hidden="1">#REF!</definedName>
    <definedName name="_Key1" localSheetId="12" hidden="1">#REF!</definedName>
    <definedName name="_Key1" localSheetId="10" hidden="1">#REF!</definedName>
    <definedName name="_Key1" localSheetId="8" hidden="1">#REF!</definedName>
    <definedName name="_Key1" localSheetId="1" hidden="1">#REF!</definedName>
    <definedName name="_Key1" hidden="1">#REF!</definedName>
    <definedName name="_Key2" localSheetId="9" hidden="1">#REF!</definedName>
    <definedName name="_Key2" localSheetId="11" hidden="1">#REF!</definedName>
    <definedName name="_Key2" localSheetId="12" hidden="1">#REF!</definedName>
    <definedName name="_Key2" localSheetId="10" hidden="1">#REF!</definedName>
    <definedName name="_Key2" localSheetId="8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P9" localSheetId="9" hidden="1">#REF!</definedName>
    <definedName name="_PP9" localSheetId="11" hidden="1">#REF!</definedName>
    <definedName name="_PP9" localSheetId="12" hidden="1">#REF!</definedName>
    <definedName name="_PP9" localSheetId="10" hidden="1">#REF!</definedName>
    <definedName name="_PP9" localSheetId="8" hidden="1">#REF!</definedName>
    <definedName name="_PP9" localSheetId="1" hidden="1">#REF!</definedName>
    <definedName name="_PP9" hidden="1">#REF!</definedName>
    <definedName name="_PP99" localSheetId="9" hidden="1">#REF!</definedName>
    <definedName name="_PP99" localSheetId="11" hidden="1">#REF!</definedName>
    <definedName name="_PP99" localSheetId="12" hidden="1">#REF!</definedName>
    <definedName name="_PP99" localSheetId="10" hidden="1">#REF!</definedName>
    <definedName name="_PP99" localSheetId="8" hidden="1">#REF!</definedName>
    <definedName name="_PP99" localSheetId="1" hidden="1">#REF!</definedName>
    <definedName name="_PP99" hidden="1">#REF!</definedName>
    <definedName name="_Regression_Int" hidden="1">1</definedName>
    <definedName name="_Sort" localSheetId="9" hidden="1">#REF!</definedName>
    <definedName name="_Sort" localSheetId="11" hidden="1">#REF!</definedName>
    <definedName name="_Sort" localSheetId="12" hidden="1">#REF!</definedName>
    <definedName name="_Sort" localSheetId="10" hidden="1">#REF!</definedName>
    <definedName name="_Sort" localSheetId="8" hidden="1">#REF!</definedName>
    <definedName name="_Sort" localSheetId="1" hidden="1">#REF!</definedName>
    <definedName name="_Sort" hidden="1">#REF!</definedName>
    <definedName name="AccessDatabase" hidden="1">"D:\RC#3467\Site-3\Alignment Sheet.mdb"</definedName>
    <definedName name="anscount" hidden="1">1</definedName>
    <definedName name="ff" hidden="1">{#N/A,#N/A,FALSE,"설계내억서"}</definedName>
    <definedName name="PP9.RIYADH" localSheetId="9" hidden="1">#REF!</definedName>
    <definedName name="PP9.RIYADH" localSheetId="11" hidden="1">#REF!</definedName>
    <definedName name="PP9.RIYADH" localSheetId="12" hidden="1">#REF!</definedName>
    <definedName name="PP9.RIYADH" localSheetId="10" hidden="1">#REF!</definedName>
    <definedName name="PP9.RIYADH" localSheetId="8" hidden="1">#REF!</definedName>
    <definedName name="PP9.RIYADH" localSheetId="1" hidden="1">#REF!</definedName>
    <definedName name="PP9.RIYADH" hidden="1">#REF!</definedName>
    <definedName name="ppp" hidden="1">{#N/A,#N/A,FALSE,"ENG'G(보호계전기)"}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wrn.보호계전기." hidden="1">{#N/A,#N/A,FALSE,"ENG'G(보호계전기)"}</definedName>
    <definedName name="wrn.설계내역서." hidden="1">{#N/A,#N/A,FALSE,"설계내억서"}</definedName>
    <definedName name="보호" hidden="1">{#N/A,#N/A,FALSE,"ENG'G(보호계전기)"}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9" l="1"/>
  <c r="K37" i="19"/>
  <c r="K35" i="19" l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10" i="21"/>
  <c r="J9" i="21"/>
  <c r="J8" i="21"/>
  <c r="J7" i="21"/>
  <c r="J35" i="19"/>
  <c r="J23" i="19"/>
  <c r="J34" i="19"/>
  <c r="J33" i="19"/>
  <c r="J32" i="19"/>
  <c r="J31" i="19"/>
  <c r="J30" i="19"/>
  <c r="J29" i="19"/>
  <c r="J28" i="19"/>
  <c r="J27" i="19"/>
  <c r="J26" i="19"/>
  <c r="J25" i="19"/>
  <c r="J24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6" i="21"/>
  <c r="J5" i="21"/>
  <c r="J4" i="21"/>
  <c r="J3" i="21"/>
  <c r="J2" i="21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29" i="20"/>
  <c r="J28" i="20"/>
  <c r="H28" i="20"/>
  <c r="H29" i="20" s="1"/>
  <c r="J27" i="20"/>
  <c r="J26" i="20"/>
  <c r="J25" i="20"/>
  <c r="H25" i="20"/>
  <c r="H26" i="20" s="1"/>
  <c r="H27" i="20" s="1"/>
  <c r="L24" i="20"/>
  <c r="J24" i="20"/>
  <c r="G24" i="20"/>
  <c r="G25" i="20" s="1"/>
  <c r="L23" i="20"/>
  <c r="J23" i="20"/>
  <c r="H23" i="20"/>
  <c r="I23" i="20" s="1"/>
  <c r="J22" i="20"/>
  <c r="H22" i="20"/>
  <c r="J21" i="20"/>
  <c r="H21" i="20"/>
  <c r="J20" i="20"/>
  <c r="J19" i="20"/>
  <c r="J18" i="20"/>
  <c r="J17" i="20"/>
  <c r="H17" i="20"/>
  <c r="H18" i="20" s="1"/>
  <c r="H19" i="20" s="1"/>
  <c r="H20" i="20" s="1"/>
  <c r="J16" i="20"/>
  <c r="H16" i="20"/>
  <c r="J15" i="20"/>
  <c r="J14" i="20"/>
  <c r="G14" i="20"/>
  <c r="G15" i="20" s="1"/>
  <c r="L13" i="20"/>
  <c r="J13" i="20"/>
  <c r="H13" i="20"/>
  <c r="H14" i="20" s="1"/>
  <c r="H15" i="20" s="1"/>
  <c r="J12" i="20"/>
  <c r="J11" i="20"/>
  <c r="J10" i="20"/>
  <c r="J9" i="20"/>
  <c r="H9" i="20"/>
  <c r="H10" i="20" s="1"/>
  <c r="H11" i="20" s="1"/>
  <c r="H12" i="20" s="1"/>
  <c r="J8" i="20"/>
  <c r="J7" i="20"/>
  <c r="J6" i="20"/>
  <c r="L5" i="20"/>
  <c r="J5" i="20"/>
  <c r="G5" i="20"/>
  <c r="J4" i="20"/>
  <c r="G4" i="20"/>
  <c r="L4" i="20" s="1"/>
  <c r="J3" i="20"/>
  <c r="H3" i="20"/>
  <c r="H4" i="20" s="1"/>
  <c r="H5" i="20" s="1"/>
  <c r="H6" i="20" s="1"/>
  <c r="H7" i="20" s="1"/>
  <c r="H8" i="20" s="1"/>
  <c r="G3" i="20"/>
  <c r="L3" i="20" s="1"/>
  <c r="L2" i="20"/>
  <c r="J2" i="20"/>
  <c r="H2" i="20"/>
  <c r="I2" i="20" s="1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5" i="15"/>
  <c r="L2" i="15"/>
  <c r="J57" i="15"/>
  <c r="H57" i="15"/>
  <c r="I57" i="15" s="1"/>
  <c r="J58" i="15"/>
  <c r="H58" i="15"/>
  <c r="I58" i="15" s="1"/>
  <c r="H44" i="15"/>
  <c r="H42" i="15"/>
  <c r="H43" i="15" s="1"/>
  <c r="I43" i="15" s="1"/>
  <c r="H41" i="15"/>
  <c r="J43" i="15"/>
  <c r="J42" i="15"/>
  <c r="J59" i="15"/>
  <c r="J56" i="15"/>
  <c r="H56" i="15"/>
  <c r="H59" i="15" s="1"/>
  <c r="J55" i="15"/>
  <c r="I55" i="15"/>
  <c r="J54" i="15"/>
  <c r="I54" i="15"/>
  <c r="J53" i="15"/>
  <c r="I53" i="15"/>
  <c r="J52" i="15"/>
  <c r="I52" i="15"/>
  <c r="J51" i="15"/>
  <c r="I51" i="15"/>
  <c r="J50" i="15"/>
  <c r="I50" i="15"/>
  <c r="J49" i="15"/>
  <c r="I49" i="15"/>
  <c r="J48" i="15"/>
  <c r="J47" i="15"/>
  <c r="J46" i="15"/>
  <c r="H46" i="15"/>
  <c r="H47" i="15" s="1"/>
  <c r="J45" i="15"/>
  <c r="J44" i="15"/>
  <c r="J41" i="15"/>
  <c r="J40" i="15"/>
  <c r="J39" i="15"/>
  <c r="J38" i="15"/>
  <c r="J37" i="15"/>
  <c r="J36" i="15"/>
  <c r="J35" i="15"/>
  <c r="J34" i="15"/>
  <c r="J33" i="15"/>
  <c r="J32" i="15"/>
  <c r="I40" i="15"/>
  <c r="I39" i="15"/>
  <c r="I38" i="15"/>
  <c r="I37" i="15"/>
  <c r="I36" i="15"/>
  <c r="I35" i="15"/>
  <c r="I34" i="15"/>
  <c r="H31" i="15"/>
  <c r="H32" i="15" s="1"/>
  <c r="H33" i="15" s="1"/>
  <c r="H45" i="15" s="1"/>
  <c r="I45" i="15" s="1"/>
  <c r="J31" i="15"/>
  <c r="L62" i="16"/>
  <c r="L40" i="16"/>
  <c r="L2" i="16"/>
  <c r="L25" i="16"/>
  <c r="L17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F18" i="17"/>
  <c r="E18" i="17"/>
  <c r="E12" i="17"/>
  <c r="F12" i="17"/>
  <c r="E13" i="17"/>
  <c r="F13" i="17"/>
  <c r="E14" i="17"/>
  <c r="F14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84" i="17"/>
  <c r="F83" i="17"/>
  <c r="F82" i="17"/>
  <c r="F49" i="17"/>
  <c r="F48" i="17"/>
  <c r="F47" i="17"/>
  <c r="F46" i="17"/>
  <c r="F45" i="17"/>
  <c r="F44" i="17"/>
  <c r="F43" i="17"/>
  <c r="F81" i="17"/>
  <c r="F80" i="17"/>
  <c r="F79" i="17"/>
  <c r="F42" i="17"/>
  <c r="F41" i="17"/>
  <c r="F40" i="17"/>
  <c r="F39" i="17"/>
  <c r="F38" i="17"/>
  <c r="F37" i="17"/>
  <c r="F36" i="17"/>
  <c r="F35" i="17"/>
  <c r="F34" i="17"/>
  <c r="F78" i="17"/>
  <c r="F77" i="17"/>
  <c r="F76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7" i="17"/>
  <c r="F16" i="17"/>
  <c r="F75" i="17"/>
  <c r="F74" i="17"/>
  <c r="F73" i="17"/>
  <c r="F15" i="17"/>
  <c r="F11" i="17"/>
  <c r="F10" i="17"/>
  <c r="F9" i="17"/>
  <c r="F8" i="17"/>
  <c r="F7" i="17"/>
  <c r="F6" i="17"/>
  <c r="F5" i="17"/>
  <c r="F4" i="17"/>
  <c r="F3" i="17"/>
  <c r="F2" i="17"/>
  <c r="E72" i="17"/>
  <c r="E71" i="17"/>
  <c r="E70" i="17"/>
  <c r="E68" i="17"/>
  <c r="E67" i="17"/>
  <c r="E66" i="17"/>
  <c r="E64" i="17"/>
  <c r="E63" i="17"/>
  <c r="E62" i="17"/>
  <c r="E61" i="17"/>
  <c r="E60" i="17"/>
  <c r="E58" i="17"/>
  <c r="E56" i="17"/>
  <c r="E54" i="17"/>
  <c r="E52" i="17"/>
  <c r="E50" i="17"/>
  <c r="E83" i="17"/>
  <c r="E48" i="17"/>
  <c r="E47" i="17"/>
  <c r="E46" i="17"/>
  <c r="E45" i="17"/>
  <c r="E44" i="17"/>
  <c r="E81" i="17"/>
  <c r="E79" i="17"/>
  <c r="E41" i="17"/>
  <c r="E39" i="17"/>
  <c r="E37" i="17"/>
  <c r="E35" i="17"/>
  <c r="E34" i="17"/>
  <c r="E78" i="17"/>
  <c r="E76" i="17"/>
  <c r="E33" i="17"/>
  <c r="E30" i="17"/>
  <c r="E29" i="17"/>
  <c r="E28" i="17"/>
  <c r="E25" i="17"/>
  <c r="E22" i="17"/>
  <c r="E20" i="17"/>
  <c r="E17" i="17"/>
  <c r="E73" i="17"/>
  <c r="E15" i="17"/>
  <c r="E8" i="17"/>
  <c r="E7" i="17"/>
  <c r="E6" i="17"/>
  <c r="E5" i="17"/>
  <c r="E4" i="17"/>
  <c r="I3" i="20" l="1"/>
  <c r="I13" i="20"/>
  <c r="G16" i="20"/>
  <c r="L15" i="20"/>
  <c r="I15" i="20"/>
  <c r="I5" i="20"/>
  <c r="G26" i="20"/>
  <c r="I25" i="20"/>
  <c r="L25" i="20"/>
  <c r="I4" i="20"/>
  <c r="G6" i="20"/>
  <c r="I14" i="20"/>
  <c r="H24" i="20"/>
  <c r="I24" i="20" s="1"/>
  <c r="L14" i="20"/>
  <c r="I42" i="15"/>
  <c r="I32" i="15"/>
  <c r="I33" i="15"/>
  <c r="I41" i="15"/>
  <c r="I56" i="15"/>
  <c r="H48" i="15"/>
  <c r="I48" i="15" s="1"/>
  <c r="I47" i="15"/>
  <c r="I59" i="15"/>
  <c r="I46" i="15"/>
  <c r="I44" i="15"/>
  <c r="I31" i="15"/>
  <c r="E31" i="17"/>
  <c r="E74" i="17"/>
  <c r="E21" i="17"/>
  <c r="E55" i="17"/>
  <c r="E42" i="17"/>
  <c r="E51" i="17"/>
  <c r="E59" i="17"/>
  <c r="E38" i="17"/>
  <c r="E82" i="17"/>
  <c r="E9" i="17"/>
  <c r="E24" i="17"/>
  <c r="E32" i="17"/>
  <c r="E26" i="17"/>
  <c r="E77" i="17"/>
  <c r="E40" i="17"/>
  <c r="E84" i="17"/>
  <c r="E3" i="17"/>
  <c r="E11" i="17"/>
  <c r="E16" i="17"/>
  <c r="E80" i="17"/>
  <c r="E49" i="17"/>
  <c r="E53" i="17"/>
  <c r="E23" i="17"/>
  <c r="E27" i="17"/>
  <c r="E43" i="17"/>
  <c r="E2" i="17"/>
  <c r="E10" i="17"/>
  <c r="E57" i="17"/>
  <c r="E75" i="17"/>
  <c r="E19" i="17"/>
  <c r="E36" i="17"/>
  <c r="E65" i="17"/>
  <c r="E69" i="17"/>
  <c r="I26" i="20" l="1"/>
  <c r="G27" i="20"/>
  <c r="L26" i="20"/>
  <c r="G7" i="20"/>
  <c r="L6" i="20"/>
  <c r="I6" i="20"/>
  <c r="L16" i="20"/>
  <c r="I16" i="20"/>
  <c r="G17" i="20"/>
  <c r="G8" i="20" l="1"/>
  <c r="L7" i="20"/>
  <c r="I7" i="20"/>
  <c r="G18" i="20"/>
  <c r="L17" i="20"/>
  <c r="I17" i="20"/>
  <c r="G28" i="20"/>
  <c r="L27" i="20"/>
  <c r="I27" i="20"/>
  <c r="I8" i="20" l="1"/>
  <c r="G9" i="20"/>
  <c r="L8" i="20"/>
  <c r="G29" i="20"/>
  <c r="L28" i="20"/>
  <c r="I28" i="20"/>
  <c r="I18" i="20"/>
  <c r="L18" i="20"/>
  <c r="G19" i="20"/>
  <c r="G20" i="20" l="1"/>
  <c r="L19" i="20"/>
  <c r="I19" i="20"/>
  <c r="L29" i="20"/>
  <c r="I29" i="20"/>
  <c r="G10" i="20"/>
  <c r="L9" i="20"/>
  <c r="I9" i="20"/>
  <c r="G11" i="20" l="1"/>
  <c r="L10" i="20"/>
  <c r="I10" i="20"/>
  <c r="G21" i="20"/>
  <c r="L20" i="20"/>
  <c r="I20" i="20"/>
  <c r="I21" i="20" l="1"/>
  <c r="G22" i="20"/>
  <c r="L21" i="20"/>
  <c r="L11" i="20"/>
  <c r="I11" i="20"/>
  <c r="G12" i="20"/>
  <c r="L22" i="20" l="1"/>
  <c r="I22" i="20"/>
  <c r="L12" i="20"/>
  <c r="I12" i="20"/>
  <c r="I144" i="12" l="1"/>
  <c r="H144" i="12"/>
  <c r="F144" i="12"/>
  <c r="F143" i="12"/>
  <c r="G144" i="12"/>
  <c r="G143" i="12"/>
  <c r="D144" i="12"/>
  <c r="I143" i="12"/>
  <c r="H143" i="12"/>
  <c r="I142" i="12"/>
  <c r="H142" i="12"/>
  <c r="D143" i="12"/>
  <c r="D142" i="12"/>
  <c r="G142" i="12"/>
  <c r="F142" i="12"/>
  <c r="I160" i="10" l="1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J30" i="15" l="1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H25" i="15"/>
  <c r="H26" i="15" s="1"/>
  <c r="H27" i="15" s="1"/>
  <c r="H28" i="15" s="1"/>
  <c r="H29" i="15" s="1"/>
  <c r="H30" i="15" s="1"/>
  <c r="G3" i="15"/>
  <c r="H2" i="15"/>
  <c r="H3" i="15" s="1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G26" i="16"/>
  <c r="G3" i="16"/>
  <c r="L3" i="16" s="1"/>
  <c r="H75" i="16"/>
  <c r="H76" i="16" s="1"/>
  <c r="H77" i="16" s="1"/>
  <c r="H78" i="16" s="1"/>
  <c r="H72" i="16"/>
  <c r="H73" i="16" s="1"/>
  <c r="H74" i="16" s="1"/>
  <c r="H67" i="16"/>
  <c r="H68" i="16" s="1"/>
  <c r="H69" i="16" s="1"/>
  <c r="H70" i="16" s="1"/>
  <c r="H71" i="16" s="1"/>
  <c r="H62" i="16"/>
  <c r="H63" i="16" s="1"/>
  <c r="H64" i="16" s="1"/>
  <c r="H65" i="16" s="1"/>
  <c r="H66" i="16" s="1"/>
  <c r="H55" i="16"/>
  <c r="H56" i="16" s="1"/>
  <c r="H57" i="16" s="1"/>
  <c r="H58" i="16" s="1"/>
  <c r="H59" i="16" s="1"/>
  <c r="H60" i="16" s="1"/>
  <c r="H61" i="16" s="1"/>
  <c r="H46" i="16"/>
  <c r="H47" i="16" s="1"/>
  <c r="H48" i="16" s="1"/>
  <c r="H49" i="16" s="1"/>
  <c r="H50" i="16" s="1"/>
  <c r="H51" i="16" s="1"/>
  <c r="H52" i="16" s="1"/>
  <c r="H53" i="16" s="1"/>
  <c r="H54" i="16" s="1"/>
  <c r="H40" i="16"/>
  <c r="H41" i="16" s="1"/>
  <c r="H42" i="16" s="1"/>
  <c r="H43" i="16" s="1"/>
  <c r="H44" i="16" s="1"/>
  <c r="H45" i="16" s="1"/>
  <c r="H33" i="16"/>
  <c r="H34" i="16" s="1"/>
  <c r="H35" i="16" s="1"/>
  <c r="H36" i="16" s="1"/>
  <c r="H37" i="16" s="1"/>
  <c r="H25" i="16"/>
  <c r="H26" i="16" s="1"/>
  <c r="H27" i="16" s="1"/>
  <c r="H28" i="16" s="1"/>
  <c r="H29" i="16" s="1"/>
  <c r="H30" i="16" s="1"/>
  <c r="H17" i="16"/>
  <c r="H18" i="16" s="1"/>
  <c r="H19" i="16" s="1"/>
  <c r="H20" i="16" s="1"/>
  <c r="H21" i="16" s="1"/>
  <c r="H24" i="16" s="1"/>
  <c r="H14" i="16"/>
  <c r="H15" i="16" s="1"/>
  <c r="H16" i="16" s="1"/>
  <c r="H12" i="16"/>
  <c r="H13" i="16" s="1"/>
  <c r="H9" i="16"/>
  <c r="H10" i="16" s="1"/>
  <c r="H11" i="16" s="1"/>
  <c r="H7" i="16"/>
  <c r="H8" i="16" s="1"/>
  <c r="H2" i="16"/>
  <c r="H3" i="16" s="1"/>
  <c r="G27" i="16" l="1"/>
  <c r="L27" i="16" s="1"/>
  <c r="L26" i="16"/>
  <c r="G4" i="15"/>
  <c r="L4" i="15" s="1"/>
  <c r="L3" i="15"/>
  <c r="H4" i="16"/>
  <c r="H5" i="16" s="1"/>
  <c r="H6" i="16" s="1"/>
  <c r="G4" i="16"/>
  <c r="I2" i="16"/>
  <c r="I17" i="16"/>
  <c r="I25" i="16"/>
  <c r="I26" i="16"/>
  <c r="I40" i="16"/>
  <c r="I2" i="15"/>
  <c r="F150" i="12" s="1"/>
  <c r="I3" i="15"/>
  <c r="I62" i="16"/>
  <c r="G28" i="16"/>
  <c r="L28" i="16" s="1"/>
  <c r="I27" i="16"/>
  <c r="I3" i="16"/>
  <c r="D120" i="12"/>
  <c r="D117" i="12"/>
  <c r="D78" i="12"/>
  <c r="D5" i="12"/>
  <c r="D4" i="12"/>
  <c r="D92" i="12"/>
  <c r="D141" i="12"/>
  <c r="D124" i="12"/>
  <c r="D134" i="12"/>
  <c r="D119" i="12"/>
  <c r="D116" i="12"/>
  <c r="D112" i="12"/>
  <c r="D102" i="12"/>
  <c r="D133" i="12"/>
  <c r="D132" i="12"/>
  <c r="D59" i="12"/>
  <c r="D123" i="12"/>
  <c r="D131" i="12"/>
  <c r="D140" i="12"/>
  <c r="D139" i="12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D29" i="12"/>
  <c r="D21" i="12"/>
  <c r="D11" i="12"/>
  <c r="D45" i="12"/>
  <c r="D90" i="12"/>
  <c r="D130" i="12"/>
  <c r="D129" i="12"/>
  <c r="D118" i="12"/>
  <c r="D115" i="12"/>
  <c r="D113" i="12"/>
  <c r="D111" i="12"/>
  <c r="D110" i="12"/>
  <c r="D109" i="12"/>
  <c r="D108" i="12"/>
  <c r="D82" i="12"/>
  <c r="D70" i="12"/>
  <c r="D69" i="12"/>
  <c r="D68" i="12"/>
  <c r="D67" i="12"/>
  <c r="D63" i="12"/>
  <c r="D62" i="12"/>
  <c r="D61" i="12"/>
  <c r="D60" i="12"/>
  <c r="D44" i="12"/>
  <c r="D43" i="12"/>
  <c r="D42" i="12"/>
  <c r="D41" i="12"/>
  <c r="D39" i="12"/>
  <c r="D36" i="12"/>
  <c r="D27" i="12"/>
  <c r="D20" i="12"/>
  <c r="D19" i="12"/>
  <c r="D18" i="12"/>
  <c r="D17" i="12"/>
  <c r="D66" i="12"/>
  <c r="D65" i="12"/>
  <c r="D64" i="12"/>
  <c r="D101" i="12"/>
  <c r="D100" i="12"/>
  <c r="D99" i="12"/>
  <c r="D98" i="12"/>
  <c r="D94" i="12"/>
  <c r="D93" i="12"/>
  <c r="D91" i="12"/>
  <c r="D87" i="12"/>
  <c r="D86" i="12"/>
  <c r="D72" i="12"/>
  <c r="D71" i="12"/>
  <c r="D58" i="12"/>
  <c r="D121" i="12"/>
  <c r="D97" i="12"/>
  <c r="D96" i="12"/>
  <c r="D95" i="12"/>
  <c r="D89" i="12"/>
  <c r="D88" i="12"/>
  <c r="D75" i="12"/>
  <c r="D74" i="12"/>
  <c r="D73" i="12"/>
  <c r="D57" i="12"/>
  <c r="D56" i="12"/>
  <c r="D34" i="12"/>
  <c r="D33" i="12"/>
  <c r="D32" i="12"/>
  <c r="D31" i="12"/>
  <c r="D30" i="12"/>
  <c r="D14" i="12"/>
  <c r="D13" i="12"/>
  <c r="D12" i="12"/>
  <c r="D10" i="12"/>
  <c r="D138" i="12"/>
  <c r="D137" i="12"/>
  <c r="D136" i="12"/>
  <c r="D135" i="12"/>
  <c r="D128" i="12"/>
  <c r="D127" i="12"/>
  <c r="D126" i="12"/>
  <c r="D125" i="12"/>
  <c r="D122" i="12"/>
  <c r="D114" i="12"/>
  <c r="D107" i="12"/>
  <c r="D106" i="12"/>
  <c r="D105" i="12"/>
  <c r="D104" i="12"/>
  <c r="D103" i="12"/>
  <c r="D85" i="12"/>
  <c r="D84" i="12"/>
  <c r="D83" i="12"/>
  <c r="D81" i="12"/>
  <c r="D79" i="12"/>
  <c r="D80" i="12"/>
  <c r="D77" i="12"/>
  <c r="D76" i="12"/>
  <c r="D55" i="12"/>
  <c r="D54" i="12"/>
  <c r="D53" i="12"/>
  <c r="D52" i="12"/>
  <c r="D51" i="12"/>
  <c r="D50" i="12"/>
  <c r="D49" i="12"/>
  <c r="D48" i="12"/>
  <c r="D40" i="12"/>
  <c r="D47" i="12"/>
  <c r="D46" i="12"/>
  <c r="D38" i="12"/>
  <c r="D37" i="12"/>
  <c r="D35" i="12"/>
  <c r="D28" i="12"/>
  <c r="D26" i="12"/>
  <c r="D25" i="12"/>
  <c r="D24" i="12"/>
  <c r="D23" i="12"/>
  <c r="D22" i="12"/>
  <c r="D16" i="12"/>
  <c r="D15" i="12"/>
  <c r="D9" i="12"/>
  <c r="D8" i="12"/>
  <c r="D7" i="12"/>
  <c r="D6" i="12"/>
  <c r="D3" i="12"/>
  <c r="D2" i="12"/>
  <c r="I4" i="15" l="1"/>
  <c r="G5" i="15"/>
  <c r="L5" i="15" s="1"/>
  <c r="G5" i="16"/>
  <c r="L5" i="16" s="1"/>
  <c r="L4" i="16"/>
  <c r="F152" i="12"/>
  <c r="G150" i="12"/>
  <c r="G151" i="12"/>
  <c r="F151" i="12"/>
  <c r="I4" i="16"/>
  <c r="G6" i="16"/>
  <c r="L6" i="16" s="1"/>
  <c r="I5" i="16"/>
  <c r="G6" i="15"/>
  <c r="L6" i="15" s="1"/>
  <c r="I5" i="15"/>
  <c r="G29" i="16"/>
  <c r="L29" i="16" s="1"/>
  <c r="I28" i="16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50" i="10"/>
  <c r="F50" i="10"/>
  <c r="E51" i="10"/>
  <c r="F51" i="10"/>
  <c r="E52" i="10"/>
  <c r="F52" i="10"/>
  <c r="E53" i="10"/>
  <c r="F53" i="10"/>
  <c r="E54" i="10"/>
  <c r="F54" i="10"/>
  <c r="E56" i="10"/>
  <c r="F56" i="10"/>
  <c r="E58" i="10"/>
  <c r="F58" i="10"/>
  <c r="E59" i="10"/>
  <c r="F5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92" i="10"/>
  <c r="F92" i="10"/>
  <c r="E94" i="10"/>
  <c r="F94" i="10"/>
  <c r="E95" i="10"/>
  <c r="F95" i="10"/>
  <c r="E96" i="10"/>
  <c r="F96" i="10"/>
  <c r="E97" i="10"/>
  <c r="F97" i="10"/>
  <c r="E98" i="10"/>
  <c r="F98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08" i="10"/>
  <c r="F108" i="10"/>
  <c r="E109" i="10"/>
  <c r="F109" i="10"/>
  <c r="E118" i="10"/>
  <c r="F118" i="10"/>
  <c r="E119" i="10"/>
  <c r="F119" i="10"/>
  <c r="E120" i="10"/>
  <c r="F120" i="10"/>
  <c r="E121" i="10"/>
  <c r="F121" i="10"/>
  <c r="E127" i="10"/>
  <c r="F127" i="10"/>
  <c r="E130" i="10"/>
  <c r="F130" i="10"/>
  <c r="E131" i="10"/>
  <c r="F131" i="10"/>
  <c r="E132" i="10"/>
  <c r="F132" i="10"/>
  <c r="E133" i="10"/>
  <c r="F133" i="10"/>
  <c r="E134" i="10"/>
  <c r="F134" i="10"/>
  <c r="E135" i="10"/>
  <c r="F135" i="10"/>
  <c r="E136" i="10"/>
  <c r="F136" i="10"/>
  <c r="E137" i="10"/>
  <c r="F137" i="10"/>
  <c r="E138" i="10"/>
  <c r="F138" i="10"/>
  <c r="E139" i="10"/>
  <c r="F139" i="10"/>
  <c r="E140" i="10"/>
  <c r="F140" i="10"/>
  <c r="E141" i="10"/>
  <c r="F141" i="10"/>
  <c r="E142" i="10"/>
  <c r="F142" i="10"/>
  <c r="E143" i="10"/>
  <c r="F143" i="10"/>
  <c r="E144" i="10"/>
  <c r="F144" i="10"/>
  <c r="E149" i="10"/>
  <c r="F149" i="10"/>
  <c r="E150" i="10"/>
  <c r="F150" i="10"/>
  <c r="E151" i="10"/>
  <c r="F151" i="10"/>
  <c r="E152" i="10"/>
  <c r="F152" i="10"/>
  <c r="E160" i="10"/>
  <c r="F160" i="10"/>
  <c r="G152" i="12" l="1"/>
  <c r="F153" i="12"/>
  <c r="G7" i="16"/>
  <c r="L7" i="16" s="1"/>
  <c r="I6" i="16"/>
  <c r="G7" i="15"/>
  <c r="L7" i="15" s="1"/>
  <c r="I6" i="15"/>
  <c r="G30" i="16"/>
  <c r="L30" i="16" s="1"/>
  <c r="I29" i="16"/>
  <c r="F85" i="13"/>
  <c r="F84" i="13"/>
  <c r="M138" i="10"/>
  <c r="B138" i="10"/>
  <c r="L138" i="10" s="1"/>
  <c r="F8" i="10"/>
  <c r="E8" i="10"/>
  <c r="M8" i="10" s="1"/>
  <c r="B8" i="10"/>
  <c r="L8" i="10" s="1"/>
  <c r="F7" i="10"/>
  <c r="E7" i="10"/>
  <c r="M7" i="10" s="1"/>
  <c r="B7" i="10"/>
  <c r="L7" i="10" s="1"/>
  <c r="M135" i="10"/>
  <c r="B135" i="10"/>
  <c r="L135" i="10" s="1"/>
  <c r="F4" i="10"/>
  <c r="E4" i="10"/>
  <c r="M4" i="10" s="1"/>
  <c r="B4" i="10"/>
  <c r="L4" i="10" s="1"/>
  <c r="G153" i="12" l="1"/>
  <c r="F154" i="12"/>
  <c r="G8" i="16"/>
  <c r="L8" i="16" s="1"/>
  <c r="I7" i="16"/>
  <c r="G8" i="15"/>
  <c r="L8" i="15" s="1"/>
  <c r="I7" i="15"/>
  <c r="G31" i="16"/>
  <c r="L31" i="16" s="1"/>
  <c r="I30" i="16"/>
  <c r="K8" i="10"/>
  <c r="K7" i="10"/>
  <c r="K4" i="10"/>
  <c r="F159" i="10"/>
  <c r="F158" i="10"/>
  <c r="F157" i="10"/>
  <c r="F156" i="10"/>
  <c r="F155" i="10"/>
  <c r="F154" i="10"/>
  <c r="F153" i="10"/>
  <c r="F148" i="10"/>
  <c r="F147" i="10"/>
  <c r="F146" i="10"/>
  <c r="F145" i="10"/>
  <c r="F129" i="10"/>
  <c r="F128" i="10"/>
  <c r="F126" i="10"/>
  <c r="F125" i="10"/>
  <c r="F124" i="10"/>
  <c r="F123" i="10"/>
  <c r="F122" i="10"/>
  <c r="F117" i="10"/>
  <c r="F116" i="10"/>
  <c r="F115" i="10"/>
  <c r="F114" i="10"/>
  <c r="F113" i="10"/>
  <c r="F112" i="10"/>
  <c r="F111" i="10"/>
  <c r="F110" i="10"/>
  <c r="F100" i="10"/>
  <c r="F99" i="10"/>
  <c r="F93" i="10"/>
  <c r="F91" i="10"/>
  <c r="F90" i="10"/>
  <c r="F89" i="10"/>
  <c r="F88" i="10"/>
  <c r="F69" i="10"/>
  <c r="F68" i="10"/>
  <c r="F67" i="10"/>
  <c r="F66" i="10"/>
  <c r="F65" i="10"/>
  <c r="F64" i="10"/>
  <c r="F63" i="10"/>
  <c r="F62" i="10"/>
  <c r="F61" i="10"/>
  <c r="F60" i="10"/>
  <c r="F57" i="10"/>
  <c r="F55" i="10"/>
  <c r="F49" i="10"/>
  <c r="F48" i="10"/>
  <c r="F47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6" i="10"/>
  <c r="F5" i="10"/>
  <c r="F3" i="10"/>
  <c r="F2" i="10"/>
  <c r="F155" i="12" l="1"/>
  <c r="G154" i="12"/>
  <c r="G9" i="16"/>
  <c r="L9" i="16" s="1"/>
  <c r="I8" i="16"/>
  <c r="G9" i="15"/>
  <c r="L9" i="15" s="1"/>
  <c r="I8" i="15"/>
  <c r="G32" i="16"/>
  <c r="L32" i="16" s="1"/>
  <c r="I31" i="16"/>
  <c r="E159" i="10"/>
  <c r="E158" i="10"/>
  <c r="E157" i="10"/>
  <c r="E156" i="10"/>
  <c r="E155" i="10"/>
  <c r="E154" i="10"/>
  <c r="E153" i="10"/>
  <c r="E148" i="10"/>
  <c r="E147" i="10"/>
  <c r="E146" i="10"/>
  <c r="E145" i="10"/>
  <c r="E129" i="10"/>
  <c r="E128" i="10"/>
  <c r="E126" i="10"/>
  <c r="E125" i="10"/>
  <c r="E124" i="10"/>
  <c r="E123" i="10"/>
  <c r="E122" i="10"/>
  <c r="E117" i="10"/>
  <c r="E116" i="10"/>
  <c r="E115" i="10"/>
  <c r="E114" i="10"/>
  <c r="E113" i="10"/>
  <c r="E112" i="10"/>
  <c r="E111" i="10"/>
  <c r="E110" i="10"/>
  <c r="E100" i="10"/>
  <c r="E99" i="10"/>
  <c r="E93" i="10"/>
  <c r="E91" i="10"/>
  <c r="E90" i="10"/>
  <c r="E89" i="10"/>
  <c r="E88" i="10"/>
  <c r="E69" i="10"/>
  <c r="E68" i="10"/>
  <c r="E67" i="10"/>
  <c r="E66" i="10"/>
  <c r="E65" i="10"/>
  <c r="E64" i="10"/>
  <c r="E63" i="10"/>
  <c r="E62" i="10"/>
  <c r="E61" i="10"/>
  <c r="E60" i="10"/>
  <c r="E57" i="10"/>
  <c r="E55" i="10"/>
  <c r="E49" i="10"/>
  <c r="E48" i="10"/>
  <c r="E47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6" i="10"/>
  <c r="E5" i="10"/>
  <c r="E3" i="10"/>
  <c r="E2" i="10"/>
  <c r="G155" i="12" l="1"/>
  <c r="F156" i="12"/>
  <c r="G10" i="16"/>
  <c r="L10" i="16" s="1"/>
  <c r="I9" i="16"/>
  <c r="I9" i="15"/>
  <c r="G10" i="15"/>
  <c r="L10" i="15" s="1"/>
  <c r="G33" i="16"/>
  <c r="L33" i="16" s="1"/>
  <c r="I32" i="16"/>
  <c r="I120" i="12"/>
  <c r="H120" i="12"/>
  <c r="G120" i="12"/>
  <c r="I78" i="12"/>
  <c r="I92" i="12"/>
  <c r="I119" i="12"/>
  <c r="I133" i="12"/>
  <c r="I131" i="12"/>
  <c r="F4" i="12"/>
  <c r="F131" i="12"/>
  <c r="G132" i="12"/>
  <c r="F134" i="12"/>
  <c r="F139" i="12"/>
  <c r="H78" i="12"/>
  <c r="H92" i="12"/>
  <c r="H119" i="12"/>
  <c r="H133" i="12"/>
  <c r="H131" i="12"/>
  <c r="G124" i="12"/>
  <c r="G5" i="12"/>
  <c r="G59" i="12"/>
  <c r="F112" i="12"/>
  <c r="G123" i="12"/>
  <c r="F120" i="12"/>
  <c r="F78" i="12"/>
  <c r="I141" i="12"/>
  <c r="I116" i="12"/>
  <c r="I132" i="12"/>
  <c r="I140" i="12"/>
  <c r="F124" i="12"/>
  <c r="G92" i="12"/>
  <c r="F102" i="12"/>
  <c r="I117" i="12"/>
  <c r="H141" i="12"/>
  <c r="H116" i="12"/>
  <c r="H132" i="12"/>
  <c r="H140" i="12"/>
  <c r="G119" i="12"/>
  <c r="G141" i="12"/>
  <c r="G140" i="12"/>
  <c r="F133" i="12"/>
  <c r="I134" i="12"/>
  <c r="I123" i="12"/>
  <c r="G102" i="12"/>
  <c r="H102" i="12"/>
  <c r="G4" i="12"/>
  <c r="F141" i="12"/>
  <c r="H117" i="12"/>
  <c r="I5" i="12"/>
  <c r="I124" i="12"/>
  <c r="I112" i="12"/>
  <c r="I59" i="12"/>
  <c r="I139" i="12"/>
  <c r="F119" i="12"/>
  <c r="G134" i="12"/>
  <c r="G139" i="12"/>
  <c r="F132" i="12"/>
  <c r="I4" i="12"/>
  <c r="I102" i="12"/>
  <c r="F123" i="12"/>
  <c r="H4" i="12"/>
  <c r="H123" i="12"/>
  <c r="G133" i="12"/>
  <c r="F140" i="12"/>
  <c r="G117" i="12"/>
  <c r="H5" i="12"/>
  <c r="H124" i="12"/>
  <c r="H112" i="12"/>
  <c r="H59" i="12"/>
  <c r="H139" i="12"/>
  <c r="G116" i="12"/>
  <c r="G112" i="12"/>
  <c r="F5" i="12"/>
  <c r="F59" i="12"/>
  <c r="F117" i="12"/>
  <c r="F116" i="12"/>
  <c r="F92" i="12"/>
  <c r="H134" i="12"/>
  <c r="G131" i="12"/>
  <c r="G78" i="12"/>
  <c r="I29" i="12"/>
  <c r="I88" i="12"/>
  <c r="F80" i="12"/>
  <c r="H29" i="12"/>
  <c r="H88" i="12"/>
  <c r="G80" i="12"/>
  <c r="G29" i="12"/>
  <c r="G88" i="12"/>
  <c r="H80" i="12"/>
  <c r="F29" i="12"/>
  <c r="F88" i="12"/>
  <c r="G47" i="12"/>
  <c r="I47" i="12"/>
  <c r="I80" i="12"/>
  <c r="H47" i="12"/>
  <c r="F47" i="12"/>
  <c r="H70" i="12"/>
  <c r="H14" i="12"/>
  <c r="F70" i="12"/>
  <c r="G70" i="12"/>
  <c r="G14" i="12"/>
  <c r="F14" i="12"/>
  <c r="I30" i="12"/>
  <c r="I107" i="12"/>
  <c r="H30" i="12"/>
  <c r="H107" i="12"/>
  <c r="G30" i="12"/>
  <c r="G107" i="12"/>
  <c r="F30" i="12"/>
  <c r="F107" i="12"/>
  <c r="I70" i="12"/>
  <c r="I14" i="12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7" i="10"/>
  <c r="M136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6" i="10"/>
  <c r="M5" i="10"/>
  <c r="M3" i="10"/>
  <c r="M2" i="10"/>
  <c r="G11" i="16" l="1"/>
  <c r="L11" i="16" s="1"/>
  <c r="I10" i="16"/>
  <c r="G11" i="15"/>
  <c r="L11" i="15" s="1"/>
  <c r="I10" i="15"/>
  <c r="G34" i="16"/>
  <c r="L34" i="16" s="1"/>
  <c r="I33" i="16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H21" i="12"/>
  <c r="H11" i="12"/>
  <c r="H45" i="12"/>
  <c r="H90" i="12"/>
  <c r="H130" i="12"/>
  <c r="H129" i="12"/>
  <c r="H118" i="12"/>
  <c r="H115" i="12"/>
  <c r="H113" i="12"/>
  <c r="H111" i="12"/>
  <c r="H110" i="12"/>
  <c r="H109" i="12"/>
  <c r="H108" i="12"/>
  <c r="H82" i="12"/>
  <c r="H69" i="12"/>
  <c r="H68" i="12"/>
  <c r="H67" i="12"/>
  <c r="H63" i="12"/>
  <c r="H62" i="12"/>
  <c r="H61" i="12"/>
  <c r="H60" i="12"/>
  <c r="H44" i="12"/>
  <c r="H43" i="12"/>
  <c r="H42" i="12"/>
  <c r="H41" i="12"/>
  <c r="H39" i="12"/>
  <c r="H36" i="12"/>
  <c r="H27" i="12"/>
  <c r="H20" i="12"/>
  <c r="H19" i="12"/>
  <c r="H18" i="12"/>
  <c r="H17" i="12"/>
  <c r="H66" i="12"/>
  <c r="H65" i="12"/>
  <c r="H64" i="12"/>
  <c r="H101" i="12"/>
  <c r="H100" i="12"/>
  <c r="H99" i="12"/>
  <c r="H98" i="12"/>
  <c r="H94" i="12"/>
  <c r="H93" i="12"/>
  <c r="H91" i="12"/>
  <c r="H87" i="12"/>
  <c r="H86" i="12"/>
  <c r="H72" i="12"/>
  <c r="H71" i="12"/>
  <c r="H58" i="12"/>
  <c r="H121" i="12"/>
  <c r="H97" i="12"/>
  <c r="H96" i="12"/>
  <c r="H95" i="12"/>
  <c r="H89" i="12"/>
  <c r="H75" i="12"/>
  <c r="H74" i="12"/>
  <c r="H73" i="12"/>
  <c r="H57" i="12"/>
  <c r="H56" i="12"/>
  <c r="H34" i="12"/>
  <c r="H33" i="12"/>
  <c r="H32" i="12"/>
  <c r="H31" i="12"/>
  <c r="H13" i="12"/>
  <c r="H12" i="12"/>
  <c r="H10" i="12"/>
  <c r="H138" i="12"/>
  <c r="H137" i="12"/>
  <c r="H136" i="12"/>
  <c r="H135" i="12"/>
  <c r="H128" i="12"/>
  <c r="H127" i="12"/>
  <c r="H126" i="12"/>
  <c r="H125" i="12"/>
  <c r="H122" i="12"/>
  <c r="H114" i="12"/>
  <c r="H106" i="12"/>
  <c r="H105" i="12"/>
  <c r="H104" i="12"/>
  <c r="H103" i="12"/>
  <c r="H85" i="12"/>
  <c r="H84" i="12"/>
  <c r="H83" i="12"/>
  <c r="H81" i="12"/>
  <c r="H79" i="12"/>
  <c r="H77" i="12"/>
  <c r="H76" i="12"/>
  <c r="H55" i="12"/>
  <c r="H54" i="12"/>
  <c r="H53" i="12"/>
  <c r="H52" i="12"/>
  <c r="H51" i="12"/>
  <c r="H50" i="12"/>
  <c r="H49" i="12"/>
  <c r="H48" i="12"/>
  <c r="H40" i="12"/>
  <c r="H46" i="12"/>
  <c r="H38" i="12"/>
  <c r="H37" i="12"/>
  <c r="H35" i="12"/>
  <c r="H28" i="12"/>
  <c r="H26" i="12"/>
  <c r="H25" i="12"/>
  <c r="H24" i="12"/>
  <c r="H23" i="12"/>
  <c r="H22" i="12"/>
  <c r="H16" i="12"/>
  <c r="H15" i="12"/>
  <c r="H9" i="12"/>
  <c r="H8" i="12"/>
  <c r="H7" i="12"/>
  <c r="H6" i="12"/>
  <c r="H3" i="12"/>
  <c r="H2" i="12"/>
  <c r="I21" i="12"/>
  <c r="I11" i="12"/>
  <c r="I45" i="12"/>
  <c r="I90" i="12"/>
  <c r="I130" i="12"/>
  <c r="I129" i="12"/>
  <c r="I118" i="12"/>
  <c r="I115" i="12"/>
  <c r="I113" i="12"/>
  <c r="I111" i="12"/>
  <c r="I110" i="12"/>
  <c r="I109" i="12"/>
  <c r="I108" i="12"/>
  <c r="I82" i="12"/>
  <c r="I69" i="12"/>
  <c r="I68" i="12"/>
  <c r="I67" i="12"/>
  <c r="I63" i="12"/>
  <c r="I62" i="12"/>
  <c r="I61" i="12"/>
  <c r="I60" i="12"/>
  <c r="I44" i="12"/>
  <c r="I43" i="12"/>
  <c r="I42" i="12"/>
  <c r="I41" i="12"/>
  <c r="I39" i="12"/>
  <c r="I36" i="12"/>
  <c r="I27" i="12"/>
  <c r="I20" i="12"/>
  <c r="I19" i="12"/>
  <c r="I18" i="12"/>
  <c r="I17" i="12"/>
  <c r="I66" i="12"/>
  <c r="I65" i="12"/>
  <c r="I64" i="12"/>
  <c r="I101" i="12"/>
  <c r="I100" i="12"/>
  <c r="I99" i="12"/>
  <c r="I98" i="12"/>
  <c r="I94" i="12"/>
  <c r="I93" i="12"/>
  <c r="I91" i="12"/>
  <c r="I87" i="12"/>
  <c r="I86" i="12"/>
  <c r="I72" i="12"/>
  <c r="I71" i="12"/>
  <c r="I58" i="12"/>
  <c r="I121" i="12"/>
  <c r="I97" i="12"/>
  <c r="I96" i="12"/>
  <c r="I95" i="12"/>
  <c r="I89" i="12"/>
  <c r="I75" i="12"/>
  <c r="I74" i="12"/>
  <c r="I73" i="12"/>
  <c r="I57" i="12"/>
  <c r="I56" i="12"/>
  <c r="I34" i="12"/>
  <c r="I33" i="12"/>
  <c r="I32" i="12"/>
  <c r="I31" i="12"/>
  <c r="I13" i="12"/>
  <c r="I12" i="12"/>
  <c r="I10" i="12"/>
  <c r="I138" i="12"/>
  <c r="I137" i="12"/>
  <c r="I136" i="12"/>
  <c r="I135" i="12"/>
  <c r="I128" i="12"/>
  <c r="I127" i="12"/>
  <c r="I126" i="12"/>
  <c r="I125" i="12"/>
  <c r="I122" i="12"/>
  <c r="I114" i="12"/>
  <c r="I106" i="12"/>
  <c r="I105" i="12"/>
  <c r="I104" i="12"/>
  <c r="I103" i="12"/>
  <c r="I85" i="12"/>
  <c r="I84" i="12"/>
  <c r="I83" i="12"/>
  <c r="I81" i="12"/>
  <c r="I79" i="12"/>
  <c r="I77" i="12"/>
  <c r="I76" i="12"/>
  <c r="I55" i="12"/>
  <c r="I54" i="12"/>
  <c r="I53" i="12"/>
  <c r="I52" i="12"/>
  <c r="I51" i="12"/>
  <c r="I50" i="12"/>
  <c r="I49" i="12"/>
  <c r="I48" i="12"/>
  <c r="I40" i="12"/>
  <c r="I46" i="12"/>
  <c r="I38" i="12"/>
  <c r="I37" i="12"/>
  <c r="I35" i="12"/>
  <c r="I28" i="12"/>
  <c r="I26" i="12"/>
  <c r="I25" i="12"/>
  <c r="I24" i="12"/>
  <c r="I23" i="12"/>
  <c r="I22" i="12"/>
  <c r="I16" i="12"/>
  <c r="I15" i="12"/>
  <c r="I9" i="12"/>
  <c r="I8" i="12"/>
  <c r="I7" i="12"/>
  <c r="I6" i="12"/>
  <c r="I3" i="12"/>
  <c r="I2" i="12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6" i="10"/>
  <c r="K5" i="10"/>
  <c r="K3" i="10"/>
  <c r="K2" i="10"/>
  <c r="G12" i="16" l="1"/>
  <c r="L12" i="16" s="1"/>
  <c r="I11" i="16"/>
  <c r="G12" i="15"/>
  <c r="L12" i="15" s="1"/>
  <c r="I11" i="15"/>
  <c r="G35" i="16"/>
  <c r="L35" i="16" s="1"/>
  <c r="I34" i="16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7" i="10"/>
  <c r="B136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6" i="10"/>
  <c r="B5" i="10"/>
  <c r="B3" i="10"/>
  <c r="B2" i="10"/>
  <c r="G13" i="16" l="1"/>
  <c r="L13" i="16" s="1"/>
  <c r="I12" i="16"/>
  <c r="G13" i="15"/>
  <c r="L13" i="15" s="1"/>
  <c r="I12" i="15"/>
  <c r="G36" i="16"/>
  <c r="L36" i="16" s="1"/>
  <c r="I35" i="16"/>
  <c r="L21" i="10"/>
  <c r="L58" i="10"/>
  <c r="L96" i="10"/>
  <c r="L151" i="10"/>
  <c r="L5" i="10"/>
  <c r="L14" i="10"/>
  <c r="L22" i="10"/>
  <c r="L30" i="10"/>
  <c r="L37" i="10"/>
  <c r="L44" i="10"/>
  <c r="L52" i="10"/>
  <c r="L59" i="10"/>
  <c r="L67" i="10"/>
  <c r="L74" i="10"/>
  <c r="L82" i="10"/>
  <c r="L90" i="10"/>
  <c r="L97" i="10"/>
  <c r="L104" i="10"/>
  <c r="L112" i="10"/>
  <c r="L120" i="10"/>
  <c r="L127" i="10"/>
  <c r="L134" i="10"/>
  <c r="L144" i="10"/>
  <c r="L152" i="10"/>
  <c r="L3" i="10"/>
  <c r="L51" i="10"/>
  <c r="L89" i="10"/>
  <c r="L143" i="10"/>
  <c r="L6" i="10"/>
  <c r="L15" i="10"/>
  <c r="L23" i="10"/>
  <c r="L31" i="10"/>
  <c r="L38" i="10"/>
  <c r="L45" i="10"/>
  <c r="L53" i="10"/>
  <c r="L60" i="10"/>
  <c r="L75" i="10"/>
  <c r="L83" i="10"/>
  <c r="L91" i="10"/>
  <c r="L98" i="10"/>
  <c r="L105" i="10"/>
  <c r="L113" i="10"/>
  <c r="L121" i="10"/>
  <c r="L128" i="10"/>
  <c r="L136" i="10"/>
  <c r="L145" i="10"/>
  <c r="L153" i="10"/>
  <c r="L160" i="10"/>
  <c r="L126" i="10"/>
  <c r="L16" i="10"/>
  <c r="L24" i="10"/>
  <c r="L32" i="10"/>
  <c r="L39" i="10"/>
  <c r="L46" i="10"/>
  <c r="L54" i="10"/>
  <c r="L61" i="10"/>
  <c r="L68" i="10"/>
  <c r="L76" i="10"/>
  <c r="L84" i="10"/>
  <c r="L92" i="10"/>
  <c r="L99" i="10"/>
  <c r="L106" i="10"/>
  <c r="L114" i="10"/>
  <c r="L122" i="10"/>
  <c r="L129" i="10"/>
  <c r="L137" i="10"/>
  <c r="L146" i="10"/>
  <c r="L154" i="10"/>
  <c r="L13" i="10"/>
  <c r="L73" i="10"/>
  <c r="L119" i="10"/>
  <c r="L9" i="10"/>
  <c r="L17" i="10"/>
  <c r="L25" i="10"/>
  <c r="L33" i="10"/>
  <c r="L40" i="10"/>
  <c r="L47" i="10"/>
  <c r="L55" i="10"/>
  <c r="L62" i="10"/>
  <c r="L69" i="10"/>
  <c r="L77" i="10"/>
  <c r="L85" i="10"/>
  <c r="L93" i="10"/>
  <c r="L100" i="10"/>
  <c r="L107" i="10"/>
  <c r="L115" i="10"/>
  <c r="L123" i="10"/>
  <c r="L130" i="10"/>
  <c r="L139" i="10"/>
  <c r="L147" i="10"/>
  <c r="L155" i="10"/>
  <c r="L29" i="10"/>
  <c r="L66" i="10"/>
  <c r="L103" i="10"/>
  <c r="L159" i="10"/>
  <c r="L10" i="10"/>
  <c r="L18" i="10"/>
  <c r="L26" i="10"/>
  <c r="L34" i="10"/>
  <c r="L41" i="10"/>
  <c r="L48" i="10"/>
  <c r="L56" i="10"/>
  <c r="L63" i="10"/>
  <c r="L70" i="10"/>
  <c r="L78" i="10"/>
  <c r="L86" i="10"/>
  <c r="L94" i="10"/>
  <c r="L101" i="10"/>
  <c r="L108" i="10"/>
  <c r="L116" i="10"/>
  <c r="L131" i="10"/>
  <c r="L140" i="10"/>
  <c r="L148" i="10"/>
  <c r="L156" i="10"/>
  <c r="L43" i="10"/>
  <c r="L81" i="10"/>
  <c r="L133" i="10"/>
  <c r="L11" i="10"/>
  <c r="L19" i="10"/>
  <c r="L27" i="10"/>
  <c r="L35" i="10"/>
  <c r="L49" i="10"/>
  <c r="L57" i="10"/>
  <c r="L64" i="10"/>
  <c r="L71" i="10"/>
  <c r="L79" i="10"/>
  <c r="L87" i="10"/>
  <c r="L109" i="10"/>
  <c r="L117" i="10"/>
  <c r="L124" i="10"/>
  <c r="L141" i="10"/>
  <c r="L149" i="10"/>
  <c r="L157" i="10"/>
  <c r="L111" i="10"/>
  <c r="L2" i="10"/>
  <c r="L12" i="10"/>
  <c r="L20" i="10"/>
  <c r="L28" i="10"/>
  <c r="L36" i="10"/>
  <c r="L42" i="10"/>
  <c r="L50" i="10"/>
  <c r="L65" i="10"/>
  <c r="L72" i="10"/>
  <c r="L80" i="10"/>
  <c r="L88" i="10"/>
  <c r="L95" i="10"/>
  <c r="L102" i="10"/>
  <c r="L110" i="10"/>
  <c r="L118" i="10"/>
  <c r="L125" i="10"/>
  <c r="L132" i="10"/>
  <c r="L142" i="10"/>
  <c r="L150" i="10"/>
  <c r="L158" i="10"/>
  <c r="G21" i="12"/>
  <c r="G11" i="12"/>
  <c r="G45" i="12"/>
  <c r="G90" i="12"/>
  <c r="G130" i="12"/>
  <c r="G129" i="12"/>
  <c r="G118" i="12"/>
  <c r="G115" i="12"/>
  <c r="G113" i="12"/>
  <c r="G111" i="12"/>
  <c r="G110" i="12"/>
  <c r="G109" i="12"/>
  <c r="G108" i="12"/>
  <c r="G82" i="12"/>
  <c r="G69" i="12"/>
  <c r="G68" i="12"/>
  <c r="G67" i="12"/>
  <c r="G63" i="12"/>
  <c r="G62" i="12"/>
  <c r="G61" i="12"/>
  <c r="G60" i="12"/>
  <c r="G44" i="12"/>
  <c r="G43" i="12"/>
  <c r="G42" i="12"/>
  <c r="G41" i="12"/>
  <c r="G39" i="12"/>
  <c r="G36" i="12"/>
  <c r="G27" i="12"/>
  <c r="G20" i="12"/>
  <c r="G19" i="12"/>
  <c r="G18" i="12"/>
  <c r="G17" i="12"/>
  <c r="G66" i="12"/>
  <c r="G65" i="12"/>
  <c r="G64" i="12"/>
  <c r="G101" i="12"/>
  <c r="G100" i="12"/>
  <c r="G99" i="12"/>
  <c r="G98" i="12"/>
  <c r="G94" i="12"/>
  <c r="G93" i="12"/>
  <c r="G91" i="12"/>
  <c r="G87" i="12"/>
  <c r="G86" i="12"/>
  <c r="G72" i="12"/>
  <c r="G71" i="12"/>
  <c r="G58" i="12"/>
  <c r="G121" i="12"/>
  <c r="G97" i="12"/>
  <c r="G96" i="12"/>
  <c r="G95" i="12"/>
  <c r="G89" i="12"/>
  <c r="G75" i="12"/>
  <c r="G74" i="12"/>
  <c r="G73" i="12"/>
  <c r="G57" i="12"/>
  <c r="G56" i="12"/>
  <c r="G34" i="12"/>
  <c r="G33" i="12"/>
  <c r="G32" i="12"/>
  <c r="G31" i="12"/>
  <c r="G13" i="12"/>
  <c r="G12" i="12"/>
  <c r="G10" i="12"/>
  <c r="G138" i="12"/>
  <c r="G137" i="12"/>
  <c r="G136" i="12"/>
  <c r="G135" i="12"/>
  <c r="G128" i="12"/>
  <c r="G127" i="12"/>
  <c r="G126" i="12"/>
  <c r="G125" i="12"/>
  <c r="G122" i="12"/>
  <c r="G114" i="12"/>
  <c r="G106" i="12"/>
  <c r="G105" i="12"/>
  <c r="G104" i="12"/>
  <c r="G103" i="12"/>
  <c r="G85" i="12"/>
  <c r="G84" i="12"/>
  <c r="G83" i="12"/>
  <c r="G81" i="12"/>
  <c r="G79" i="12"/>
  <c r="G77" i="12"/>
  <c r="G76" i="12"/>
  <c r="G55" i="12"/>
  <c r="G54" i="12"/>
  <c r="G53" i="12"/>
  <c r="G52" i="12"/>
  <c r="G51" i="12"/>
  <c r="G50" i="12"/>
  <c r="G49" i="12"/>
  <c r="G48" i="12"/>
  <c r="G40" i="12"/>
  <c r="G46" i="12"/>
  <c r="G38" i="12"/>
  <c r="G37" i="12"/>
  <c r="G35" i="12"/>
  <c r="G28" i="12"/>
  <c r="G26" i="12"/>
  <c r="G25" i="12"/>
  <c r="G24" i="12"/>
  <c r="G23" i="12"/>
  <c r="G22" i="12"/>
  <c r="G16" i="12"/>
  <c r="G15" i="12"/>
  <c r="G9" i="12"/>
  <c r="G8" i="12"/>
  <c r="G7" i="12"/>
  <c r="G6" i="12"/>
  <c r="G3" i="12"/>
  <c r="G2" i="12"/>
  <c r="F21" i="12"/>
  <c r="F11" i="12"/>
  <c r="F45" i="12"/>
  <c r="F90" i="12"/>
  <c r="F130" i="12"/>
  <c r="F129" i="12"/>
  <c r="F118" i="12"/>
  <c r="F115" i="12"/>
  <c r="F113" i="12"/>
  <c r="F111" i="12"/>
  <c r="F110" i="12"/>
  <c r="F109" i="12"/>
  <c r="F108" i="12"/>
  <c r="F82" i="12"/>
  <c r="F69" i="12"/>
  <c r="F68" i="12"/>
  <c r="F67" i="12"/>
  <c r="F63" i="12"/>
  <c r="F62" i="12"/>
  <c r="F61" i="12"/>
  <c r="F60" i="12"/>
  <c r="F44" i="12"/>
  <c r="F43" i="12"/>
  <c r="F42" i="12"/>
  <c r="F41" i="12"/>
  <c r="F39" i="12"/>
  <c r="F36" i="12"/>
  <c r="F27" i="12"/>
  <c r="F20" i="12"/>
  <c r="F19" i="12"/>
  <c r="F18" i="12"/>
  <c r="F17" i="12"/>
  <c r="F66" i="12"/>
  <c r="F65" i="12"/>
  <c r="F64" i="12"/>
  <c r="F101" i="12"/>
  <c r="F100" i="12"/>
  <c r="F99" i="12"/>
  <c r="F98" i="12"/>
  <c r="F94" i="12"/>
  <c r="F93" i="12"/>
  <c r="F91" i="12"/>
  <c r="F87" i="12"/>
  <c r="F86" i="12"/>
  <c r="F72" i="12"/>
  <c r="F71" i="12"/>
  <c r="F58" i="12"/>
  <c r="F121" i="12"/>
  <c r="F97" i="12"/>
  <c r="F96" i="12"/>
  <c r="F95" i="12"/>
  <c r="F89" i="12"/>
  <c r="F75" i="12"/>
  <c r="F74" i="12"/>
  <c r="F73" i="12"/>
  <c r="F57" i="12"/>
  <c r="F56" i="12"/>
  <c r="F34" i="12"/>
  <c r="F33" i="12"/>
  <c r="F32" i="12"/>
  <c r="F31" i="12"/>
  <c r="F13" i="12"/>
  <c r="F12" i="12"/>
  <c r="F10" i="12"/>
  <c r="F138" i="12"/>
  <c r="F137" i="12"/>
  <c r="F136" i="12"/>
  <c r="F135" i="12"/>
  <c r="F128" i="12"/>
  <c r="F127" i="12"/>
  <c r="F126" i="12"/>
  <c r="F125" i="12"/>
  <c r="F122" i="12"/>
  <c r="F114" i="12"/>
  <c r="F106" i="12"/>
  <c r="F105" i="12"/>
  <c r="F104" i="12"/>
  <c r="F103" i="12"/>
  <c r="F85" i="12"/>
  <c r="F84" i="12"/>
  <c r="F83" i="12"/>
  <c r="F81" i="12"/>
  <c r="F79" i="12"/>
  <c r="F77" i="12"/>
  <c r="F76" i="12"/>
  <c r="F55" i="12"/>
  <c r="F54" i="12"/>
  <c r="F53" i="12"/>
  <c r="F52" i="12"/>
  <c r="F51" i="12"/>
  <c r="F50" i="12"/>
  <c r="F49" i="12"/>
  <c r="F48" i="12"/>
  <c r="F40" i="12"/>
  <c r="F46" i="12"/>
  <c r="F38" i="12"/>
  <c r="F37" i="12"/>
  <c r="F35" i="12"/>
  <c r="F28" i="12"/>
  <c r="F26" i="12"/>
  <c r="F25" i="12"/>
  <c r="F24" i="12"/>
  <c r="F23" i="12"/>
  <c r="F22" i="12"/>
  <c r="F16" i="12"/>
  <c r="F15" i="12"/>
  <c r="F9" i="12"/>
  <c r="F8" i="12"/>
  <c r="F7" i="12"/>
  <c r="F6" i="12"/>
  <c r="F3" i="12"/>
  <c r="F2" i="12"/>
  <c r="G14" i="16" l="1"/>
  <c r="L14" i="16" s="1"/>
  <c r="I13" i="16"/>
  <c r="G14" i="15"/>
  <c r="L14" i="15" s="1"/>
  <c r="I13" i="15"/>
  <c r="G37" i="16"/>
  <c r="L37" i="16" s="1"/>
  <c r="I36" i="16"/>
  <c r="G15" i="16" l="1"/>
  <c r="L15" i="16" s="1"/>
  <c r="I14" i="16"/>
  <c r="G15" i="15"/>
  <c r="L15" i="15" s="1"/>
  <c r="I14" i="15"/>
  <c r="G38" i="16"/>
  <c r="L38" i="16" s="1"/>
  <c r="I37" i="16"/>
  <c r="G16" i="16" l="1"/>
  <c r="L16" i="16" s="1"/>
  <c r="I15" i="16"/>
  <c r="G16" i="15"/>
  <c r="L16" i="15" s="1"/>
  <c r="I15" i="15"/>
  <c r="G39" i="16"/>
  <c r="L39" i="16" s="1"/>
  <c r="I38" i="16"/>
  <c r="G18" i="16" l="1"/>
  <c r="L18" i="16" s="1"/>
  <c r="I16" i="16"/>
  <c r="G17" i="15"/>
  <c r="L17" i="15" s="1"/>
  <c r="I16" i="15"/>
  <c r="G41" i="16"/>
  <c r="L41" i="16" s="1"/>
  <c r="I39" i="16"/>
  <c r="G19" i="16" l="1"/>
  <c r="L19" i="16" s="1"/>
  <c r="I18" i="16"/>
  <c r="I17" i="15"/>
  <c r="G18" i="15"/>
  <c r="L18" i="15" s="1"/>
  <c r="G42" i="16"/>
  <c r="L42" i="16" s="1"/>
  <c r="I41" i="16"/>
  <c r="G20" i="16" l="1"/>
  <c r="L20" i="16" s="1"/>
  <c r="I19" i="16"/>
  <c r="G19" i="15"/>
  <c r="L19" i="15" s="1"/>
  <c r="I18" i="15"/>
  <c r="G43" i="16"/>
  <c r="L43" i="16" s="1"/>
  <c r="I42" i="16"/>
  <c r="G21" i="16" l="1"/>
  <c r="L21" i="16" s="1"/>
  <c r="I20" i="16"/>
  <c r="G20" i="15"/>
  <c r="L20" i="15" s="1"/>
  <c r="I19" i="15"/>
  <c r="G44" i="16"/>
  <c r="L44" i="16" s="1"/>
  <c r="I43" i="16"/>
  <c r="G22" i="16" l="1"/>
  <c r="L22" i="16" s="1"/>
  <c r="I21" i="16"/>
  <c r="G21" i="15"/>
  <c r="L21" i="15" s="1"/>
  <c r="I20" i="15"/>
  <c r="G45" i="16"/>
  <c r="L45" i="16" s="1"/>
  <c r="I44" i="16"/>
  <c r="G23" i="16" l="1"/>
  <c r="L23" i="16" s="1"/>
  <c r="I22" i="16"/>
  <c r="G22" i="15"/>
  <c r="L22" i="15" s="1"/>
  <c r="I21" i="15"/>
  <c r="G46" i="16"/>
  <c r="L46" i="16" s="1"/>
  <c r="I45" i="16"/>
  <c r="G24" i="16" l="1"/>
  <c r="I23" i="16"/>
  <c r="G23" i="15"/>
  <c r="L23" i="15" s="1"/>
  <c r="I22" i="15"/>
  <c r="G47" i="16"/>
  <c r="L47" i="16" s="1"/>
  <c r="I46" i="16"/>
  <c r="I24" i="16" l="1"/>
  <c r="L24" i="16"/>
  <c r="G24" i="15"/>
  <c r="L24" i="15" s="1"/>
  <c r="I23" i="15"/>
  <c r="G48" i="16"/>
  <c r="L48" i="16" s="1"/>
  <c r="I47" i="16"/>
  <c r="I24" i="15" l="1"/>
  <c r="G49" i="16"/>
  <c r="L49" i="16" s="1"/>
  <c r="I48" i="16"/>
  <c r="I25" i="15" l="1"/>
  <c r="G26" i="15"/>
  <c r="L26" i="15" s="1"/>
  <c r="G50" i="16"/>
  <c r="L50" i="16" s="1"/>
  <c r="I49" i="16"/>
  <c r="G27" i="15" l="1"/>
  <c r="L27" i="15" s="1"/>
  <c r="I26" i="15"/>
  <c r="G51" i="16"/>
  <c r="L51" i="16" s="1"/>
  <c r="I50" i="16"/>
  <c r="G28" i="15" l="1"/>
  <c r="L28" i="15" s="1"/>
  <c r="I27" i="15"/>
  <c r="G52" i="16"/>
  <c r="L52" i="16" s="1"/>
  <c r="I51" i="16"/>
  <c r="I28" i="15" l="1"/>
  <c r="G29" i="15"/>
  <c r="L29" i="15" s="1"/>
  <c r="G53" i="16"/>
  <c r="L53" i="16" s="1"/>
  <c r="I52" i="16"/>
  <c r="G30" i="15" l="1"/>
  <c r="L30" i="15" s="1"/>
  <c r="I29" i="15"/>
  <c r="G54" i="16"/>
  <c r="L54" i="16" s="1"/>
  <c r="I53" i="16"/>
  <c r="I30" i="15" l="1"/>
  <c r="G55" i="16"/>
  <c r="L55" i="16" s="1"/>
  <c r="I54" i="16"/>
  <c r="G56" i="16" l="1"/>
  <c r="L56" i="16" s="1"/>
  <c r="I55" i="16"/>
  <c r="G57" i="16" l="1"/>
  <c r="L57" i="16" s="1"/>
  <c r="I56" i="16"/>
  <c r="G58" i="16" l="1"/>
  <c r="L58" i="16" s="1"/>
  <c r="I57" i="16"/>
  <c r="G59" i="16" l="1"/>
  <c r="L59" i="16" s="1"/>
  <c r="I58" i="16"/>
  <c r="G60" i="16" l="1"/>
  <c r="L60" i="16" s="1"/>
  <c r="I59" i="16"/>
  <c r="G61" i="16" l="1"/>
  <c r="L61" i="16" s="1"/>
  <c r="I60" i="16"/>
  <c r="G63" i="16" l="1"/>
  <c r="L63" i="16" s="1"/>
  <c r="I61" i="16"/>
  <c r="G64" i="16" l="1"/>
  <c r="L64" i="16" s="1"/>
  <c r="I63" i="16"/>
  <c r="G65" i="16" l="1"/>
  <c r="L65" i="16" s="1"/>
  <c r="I64" i="16"/>
  <c r="G66" i="16" l="1"/>
  <c r="L66" i="16" s="1"/>
  <c r="I65" i="16"/>
  <c r="G67" i="16" l="1"/>
  <c r="L67" i="16" s="1"/>
  <c r="I66" i="16"/>
  <c r="G68" i="16" l="1"/>
  <c r="L68" i="16" s="1"/>
  <c r="I67" i="16"/>
  <c r="G69" i="16" l="1"/>
  <c r="L69" i="16" s="1"/>
  <c r="I68" i="16"/>
  <c r="G70" i="16" l="1"/>
  <c r="L70" i="16" s="1"/>
  <c r="I69" i="16"/>
  <c r="G71" i="16" l="1"/>
  <c r="L71" i="16" s="1"/>
  <c r="I70" i="16"/>
  <c r="G72" i="16" l="1"/>
  <c r="L72" i="16" s="1"/>
  <c r="I71" i="16"/>
  <c r="G73" i="16" l="1"/>
  <c r="L73" i="16" s="1"/>
  <c r="I72" i="16"/>
  <c r="G74" i="16" l="1"/>
  <c r="L74" i="16" s="1"/>
  <c r="I73" i="16"/>
  <c r="G75" i="16" l="1"/>
  <c r="L75" i="16" s="1"/>
  <c r="I74" i="16"/>
  <c r="G76" i="16" l="1"/>
  <c r="L76" i="16" s="1"/>
  <c r="I75" i="16"/>
  <c r="G77" i="16" l="1"/>
  <c r="L77" i="16" s="1"/>
  <c r="I76" i="16"/>
  <c r="G78" i="16" l="1"/>
  <c r="I77" i="16"/>
  <c r="I78" i="16" l="1"/>
  <c r="L78" i="16"/>
  <c r="F170" i="12" l="1"/>
  <c r="F184" i="12"/>
  <c r="G221" i="12"/>
  <c r="F212" i="12"/>
  <c r="G216" i="12"/>
  <c r="G174" i="12"/>
  <c r="F159" i="12"/>
  <c r="F191" i="12"/>
  <c r="G156" i="12"/>
  <c r="G181" i="12"/>
  <c r="G204" i="12"/>
  <c r="G191" i="12"/>
  <c r="F171" i="12"/>
  <c r="G176" i="12"/>
  <c r="F205" i="12"/>
  <c r="G195" i="12"/>
  <c r="F185" i="12"/>
  <c r="G166" i="12"/>
  <c r="F199" i="12"/>
  <c r="G210" i="12"/>
  <c r="F197" i="12"/>
  <c r="F168" i="12"/>
  <c r="G164" i="12"/>
  <c r="F177" i="12"/>
  <c r="G208" i="12"/>
  <c r="G189" i="12"/>
  <c r="F162" i="12"/>
  <c r="G218" i="12"/>
  <c r="G179" i="12"/>
  <c r="F189" i="12"/>
  <c r="F214" i="12"/>
  <c r="F182" i="12"/>
  <c r="F175" i="12"/>
  <c r="G178" i="12"/>
  <c r="F198" i="12"/>
  <c r="F186" i="12"/>
  <c r="F188" i="12"/>
  <c r="G190" i="12"/>
  <c r="F174" i="12"/>
  <c r="G197" i="12"/>
  <c r="F176" i="12"/>
  <c r="G159" i="12"/>
  <c r="G198" i="12"/>
  <c r="F187" i="12"/>
  <c r="F216" i="12"/>
  <c r="G213" i="12"/>
  <c r="G200" i="12"/>
  <c r="G219" i="12"/>
  <c r="F169" i="12"/>
  <c r="G196" i="12"/>
  <c r="F200" i="12"/>
  <c r="F190" i="12"/>
  <c r="F211" i="12"/>
  <c r="G207" i="12"/>
  <c r="F172" i="12"/>
  <c r="F157" i="12"/>
  <c r="G193" i="12"/>
  <c r="G194" i="12"/>
  <c r="F206" i="12"/>
  <c r="F217" i="12"/>
  <c r="G157" i="12"/>
  <c r="G217" i="12"/>
  <c r="F219" i="12"/>
  <c r="G185" i="12"/>
  <c r="F167" i="12"/>
  <c r="G202" i="12"/>
  <c r="F215" i="12"/>
  <c r="G203" i="12"/>
  <c r="F213" i="12"/>
  <c r="G177" i="12"/>
  <c r="F192" i="12"/>
  <c r="G182" i="12"/>
  <c r="G205" i="12"/>
  <c r="G170" i="12"/>
  <c r="G199" i="12"/>
  <c r="F166" i="12"/>
  <c r="G215" i="12"/>
  <c r="G161" i="12"/>
  <c r="F204" i="12"/>
  <c r="F207" i="12"/>
  <c r="G184" i="12"/>
  <c r="F173" i="12"/>
  <c r="F221" i="12"/>
  <c r="G162" i="12"/>
  <c r="G209" i="12"/>
  <c r="F218" i="12"/>
  <c r="F163" i="12"/>
  <c r="G201" i="12"/>
  <c r="F203" i="12"/>
  <c r="F158" i="12"/>
  <c r="G206" i="12"/>
  <c r="G172" i="12"/>
  <c r="G175" i="12"/>
  <c r="F202" i="12"/>
  <c r="G173" i="12"/>
  <c r="F161" i="12"/>
  <c r="F193" i="12"/>
  <c r="F178" i="12"/>
  <c r="F183" i="12"/>
  <c r="F209" i="12"/>
  <c r="G214" i="12"/>
  <c r="F201" i="12"/>
  <c r="G212" i="12"/>
  <c r="F164" i="12"/>
  <c r="G180" i="12"/>
  <c r="G158" i="12"/>
  <c r="F160" i="12"/>
  <c r="G160" i="12"/>
  <c r="G220" i="12"/>
  <c r="G167" i="12"/>
  <c r="F181" i="12"/>
  <c r="F220" i="12"/>
  <c r="G165" i="12"/>
  <c r="G211" i="12"/>
  <c r="G183" i="12"/>
  <c r="G163" i="12"/>
  <c r="F195" i="12"/>
  <c r="F210" i="12"/>
  <c r="F165" i="12"/>
  <c r="F194" i="12"/>
  <c r="F179" i="12"/>
  <c r="G169" i="12"/>
  <c r="G168" i="12"/>
  <c r="F180" i="12"/>
  <c r="G171" i="12"/>
  <c r="G192" i="12"/>
  <c r="F208" i="12"/>
  <c r="G186" i="12"/>
  <c r="G188" i="12"/>
  <c r="G187" i="12"/>
  <c r="F196" i="12"/>
</calcChain>
</file>

<file path=xl/sharedStrings.xml><?xml version="1.0" encoding="utf-8"?>
<sst xmlns="http://schemas.openxmlformats.org/spreadsheetml/2006/main" count="6495" uniqueCount="1430">
  <si>
    <t>FS</t>
  </si>
  <si>
    <t>0</t>
  </si>
  <si>
    <t>계단잡철물공사 [설치]</t>
  </si>
  <si>
    <t>계단실 비닐타일 [타일시공]</t>
  </si>
  <si>
    <t>계단실 비닐타일 [바탕면처리]</t>
  </si>
  <si>
    <t>A54530</t>
  </si>
  <si>
    <t>A51010</t>
  </si>
  <si>
    <t>A55010</t>
  </si>
  <si>
    <t>A41510</t>
  </si>
  <si>
    <t>A43020</t>
  </si>
  <si>
    <t>A61510</t>
  </si>
  <si>
    <t>A41810</t>
  </si>
  <si>
    <t>A62510</t>
  </si>
  <si>
    <t>A57510</t>
  </si>
  <si>
    <t>A48510</t>
  </si>
  <si>
    <t>A49510</t>
  </si>
  <si>
    <t>A54510</t>
  </si>
  <si>
    <t>A54520</t>
  </si>
  <si>
    <t>A56520</t>
  </si>
  <si>
    <t>A60020</t>
  </si>
  <si>
    <t>A54030</t>
  </si>
  <si>
    <t>A60530</t>
  </si>
  <si>
    <t>A57520</t>
  </si>
  <si>
    <t>A59510</t>
  </si>
  <si>
    <t>A53020</t>
  </si>
  <si>
    <t>A68010</t>
  </si>
  <si>
    <t>A48530</t>
  </si>
  <si>
    <t>A50510</t>
  </si>
  <si>
    <t>A54010</t>
  </si>
  <si>
    <t>A54020</t>
  </si>
  <si>
    <t>A61520</t>
  </si>
  <si>
    <t>A61530</t>
  </si>
  <si>
    <t>A62020</t>
  </si>
  <si>
    <t>A62030</t>
  </si>
  <si>
    <t>A48520</t>
  </si>
  <si>
    <t>A51510</t>
  </si>
  <si>
    <t>A52510</t>
  </si>
  <si>
    <t>A47520</t>
  </si>
  <si>
    <t>A53010</t>
  </si>
  <si>
    <t>A46020</t>
  </si>
  <si>
    <t>A53510</t>
  </si>
  <si>
    <t>A51530</t>
  </si>
  <si>
    <t>A58010</t>
  </si>
  <si>
    <t>A52530</t>
  </si>
  <si>
    <t>A61540</t>
  </si>
  <si>
    <t>A47510</t>
  </si>
  <si>
    <t>A50520</t>
  </si>
  <si>
    <t>A63010</t>
  </si>
  <si>
    <t>A63020</t>
  </si>
  <si>
    <t>A59020</t>
  </si>
  <si>
    <t>A44510</t>
  </si>
  <si>
    <t>A57010</t>
  </si>
  <si>
    <t>A67010</t>
  </si>
  <si>
    <t>A66510</t>
  </si>
  <si>
    <t>A60010</t>
  </si>
  <si>
    <t>A43010</t>
  </si>
  <si>
    <t>A46010</t>
  </si>
  <si>
    <t>A64010</t>
  </si>
  <si>
    <t>A61020</t>
  </si>
  <si>
    <t>A57530</t>
  </si>
  <si>
    <t>A59030</t>
  </si>
  <si>
    <t>A52010</t>
  </si>
  <si>
    <t>A56510</t>
  </si>
  <si>
    <t>A60710</t>
  </si>
  <si>
    <t>A45510</t>
  </si>
  <si>
    <t>A59010</t>
  </si>
  <si>
    <t>A60720</t>
  </si>
  <si>
    <t>A45520</t>
  </si>
  <si>
    <t>A66010</t>
  </si>
  <si>
    <t>A49520</t>
  </si>
  <si>
    <t>A60510</t>
  </si>
  <si>
    <t>A49530</t>
  </si>
  <si>
    <t>A49540</t>
  </si>
  <si>
    <t>A52520</t>
  </si>
  <si>
    <t>A51520</t>
  </si>
  <si>
    <t>A53520</t>
  </si>
  <si>
    <t>A60520</t>
  </si>
  <si>
    <t>A47530</t>
  </si>
  <si>
    <t>A62010</t>
  </si>
  <si>
    <t>A62040</t>
  </si>
  <si>
    <t>A62050</t>
  </si>
  <si>
    <t>A45010</t>
  </si>
  <si>
    <t>A44520</t>
  </si>
  <si>
    <t>A61010</t>
  </si>
  <si>
    <t>Access Floor시공 [하지작업]</t>
  </si>
  <si>
    <t>바닥난방시스템시공 [방통타설/양생]</t>
  </si>
  <si>
    <t>천정틀시공 [행거설치]</t>
  </si>
  <si>
    <t>세대 문설치 [문짝설치]</t>
  </si>
  <si>
    <t>SMC 천장시공 [천정설치]</t>
  </si>
  <si>
    <t>석고보드 벽공사 [스터드]</t>
  </si>
  <si>
    <t>Access Floor시공 [먹메김]</t>
  </si>
  <si>
    <t>Access Floor시공 [바닥판설치]</t>
  </si>
  <si>
    <t>가구공사</t>
  </si>
  <si>
    <t>가전공사</t>
  </si>
  <si>
    <t>단열벽공사 [단열재설치]</t>
  </si>
  <si>
    <t>단열벽공사 [바탕면처리]</t>
  </si>
  <si>
    <t>도배공사 [벽도배]</t>
  </si>
  <si>
    <t>도배공사 [천정도배]</t>
  </si>
  <si>
    <t>무근타설 [레벨작업]</t>
  </si>
  <si>
    <t>무근타설 [무근타설]</t>
  </si>
  <si>
    <t>벽타일시공 [타일시공]</t>
  </si>
  <si>
    <t>사인공사</t>
  </si>
  <si>
    <t>석고보드 벽공사 [석고보드시공]</t>
  </si>
  <si>
    <t>세면대설치 [세면대설치]</t>
  </si>
  <si>
    <t>세면대설치 [하지작업]</t>
  </si>
  <si>
    <t>실내방수시공 [방수시공]</t>
  </si>
  <si>
    <t>실내벽도장 [도장]</t>
  </si>
  <si>
    <t>실내벽도장 [마감도장]</t>
  </si>
  <si>
    <t>실내천정도장 [도장]</t>
  </si>
  <si>
    <t>실내천정도장 [마감도장]</t>
  </si>
  <si>
    <t>실내천정도장 [바탕면처리]</t>
  </si>
  <si>
    <t>천정틀시공 [틀설치]</t>
  </si>
  <si>
    <t>화장실기구설치(거울, 큐비클)</t>
  </si>
  <si>
    <t>화장실바닥타일시공 [바탕면처리]</t>
  </si>
  <si>
    <t>화장실바닥타일시공 [타일시공]</t>
  </si>
  <si>
    <t>기준먹메김</t>
  </si>
  <si>
    <t>세대창호설치 [우레탄충진]</t>
  </si>
  <si>
    <t>공용부창호설치 [우레탄충진]</t>
  </si>
  <si>
    <t>공용부창호설치 [창설치]</t>
  </si>
  <si>
    <t>실내방수시공 [방수테스트]</t>
  </si>
  <si>
    <t>실내방수시공 [보호몰탈]</t>
  </si>
  <si>
    <t>바닥난방시스템시공 [바탕면정리]</t>
  </si>
  <si>
    <t>세대창호설치 [창설치]</t>
  </si>
  <si>
    <t>공용부문설치 [문짝설치]</t>
  </si>
  <si>
    <t>단열천정공사 [단열재설치]</t>
  </si>
  <si>
    <t>단열천정공사 [바탕면처리]</t>
  </si>
  <si>
    <t>세대 문설치 [문틀설치]</t>
  </si>
  <si>
    <t>세대창호설치 [창틀설치]</t>
  </si>
  <si>
    <t>유리설치 [설치]</t>
  </si>
  <si>
    <t>Access Floor시공 [분진방지도장)</t>
  </si>
  <si>
    <t>걸레받이시공 [걸레받이설치]</t>
  </si>
  <si>
    <t>마루시공 [마감처리]</t>
  </si>
  <si>
    <t>마루시공 [마루설치]</t>
  </si>
  <si>
    <t>마루시공 [먹메김]</t>
  </si>
  <si>
    <t>마루시공 [바탕면처리]</t>
  </si>
  <si>
    <t>마루시공 [하지작업]</t>
  </si>
  <si>
    <t>무근타설 [바닥미장, 양생]</t>
  </si>
  <si>
    <t>바닥난방시스템시공 [기포타설]</t>
  </si>
  <si>
    <t>바리솔, 루버 천장시공 [천정설치]</t>
  </si>
  <si>
    <t>비닐타일 [타일시공]</t>
  </si>
  <si>
    <t>석고보드 벽공사 [먹놓기]</t>
  </si>
  <si>
    <t>석고보드 천정공사 [석고보드시공]</t>
  </si>
  <si>
    <t>실내바닥도장(에폭시) [도장]</t>
  </si>
  <si>
    <t>실내바닥도장(에폭시) [바탕면처리]</t>
  </si>
  <si>
    <t>실내방수시공 [바탕면처리]</t>
  </si>
  <si>
    <t>실내벽도장 [바탕면처리]</t>
  </si>
  <si>
    <t>공용부문설치 [문틀설치]</t>
  </si>
  <si>
    <t>공용부창호설치 [창틀설치]</t>
  </si>
  <si>
    <t>그릴설치 [설치]</t>
  </si>
  <si>
    <t>무근타설 [양생]</t>
  </si>
  <si>
    <t>미장공사 [바탕면처리]</t>
  </si>
  <si>
    <t>실내바닥도장 [마감도장]</t>
  </si>
  <si>
    <t>조적시공 [운반작업]</t>
  </si>
  <si>
    <t>계단실 텍스 천정공사 [천정설치]</t>
  </si>
  <si>
    <t>휴게실</t>
    <phoneticPr fontId="1" type="noConversion"/>
  </si>
  <si>
    <t>오피스</t>
    <phoneticPr fontId="1" type="noConversion"/>
  </si>
  <si>
    <t>화장실</t>
    <phoneticPr fontId="1" type="noConversion"/>
  </si>
  <si>
    <t>휴게실</t>
    <phoneticPr fontId="1" type="noConversion"/>
  </si>
  <si>
    <t>석재시공</t>
    <phoneticPr fontId="1" type="noConversion"/>
  </si>
  <si>
    <t>유리문설치 [바탕면정리]</t>
  </si>
  <si>
    <t>유리문설치 [하드웨어설치]</t>
  </si>
  <si>
    <t>유리문설치 [문설치]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</si>
  <si>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</si>
  <si>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</si>
  <si>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</si>
  <si>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</si>
  <si>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A1</t>
    <phoneticPr fontId="1" type="noConversion"/>
  </si>
  <si>
    <t>A3</t>
    <phoneticPr fontId="1" type="noConversion"/>
  </si>
  <si>
    <t>B1</t>
    <phoneticPr fontId="1" type="noConversion"/>
  </si>
  <si>
    <t>C1</t>
    <phoneticPr fontId="1" type="noConversion"/>
  </si>
  <si>
    <t>C2</t>
    <phoneticPr fontId="1" type="noConversion"/>
  </si>
  <si>
    <t>D1</t>
    <phoneticPr fontId="1" type="noConversion"/>
  </si>
  <si>
    <t>D2</t>
    <phoneticPr fontId="1" type="noConversion"/>
  </si>
  <si>
    <t>코어</t>
    <phoneticPr fontId="1" type="noConversion"/>
  </si>
  <si>
    <t>로비</t>
    <phoneticPr fontId="1" type="noConversion"/>
  </si>
  <si>
    <t>관계</t>
    <phoneticPr fontId="1" type="noConversion"/>
  </si>
  <si>
    <t>Lag</t>
    <phoneticPr fontId="1" type="noConversion"/>
  </si>
  <si>
    <t>B2</t>
    <phoneticPr fontId="1" type="noConversion"/>
  </si>
  <si>
    <t>A2</t>
    <phoneticPr fontId="1" type="noConversion"/>
  </si>
  <si>
    <t>B3</t>
    <phoneticPr fontId="1" type="noConversion"/>
  </si>
  <si>
    <t>선행</t>
    <phoneticPr fontId="1" type="noConversion"/>
  </si>
  <si>
    <t>후행</t>
    <phoneticPr fontId="1" type="noConversion"/>
  </si>
  <si>
    <t>실</t>
    <phoneticPr fontId="1" type="noConversion"/>
  </si>
  <si>
    <t>작업명</t>
    <phoneticPr fontId="1" type="noConversion"/>
  </si>
  <si>
    <t>작업코드</t>
    <phoneticPr fontId="1" type="noConversion"/>
  </si>
  <si>
    <t>생산성</t>
    <phoneticPr fontId="1" type="noConversion"/>
  </si>
  <si>
    <t>최소작업기간</t>
    <phoneticPr fontId="1" type="noConversion"/>
  </si>
  <si>
    <t>층</t>
    <phoneticPr fontId="1" type="noConversion"/>
  </si>
  <si>
    <t>1층</t>
    <phoneticPr fontId="1" type="noConversion"/>
  </si>
  <si>
    <t>O</t>
    <phoneticPr fontId="1" type="noConversion"/>
  </si>
  <si>
    <t>T</t>
    <phoneticPr fontId="1" type="noConversion"/>
  </si>
  <si>
    <t>C</t>
    <phoneticPr fontId="1" type="noConversion"/>
  </si>
  <si>
    <t>L</t>
    <phoneticPr fontId="1" type="noConversion"/>
  </si>
  <si>
    <t>R</t>
    <phoneticPr fontId="1" type="noConversion"/>
  </si>
  <si>
    <t>석재시공</t>
  </si>
  <si>
    <t>미장공사</t>
    <phoneticPr fontId="1" type="noConversion"/>
  </si>
  <si>
    <t>천정틀시공</t>
    <phoneticPr fontId="1" type="noConversion"/>
  </si>
  <si>
    <t>그릴설치</t>
    <phoneticPr fontId="1" type="noConversion"/>
  </si>
  <si>
    <t>공용부창호설치</t>
    <phoneticPr fontId="1" type="noConversion"/>
  </si>
  <si>
    <t>세대 문설치</t>
    <phoneticPr fontId="1" type="noConversion"/>
  </si>
  <si>
    <t>A415</t>
    <phoneticPr fontId="1" type="noConversion"/>
  </si>
  <si>
    <t>A418</t>
    <phoneticPr fontId="1" type="noConversion"/>
  </si>
  <si>
    <t>A430</t>
    <phoneticPr fontId="1" type="noConversion"/>
  </si>
  <si>
    <t>A445</t>
    <phoneticPr fontId="1" type="noConversion"/>
  </si>
  <si>
    <t>A450</t>
    <phoneticPr fontId="1" type="noConversion"/>
  </si>
  <si>
    <t>A455</t>
    <phoneticPr fontId="1" type="noConversion"/>
  </si>
  <si>
    <t>A460</t>
    <phoneticPr fontId="1" type="noConversion"/>
  </si>
  <si>
    <t>A475</t>
    <phoneticPr fontId="1" type="noConversion"/>
  </si>
  <si>
    <t>A485</t>
    <phoneticPr fontId="1" type="noConversion"/>
  </si>
  <si>
    <t>A490</t>
    <phoneticPr fontId="1" type="noConversion"/>
  </si>
  <si>
    <t>A495</t>
    <phoneticPr fontId="1" type="noConversion"/>
  </si>
  <si>
    <t>A505</t>
    <phoneticPr fontId="1" type="noConversion"/>
  </si>
  <si>
    <t>기준먹메김</t>
    <phoneticPr fontId="1" type="noConversion"/>
  </si>
  <si>
    <t>비닐타일</t>
    <phoneticPr fontId="1" type="noConversion"/>
  </si>
  <si>
    <t>무근타설</t>
    <phoneticPr fontId="1" type="noConversion"/>
  </si>
  <si>
    <t>조적시공</t>
    <phoneticPr fontId="1" type="noConversion"/>
  </si>
  <si>
    <t>단열벽공사</t>
    <phoneticPr fontId="1" type="noConversion"/>
  </si>
  <si>
    <t>단열천정공사</t>
    <phoneticPr fontId="1" type="noConversion"/>
  </si>
  <si>
    <t>시멘트보드 벽공사</t>
    <phoneticPr fontId="1" type="noConversion"/>
  </si>
  <si>
    <t>석고보드 벽공사</t>
    <phoneticPr fontId="1" type="noConversion"/>
  </si>
  <si>
    <t>단열바닥공사</t>
    <phoneticPr fontId="1" type="noConversion"/>
  </si>
  <si>
    <t>실내방수시공</t>
    <phoneticPr fontId="1" type="noConversion"/>
  </si>
  <si>
    <t>A510</t>
    <phoneticPr fontId="1" type="noConversion"/>
  </si>
  <si>
    <t>A520</t>
    <phoneticPr fontId="1" type="noConversion"/>
  </si>
  <si>
    <t>A515</t>
    <phoneticPr fontId="1" type="noConversion"/>
  </si>
  <si>
    <t>A525</t>
    <phoneticPr fontId="1" type="noConversion"/>
  </si>
  <si>
    <t>A530</t>
    <phoneticPr fontId="1" type="noConversion"/>
  </si>
  <si>
    <t>A535</t>
    <phoneticPr fontId="1" type="noConversion"/>
  </si>
  <si>
    <t>A540</t>
    <phoneticPr fontId="1" type="noConversion"/>
  </si>
  <si>
    <t>A545</t>
    <phoneticPr fontId="1" type="noConversion"/>
  </si>
  <si>
    <t>A550</t>
    <phoneticPr fontId="1" type="noConversion"/>
  </si>
  <si>
    <t>A565</t>
    <phoneticPr fontId="1" type="noConversion"/>
  </si>
  <si>
    <t>A570</t>
    <phoneticPr fontId="1" type="noConversion"/>
  </si>
  <si>
    <t>A575</t>
    <phoneticPr fontId="1" type="noConversion"/>
  </si>
  <si>
    <t>A580</t>
    <phoneticPr fontId="1" type="noConversion"/>
  </si>
  <si>
    <t>A590</t>
    <phoneticPr fontId="1" type="noConversion"/>
  </si>
  <si>
    <t>A595</t>
    <phoneticPr fontId="1" type="noConversion"/>
  </si>
  <si>
    <t>A600</t>
    <phoneticPr fontId="1" type="noConversion"/>
  </si>
  <si>
    <t>A605</t>
    <phoneticPr fontId="1" type="noConversion"/>
  </si>
  <si>
    <t>A607</t>
    <phoneticPr fontId="1" type="noConversion"/>
  </si>
  <si>
    <t>A610</t>
    <phoneticPr fontId="1" type="noConversion"/>
  </si>
  <si>
    <t>A615</t>
    <phoneticPr fontId="1" type="noConversion"/>
  </si>
  <si>
    <t>A620</t>
    <phoneticPr fontId="1" type="noConversion"/>
  </si>
  <si>
    <t>A625</t>
    <phoneticPr fontId="1" type="noConversion"/>
  </si>
  <si>
    <t>A630</t>
    <phoneticPr fontId="1" type="noConversion"/>
  </si>
  <si>
    <t>A640</t>
    <phoneticPr fontId="1" type="noConversion"/>
  </si>
  <si>
    <t>석고보드 천정공사</t>
    <phoneticPr fontId="1" type="noConversion"/>
  </si>
  <si>
    <t>세대창호설치</t>
    <phoneticPr fontId="1" type="noConversion"/>
  </si>
  <si>
    <t>공용부문설치</t>
    <phoneticPr fontId="1" type="noConversion"/>
  </si>
  <si>
    <t>유리문설치</t>
    <phoneticPr fontId="1" type="noConversion"/>
  </si>
  <si>
    <t>바닥난방시스템시공</t>
    <phoneticPr fontId="1" type="noConversion"/>
  </si>
  <si>
    <t>석재시공</t>
    <phoneticPr fontId="1" type="noConversion"/>
  </si>
  <si>
    <t>화장실바닥타일시공</t>
    <phoneticPr fontId="1" type="noConversion"/>
  </si>
  <si>
    <t>유리설치</t>
    <phoneticPr fontId="1" type="noConversion"/>
  </si>
  <si>
    <t>실내천정도장</t>
    <phoneticPr fontId="1" type="noConversion"/>
  </si>
  <si>
    <t>계단실 텍스 천정공사</t>
    <phoneticPr fontId="1" type="noConversion"/>
  </si>
  <si>
    <t>벽타일시공</t>
    <phoneticPr fontId="1" type="noConversion"/>
  </si>
  <si>
    <t>실내벽도장</t>
    <phoneticPr fontId="1" type="noConversion"/>
  </si>
  <si>
    <t>SMC 천장시공</t>
    <phoneticPr fontId="1" type="noConversion"/>
  </si>
  <si>
    <t>실내바닥도장(에폭시)</t>
    <phoneticPr fontId="1" type="noConversion"/>
  </si>
  <si>
    <t>세면대설치</t>
    <phoneticPr fontId="1" type="noConversion"/>
  </si>
  <si>
    <t>계단실 비닐타일</t>
    <phoneticPr fontId="1" type="noConversion"/>
  </si>
  <si>
    <t>Access Floor시공</t>
    <phoneticPr fontId="1" type="noConversion"/>
  </si>
  <si>
    <t>마루시공</t>
    <phoneticPr fontId="1" type="noConversion"/>
  </si>
  <si>
    <t>걸레받이시공</t>
    <phoneticPr fontId="1" type="noConversion"/>
  </si>
  <si>
    <t>도배공사</t>
    <phoneticPr fontId="1" type="noConversion"/>
  </si>
  <si>
    <t>계단잡철물공사</t>
    <phoneticPr fontId="1" type="noConversion"/>
  </si>
  <si>
    <t>A660</t>
    <phoneticPr fontId="1" type="noConversion"/>
  </si>
  <si>
    <t>A665</t>
    <phoneticPr fontId="1" type="noConversion"/>
  </si>
  <si>
    <t>A670</t>
    <phoneticPr fontId="1" type="noConversion"/>
  </si>
  <si>
    <t>A675</t>
    <phoneticPr fontId="1" type="noConversion"/>
  </si>
  <si>
    <t>A680</t>
    <phoneticPr fontId="1" type="noConversion"/>
  </si>
  <si>
    <t>화장실기구설치</t>
    <phoneticPr fontId="1" type="noConversion"/>
  </si>
  <si>
    <t>가전공사</t>
    <phoneticPr fontId="1" type="noConversion"/>
  </si>
  <si>
    <t>가구공사</t>
    <phoneticPr fontId="1" type="noConversion"/>
  </si>
  <si>
    <t>기타공사</t>
    <phoneticPr fontId="1" type="noConversion"/>
  </si>
  <si>
    <t>사인공사</t>
    <phoneticPr fontId="1" type="noConversion"/>
  </si>
  <si>
    <t>생산성</t>
    <phoneticPr fontId="1" type="noConversion"/>
  </si>
  <si>
    <t>구역수</t>
    <phoneticPr fontId="1" type="noConversion"/>
  </si>
  <si>
    <t>기간</t>
    <phoneticPr fontId="1" type="noConversion"/>
  </si>
  <si>
    <t>WBS Code</t>
    <phoneticPr fontId="1" type="noConversion"/>
  </si>
  <si>
    <t>ID</t>
    <phoneticPr fontId="1" type="noConversion"/>
  </si>
  <si>
    <t>1CA41510</t>
  </si>
  <si>
    <t>1CA44510</t>
  </si>
  <si>
    <t>1CA44520</t>
  </si>
  <si>
    <t>1CA45010</t>
  </si>
  <si>
    <t>1CA48510</t>
  </si>
  <si>
    <t>1CA48520</t>
  </si>
  <si>
    <t>1CA48530</t>
  </si>
  <si>
    <t>1CA50510</t>
  </si>
  <si>
    <t>1CA50520</t>
  </si>
  <si>
    <t>1CA51010</t>
  </si>
  <si>
    <t>1CA52010</t>
  </si>
  <si>
    <t>1CA52510</t>
  </si>
  <si>
    <t>1CA52520</t>
  </si>
  <si>
    <t>1CA52530</t>
  </si>
  <si>
    <t>1CA53010</t>
  </si>
  <si>
    <t>1CA53020</t>
  </si>
  <si>
    <t>1CA55010</t>
  </si>
  <si>
    <t>1CA57510</t>
  </si>
  <si>
    <t>1CA57520</t>
  </si>
  <si>
    <t>1CA57530</t>
  </si>
  <si>
    <t>1CA58010</t>
  </si>
  <si>
    <t>1CA59010</t>
  </si>
  <si>
    <t>1CA59020</t>
  </si>
  <si>
    <t>1CA59030</t>
  </si>
  <si>
    <t>1CA59510</t>
  </si>
  <si>
    <t>1CA60510</t>
  </si>
  <si>
    <t>1CA60520</t>
  </si>
  <si>
    <t>1CA60530</t>
  </si>
  <si>
    <t>1CA61010</t>
  </si>
  <si>
    <t>1CA61020</t>
  </si>
  <si>
    <t>1CA62510</t>
  </si>
  <si>
    <t>1CA64010</t>
  </si>
  <si>
    <t>1CA68010</t>
  </si>
  <si>
    <t>1LA41510</t>
  </si>
  <si>
    <t>1LA48510</t>
  </si>
  <si>
    <t>1LA48520</t>
  </si>
  <si>
    <t>1LA48530</t>
  </si>
  <si>
    <t>1LA50510</t>
  </si>
  <si>
    <t>1LA50520</t>
  </si>
  <si>
    <t>1LA52510</t>
  </si>
  <si>
    <t>1LA52520</t>
  </si>
  <si>
    <t>1LA52530</t>
  </si>
  <si>
    <t>1LA54010</t>
  </si>
  <si>
    <t>1LA54020</t>
  </si>
  <si>
    <t>1LA54030</t>
  </si>
  <si>
    <t>1LA55010</t>
  </si>
  <si>
    <t>1LA57510</t>
  </si>
  <si>
    <t>1LA57520</t>
  </si>
  <si>
    <t>1LA57530</t>
  </si>
  <si>
    <t>1LA58010</t>
  </si>
  <si>
    <t>1LA60020</t>
  </si>
  <si>
    <t>1LA62510</t>
  </si>
  <si>
    <t>1LA67010</t>
  </si>
  <si>
    <t>1LA68010</t>
  </si>
  <si>
    <t>1OA41510</t>
  </si>
  <si>
    <t>1OA41810</t>
  </si>
  <si>
    <t>1OA43010</t>
  </si>
  <si>
    <t>1OA43020</t>
  </si>
  <si>
    <t>1OA45510</t>
  </si>
  <si>
    <t>1OA45520</t>
  </si>
  <si>
    <t>1OA47510</t>
  </si>
  <si>
    <t>1OA47520</t>
  </si>
  <si>
    <t>1OA47530</t>
  </si>
  <si>
    <t>1OA48510</t>
  </si>
  <si>
    <t>1OA48520</t>
  </si>
  <si>
    <t>1OA48530</t>
  </si>
  <si>
    <t>1OA50510</t>
  </si>
  <si>
    <t>1OA50520</t>
  </si>
  <si>
    <t>1OA51010</t>
  </si>
  <si>
    <t>1OA52510</t>
  </si>
  <si>
    <t>1OA52520</t>
  </si>
  <si>
    <t>1OA52530</t>
  </si>
  <si>
    <t>1OA53010</t>
  </si>
  <si>
    <t>1OA53020</t>
  </si>
  <si>
    <t>1OA57510</t>
  </si>
  <si>
    <t>1OA57520</t>
  </si>
  <si>
    <t>1OA57530</t>
  </si>
  <si>
    <t>1OA58010</t>
  </si>
  <si>
    <t>1OA59010</t>
  </si>
  <si>
    <t>1OA59020</t>
  </si>
  <si>
    <t>1OA59030</t>
  </si>
  <si>
    <t>1OA61510</t>
  </si>
  <si>
    <t>1OA61520</t>
  </si>
  <si>
    <t>1OA61530</t>
  </si>
  <si>
    <t>1OA61540</t>
  </si>
  <si>
    <t>1OA62510</t>
  </si>
  <si>
    <t>1OA66510</t>
  </si>
  <si>
    <t>1OA67010</t>
  </si>
  <si>
    <t>1OA68010</t>
  </si>
  <si>
    <t>1RA41510</t>
  </si>
  <si>
    <t>1RA45510</t>
  </si>
  <si>
    <t>1RA45520</t>
  </si>
  <si>
    <t>1RA46010</t>
  </si>
  <si>
    <t>1RA46020</t>
  </si>
  <si>
    <t>1RA47510</t>
  </si>
  <si>
    <t>1RA47520</t>
  </si>
  <si>
    <t>1RA47530</t>
  </si>
  <si>
    <t>1RA48510</t>
  </si>
  <si>
    <t>1RA48520</t>
  </si>
  <si>
    <t>1RA48530</t>
  </si>
  <si>
    <t>1RA50510</t>
  </si>
  <si>
    <t>1RA50520</t>
  </si>
  <si>
    <t>1RA51010</t>
  </si>
  <si>
    <t>1RA51510</t>
  </si>
  <si>
    <t>1RA51520</t>
  </si>
  <si>
    <t>1RA51530</t>
  </si>
  <si>
    <t>1RA53510</t>
  </si>
  <si>
    <t>1RA53520</t>
  </si>
  <si>
    <t>1RA54510</t>
  </si>
  <si>
    <t>1RA54520</t>
  </si>
  <si>
    <t>1RA54530</t>
  </si>
  <si>
    <t>1RA58010</t>
  </si>
  <si>
    <t>1RA59010</t>
  </si>
  <si>
    <t>1RA59020</t>
  </si>
  <si>
    <t>1RA59030</t>
  </si>
  <si>
    <t>1RA62010</t>
  </si>
  <si>
    <t>1RA62020</t>
  </si>
  <si>
    <t>1RA62030</t>
  </si>
  <si>
    <t>1RA62040</t>
  </si>
  <si>
    <t>1RA62050</t>
  </si>
  <si>
    <t>1RA62510</t>
  </si>
  <si>
    <t>1RA63010</t>
  </si>
  <si>
    <t>1RA63020</t>
  </si>
  <si>
    <t>1RA66510</t>
  </si>
  <si>
    <t>1RA67010</t>
  </si>
  <si>
    <t>1RA68010</t>
  </si>
  <si>
    <t>1TA41510</t>
  </si>
  <si>
    <t>1TA44510</t>
  </si>
  <si>
    <t>1TA44520</t>
  </si>
  <si>
    <t>1TA45010</t>
  </si>
  <si>
    <t>1TA45510</t>
  </si>
  <si>
    <t>1TA45520</t>
  </si>
  <si>
    <t>1TA48510</t>
  </si>
  <si>
    <t>1TA48520</t>
  </si>
  <si>
    <t>1TA48530</t>
  </si>
  <si>
    <t>1TA49510</t>
  </si>
  <si>
    <t>1TA49520</t>
  </si>
  <si>
    <t>1TA49530</t>
  </si>
  <si>
    <t>1TA49540</t>
  </si>
  <si>
    <t>1TA50510</t>
  </si>
  <si>
    <t>1TA50520</t>
  </si>
  <si>
    <t>1TA53010</t>
  </si>
  <si>
    <t>1TA53020</t>
  </si>
  <si>
    <t>1TA56510</t>
  </si>
  <si>
    <t>1TA56520</t>
  </si>
  <si>
    <t>1TA57010</t>
  </si>
  <si>
    <t>1TA60010</t>
  </si>
  <si>
    <t>1TA60710</t>
  </si>
  <si>
    <t>1TA60720</t>
  </si>
  <si>
    <t>1TA66010</t>
  </si>
  <si>
    <t>1TA68010</t>
  </si>
  <si>
    <t>1층 - 코어 - 기준먹메김</t>
  </si>
  <si>
    <t>1층 - 코어 - 조적시공 [운반작업]</t>
  </si>
  <si>
    <t>1층 - 코어 - 미장공사 [바탕면처리]</t>
  </si>
  <si>
    <t>1층 - 코어 - 석고보드 벽공사 [먹놓기]</t>
  </si>
  <si>
    <t>1층 - 코어 - 석고보드 벽공사 [스터드]</t>
  </si>
  <si>
    <t>1층 - 코어 - 석고보드 벽공사 [석고보드시공]</t>
  </si>
  <si>
    <t>1층 - 코어 - 천정틀시공 [행거설치]</t>
  </si>
  <si>
    <t>1층 - 코어 - 천정틀시공 [틀설치]</t>
  </si>
  <si>
    <t>1층 - 코어 - 석고보드 천정공사 [석고보드시공]</t>
  </si>
  <si>
    <t>1층 - 코어 - 그릴설치 [설치]</t>
  </si>
  <si>
    <t>1층 - 코어 - 공용부창호설치 [창틀설치]</t>
  </si>
  <si>
    <t>1층 - 코어 - 공용부창호설치 [우레탄충진]</t>
  </si>
  <si>
    <t>1층 - 코어 - 공용부창호설치 [창설치]</t>
  </si>
  <si>
    <t>1층 - 코어 - 공용부문설치 [문틀설치]</t>
  </si>
  <si>
    <t>1층 - 코어 - 공용부문설치 [문짝설치]</t>
  </si>
  <si>
    <t>1층 - 코어 - 석재시공</t>
  </si>
  <si>
    <t>1층 - 코어 - 실내벽도장 [바탕면처리]</t>
  </si>
  <si>
    <t>1층 - 코어 - 실내벽도장 [도장]</t>
  </si>
  <si>
    <t>1층 - 코어 - 실내벽도장 [마감도장]</t>
  </si>
  <si>
    <t>1층 - 코어 - 유리설치 [설치]</t>
  </si>
  <si>
    <t>1층 - 코어 - 실내천정도장 [바탕면처리]</t>
  </si>
  <si>
    <t>1층 - 코어 - 실내천정도장 [도장]</t>
  </si>
  <si>
    <t>1층 - 코어 - 실내천정도장 [마감도장]</t>
  </si>
  <si>
    <t>1층 - 코어 - 계단실 텍스 천정공사 [천정설치]</t>
  </si>
  <si>
    <t>1층 - 코어 - 실내바닥도장(에폭시) [바탕면처리]</t>
  </si>
  <si>
    <t>1층 - 코어 - 실내바닥도장(에폭시) [도장]</t>
  </si>
  <si>
    <t>1층 - 코어 - 실내바닥도장 [마감도장]</t>
  </si>
  <si>
    <t>1층 - 코어 - 계단실 비닐타일 [바탕면처리]</t>
  </si>
  <si>
    <t>1층 - 코어 - 계단실 비닐타일 [타일시공]</t>
  </si>
  <si>
    <t>1층 - 코어 - 걸레받이시공 [걸레받이설치]</t>
  </si>
  <si>
    <t>1층 - 코어 - 계단잡철물공사 [설치]</t>
  </si>
  <si>
    <t>1층 - 코어 - 사인공사</t>
  </si>
  <si>
    <t>1층 - 로비 - 기준먹메김</t>
  </si>
  <si>
    <t>1층 - 로비 - 석고보드 벽공사 [먹놓기]</t>
  </si>
  <si>
    <t>1층 - 로비 - 석고보드 벽공사 [스터드]</t>
  </si>
  <si>
    <t>1층 - 로비 - 석고보드 벽공사 [석고보드시공]</t>
  </si>
  <si>
    <t>1층 - 로비 - 천정틀시공 [행거설치]</t>
  </si>
  <si>
    <t>1층 - 로비 - 천정틀시공 [틀설치]</t>
  </si>
  <si>
    <t>1층 - 로비 - 공용부창호설치 [창틀설치]</t>
  </si>
  <si>
    <t>1층 - 로비 - 공용부창호설치 [우레탄충진]</t>
  </si>
  <si>
    <t>1층 - 로비 - 공용부창호설치 [창설치]</t>
  </si>
  <si>
    <t>1층 - 로비 - 유리문설치 [바탕면정리]</t>
  </si>
  <si>
    <t>1층 - 로비 - 유리문설치 [하드웨어설치]</t>
  </si>
  <si>
    <t>1층 - 로비 - 유리문설치 [문설치]</t>
  </si>
  <si>
    <t>1층 - 로비 - 석재시공</t>
  </si>
  <si>
    <t>1층 - 로비 - 실내벽도장 [바탕면처리]</t>
  </si>
  <si>
    <t>1층 - 로비 - 실내벽도장 [도장]</t>
  </si>
  <si>
    <t>1층 - 로비 - 실내벽도장 [마감도장]</t>
  </si>
  <si>
    <t>1층 - 로비 - 유리설치 [설치]</t>
  </si>
  <si>
    <t>1층 - 로비 - 바리솔, 루버 천장시공 [천정설치]</t>
  </si>
  <si>
    <t>1층 - 로비 - 걸레받이시공 [걸레받이설치]</t>
  </si>
  <si>
    <t>1층 - 로비 - 가구공사</t>
  </si>
  <si>
    <t>1층 - 로비 - 사인공사</t>
  </si>
  <si>
    <t>1층 - 오피스 - 기준먹메김</t>
  </si>
  <si>
    <t>1층 - 오피스 - 비닐타일 [타일시공]</t>
  </si>
  <si>
    <t>1층 - 오피스 - 무근타설 [레벨작업]</t>
  </si>
  <si>
    <t>1층 - 오피스 - 무근타설 [무근타설]</t>
  </si>
  <si>
    <t>1층 - 오피스 - 무근타설 [바닥미장, 양생]</t>
  </si>
  <si>
    <t>1층 - 오피스 - 무근타설 [양생]</t>
  </si>
  <si>
    <t>1층 - 오피스 - 단열벽공사 [바탕면처리]</t>
  </si>
  <si>
    <t>1층 - 오피스 - 단열벽공사 [단열재설치]</t>
  </si>
  <si>
    <t>1층 - 오피스 - 외부 벽공사 [기준선작업]</t>
  </si>
  <si>
    <t>1층 - 오피스 - 외부 벽공사 [하지철물]</t>
  </si>
  <si>
    <t>1층 - 오피스 - 외부 벽공사 [외부시공]</t>
  </si>
  <si>
    <t>1층 - 오피스 - 석고보드 벽공사 [먹놓기]</t>
  </si>
  <si>
    <t>1층 - 오피스 - 석고보드 벽공사 [스터드]</t>
  </si>
  <si>
    <t>1층 - 오피스 - 석고보드 벽공사 [석고보드시공]</t>
  </si>
  <si>
    <t>1층 - 오피스 - 천정틀시공 [행거설치]</t>
  </si>
  <si>
    <t>1층 - 오피스 - 천정틀시공 [틀설치]</t>
  </si>
  <si>
    <t>1층 - 오피스 - 석고보드 천정공사 [석고보드시공]</t>
  </si>
  <si>
    <t>1층 - 오피스 - 공용부창호설치 [창틀설치]</t>
  </si>
  <si>
    <t>1층 - 오피스 - 공용부창호설치 [우레탄충진]</t>
  </si>
  <si>
    <t>1층 - 오피스 - 공용부창호설치 [창설치]</t>
  </si>
  <si>
    <t>1층 - 오피스 - 공용부문설치 [문틀설치]</t>
  </si>
  <si>
    <t>1층 - 오피스 - 공용부문설치 [문짝설치]</t>
  </si>
  <si>
    <t>1층 - 오피스 - 실내벽도장 [바탕면처리]</t>
  </si>
  <si>
    <t>1층 - 오피스 - 실내벽도장 [도장]</t>
  </si>
  <si>
    <t>1층 - 오피스 - 실내벽도장 [마감도장]</t>
  </si>
  <si>
    <t>1층 - 오피스 - 유리설치 [설치]</t>
  </si>
  <si>
    <t>1층 - 오피스 - 실내천정도장 [바탕면처리]</t>
  </si>
  <si>
    <t>1층 - 오피스 - 실내천정도장 [도장]</t>
  </si>
  <si>
    <t>1층 - 오피스 - 실내천정도장 [마감도장]</t>
  </si>
  <si>
    <t>1층 - 오피스 - Access Floor시공 [분진방지도장)</t>
  </si>
  <si>
    <t>1층 - 오피스 - Access Floor시공 [먹메김]</t>
  </si>
  <si>
    <t>1층 - 오피스 - Access Floor시공 [하지작업]</t>
  </si>
  <si>
    <t>1층 - 오피스 - Access Floor시공 [바닥판설치]</t>
  </si>
  <si>
    <t>1층 - 오피스 - 걸레받이시공 [걸레받이설치]</t>
  </si>
  <si>
    <t>1층 - 오피스 - 가전공사</t>
  </si>
  <si>
    <t>1층 - 오피스 - 가구공사</t>
  </si>
  <si>
    <t>1층 - 오피스 - 사인공사</t>
  </si>
  <si>
    <t>1층 - 휴게실 - 기준먹메김</t>
  </si>
  <si>
    <t>1층 - 휴게실 - 단열벽공사 [바탕면처리]</t>
  </si>
  <si>
    <t>1층 - 휴게실 - 단열벽공사 [단열재설치]</t>
  </si>
  <si>
    <t>1층 - 휴게실 - 단열천정공사 [바탕면처리]</t>
  </si>
  <si>
    <t>1층 - 휴게실 - 단열천정공사 [단열재설치]</t>
  </si>
  <si>
    <t>1층 - 휴게실 - 외부 벽공사 [기준선작업]</t>
  </si>
  <si>
    <t>1층 - 휴게실 - 외부 벽공사 [하지철물]</t>
  </si>
  <si>
    <t>1층 - 휴게실 - 외부 벽공사 [외부시공]</t>
  </si>
  <si>
    <t>1층 - 휴게실 - 석고보드 벽공사 [먹놓기]</t>
  </si>
  <si>
    <t>1층 - 휴게실 - 석고보드 벽공사 [스터드]</t>
  </si>
  <si>
    <t>1층 - 휴게실 - 석고보드 벽공사 [석고보드시공]</t>
  </si>
  <si>
    <t>1층 - 휴게실 - 천정틀시공 [행거설치]</t>
  </si>
  <si>
    <t>1층 - 휴게실 - 천정틀시공 [틀설치]</t>
  </si>
  <si>
    <t>1층 - 휴게실 - 석고보드 천정공사 [석고보드시공]</t>
  </si>
  <si>
    <t>1층 - 휴게실 - 세대창호설치 [창틀설치]</t>
  </si>
  <si>
    <t>1층 - 휴게실 - 세대창호설치 [우레탄충진]</t>
  </si>
  <si>
    <t>1층 - 휴게실 - 세대창호설치 [창설치]</t>
  </si>
  <si>
    <t>1층 - 휴게실 - 세대 문설치 [문틀설치]</t>
  </si>
  <si>
    <t>1층 - 휴게실 - 세대 문설치 [문짝설치]</t>
  </si>
  <si>
    <t>1층 - 휴게실 - 바닥난방시스템시공 [바탕면정리]</t>
  </si>
  <si>
    <t>1층 - 휴게실 - 바닥난방시스템시공 [기포타설]</t>
  </si>
  <si>
    <t>1층 - 휴게실 - 바닥난방시스템시공 [방통타설/양생]</t>
  </si>
  <si>
    <t>1층 - 휴게실 - 유리설치 [설치]</t>
  </si>
  <si>
    <t>1층 - 휴게실 - 실내천정도장 [바탕면처리]</t>
  </si>
  <si>
    <t>1층 - 휴게실 - 실내천정도장 [도장]</t>
  </si>
  <si>
    <t>1층 - 휴게실 - 실내천정도장 [마감도장]</t>
  </si>
  <si>
    <t>1층 - 휴게실 - 마루시공 [바탕면처리]</t>
  </si>
  <si>
    <t>1층 - 휴게실 - 마루시공 [먹메김]</t>
  </si>
  <si>
    <t>1층 - 휴게실 - 마루시공 [하지작업]</t>
  </si>
  <si>
    <t>1층 - 휴게실 - 마루시공 [마루설치]</t>
  </si>
  <si>
    <t>1층 - 휴게실 - 마루시공 [마감처리]</t>
  </si>
  <si>
    <t>1층 - 휴게실 - 걸레받이시공 [걸레받이설치]</t>
  </si>
  <si>
    <t>1층 - 휴게실 - 도배공사 [천정도배]</t>
  </si>
  <si>
    <t>1층 - 휴게실 - 도배공사 [벽도배]</t>
  </si>
  <si>
    <t>1층 - 휴게실 - 가전공사</t>
  </si>
  <si>
    <t>1층 - 휴게실 - 가구공사</t>
  </si>
  <si>
    <t>1층 - 휴게실 - 사인공사</t>
  </si>
  <si>
    <t>1층 - 화장실 - 기준먹메김</t>
  </si>
  <si>
    <t>1층 - 화장실 - 조적시공 [운반작업]</t>
  </si>
  <si>
    <t>1층 - 화장실 - 미장공사 [바탕면처리]</t>
  </si>
  <si>
    <t>1층 - 화장실 - 단열벽공사 [바탕면처리]</t>
  </si>
  <si>
    <t>1층 - 화장실 - 단열벽공사 [단열재설치]</t>
  </si>
  <si>
    <t>1층 - 화장실 - 석고보드 벽공사 [먹놓기]</t>
  </si>
  <si>
    <t>1층 - 화장실 - 석고보드 벽공사 [스터드]</t>
  </si>
  <si>
    <t>1층 - 화장실 - 석고보드 벽공사 [석고보드시공]</t>
  </si>
  <si>
    <t>1층 - 화장실 - 실내방수시공 [바탕면처리]</t>
  </si>
  <si>
    <t>1층 - 화장실 - 실내방수시공 [방수시공]</t>
  </si>
  <si>
    <t>1층 - 화장실 - 실내방수시공 [방수테스트]</t>
  </si>
  <si>
    <t>1층 - 화장실 - 실내방수시공 [보호몰탈]</t>
  </si>
  <si>
    <t>1층 - 화장실 - 천정틀시공 [행거설치]</t>
  </si>
  <si>
    <t>1층 - 화장실 - 천정틀시공 [틀설치]</t>
  </si>
  <si>
    <t>1층 - 화장실 - 공용부문설치 [문틀설치]</t>
  </si>
  <si>
    <t>1층 - 화장실 - 공용부문설치 [문짝설치]</t>
  </si>
  <si>
    <t>1층 - 화장실 - 화장실바닥타일시공 [바탕면처리]</t>
  </si>
  <si>
    <t>1층 - 화장실 - 화장실바닥타일시공 [타일시공]</t>
  </si>
  <si>
    <t>1층 - 화장실 - 벽타일시공 [타일시공]</t>
  </si>
  <si>
    <t>1층 - 화장실 - SMC 천장시공 [천정설치]</t>
  </si>
  <si>
    <t>1층 - 화장실 - 세면대설치 [하지작업]</t>
  </si>
  <si>
    <t>1층 - 화장실 - 세면대설치 [세면대설치]</t>
  </si>
  <si>
    <t>1층 - 화장실 - 화장실기구설치(거울, 큐비클)</t>
  </si>
  <si>
    <t>1층 - 화장실 - 사인공사</t>
  </si>
  <si>
    <t>로비</t>
    <phoneticPr fontId="1" type="noConversion"/>
  </si>
  <si>
    <t>오피스</t>
    <phoneticPr fontId="1" type="noConversion"/>
  </si>
  <si>
    <t>화장실</t>
    <phoneticPr fontId="1" type="noConversion"/>
  </si>
  <si>
    <t>A45510</t>
    <phoneticPr fontId="1" type="noConversion"/>
  </si>
  <si>
    <t>A52510</t>
    <phoneticPr fontId="1" type="noConversion"/>
  </si>
  <si>
    <t>FS</t>
    <phoneticPr fontId="1" type="noConversion"/>
  </si>
  <si>
    <t>FS</t>
    <phoneticPr fontId="1" type="noConversion"/>
  </si>
  <si>
    <t>1CA44521</t>
    <phoneticPr fontId="1" type="noConversion"/>
  </si>
  <si>
    <t>1TA44521</t>
    <phoneticPr fontId="1" type="noConversion"/>
  </si>
  <si>
    <t>1층 - 화장실 - 조적시공 [조적1차]</t>
    <phoneticPr fontId="1" type="noConversion"/>
  </si>
  <si>
    <t>1층 - 화장실 - 조적시공 [조적2차]</t>
    <phoneticPr fontId="1" type="noConversion"/>
  </si>
  <si>
    <t>1층 - 코어 - 조적시공 [조적1차]</t>
    <phoneticPr fontId="1" type="noConversion"/>
  </si>
  <si>
    <t>1층 - 코어 - 조적시공 [조적2차]</t>
    <phoneticPr fontId="1" type="noConversion"/>
  </si>
  <si>
    <t>A44521</t>
  </si>
  <si>
    <t>1층 - 코어 - 미장공사 [미장 초벌]</t>
    <phoneticPr fontId="1" type="noConversion"/>
  </si>
  <si>
    <t>1층 - 코어 - 미장공사 [미장 정벌]</t>
    <phoneticPr fontId="1" type="noConversion"/>
  </si>
  <si>
    <t>1층 - 화장실 - 미장공사 [미장 정벌]</t>
    <phoneticPr fontId="1" type="noConversion"/>
  </si>
  <si>
    <t>1층 - 화장실 - 미장공사 [미장 초벌]</t>
    <phoneticPr fontId="1" type="noConversion"/>
  </si>
  <si>
    <t>조적시공 [조적1차]</t>
  </si>
  <si>
    <t>조적시공 [조적2차]</t>
  </si>
  <si>
    <t>미장공사 [미장 초벌]</t>
  </si>
  <si>
    <t>미장공사 [미장 정벌]</t>
  </si>
  <si>
    <t>외부 벽공사 [기준선작업]</t>
  </si>
  <si>
    <t>외부 벽공사 [하지철물]</t>
  </si>
  <si>
    <t>외부 벽공사 [외부시공]</t>
  </si>
  <si>
    <t>A61540</t>
    <phoneticPr fontId="1" type="noConversion"/>
  </si>
  <si>
    <t>A43021</t>
    <phoneticPr fontId="1" type="noConversion"/>
  </si>
  <si>
    <t>A43022</t>
    <phoneticPr fontId="1" type="noConversion"/>
  </si>
  <si>
    <t>A45011</t>
    <phoneticPr fontId="1" type="noConversion"/>
  </si>
  <si>
    <t>A45012</t>
    <phoneticPr fontId="1" type="noConversion"/>
  </si>
  <si>
    <t>A44521</t>
    <phoneticPr fontId="1" type="noConversion"/>
  </si>
  <si>
    <t>1OA43021</t>
    <phoneticPr fontId="1" type="noConversion"/>
  </si>
  <si>
    <t>1OA43022</t>
    <phoneticPr fontId="1" type="noConversion"/>
  </si>
  <si>
    <t>A43022</t>
    <phoneticPr fontId="1" type="noConversion"/>
  </si>
  <si>
    <t>A43022</t>
    <phoneticPr fontId="1" type="noConversion"/>
  </si>
  <si>
    <t>A43021</t>
    <phoneticPr fontId="1" type="noConversion"/>
  </si>
  <si>
    <t>A43021</t>
    <phoneticPr fontId="1" type="noConversion"/>
  </si>
  <si>
    <t>A43022</t>
    <phoneticPr fontId="1" type="noConversion"/>
  </si>
  <si>
    <t>1CA45011</t>
    <phoneticPr fontId="1" type="noConversion"/>
  </si>
  <si>
    <t>1CA45012</t>
    <phoneticPr fontId="1" type="noConversion"/>
  </si>
  <si>
    <t>1TA45011</t>
    <phoneticPr fontId="1" type="noConversion"/>
  </si>
  <si>
    <t>1TA45012</t>
    <phoneticPr fontId="1" type="noConversion"/>
  </si>
  <si>
    <t>A45011</t>
    <phoneticPr fontId="1" type="noConversion"/>
  </si>
  <si>
    <t>A45011</t>
    <phoneticPr fontId="1" type="noConversion"/>
  </si>
  <si>
    <t>A45012</t>
    <phoneticPr fontId="1" type="noConversion"/>
  </si>
  <si>
    <t>A45012</t>
    <phoneticPr fontId="1" type="noConversion"/>
  </si>
  <si>
    <t>A45012</t>
    <phoneticPr fontId="1" type="noConversion"/>
  </si>
  <si>
    <t>A43022</t>
    <phoneticPr fontId="1" type="noConversion"/>
  </si>
  <si>
    <t>A43022</t>
    <phoneticPr fontId="1" type="noConversion"/>
  </si>
  <si>
    <t>작업</t>
    <phoneticPr fontId="1" type="noConversion"/>
  </si>
  <si>
    <t>가설공사</t>
    <phoneticPr fontId="1" type="noConversion"/>
  </si>
  <si>
    <t>기준선측량, 마킹</t>
    <phoneticPr fontId="1" type="noConversion"/>
  </si>
  <si>
    <t>굴착</t>
    <phoneticPr fontId="1" type="noConversion"/>
  </si>
  <si>
    <t>기초설치</t>
    <phoneticPr fontId="1" type="noConversion"/>
  </si>
  <si>
    <t>다짐</t>
    <phoneticPr fontId="1" type="noConversion"/>
  </si>
  <si>
    <t>되메우기</t>
    <phoneticPr fontId="1" type="noConversion"/>
  </si>
  <si>
    <t>철골설치</t>
    <phoneticPr fontId="1" type="noConversion"/>
  </si>
  <si>
    <t>이미지 랩핑</t>
    <phoneticPr fontId="1" type="noConversion"/>
  </si>
  <si>
    <t>검사</t>
    <phoneticPr fontId="1" type="noConversion"/>
  </si>
  <si>
    <t>판넬설치</t>
    <phoneticPr fontId="1" type="noConversion"/>
  </si>
  <si>
    <t>대</t>
    <phoneticPr fontId="1" type="noConversion"/>
  </si>
  <si>
    <t>중</t>
    <phoneticPr fontId="1" type="noConversion"/>
  </si>
  <si>
    <t>타입</t>
    <phoneticPr fontId="1" type="noConversion"/>
  </si>
  <si>
    <t>매직판넬</t>
    <phoneticPr fontId="1" type="noConversion"/>
  </si>
  <si>
    <t>지반보강</t>
    <phoneticPr fontId="1" type="noConversion"/>
  </si>
  <si>
    <t>프레임설치</t>
    <phoneticPr fontId="1" type="noConversion"/>
  </si>
  <si>
    <t>흙막이공사</t>
    <phoneticPr fontId="1" type="noConversion"/>
  </si>
  <si>
    <t>CIP공사</t>
    <phoneticPr fontId="1" type="noConversion"/>
  </si>
  <si>
    <t>가이드빔설치</t>
    <phoneticPr fontId="1" type="noConversion"/>
  </si>
  <si>
    <t>굴착</t>
    <phoneticPr fontId="1" type="noConversion"/>
  </si>
  <si>
    <t>굴착, 철근망, 철골삽입</t>
    <phoneticPr fontId="1" type="noConversion"/>
  </si>
  <si>
    <t>캡빔 배근</t>
    <phoneticPr fontId="1" type="noConversion"/>
  </si>
  <si>
    <t>CIP타설</t>
    <phoneticPr fontId="1" type="noConversion"/>
  </si>
  <si>
    <t>캡빔타설</t>
    <phoneticPr fontId="1" type="noConversion"/>
  </si>
  <si>
    <t>차수공사</t>
    <phoneticPr fontId="1" type="noConversion"/>
  </si>
  <si>
    <t>굴착, 배관삽입</t>
    <phoneticPr fontId="1" type="noConversion"/>
  </si>
  <si>
    <t>정리</t>
    <phoneticPr fontId="1" type="noConversion"/>
  </si>
  <si>
    <t>차수재주입</t>
    <phoneticPr fontId="1" type="noConversion"/>
  </si>
  <si>
    <t>토공사</t>
    <phoneticPr fontId="1" type="noConversion"/>
  </si>
  <si>
    <t>굴착공사</t>
    <phoneticPr fontId="1" type="noConversion"/>
  </si>
  <si>
    <t>장비굴착</t>
    <phoneticPr fontId="1" type="noConversion"/>
  </si>
  <si>
    <t>시험굴착</t>
    <phoneticPr fontId="1" type="noConversion"/>
  </si>
  <si>
    <t>계획수립</t>
    <phoneticPr fontId="1" type="noConversion"/>
  </si>
  <si>
    <t>계획수립</t>
    <phoneticPr fontId="1" type="noConversion"/>
  </si>
  <si>
    <t>천공</t>
    <phoneticPr fontId="1" type="noConversion"/>
  </si>
  <si>
    <t>장약설치, 덮개설치, 발파</t>
    <phoneticPr fontId="1" type="noConversion"/>
  </si>
  <si>
    <t>직상차</t>
    <phoneticPr fontId="1" type="noConversion"/>
  </si>
  <si>
    <t>크람쉐상차</t>
    <phoneticPr fontId="1" type="noConversion"/>
  </si>
  <si>
    <t>흙막이지지공사</t>
    <phoneticPr fontId="1" type="noConversion"/>
  </si>
  <si>
    <t>포스트파일설치</t>
    <phoneticPr fontId="1" type="noConversion"/>
  </si>
  <si>
    <t>지지말뚝공사</t>
    <phoneticPr fontId="1" type="noConversion"/>
  </si>
  <si>
    <t>Wale설치</t>
    <phoneticPr fontId="1" type="noConversion"/>
  </si>
  <si>
    <t>스트러트설치</t>
    <phoneticPr fontId="1" type="noConversion"/>
  </si>
  <si>
    <t>스트러트해체</t>
    <phoneticPr fontId="1" type="noConversion"/>
  </si>
  <si>
    <t>안전성확인</t>
    <phoneticPr fontId="1" type="noConversion"/>
  </si>
  <si>
    <t>해체</t>
    <phoneticPr fontId="1" type="noConversion"/>
  </si>
  <si>
    <t>기초공사</t>
    <phoneticPr fontId="1" type="noConversion"/>
  </si>
  <si>
    <t>사춤</t>
    <phoneticPr fontId="1" type="noConversion"/>
  </si>
  <si>
    <t>PHC파일공사</t>
    <phoneticPr fontId="1" type="noConversion"/>
  </si>
  <si>
    <t>치환, 다짐</t>
    <phoneticPr fontId="1" type="noConversion"/>
  </si>
  <si>
    <t>PF기초공사</t>
    <phoneticPr fontId="1" type="noConversion"/>
  </si>
  <si>
    <t>구근형성</t>
    <phoneticPr fontId="1" type="noConversion"/>
  </si>
  <si>
    <t>양생</t>
    <phoneticPr fontId="1" type="noConversion"/>
  </si>
  <si>
    <t>치환지반보강공사</t>
    <phoneticPr fontId="1" type="noConversion"/>
  </si>
  <si>
    <t>지내력기초</t>
    <phoneticPr fontId="1" type="noConversion"/>
  </si>
  <si>
    <t>기초판 공사</t>
    <phoneticPr fontId="1" type="noConversion"/>
  </si>
  <si>
    <t>철근설치</t>
    <phoneticPr fontId="1" type="noConversion"/>
  </si>
  <si>
    <t>거푸집설치</t>
    <phoneticPr fontId="1" type="noConversion"/>
  </si>
  <si>
    <t>양생</t>
    <phoneticPr fontId="1" type="noConversion"/>
  </si>
  <si>
    <t>지내력검사</t>
    <phoneticPr fontId="1" type="noConversion"/>
  </si>
  <si>
    <t>배수드레인공사</t>
    <phoneticPr fontId="1" type="noConversion"/>
  </si>
  <si>
    <t>드레인설치</t>
    <phoneticPr fontId="1" type="noConversion"/>
  </si>
  <si>
    <t>자갈포설</t>
    <phoneticPr fontId="1" type="noConversion"/>
  </si>
  <si>
    <t>파일두부정리</t>
    <phoneticPr fontId="1" type="noConversion"/>
  </si>
  <si>
    <t>거푸집해체</t>
    <phoneticPr fontId="1" type="noConversion"/>
  </si>
  <si>
    <t>되메우기</t>
    <phoneticPr fontId="1" type="noConversion"/>
  </si>
  <si>
    <t>측량, 먹놓기</t>
    <phoneticPr fontId="1" type="noConversion"/>
  </si>
  <si>
    <t>철콘골조공사(수직)</t>
    <phoneticPr fontId="1" type="noConversion"/>
  </si>
  <si>
    <t>철콘골조공사(수평)</t>
    <phoneticPr fontId="1" type="noConversion"/>
  </si>
  <si>
    <t>검측</t>
    <phoneticPr fontId="1" type="noConversion"/>
  </si>
  <si>
    <t>골조공사</t>
    <phoneticPr fontId="1" type="noConversion"/>
  </si>
  <si>
    <t>매입물설치</t>
    <phoneticPr fontId="1" type="noConversion"/>
  </si>
  <si>
    <t>앵커조정</t>
    <phoneticPr fontId="1" type="noConversion"/>
  </si>
  <si>
    <t>PC세우기</t>
    <phoneticPr fontId="1" type="noConversion"/>
  </si>
  <si>
    <t>고정</t>
    <phoneticPr fontId="1" type="noConversion"/>
  </si>
  <si>
    <t>검측</t>
    <phoneticPr fontId="1" type="noConversion"/>
  </si>
  <si>
    <t>그라우팅</t>
    <phoneticPr fontId="1" type="noConversion"/>
  </si>
  <si>
    <t>PC골조공사(수직)</t>
    <phoneticPr fontId="1" type="noConversion"/>
  </si>
  <si>
    <t>PC골조공사(수평)</t>
    <phoneticPr fontId="1" type="noConversion"/>
  </si>
  <si>
    <t>고정철물설치</t>
    <phoneticPr fontId="1" type="noConversion"/>
  </si>
  <si>
    <t>보PC설치</t>
    <phoneticPr fontId="1" type="noConversion"/>
  </si>
  <si>
    <t>슬래브PC설치</t>
    <phoneticPr fontId="1" type="noConversion"/>
  </si>
  <si>
    <t>연결철근설치</t>
    <phoneticPr fontId="1" type="noConversion"/>
  </si>
  <si>
    <t>철근설치</t>
    <phoneticPr fontId="1" type="noConversion"/>
  </si>
  <si>
    <t>채움콘크리트, 그라우팅타설</t>
    <phoneticPr fontId="1" type="noConversion"/>
  </si>
  <si>
    <t>바닥미장</t>
    <phoneticPr fontId="1" type="noConversion"/>
  </si>
  <si>
    <t>하드너작업</t>
    <phoneticPr fontId="1" type="noConversion"/>
  </si>
  <si>
    <t>양생</t>
    <phoneticPr fontId="1" type="noConversion"/>
  </si>
  <si>
    <t>거푸집설치</t>
    <phoneticPr fontId="1" type="noConversion"/>
  </si>
  <si>
    <t>레미콘타설</t>
    <phoneticPr fontId="1" type="noConversion"/>
  </si>
  <si>
    <t>평탄도, 마모도검사</t>
    <phoneticPr fontId="1" type="noConversion"/>
  </si>
  <si>
    <t>철골조공사</t>
    <phoneticPr fontId="1" type="noConversion"/>
  </si>
  <si>
    <t>스터드앵커 설치</t>
    <phoneticPr fontId="1" type="noConversion"/>
  </si>
  <si>
    <t>슬래브배근</t>
    <phoneticPr fontId="1" type="noConversion"/>
  </si>
  <si>
    <t>철골세우기</t>
    <phoneticPr fontId="1" type="noConversion"/>
  </si>
  <si>
    <t>보설치</t>
    <phoneticPr fontId="1" type="noConversion"/>
  </si>
  <si>
    <t>본조립</t>
    <phoneticPr fontId="1" type="noConversion"/>
  </si>
  <si>
    <t>검측</t>
    <phoneticPr fontId="1" type="noConversion"/>
  </si>
  <si>
    <t>측량, 먹놓기</t>
    <phoneticPr fontId="1" type="noConversion"/>
  </si>
  <si>
    <t>데크슬래브공사</t>
    <phoneticPr fontId="1" type="noConversion"/>
  </si>
  <si>
    <t>데크설치, 고정</t>
    <phoneticPr fontId="1" type="noConversion"/>
  </si>
  <si>
    <t>내화뿜칠</t>
    <phoneticPr fontId="1" type="noConversion"/>
  </si>
  <si>
    <t>내화도장</t>
    <phoneticPr fontId="1" type="noConversion"/>
  </si>
  <si>
    <t>뿜칠</t>
    <phoneticPr fontId="1" type="noConversion"/>
  </si>
  <si>
    <t>검측</t>
    <phoneticPr fontId="1" type="noConversion"/>
  </si>
  <si>
    <t>바탕면 정리</t>
    <phoneticPr fontId="1" type="noConversion"/>
  </si>
  <si>
    <t>바탕면 정리, 고정핀설치, 보양</t>
    <phoneticPr fontId="1" type="noConversion"/>
  </si>
  <si>
    <t>도장1차</t>
    <phoneticPr fontId="1" type="noConversion"/>
  </si>
  <si>
    <t>도장2차</t>
    <phoneticPr fontId="1" type="noConversion"/>
  </si>
  <si>
    <t>도장3차</t>
    <phoneticPr fontId="1" type="noConversion"/>
  </si>
  <si>
    <t>F</t>
    <phoneticPr fontId="1" type="noConversion"/>
  </si>
  <si>
    <t>S</t>
    <phoneticPr fontId="1" type="noConversion"/>
  </si>
  <si>
    <t>바닥미장A</t>
    <phoneticPr fontId="1" type="noConversion"/>
  </si>
  <si>
    <t>바닥미장B</t>
    <phoneticPr fontId="1" type="noConversion"/>
  </si>
  <si>
    <t>T</t>
    <phoneticPr fontId="1" type="noConversion"/>
  </si>
  <si>
    <t>가설휀스A</t>
    <phoneticPr fontId="1" type="noConversion"/>
  </si>
  <si>
    <t>가설휀스B</t>
    <phoneticPr fontId="1" type="noConversion"/>
  </si>
  <si>
    <t>가설휀스C</t>
    <phoneticPr fontId="1" type="noConversion"/>
  </si>
  <si>
    <t>발파굴착공사</t>
    <phoneticPr fontId="1" type="noConversion"/>
  </si>
  <si>
    <t>토사반출A</t>
    <phoneticPr fontId="1" type="noConversion"/>
  </si>
  <si>
    <t>토사반출B</t>
    <phoneticPr fontId="1" type="noConversion"/>
  </si>
  <si>
    <t>W</t>
    <phoneticPr fontId="1" type="noConversion"/>
  </si>
  <si>
    <t>T10010</t>
  </si>
  <si>
    <t>T10020</t>
  </si>
  <si>
    <t>T10030</t>
  </si>
  <si>
    <t>T10040</t>
  </si>
  <si>
    <t>T10050</t>
  </si>
  <si>
    <t>T10060</t>
  </si>
  <si>
    <t>T10070</t>
  </si>
  <si>
    <t>T10080</t>
  </si>
  <si>
    <t>T10090</t>
  </si>
  <si>
    <t>T11010</t>
  </si>
  <si>
    <t>T11020</t>
  </si>
  <si>
    <t>T11030</t>
  </si>
  <si>
    <t>T11040</t>
  </si>
  <si>
    <t>T11050</t>
  </si>
  <si>
    <t>T11060</t>
  </si>
  <si>
    <t>T11070</t>
  </si>
  <si>
    <t>T11080</t>
  </si>
  <si>
    <t>T12010</t>
  </si>
  <si>
    <t>T12020</t>
  </si>
  <si>
    <t>T12030</t>
  </si>
  <si>
    <t>T12040</t>
  </si>
  <si>
    <t>T12050</t>
  </si>
  <si>
    <t>T12060</t>
  </si>
  <si>
    <t>T20010</t>
  </si>
  <si>
    <t>T20020</t>
  </si>
  <si>
    <t>T20030</t>
  </si>
  <si>
    <t>T20040</t>
  </si>
  <si>
    <t>T20050</t>
  </si>
  <si>
    <t>T20060</t>
  </si>
  <si>
    <t>W10010</t>
  </si>
  <si>
    <t>W10020</t>
  </si>
  <si>
    <t>W10030</t>
  </si>
  <si>
    <t>W10040</t>
  </si>
  <si>
    <t>W10050</t>
  </si>
  <si>
    <t>W10060</t>
  </si>
  <si>
    <t>W10070</t>
  </si>
  <si>
    <t>W11010</t>
  </si>
  <si>
    <t>W11020</t>
  </si>
  <si>
    <t>W11030</t>
  </si>
  <si>
    <t>W11040</t>
  </si>
  <si>
    <t>D10010</t>
  </si>
  <si>
    <t>D10020</t>
  </si>
  <si>
    <t>D10030</t>
  </si>
  <si>
    <t>D11010</t>
  </si>
  <si>
    <t>D12010</t>
  </si>
  <si>
    <t>D12020</t>
  </si>
  <si>
    <t>D12030</t>
  </si>
  <si>
    <t>D12040</t>
  </si>
  <si>
    <t>D13010</t>
  </si>
  <si>
    <t>D14010</t>
  </si>
  <si>
    <t>R10010</t>
  </si>
  <si>
    <t>R10020</t>
  </si>
  <si>
    <t>R11010</t>
  </si>
  <si>
    <t>R11020</t>
  </si>
  <si>
    <t>R11030</t>
  </si>
  <si>
    <t>R12010</t>
  </si>
  <si>
    <t>R12020</t>
  </si>
  <si>
    <t>R12030</t>
  </si>
  <si>
    <t>R13010</t>
  </si>
  <si>
    <t>R13020</t>
  </si>
  <si>
    <t>R13030</t>
  </si>
  <si>
    <t>R14010</t>
  </si>
  <si>
    <t>R14020</t>
  </si>
  <si>
    <t>R14030</t>
  </si>
  <si>
    <t>R15010</t>
  </si>
  <si>
    <t>R15020</t>
  </si>
  <si>
    <t>R15030</t>
  </si>
  <si>
    <t>R16010</t>
  </si>
  <si>
    <t>R16020</t>
  </si>
  <si>
    <t>R16030</t>
  </si>
  <si>
    <t>R17010</t>
  </si>
  <si>
    <t>R17020</t>
  </si>
  <si>
    <t>A45011</t>
  </si>
  <si>
    <t>A45012</t>
  </si>
  <si>
    <t>A43021</t>
  </si>
  <si>
    <t>A43022</t>
  </si>
  <si>
    <t>masonry</t>
    <phoneticPr fontId="1" type="noConversion"/>
  </si>
  <si>
    <t>plastering</t>
    <phoneticPr fontId="1" type="noConversion"/>
  </si>
  <si>
    <t>drywall</t>
    <phoneticPr fontId="1" type="noConversion"/>
  </si>
  <si>
    <t>ceiling_board</t>
    <phoneticPr fontId="1" type="noConversion"/>
  </si>
  <si>
    <t>ceiling_frame</t>
    <phoneticPr fontId="1" type="noConversion"/>
  </si>
  <si>
    <t>grill_installation</t>
    <phoneticPr fontId="1" type="noConversion"/>
  </si>
  <si>
    <t>window</t>
    <phoneticPr fontId="1" type="noConversion"/>
  </si>
  <si>
    <t>door</t>
    <phoneticPr fontId="1" type="noConversion"/>
  </si>
  <si>
    <t>finishing stone</t>
    <phoneticPr fontId="1" type="noConversion"/>
  </si>
  <si>
    <t>glazing</t>
    <phoneticPr fontId="1" type="noConversion"/>
  </si>
  <si>
    <t>ceiling_painting</t>
    <phoneticPr fontId="1" type="noConversion"/>
  </si>
  <si>
    <t>inside_wall_painting</t>
    <phoneticPr fontId="1" type="noConversion"/>
  </si>
  <si>
    <t>ceiling_tex</t>
    <phoneticPr fontId="1" type="noConversion"/>
  </si>
  <si>
    <t>inside_floor_painting</t>
    <phoneticPr fontId="1" type="noConversion"/>
  </si>
  <si>
    <t>inside_floor_tile</t>
    <phoneticPr fontId="1" type="noConversion"/>
  </si>
  <si>
    <t>inside_wall_tile</t>
    <phoneticPr fontId="1" type="noConversion"/>
  </si>
  <si>
    <t>ceiling_tile</t>
    <phoneticPr fontId="1" type="noConversion"/>
  </si>
  <si>
    <t>washbasin_installation</t>
    <phoneticPr fontId="1" type="noConversion"/>
  </si>
  <si>
    <t>waterproofing</t>
    <phoneticPr fontId="1" type="noConversion"/>
  </si>
  <si>
    <t>furniture</t>
    <phoneticPr fontId="1" type="noConversion"/>
  </si>
  <si>
    <t>concreting</t>
    <phoneticPr fontId="1" type="noConversion"/>
  </si>
  <si>
    <t>insulation</t>
    <phoneticPr fontId="1" type="noConversion"/>
  </si>
  <si>
    <t>wall_insulation</t>
    <phoneticPr fontId="1" type="noConversion"/>
  </si>
  <si>
    <t>outside_wall_finishing</t>
    <phoneticPr fontId="1" type="noConversion"/>
  </si>
  <si>
    <t>inside_floor_accessfloor</t>
    <phoneticPr fontId="1" type="noConversion"/>
  </si>
  <si>
    <t>electric_appliances</t>
    <phoneticPr fontId="1" type="noConversion"/>
  </si>
  <si>
    <t>ceiling_insulation</t>
    <phoneticPr fontId="1" type="noConversion"/>
  </si>
  <si>
    <t>window_door</t>
    <phoneticPr fontId="1" type="noConversion"/>
  </si>
  <si>
    <t>miscellaneous</t>
    <phoneticPr fontId="1" type="noConversion"/>
  </si>
  <si>
    <t>base_board</t>
    <phoneticPr fontId="1" type="noConversion"/>
  </si>
  <si>
    <t>stair_floor_tile</t>
    <phoneticPr fontId="1" type="noConversion"/>
  </si>
  <si>
    <t>loover</t>
    <phoneticPr fontId="1" type="noConversion"/>
  </si>
  <si>
    <t>PVC창호설치 [창틀설치]</t>
    <phoneticPr fontId="1" type="noConversion"/>
  </si>
  <si>
    <t>PVC창호설치 [우레탄충진]</t>
    <phoneticPr fontId="1" type="noConversion"/>
  </si>
  <si>
    <t>PVC창호설치 [창설치]</t>
    <phoneticPr fontId="1" type="noConversion"/>
  </si>
  <si>
    <t>AL창호설치 [창틀설치]</t>
    <phoneticPr fontId="1" type="noConversion"/>
  </si>
  <si>
    <t>AL창호설치 [우레탄충진]</t>
    <phoneticPr fontId="1" type="noConversion"/>
  </si>
  <si>
    <t>AL창호설치 [창설치]</t>
    <phoneticPr fontId="1" type="noConversion"/>
  </si>
  <si>
    <t>Steel문설치 [문틀설치]</t>
    <phoneticPr fontId="1" type="noConversion"/>
  </si>
  <si>
    <t>Steel문설치 [문짝설치]</t>
    <phoneticPr fontId="1" type="noConversion"/>
  </si>
  <si>
    <t>steel_door</t>
    <phoneticPr fontId="1" type="noConversion"/>
  </si>
  <si>
    <t>al_window</t>
    <phoneticPr fontId="1" type="noConversion"/>
  </si>
  <si>
    <t>pvc_window</t>
    <phoneticPr fontId="1" type="noConversion"/>
  </si>
  <si>
    <t>wood_door</t>
    <phoneticPr fontId="1" type="noConversion"/>
  </si>
  <si>
    <t>floor_heating_finishing</t>
    <phoneticPr fontId="1" type="noConversion"/>
  </si>
  <si>
    <t>inside_floor_woodtile</t>
    <phoneticPr fontId="1" type="noConversion"/>
  </si>
  <si>
    <t>inside_wall_paper</t>
    <phoneticPr fontId="1" type="noConversion"/>
  </si>
  <si>
    <t>inside_waterproofing</t>
    <phoneticPr fontId="1" type="noConversion"/>
  </si>
  <si>
    <t>toilet_accessaries_nstallation</t>
    <phoneticPr fontId="1" type="noConversion"/>
  </si>
  <si>
    <t>id</t>
    <phoneticPr fontId="1" type="noConversion"/>
  </si>
  <si>
    <t>act_id</t>
    <phoneticPr fontId="1" type="noConversion"/>
  </si>
  <si>
    <t>act_name</t>
    <phoneticPr fontId="1" type="noConversion"/>
  </si>
  <si>
    <t>productivity</t>
    <phoneticPr fontId="1" type="noConversion"/>
  </si>
  <si>
    <t>wp_code</t>
    <phoneticPr fontId="1" type="noConversion"/>
  </si>
  <si>
    <t>wp_name_en</t>
    <phoneticPr fontId="1" type="noConversion"/>
  </si>
  <si>
    <t>wp_name_ko</t>
    <phoneticPr fontId="1" type="noConversion"/>
  </si>
  <si>
    <t>step</t>
    <phoneticPr fontId="1" type="noConversion"/>
  </si>
  <si>
    <t>material_delivery</t>
    <phoneticPr fontId="1" type="noConversion"/>
  </si>
  <si>
    <t>1st</t>
    <phoneticPr fontId="1" type="noConversion"/>
  </si>
  <si>
    <t>2nd</t>
    <phoneticPr fontId="1" type="noConversion"/>
  </si>
  <si>
    <t>1st</t>
    <phoneticPr fontId="1" type="noConversion"/>
  </si>
  <si>
    <t>final</t>
    <phoneticPr fontId="1" type="noConversion"/>
  </si>
  <si>
    <t>benchmark</t>
    <phoneticPr fontId="1" type="noConversion"/>
  </si>
  <si>
    <t>line_marking</t>
    <phoneticPr fontId="1" type="noConversion"/>
  </si>
  <si>
    <t>gypsum_board</t>
    <phoneticPr fontId="1" type="noConversion"/>
  </si>
  <si>
    <t>hanger</t>
    <phoneticPr fontId="1" type="noConversion"/>
  </si>
  <si>
    <t>stud</t>
    <phoneticPr fontId="1" type="noConversion"/>
  </si>
  <si>
    <t>frame</t>
    <phoneticPr fontId="1" type="noConversion"/>
  </si>
  <si>
    <t>frame</t>
    <phoneticPr fontId="1" type="noConversion"/>
  </si>
  <si>
    <t>insulation_filling</t>
    <phoneticPr fontId="1" type="noConversion"/>
  </si>
  <si>
    <t>door</t>
    <phoneticPr fontId="1" type="noConversion"/>
  </si>
  <si>
    <t>final</t>
    <phoneticPr fontId="1" type="noConversion"/>
  </si>
  <si>
    <t>tile</t>
    <phoneticPr fontId="1" type="noConversion"/>
  </si>
  <si>
    <t>hardware</t>
    <phoneticPr fontId="1" type="noConversion"/>
  </si>
  <si>
    <t>casting</t>
    <phoneticPr fontId="1" type="noConversion"/>
  </si>
  <si>
    <t>curing</t>
    <phoneticPr fontId="1" type="noConversion"/>
  </si>
  <si>
    <t>무근타설 [바닥미장]</t>
    <phoneticPr fontId="1" type="noConversion"/>
  </si>
  <si>
    <t>level_marking</t>
    <phoneticPr fontId="1" type="noConversion"/>
  </si>
  <si>
    <t>floor_plastering</t>
    <phoneticPr fontId="1" type="noConversion"/>
  </si>
  <si>
    <t>line_marking</t>
    <phoneticPr fontId="1" type="noConversion"/>
  </si>
  <si>
    <t>frame</t>
    <phoneticPr fontId="1" type="noConversion"/>
  </si>
  <si>
    <t>panel</t>
    <phoneticPr fontId="1" type="noConversion"/>
  </si>
  <si>
    <t>floor_coating</t>
    <phoneticPr fontId="1" type="noConversion"/>
  </si>
  <si>
    <t>line_marking</t>
    <phoneticPr fontId="1" type="noConversion"/>
  </si>
  <si>
    <t>frame</t>
    <phoneticPr fontId="1" type="noConversion"/>
  </si>
  <si>
    <t>tile</t>
    <phoneticPr fontId="1" type="noConversion"/>
  </si>
  <si>
    <t>insulation</t>
    <phoneticPr fontId="1" type="noConversion"/>
  </si>
  <si>
    <t>insulation_filling</t>
    <phoneticPr fontId="1" type="noConversion"/>
  </si>
  <si>
    <t>목문설치 [문틀설치]</t>
    <phoneticPr fontId="1" type="noConversion"/>
  </si>
  <si>
    <t>목문설치 [문짝설치]</t>
    <phoneticPr fontId="1" type="noConversion"/>
  </si>
  <si>
    <t>조적시공</t>
  </si>
  <si>
    <t>미장공사</t>
  </si>
  <si>
    <t>석고보드 벽공사</t>
  </si>
  <si>
    <t>천정틀시공</t>
  </si>
  <si>
    <t>석고보드 천정공사</t>
  </si>
  <si>
    <t>그릴설치</t>
  </si>
  <si>
    <t>AL창호설치</t>
  </si>
  <si>
    <t>Steel문설치</t>
  </si>
  <si>
    <t>실내벽도장</t>
  </si>
  <si>
    <t>유리설치</t>
  </si>
  <si>
    <t>실내천정도장</t>
  </si>
  <si>
    <t>계단실 텍스 천정공사</t>
  </si>
  <si>
    <t>실내바닥도장(에폭시)</t>
  </si>
  <si>
    <t>실내바닥도장</t>
  </si>
  <si>
    <t>계단실 비닐타일</t>
  </si>
  <si>
    <t>걸레받이시공</t>
  </si>
  <si>
    <t>계단잡철물공사</t>
  </si>
  <si>
    <t>유리문설치</t>
  </si>
  <si>
    <t>바리솔, 루버 천장시공</t>
  </si>
  <si>
    <t>비닐타일</t>
  </si>
  <si>
    <t>무근타설</t>
  </si>
  <si>
    <t>단열벽공사</t>
  </si>
  <si>
    <t>외부 벽공사</t>
  </si>
  <si>
    <t>Access Floor시공</t>
  </si>
  <si>
    <t>단열천정공사</t>
  </si>
  <si>
    <t>바닥난방시스템시공</t>
  </si>
  <si>
    <t>마루시공</t>
  </si>
  <si>
    <t>도배공사</t>
  </si>
  <si>
    <t>실내방수시공</t>
  </si>
  <si>
    <t>화장실바닥타일시공</t>
  </si>
  <si>
    <t>벽타일시공</t>
  </si>
  <si>
    <t>SMC 천장시공</t>
  </si>
  <si>
    <t>세면대설치</t>
  </si>
  <si>
    <t>화장실기구설치</t>
  </si>
  <si>
    <t>PVC창호설치</t>
  </si>
  <si>
    <t>목문설치</t>
  </si>
  <si>
    <t>woodtile</t>
    <phoneticPr fontId="1" type="noConversion"/>
  </si>
  <si>
    <t>finishing</t>
    <phoneticPr fontId="1" type="noConversion"/>
  </si>
  <si>
    <t>ceiling</t>
    <phoneticPr fontId="1" type="noConversion"/>
  </si>
  <si>
    <t>wall</t>
    <phoneticPr fontId="1" type="noConversion"/>
  </si>
  <si>
    <t>test</t>
    <phoneticPr fontId="1" type="noConversion"/>
  </si>
  <si>
    <t>protection</t>
    <phoneticPr fontId="1" type="noConversion"/>
  </si>
  <si>
    <t>tile</t>
    <phoneticPr fontId="1" type="noConversion"/>
  </si>
  <si>
    <t>surface</t>
  </si>
  <si>
    <t>basin</t>
    <phoneticPr fontId="1" type="noConversion"/>
  </si>
  <si>
    <t>미적용</t>
    <phoneticPr fontId="1" type="noConversion"/>
  </si>
  <si>
    <t>샘플미적용</t>
    <phoneticPr fontId="1" type="noConversion"/>
  </si>
  <si>
    <t>천공&amp;파일근입</t>
    <phoneticPr fontId="1" type="noConversion"/>
  </si>
  <si>
    <t>미적용</t>
    <phoneticPr fontId="1" type="noConversion"/>
  </si>
  <si>
    <t>방습층설치, 버림타설</t>
    <phoneticPr fontId="1" type="noConversion"/>
  </si>
  <si>
    <t>foundation</t>
    <phoneticPr fontId="1" type="noConversion"/>
  </si>
  <si>
    <t>기초판 공사</t>
  </si>
  <si>
    <t>철콘골조공사(수직)</t>
  </si>
  <si>
    <t>철콘골조공사(수평)</t>
  </si>
  <si>
    <t>마감공사</t>
    <phoneticPr fontId="1" type="noConversion"/>
  </si>
  <si>
    <t>칸막이벽공사</t>
    <phoneticPr fontId="1" type="noConversion"/>
  </si>
  <si>
    <t>외장공사</t>
    <phoneticPr fontId="1" type="noConversion"/>
  </si>
  <si>
    <t>외장공사</t>
    <phoneticPr fontId="1" type="noConversion"/>
  </si>
  <si>
    <t>외장공사</t>
    <phoneticPr fontId="1" type="noConversion"/>
  </si>
  <si>
    <t>rc_structure_vertical</t>
    <phoneticPr fontId="1" type="noConversion"/>
  </si>
  <si>
    <t>rc_structure_horizontal</t>
    <phoneticPr fontId="1" type="noConversion"/>
  </si>
  <si>
    <t>S10070</t>
  </si>
  <si>
    <t>철콘골조공사(수직) [거푸집해체]</t>
  </si>
  <si>
    <t>S100</t>
  </si>
  <si>
    <t>F20010</t>
  </si>
  <si>
    <t>기초판 공사 [방습층설치, 버림타설]</t>
  </si>
  <si>
    <t>F200</t>
  </si>
  <si>
    <t>F20020</t>
  </si>
  <si>
    <t>기초판 공사 [측량, 먹놓기]</t>
  </si>
  <si>
    <t>F20030</t>
  </si>
  <si>
    <t>기초판 공사 [철근설치]</t>
  </si>
  <si>
    <t>F20040</t>
  </si>
  <si>
    <t>기초판 공사 [거푸집설치]</t>
  </si>
  <si>
    <t>F20050</t>
  </si>
  <si>
    <t>기초판 공사 [레미콘타설]</t>
  </si>
  <si>
    <t>F20051</t>
  </si>
  <si>
    <t>기초판 공사 [양생]</t>
  </si>
  <si>
    <t>F20060</t>
  </si>
  <si>
    <t>기초판 공사 [거푸집해체]</t>
  </si>
  <si>
    <t>F20070</t>
  </si>
  <si>
    <t>기초판 공사 [되메우기]</t>
  </si>
  <si>
    <t>S10010</t>
  </si>
  <si>
    <t>철콘골조공사(수직) [측량, 먹놓기]</t>
  </si>
  <si>
    <t>S10020</t>
  </si>
  <si>
    <t>철콘골조공사(수직) [철근설치]</t>
  </si>
  <si>
    <t>S10030</t>
  </si>
  <si>
    <t>철콘골조공사(수직) [매입물설치]</t>
  </si>
  <si>
    <t>S10040</t>
  </si>
  <si>
    <t>철콘골조공사(수직) [거푸집설치]</t>
  </si>
  <si>
    <t>S10050</t>
  </si>
  <si>
    <t>철콘골조공사(수직) [검측]</t>
  </si>
  <si>
    <t>S10060</t>
  </si>
  <si>
    <t>철콘골조공사(수직) [레미콘타설]</t>
  </si>
  <si>
    <t>S10061</t>
  </si>
  <si>
    <t>철콘골조공사(수직) [양생]</t>
  </si>
  <si>
    <t>S11010</t>
  </si>
  <si>
    <t>철콘골조공사(수평) [거푸집설치]</t>
  </si>
  <si>
    <t>S110</t>
  </si>
  <si>
    <t>S11020</t>
  </si>
  <si>
    <t>철콘골조공사(수평) [철근설치]</t>
  </si>
  <si>
    <t>S11030</t>
  </si>
  <si>
    <t>철콘골조공사(수평) [매입물설치]</t>
  </si>
  <si>
    <t>S11040</t>
  </si>
  <si>
    <t>철콘골조공사(수평) [검측]</t>
  </si>
  <si>
    <t>S11050</t>
  </si>
  <si>
    <t>철콘골조공사(수평) [레미콘타설]</t>
  </si>
  <si>
    <t>S11051</t>
  </si>
  <si>
    <t>철콘골조공사(수평) [양생]</t>
  </si>
  <si>
    <t>S11060</t>
  </si>
  <si>
    <t>철콘골조공사(수평) [거푸집해체]</t>
  </si>
  <si>
    <t>vapor_proof&amp;lean_conc.</t>
    <phoneticPr fontId="1" type="noConversion"/>
  </si>
  <si>
    <t>line_marking</t>
    <phoneticPr fontId="1" type="noConversion"/>
  </si>
  <si>
    <t>re-bar</t>
    <phoneticPr fontId="1" type="noConversion"/>
  </si>
  <si>
    <t>form</t>
    <phoneticPr fontId="1" type="noConversion"/>
  </si>
  <si>
    <t>casting</t>
    <phoneticPr fontId="1" type="noConversion"/>
  </si>
  <si>
    <t>curing</t>
    <phoneticPr fontId="1" type="noConversion"/>
  </si>
  <si>
    <t>dismantling</t>
  </si>
  <si>
    <t>dismantling</t>
    <phoneticPr fontId="1" type="noConversion"/>
  </si>
  <si>
    <t>backfill</t>
    <phoneticPr fontId="1" type="noConversion"/>
  </si>
  <si>
    <t>inspection</t>
    <phoneticPr fontId="1" type="noConversion"/>
  </si>
  <si>
    <t>embedding</t>
    <phoneticPr fontId="1" type="noConversion"/>
  </si>
  <si>
    <t>타워크레인</t>
    <phoneticPr fontId="1" type="noConversion"/>
  </si>
  <si>
    <t>기초거푸집</t>
    <phoneticPr fontId="1" type="noConversion"/>
  </si>
  <si>
    <t>기초철근</t>
    <phoneticPr fontId="1" type="noConversion"/>
  </si>
  <si>
    <t>기초타설</t>
    <phoneticPr fontId="1" type="noConversion"/>
  </si>
  <si>
    <t>양생1</t>
    <phoneticPr fontId="1" type="noConversion"/>
  </si>
  <si>
    <t>양생2</t>
  </si>
  <si>
    <t>양생3</t>
  </si>
  <si>
    <t>양생4</t>
  </si>
  <si>
    <t>양생5</t>
  </si>
  <si>
    <t>양생6</t>
  </si>
  <si>
    <t>설치</t>
    <phoneticPr fontId="1" type="noConversion"/>
  </si>
  <si>
    <t>검사</t>
    <phoneticPr fontId="1" type="noConversion"/>
  </si>
  <si>
    <t>해체장비설치</t>
    <phoneticPr fontId="1" type="noConversion"/>
  </si>
  <si>
    <t>해체</t>
    <phoneticPr fontId="1" type="noConversion"/>
  </si>
  <si>
    <t>리프트카</t>
  </si>
  <si>
    <t>리프트카</t>
    <phoneticPr fontId="1" type="noConversion"/>
  </si>
  <si>
    <t>타워크레인설치</t>
  </si>
  <si>
    <t>타워크레인설치</t>
    <phoneticPr fontId="1" type="noConversion"/>
  </si>
  <si>
    <t>타워크레인연장</t>
    <phoneticPr fontId="1" type="noConversion"/>
  </si>
  <si>
    <t>설치,보강</t>
    <phoneticPr fontId="1" type="noConversion"/>
  </si>
  <si>
    <t>검사</t>
    <phoneticPr fontId="1" type="noConversion"/>
  </si>
  <si>
    <t>리프트카설치</t>
  </si>
  <si>
    <t>리프트카설치</t>
    <phoneticPr fontId="1" type="noConversion"/>
  </si>
  <si>
    <t>리프트카연장</t>
    <phoneticPr fontId="1" type="noConversion"/>
  </si>
  <si>
    <t>설치,보강</t>
    <phoneticPr fontId="1" type="noConversion"/>
  </si>
  <si>
    <t>검사</t>
    <phoneticPr fontId="1" type="noConversion"/>
  </si>
  <si>
    <t>스트러트설치</t>
  </si>
  <si>
    <t>스트러트설치</t>
    <phoneticPr fontId="1" type="noConversion"/>
  </si>
  <si>
    <t>fence</t>
    <phoneticPr fontId="1" type="noConversion"/>
  </si>
  <si>
    <t>가설휀스A</t>
  </si>
  <si>
    <t>T30010</t>
  </si>
  <si>
    <t>T30020</t>
  </si>
  <si>
    <t>T30030</t>
  </si>
  <si>
    <t>T30031</t>
  </si>
  <si>
    <t>T30032</t>
  </si>
  <si>
    <t>T30033</t>
  </si>
  <si>
    <t>T30034</t>
  </si>
  <si>
    <t>T30035</t>
  </si>
  <si>
    <t>T30036</t>
  </si>
  <si>
    <t>T30040</t>
  </si>
  <si>
    <t>T30050</t>
  </si>
  <si>
    <t>T32010</t>
  </si>
  <si>
    <t>T32020</t>
  </si>
  <si>
    <t>T35010</t>
  </si>
  <si>
    <t>T35020</t>
  </si>
  <si>
    <t>T35030</t>
  </si>
  <si>
    <t>T35031</t>
  </si>
  <si>
    <t>T35032</t>
  </si>
  <si>
    <t>T35033</t>
  </si>
  <si>
    <t>T35034</t>
  </si>
  <si>
    <t>T35035</t>
  </si>
  <si>
    <t>T35036</t>
  </si>
  <si>
    <t>T35040</t>
  </si>
  <si>
    <t>T35050</t>
  </si>
  <si>
    <t>T37010</t>
  </si>
  <si>
    <t>T100</t>
  </si>
  <si>
    <t>T300</t>
  </si>
  <si>
    <t>T320</t>
  </si>
  <si>
    <t>T350</t>
  </si>
  <si>
    <t>T370</t>
  </si>
  <si>
    <t>가설휀스A [기준선측량, 마킹]</t>
  </si>
  <si>
    <t>가설휀스A [굴착]</t>
  </si>
  <si>
    <t>가설휀스A [다짐]</t>
  </si>
  <si>
    <t>가설휀스A [기초설치]</t>
  </si>
  <si>
    <t>가설휀스A [되메우기]</t>
  </si>
  <si>
    <t>가설휀스A [철골설치]</t>
  </si>
  <si>
    <t>가설휀스A [판넬설치]</t>
  </si>
  <si>
    <t>가설휀스A [이미지 랩핑]</t>
  </si>
  <si>
    <t>가설휀스A [검사]</t>
  </si>
  <si>
    <t>타워크레인설치 [기초거푸집]</t>
  </si>
  <si>
    <t>타워크레인설치 [기초철근]</t>
  </si>
  <si>
    <t>타워크레인설치 [기초타설]</t>
  </si>
  <si>
    <t>타워크레인설치 [양생1]</t>
  </si>
  <si>
    <t>타워크레인설치 [양생2]</t>
  </si>
  <si>
    <t>타워크레인설치 [양생3]</t>
  </si>
  <si>
    <t>타워크레인설치 [양생4]</t>
  </si>
  <si>
    <t>타워크레인설치 [양생5]</t>
  </si>
  <si>
    <t>타워크레인설치 [양생6]</t>
  </si>
  <si>
    <t>타워크레인설치 [설치]</t>
  </si>
  <si>
    <t>타워크레인설치 [검사]</t>
  </si>
  <si>
    <t>타워크레인 [해체장비설치]</t>
  </si>
  <si>
    <t>타워크레인 [해체]</t>
  </si>
  <si>
    <t>리프트카설치 [기초거푸집]</t>
  </si>
  <si>
    <t>리프트카설치 [기초철근]</t>
  </si>
  <si>
    <t>리프트카설치 [기초타설]</t>
  </si>
  <si>
    <t>리프트카설치 [양생1]</t>
  </si>
  <si>
    <t>리프트카설치 [양생2]</t>
  </si>
  <si>
    <t>리프트카설치 [양생3]</t>
  </si>
  <si>
    <t>리프트카설치 [양생4]</t>
  </si>
  <si>
    <t>리프트카설치 [양생5]</t>
  </si>
  <si>
    <t>리프트카설치 [양생6]</t>
  </si>
  <si>
    <t>리프트카설치 [설치]</t>
  </si>
  <si>
    <t>리프트카설치 [검사]</t>
  </si>
  <si>
    <t>리프트카 [해체]</t>
  </si>
  <si>
    <t>excavation</t>
    <phoneticPr fontId="1" type="noConversion"/>
  </si>
  <si>
    <t>compaction</t>
    <phoneticPr fontId="1" type="noConversion"/>
  </si>
  <si>
    <t>foundation</t>
    <phoneticPr fontId="1" type="noConversion"/>
  </si>
  <si>
    <t>backfilling</t>
    <phoneticPr fontId="1" type="noConversion"/>
  </si>
  <si>
    <t>steel</t>
    <phoneticPr fontId="1" type="noConversion"/>
  </si>
  <si>
    <t>panel</t>
    <phoneticPr fontId="1" type="noConversion"/>
  </si>
  <si>
    <t>act_name_en</t>
    <phoneticPr fontId="1" type="noConversion"/>
  </si>
  <si>
    <t>wrapping</t>
    <phoneticPr fontId="1" type="noConversion"/>
  </si>
  <si>
    <t>inspection</t>
    <phoneticPr fontId="1" type="noConversion"/>
  </si>
  <si>
    <t>t-crane_installation</t>
    <phoneticPr fontId="1" type="noConversion"/>
  </si>
  <si>
    <t>타워크레인해체</t>
    <phoneticPr fontId="1" type="noConversion"/>
  </si>
  <si>
    <t>dismantling</t>
    <phoneticPr fontId="1" type="noConversion"/>
  </si>
  <si>
    <t>t-crane_dismantling</t>
    <phoneticPr fontId="1" type="noConversion"/>
  </si>
  <si>
    <t>form</t>
    <phoneticPr fontId="1" type="noConversion"/>
  </si>
  <si>
    <t>rebar</t>
    <phoneticPr fontId="1" type="noConversion"/>
  </si>
  <si>
    <t>casting</t>
    <phoneticPr fontId="1" type="noConversion"/>
  </si>
  <si>
    <t>curing1</t>
    <phoneticPr fontId="1" type="noConversion"/>
  </si>
  <si>
    <t>curing2</t>
  </si>
  <si>
    <t>curing3</t>
  </si>
  <si>
    <t>curing4</t>
  </si>
  <si>
    <t>curing5</t>
  </si>
  <si>
    <t>curing6</t>
  </si>
  <si>
    <t>installation</t>
    <phoneticPr fontId="1" type="noConversion"/>
  </si>
  <si>
    <t>machine</t>
    <phoneticPr fontId="1" type="noConversion"/>
  </si>
  <si>
    <t>lift_installation</t>
    <phoneticPr fontId="1" type="noConversion"/>
  </si>
  <si>
    <t>lift_dismantling</t>
    <phoneticPr fontId="1" type="noConversion"/>
  </si>
  <si>
    <t>CIP공사 [기준선측량, 마킹]</t>
  </si>
  <si>
    <t>CIP공사 [가이드빔설치]</t>
  </si>
  <si>
    <t>CIP공사 [지반보강]</t>
  </si>
  <si>
    <t>CIP공사 [캡빔 배근]</t>
  </si>
  <si>
    <t>CIP공사 [캡빔타설]</t>
  </si>
  <si>
    <t>차수공사 [기준선측량, 마킹]</t>
  </si>
  <si>
    <t>차수공사 [굴착, 배관삽입]</t>
  </si>
  <si>
    <t>차수공사 [차수재주입]</t>
  </si>
  <si>
    <t>차수공사 [정리]</t>
  </si>
  <si>
    <t>시험굴착 [계획수립]</t>
  </si>
  <si>
    <t>시험굴착 [굴착]</t>
  </si>
  <si>
    <t>시험굴착 [검사]</t>
  </si>
  <si>
    <t>굴착공사 [장비굴착]</t>
  </si>
  <si>
    <t>지지말뚝공사 [기준선측량, 마킹]</t>
  </si>
  <si>
    <t>지지말뚝공사 [포스트파일설치]</t>
  </si>
  <si>
    <t>스트러트설치 [Wale설치]</t>
  </si>
  <si>
    <t>스트러트설치 [스트러트설치]</t>
  </si>
  <si>
    <t>스트러트설치 [검사]</t>
  </si>
  <si>
    <t>스트러트해체 [안전성확인]</t>
  </si>
  <si>
    <t>스트러트해체 [해체]</t>
  </si>
  <si>
    <t>CIP공사</t>
  </si>
  <si>
    <t>차수공사</t>
  </si>
  <si>
    <t>시험굴착</t>
  </si>
  <si>
    <t>굴착공사</t>
  </si>
  <si>
    <t>지지말뚝공사</t>
  </si>
  <si>
    <t>스트러트해체</t>
  </si>
  <si>
    <t>W100</t>
  </si>
  <si>
    <t>W110</t>
  </si>
  <si>
    <t>D100</t>
  </si>
  <si>
    <t>D110</t>
  </si>
  <si>
    <t>R100</t>
  </si>
  <si>
    <t>R110</t>
  </si>
  <si>
    <t>R120</t>
  </si>
  <si>
    <t>CIP</t>
    <phoneticPr fontId="1" type="noConversion"/>
  </si>
  <si>
    <t>waterblock</t>
    <phoneticPr fontId="1" type="noConversion"/>
  </si>
  <si>
    <t>line_marking</t>
    <phoneticPr fontId="1" type="noConversion"/>
  </si>
  <si>
    <t>guidebeam</t>
    <phoneticPr fontId="1" type="noConversion"/>
  </si>
  <si>
    <t>soil_compaction_for_machine</t>
    <phoneticPr fontId="1" type="noConversion"/>
  </si>
  <si>
    <t>CIP공사 [굴착, 철근망, 철골삽입]1</t>
    <phoneticPr fontId="1" type="noConversion"/>
  </si>
  <si>
    <t>CIP공사 [굴착, 철근망, 철골삽입]2</t>
    <phoneticPr fontId="1" type="noConversion"/>
  </si>
  <si>
    <t>CIP공사 [CIP타설]1</t>
    <phoneticPr fontId="1" type="noConversion"/>
  </si>
  <si>
    <t>CIP공사 [CIP타설]2</t>
    <phoneticPr fontId="1" type="noConversion"/>
  </si>
  <si>
    <t>CIP공사 [굴착, 철근망, 철골삽입]3</t>
    <phoneticPr fontId="1" type="noConversion"/>
  </si>
  <si>
    <t>CIP공사 [CIP타설]3</t>
    <phoneticPr fontId="1" type="noConversion"/>
  </si>
  <si>
    <t>dig&amp;rebar_1</t>
    <phoneticPr fontId="1" type="noConversion"/>
  </si>
  <si>
    <t>dig&amp;rebar_2</t>
    <phoneticPr fontId="1" type="noConversion"/>
  </si>
  <si>
    <t>casting_1</t>
    <phoneticPr fontId="1" type="noConversion"/>
  </si>
  <si>
    <t>casting_2</t>
    <phoneticPr fontId="1" type="noConversion"/>
  </si>
  <si>
    <t>dig&amp;rebar_3</t>
    <phoneticPr fontId="1" type="noConversion"/>
  </si>
  <si>
    <t>casting_3</t>
    <phoneticPr fontId="1" type="noConversion"/>
  </si>
  <si>
    <t>capbeam</t>
    <phoneticPr fontId="1" type="noConversion"/>
  </si>
  <si>
    <t>capbeam_casting</t>
    <phoneticPr fontId="1" type="noConversion"/>
  </si>
  <si>
    <t>dig&amp;piping</t>
    <phoneticPr fontId="1" type="noConversion"/>
  </si>
  <si>
    <t>injection</t>
    <phoneticPr fontId="1" type="noConversion"/>
  </si>
  <si>
    <t>cleaning</t>
    <phoneticPr fontId="1" type="noConversion"/>
  </si>
  <si>
    <t>excavation_test</t>
    <phoneticPr fontId="1" type="noConversion"/>
  </si>
  <si>
    <t>planning</t>
    <phoneticPr fontId="1" type="noConversion"/>
  </si>
  <si>
    <t>post_pile</t>
    <phoneticPr fontId="1" type="noConversion"/>
  </si>
  <si>
    <t>strut_installation</t>
    <phoneticPr fontId="1" type="noConversion"/>
  </si>
  <si>
    <t>strut_dismatling</t>
    <phoneticPr fontId="1" type="noConversion"/>
  </si>
  <si>
    <t>dig&amp;piling</t>
    <phoneticPr fontId="1" type="noConversion"/>
  </si>
  <si>
    <t>wale</t>
    <phoneticPr fontId="1" type="noConversion"/>
  </si>
  <si>
    <t>strut</t>
    <phoneticPr fontId="1" type="noConversion"/>
  </si>
  <si>
    <t>inspection</t>
    <phoneticPr fontId="1" type="noConversion"/>
  </si>
  <si>
    <t>check</t>
    <phoneticPr fontId="1" type="noConversion"/>
  </si>
  <si>
    <t>remove</t>
    <phoneticPr fontId="1" type="noConversion"/>
  </si>
  <si>
    <t>logic_check</t>
    <phoneticPr fontId="1" type="noConversion"/>
  </si>
  <si>
    <t>M00009</t>
    <phoneticPr fontId="1" type="noConversion"/>
  </si>
  <si>
    <t>mortar_1st</t>
    <phoneticPr fontId="1" type="noConversion"/>
  </si>
  <si>
    <t>mortar_final</t>
    <phoneticPr fontId="1" type="noConversion"/>
  </si>
  <si>
    <t>M00001</t>
  </si>
  <si>
    <t>M00009</t>
  </si>
  <si>
    <t>A47540</t>
  </si>
  <si>
    <t>M00007</t>
  </si>
  <si>
    <t>pred_task_id</t>
  </si>
  <si>
    <t>task_id</t>
  </si>
  <si>
    <t>pred_type</t>
  </si>
  <si>
    <t>PREDTASK__status_code</t>
  </si>
  <si>
    <t>TASK__status_code</t>
  </si>
  <si>
    <t>delete_record_flag</t>
  </si>
  <si>
    <t>Predecessor</t>
  </si>
  <si>
    <t>Successor</t>
  </si>
  <si>
    <t>Relationship Type</t>
  </si>
  <si>
    <t>(*)Predecessor Activity Status</t>
  </si>
  <si>
    <t>(*)Successor Activity Status</t>
  </si>
  <si>
    <t>Delete This Row</t>
  </si>
  <si>
    <t>Not Started</t>
  </si>
  <si>
    <t/>
  </si>
  <si>
    <t>task_code</t>
  </si>
  <si>
    <t>status_code</t>
  </si>
  <si>
    <t>wbs_id</t>
  </si>
  <si>
    <t>task_name</t>
  </si>
  <si>
    <t>Activity ID</t>
  </si>
  <si>
    <t>Activity Status</t>
  </si>
  <si>
    <t>WBS Code</t>
  </si>
  <si>
    <t>Activity Name</t>
  </si>
  <si>
    <t>wr</t>
  </si>
  <si>
    <t>fence-line_marking</t>
  </si>
  <si>
    <t>fence-excavation</t>
  </si>
  <si>
    <t>fence-compaction</t>
  </si>
  <si>
    <t>fence-foundation</t>
  </si>
  <si>
    <t>fence-backfilling</t>
  </si>
  <si>
    <t>fence-steel</t>
  </si>
  <si>
    <t>fence-panel</t>
  </si>
  <si>
    <t>fence-wrapping</t>
  </si>
  <si>
    <t>fence-inspection</t>
  </si>
  <si>
    <t>t-crane_installation-form</t>
  </si>
  <si>
    <t>t-crane_installation-rebar</t>
  </si>
  <si>
    <t>t-crane_installation-casting</t>
  </si>
  <si>
    <t>t-crane_installation-curing1</t>
  </si>
  <si>
    <t>t-crane_installation-curing2</t>
  </si>
  <si>
    <t>t-crane_installation-curing3</t>
  </si>
  <si>
    <t>t-crane_installation-curing4</t>
  </si>
  <si>
    <t>t-crane_installation-curing5</t>
  </si>
  <si>
    <t>t-crane_installation-curing6</t>
  </si>
  <si>
    <t>t-crane_installation-installation</t>
  </si>
  <si>
    <t>t-crane_installation-inspection</t>
  </si>
  <si>
    <t>t-crane_dismantling-machine</t>
  </si>
  <si>
    <t>t-crane_dismantling-dismantling</t>
  </si>
  <si>
    <t>lift_installation-form</t>
  </si>
  <si>
    <t>lift_installation-rebar</t>
  </si>
  <si>
    <t>lift_installation-casting</t>
  </si>
  <si>
    <t>lift_installation-curing1</t>
  </si>
  <si>
    <t>lift_installation-curing2</t>
  </si>
  <si>
    <t>lift_installation-curing3</t>
  </si>
  <si>
    <t>lift_installation-curing4</t>
  </si>
  <si>
    <t>lift_installation-curing5</t>
  </si>
  <si>
    <t>lift_installation-curing6</t>
  </si>
  <si>
    <t>lift_installation-installation</t>
  </si>
  <si>
    <t>lift_installation-inspection</t>
  </si>
  <si>
    <t>lift_dismantling-dismantling</t>
  </si>
  <si>
    <t>CIP-line_marking</t>
  </si>
  <si>
    <t>CIP-guidebeam</t>
  </si>
  <si>
    <t>CIP-soil_compaction_for_machine</t>
  </si>
  <si>
    <t>CIP-dig&amp;rebar_1</t>
  </si>
  <si>
    <t>CIP-casting_1</t>
  </si>
  <si>
    <t>CIP-capbeam</t>
  </si>
  <si>
    <t>CIP-capbeam_casting</t>
  </si>
  <si>
    <t>waterblock-line_marking</t>
  </si>
  <si>
    <t>waterblock-dig&amp;piping</t>
  </si>
  <si>
    <t>waterblock-injection</t>
  </si>
  <si>
    <t>waterblock-cleaning</t>
  </si>
  <si>
    <t>excavation_test-planning</t>
  </si>
  <si>
    <t>excavation_test-excavation</t>
  </si>
  <si>
    <t>excavation_test-inspection</t>
  </si>
  <si>
    <t>excavation-0</t>
  </si>
  <si>
    <t>post_pile-line_marking</t>
  </si>
  <si>
    <t>post_pile-dig&amp;piling</t>
  </si>
  <si>
    <t>strut_installation-wale</t>
  </si>
  <si>
    <t>strut_installation-strut</t>
  </si>
  <si>
    <t>strut_installation-inspection</t>
  </si>
  <si>
    <t>strut_dismatling-check</t>
  </si>
  <si>
    <t>strut_dismatling-remove</t>
  </si>
  <si>
    <t>foundation-vapor_proof&amp;lean_conc.</t>
  </si>
  <si>
    <t>foundation-line_marking</t>
  </si>
  <si>
    <t>foundation-re-bar</t>
  </si>
  <si>
    <t>foundation-form</t>
  </si>
  <si>
    <t>foundation-casting</t>
  </si>
  <si>
    <t>foundation-curing</t>
  </si>
  <si>
    <t>foundation-form_dismantling</t>
  </si>
  <si>
    <t>foundation-backfill</t>
  </si>
  <si>
    <t>rc_structure_vertical-line_marking</t>
  </si>
  <si>
    <t>rc_structure_vertical-re-bar</t>
  </si>
  <si>
    <t>rc_structure_vertical-embedding</t>
  </si>
  <si>
    <t>rc_structure_vertical-form</t>
  </si>
  <si>
    <t>rc_structure_vertical-inspection</t>
  </si>
  <si>
    <t>rc_structure_vertical-casting</t>
  </si>
  <si>
    <t>rc_structure_vertical-curing</t>
  </si>
  <si>
    <t>rc_structure_vertical-dismantling</t>
  </si>
  <si>
    <t>rc_structure_horizontal-form</t>
  </si>
  <si>
    <t>rc_structure_horizontal-re-bar</t>
  </si>
  <si>
    <t>rc_structure_horizontal-embedding</t>
  </si>
  <si>
    <t>rc_structure_horizontal-inspection</t>
  </si>
  <si>
    <t>rc_structure_horizontal-casting</t>
  </si>
  <si>
    <t>rc_structure_horizontal-curing</t>
  </si>
  <si>
    <t>rc_structure_horizontal-dismantling</t>
  </si>
  <si>
    <t>finishing_benchmark-0</t>
  </si>
  <si>
    <t>masonry-material_delivery</t>
  </si>
  <si>
    <t>masonry-1st</t>
  </si>
  <si>
    <t>masonry-2nd</t>
  </si>
  <si>
    <t>plastering-surface</t>
  </si>
  <si>
    <t>plastering-1st</t>
  </si>
  <si>
    <t>plastering-final</t>
  </si>
  <si>
    <t>drywall-line_marking</t>
  </si>
  <si>
    <t>drywall-stud</t>
  </si>
  <si>
    <t>drywall-gypsum_board</t>
  </si>
  <si>
    <t>ceiling_frame-hanger</t>
  </si>
  <si>
    <t>ceiling_frame-frame</t>
  </si>
  <si>
    <t>ceiling_board-gypsum_board</t>
  </si>
  <si>
    <t>grill_installation-0</t>
  </si>
  <si>
    <t>steel_door-frame</t>
  </si>
  <si>
    <t>steel_door-door</t>
  </si>
  <si>
    <t>finishing stone-0</t>
  </si>
  <si>
    <t>inside_wall_painting-surface</t>
  </si>
  <si>
    <t>inside_wall_painting-1st</t>
  </si>
  <si>
    <t>inside_wall_painting-final</t>
  </si>
  <si>
    <t>glazing-0</t>
  </si>
  <si>
    <t>ceiling_painting-surface</t>
  </si>
  <si>
    <t>ceiling_painting-1st</t>
  </si>
  <si>
    <t>ceiling_painting-final</t>
  </si>
  <si>
    <t>ceiling_tex-0</t>
  </si>
  <si>
    <t>inside_floor_painting-surface</t>
  </si>
  <si>
    <t>inside_floor_painting-1st</t>
  </si>
  <si>
    <t>inside_floor_painting-final</t>
  </si>
  <si>
    <t>stair_floor_tile-surface</t>
  </si>
  <si>
    <t>stair_floor_tile-tile</t>
  </si>
  <si>
    <t>base_board-0</t>
  </si>
  <si>
    <t>miscellaneous-0</t>
  </si>
  <si>
    <t>loover-0</t>
  </si>
  <si>
    <t>furniture-0</t>
  </si>
  <si>
    <t>inside_floor_PVCtile-0</t>
  </si>
  <si>
    <t>finishing_concreting-level_marking</t>
  </si>
  <si>
    <t>finishing_concreting-casting</t>
  </si>
  <si>
    <t>finishing_concreting-floor_plastering</t>
  </si>
  <si>
    <t>finishing_concreting-curing</t>
  </si>
  <si>
    <t>wall_insulation-surface</t>
  </si>
  <si>
    <t>wall_insulation-insulation</t>
  </si>
  <si>
    <t>inside_floor_accessfloor-floor_coating</t>
  </si>
  <si>
    <t>inside_floor_accessfloor-line_marking</t>
  </si>
  <si>
    <t>inside_floor_accessfloor-frame</t>
  </si>
  <si>
    <t>inside_floor_accessfloor-tile</t>
  </si>
  <si>
    <t>electric_appliances-0</t>
  </si>
  <si>
    <t>ceiling_insulation-surface</t>
  </si>
  <si>
    <t>ceiling_insulation-insulation</t>
  </si>
  <si>
    <t>wood_door-frame</t>
  </si>
  <si>
    <t>wood_door-door</t>
  </si>
  <si>
    <t>floor_heating_finishing-surface</t>
  </si>
  <si>
    <t>floor_heating_finishing-mortar_1st</t>
  </si>
  <si>
    <t>floor_heating_finishing-mortar_final</t>
  </si>
  <si>
    <t>inside_floor_woodtile-surface</t>
  </si>
  <si>
    <t>inside_floor_woodtile-line_marking</t>
  </si>
  <si>
    <t>inside_floor_woodtile-frame</t>
  </si>
  <si>
    <t>inside_floor_woodtile-woodtile</t>
  </si>
  <si>
    <t>inside_floor_woodtile-finishing</t>
  </si>
  <si>
    <t>inside_wall_paper-ceiling</t>
  </si>
  <si>
    <t>inside_wall_paper-wall</t>
  </si>
  <si>
    <t>inside_waterproofing-surface</t>
  </si>
  <si>
    <t>inside_waterproofing-waterproofing</t>
  </si>
  <si>
    <t>inside_waterproofing-test</t>
  </si>
  <si>
    <t>inside_waterproofing-protection</t>
  </si>
  <si>
    <t>inside_floor_tile-surface</t>
  </si>
  <si>
    <t>inside_floor_tile-tile</t>
  </si>
  <si>
    <t>inside_wall_tile-0</t>
  </si>
  <si>
    <t>ceiling_tile-0</t>
  </si>
  <si>
    <t>washbasin_installation-frame</t>
  </si>
  <si>
    <t>washbasin_installation-basin</t>
  </si>
  <si>
    <t>toilet_accessaries_nstallation-0</t>
  </si>
  <si>
    <t>al_window-frame</t>
  </si>
  <si>
    <t>al_window-insulation_filling</t>
  </si>
  <si>
    <t>al_window-window</t>
  </si>
  <si>
    <t>window_door-surface</t>
  </si>
  <si>
    <t>window_door-hardware</t>
  </si>
  <si>
    <t>window_door-door</t>
  </si>
  <si>
    <t>outside_wall_finishing-line_marking</t>
  </si>
  <si>
    <t>outside_wall_finishing-frame</t>
  </si>
  <si>
    <t>outside_wall_finishing-panel</t>
  </si>
  <si>
    <t>pvc_window-frame</t>
  </si>
  <si>
    <t>pvc_window-insulation_filling</t>
  </si>
  <si>
    <t>pvc_window-window</t>
  </si>
  <si>
    <t>project_completion</t>
  </si>
  <si>
    <t>project_start</t>
  </si>
  <si>
    <t>outside_wall_finishing-sealant</t>
  </si>
  <si>
    <t>elevator</t>
  </si>
  <si>
    <t>category</t>
    <phoneticPr fontId="1" type="noConversion"/>
  </si>
  <si>
    <t>pred</t>
    <phoneticPr fontId="1" type="noConversion"/>
  </si>
  <si>
    <t>succ</t>
    <phoneticPr fontId="1" type="noConversion"/>
  </si>
  <si>
    <t>milestone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</si>
</sst>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662350</xdr:colOff>
      <xdr:row>1</xdr:row>
      <xdr:rowOff>50943</xdr:rowOff>
    </xdr:from>
    <xdr:to>
      <xdr:col>4</xdr:col>
      <xdr:colOff>44824</xdr:colOff>
      <xdr:row>12</xdr:row>
      <xdr:rowOff>153310</xdr:rowOff>
    </xdr:to>
    <xdr:grpSp>
      <xdr:nvGrpSpPr>
        <xdr:cNvPr id="10" name="그룹 9"/>
        <xdr:cNvGrpSpPr/>
      </xdr:nvGrpSpPr>
      <xdr:grpSpPr>
        <a:xfrm>
          <a:off x="662350" y="266291"/>
          <a:ext cx="4202952" cy="2471193"/>
          <a:chOff x="822985" y="1834666"/>
          <a:chExt cx="5152365" cy="3496409"/>
        </a:xfrm>
      </xdr:grpSpPr>
      <xdr:sp macro="" textlink="">
        <xdr:nvSpPr>
          <xdr:cNvPr id="3" name="직사각형 2"/>
          <xdr:cNvSpPr/>
        </xdr:nvSpPr>
        <xdr:spPr>
          <a:xfrm>
            <a:off x="836524" y="1839543"/>
            <a:ext cx="1689099" cy="263785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오피스</a:t>
            </a:r>
          </a:p>
        </xdr:txBody>
      </xdr:sp>
      <xdr:sp macro="" textlink="">
        <xdr:nvSpPr>
          <xdr:cNvPr id="6" name="직사각형 5"/>
          <xdr:cNvSpPr/>
        </xdr:nvSpPr>
        <xdr:spPr>
          <a:xfrm>
            <a:off x="4395936" y="1834666"/>
            <a:ext cx="1579414" cy="81330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오피스</a:t>
            </a:r>
          </a:p>
        </xdr:txBody>
      </xdr:sp>
      <xdr:sp macro="" textlink="">
        <xdr:nvSpPr>
          <xdr:cNvPr id="5" name="직사각형 4"/>
          <xdr:cNvSpPr/>
        </xdr:nvSpPr>
        <xdr:spPr>
          <a:xfrm>
            <a:off x="2552700" y="2688668"/>
            <a:ext cx="1822450" cy="937185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코어</a:t>
            </a:r>
          </a:p>
        </xdr:txBody>
      </xdr:sp>
      <xdr:sp macro="" textlink="">
        <xdr:nvSpPr>
          <xdr:cNvPr id="7" name="직사각형 6"/>
          <xdr:cNvSpPr/>
        </xdr:nvSpPr>
        <xdr:spPr>
          <a:xfrm>
            <a:off x="4381500" y="2708727"/>
            <a:ext cx="1593850" cy="91077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8" name="직사각형 7"/>
          <xdr:cNvSpPr/>
        </xdr:nvSpPr>
        <xdr:spPr>
          <a:xfrm>
            <a:off x="822985" y="4521852"/>
            <a:ext cx="1708150" cy="809223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휴게실</a:t>
            </a:r>
          </a:p>
        </xdr:txBody>
      </xdr:sp>
      <xdr:sp macro="" textlink="">
        <xdr:nvSpPr>
          <xdr:cNvPr id="11" name="직사각형 10"/>
          <xdr:cNvSpPr/>
        </xdr:nvSpPr>
        <xdr:spPr>
          <a:xfrm>
            <a:off x="2552700" y="1843641"/>
            <a:ext cx="1822450" cy="806439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로비</a:t>
            </a:r>
          </a:p>
        </xdr:txBody>
      </xdr:sp>
      <xdr:sp macro="" textlink="">
        <xdr:nvSpPr>
          <xdr:cNvPr id="9" name="직사각형 8"/>
          <xdr:cNvSpPr/>
        </xdr:nvSpPr>
        <xdr:spPr>
          <a:xfrm>
            <a:off x="2547984" y="3639358"/>
            <a:ext cx="1801996" cy="167792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오피스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P59"/>
  <sheetViews>
    <sheetView workbookViewId="0">
      <selection activeCell="B1" sqref="B1"/>
    </sheetView>
  </sheetViews>
  <sheetFormatPr defaultRowHeight="17" x14ac:dyDescent="0.45"/>
  <cols>
    <col min="2" max="2" width="14.33203125" customWidth="1"/>
    <col min="3" max="3" width="16.9140625" customWidth="1"/>
    <col min="5" max="5" width="17.6640625" customWidth="1"/>
    <col min="10" max="10" width="29.6640625" customWidth="1"/>
    <col min="11" max="11" width="13.1640625" customWidth="1"/>
    <col min="14" max="14" width="24.5" customWidth="1"/>
    <col min="15" max="15" width="16.6640625" customWidth="1"/>
  </cols>
  <sheetData>
    <row r="1" spans="1:16" x14ac:dyDescent="0.45">
      <c r="B1" t="s">
        <v>644</v>
      </c>
      <c r="C1" t="s">
        <v>645</v>
      </c>
      <c r="D1" t="s">
        <v>646</v>
      </c>
      <c r="E1" t="s">
        <v>633</v>
      </c>
      <c r="I1" s="8" t="s">
        <v>882</v>
      </c>
      <c r="J1" s="8" t="s">
        <v>883</v>
      </c>
      <c r="K1" s="8" t="s">
        <v>884</v>
      </c>
      <c r="L1" s="8" t="s">
        <v>885</v>
      </c>
      <c r="M1" s="8" t="s">
        <v>881</v>
      </c>
      <c r="N1" s="8" t="s">
        <v>887</v>
      </c>
      <c r="O1" s="8" t="s">
        <v>886</v>
      </c>
      <c r="P1" s="8" t="s">
        <v>888</v>
      </c>
    </row>
    <row r="2" spans="1:16" x14ac:dyDescent="0.45">
      <c r="B2" t="s">
        <v>634</v>
      </c>
      <c r="C2" t="s">
        <v>749</v>
      </c>
      <c r="D2">
        <v>1</v>
      </c>
      <c r="E2" t="s">
        <v>635</v>
      </c>
      <c r="F2" t="s">
        <v>748</v>
      </c>
      <c r="G2">
        <v>100</v>
      </c>
      <c r="H2">
        <f t="shared" ref="H2" si="0">IF(C2=C1,H1+10,10)</f>
        <v>10</v>
      </c>
      <c r="I2" t="str">
        <f t="shared" ref="I2" si="1">F2&amp;G2&amp;H2</f>
        <v>T10010</v>
      </c>
      <c r="J2" t="str">
        <f>C2&amp;" ["&amp;E2&amp;"]"</f>
        <v>가설휀스A [기준선측량, 마킹]</v>
      </c>
      <c r="L2" t="str">
        <f>F2&amp;G2</f>
        <v>T100</v>
      </c>
      <c r="M2">
        <v>10</v>
      </c>
      <c r="O2" t="s">
        <v>1071</v>
      </c>
    </row>
    <row r="3" spans="1:16" x14ac:dyDescent="0.45">
      <c r="B3" t="s">
        <v>634</v>
      </c>
      <c r="C3" t="s">
        <v>749</v>
      </c>
      <c r="D3">
        <v>1</v>
      </c>
      <c r="E3" t="s">
        <v>636</v>
      </c>
      <c r="F3" t="s">
        <v>748</v>
      </c>
      <c r="G3">
        <f t="shared" ref="G3:G30" si="2">IF(C3=C2,G2,G2+10)</f>
        <v>100</v>
      </c>
      <c r="H3">
        <f t="shared" ref="H3:H45" si="3">IF(C3=C2,H2+10,10)</f>
        <v>20</v>
      </c>
      <c r="I3" t="str">
        <f t="shared" ref="I3:I45" si="4">F3&amp;G3&amp;H3</f>
        <v>T10020</v>
      </c>
      <c r="J3" t="str">
        <f t="shared" ref="J3:J45" si="5">C3&amp;" ["&amp;E3&amp;"]"</f>
        <v>가설휀스A [굴착]</v>
      </c>
      <c r="L3" t="str">
        <f t="shared" ref="L3:L59" si="6">F3&amp;G3</f>
        <v>T100</v>
      </c>
      <c r="M3">
        <v>20</v>
      </c>
    </row>
    <row r="4" spans="1:16" x14ac:dyDescent="0.45">
      <c r="B4" t="s">
        <v>634</v>
      </c>
      <c r="C4" t="s">
        <v>749</v>
      </c>
      <c r="D4">
        <v>1</v>
      </c>
      <c r="E4" t="s">
        <v>638</v>
      </c>
      <c r="F4" t="s">
        <v>748</v>
      </c>
      <c r="G4">
        <f t="shared" si="2"/>
        <v>100</v>
      </c>
      <c r="H4">
        <f t="shared" si="3"/>
        <v>30</v>
      </c>
      <c r="I4" t="str">
        <f t="shared" si="4"/>
        <v>T10030</v>
      </c>
      <c r="J4" t="str">
        <f t="shared" si="5"/>
        <v>가설휀스A [다짐]</v>
      </c>
      <c r="L4" t="str">
        <f t="shared" si="6"/>
        <v>T100</v>
      </c>
      <c r="M4">
        <v>30</v>
      </c>
    </row>
    <row r="5" spans="1:16" x14ac:dyDescent="0.45">
      <c r="B5" t="s">
        <v>634</v>
      </c>
      <c r="C5" t="s">
        <v>749</v>
      </c>
      <c r="D5">
        <v>1</v>
      </c>
      <c r="E5" t="s">
        <v>637</v>
      </c>
      <c r="F5" t="s">
        <v>748</v>
      </c>
      <c r="G5">
        <f t="shared" si="2"/>
        <v>100</v>
      </c>
      <c r="H5">
        <f t="shared" si="3"/>
        <v>40</v>
      </c>
      <c r="I5" t="str">
        <f t="shared" si="4"/>
        <v>T10040</v>
      </c>
      <c r="J5" t="str">
        <f t="shared" si="5"/>
        <v>가설휀스A [기초설치]</v>
      </c>
      <c r="L5" t="str">
        <f t="shared" si="6"/>
        <v>T100</v>
      </c>
      <c r="M5">
        <v>40</v>
      </c>
    </row>
    <row r="6" spans="1:16" x14ac:dyDescent="0.45">
      <c r="B6" t="s">
        <v>634</v>
      </c>
      <c r="C6" t="s">
        <v>749</v>
      </c>
      <c r="D6">
        <v>1</v>
      </c>
      <c r="E6" t="s">
        <v>639</v>
      </c>
      <c r="F6" t="s">
        <v>748</v>
      </c>
      <c r="G6">
        <f t="shared" si="2"/>
        <v>100</v>
      </c>
      <c r="H6">
        <f t="shared" si="3"/>
        <v>50</v>
      </c>
      <c r="I6" t="str">
        <f t="shared" si="4"/>
        <v>T10050</v>
      </c>
      <c r="J6" t="str">
        <f t="shared" si="5"/>
        <v>가설휀스A [되메우기]</v>
      </c>
      <c r="L6" t="str">
        <f t="shared" si="6"/>
        <v>T100</v>
      </c>
      <c r="M6">
        <v>50</v>
      </c>
    </row>
    <row r="7" spans="1:16" x14ac:dyDescent="0.45">
      <c r="B7" t="s">
        <v>634</v>
      </c>
      <c r="C7" t="s">
        <v>749</v>
      </c>
      <c r="D7">
        <v>1</v>
      </c>
      <c r="E7" t="s">
        <v>640</v>
      </c>
      <c r="F7" t="s">
        <v>748</v>
      </c>
      <c r="G7">
        <f t="shared" si="2"/>
        <v>100</v>
      </c>
      <c r="H7">
        <f t="shared" si="3"/>
        <v>60</v>
      </c>
      <c r="I7" t="str">
        <f t="shared" si="4"/>
        <v>T10060</v>
      </c>
      <c r="J7" t="str">
        <f t="shared" si="5"/>
        <v>가설휀스A [철골설치]</v>
      </c>
      <c r="L7" t="str">
        <f t="shared" si="6"/>
        <v>T100</v>
      </c>
      <c r="M7">
        <v>60</v>
      </c>
    </row>
    <row r="8" spans="1:16" x14ac:dyDescent="0.45">
      <c r="B8" t="s">
        <v>634</v>
      </c>
      <c r="C8" t="s">
        <v>749</v>
      </c>
      <c r="D8">
        <v>1</v>
      </c>
      <c r="E8" t="s">
        <v>643</v>
      </c>
      <c r="F8" t="s">
        <v>748</v>
      </c>
      <c r="G8">
        <f t="shared" si="2"/>
        <v>100</v>
      </c>
      <c r="H8">
        <f t="shared" si="3"/>
        <v>70</v>
      </c>
      <c r="I8" t="str">
        <f t="shared" si="4"/>
        <v>T10070</v>
      </c>
      <c r="J8" t="str">
        <f t="shared" si="5"/>
        <v>가설휀스A [판넬설치]</v>
      </c>
      <c r="L8" t="str">
        <f t="shared" si="6"/>
        <v>T100</v>
      </c>
      <c r="M8">
        <v>70</v>
      </c>
    </row>
    <row r="9" spans="1:16" x14ac:dyDescent="0.45">
      <c r="B9" t="s">
        <v>634</v>
      </c>
      <c r="C9" t="s">
        <v>749</v>
      </c>
      <c r="D9">
        <v>1</v>
      </c>
      <c r="E9" t="s">
        <v>641</v>
      </c>
      <c r="F9" t="s">
        <v>748</v>
      </c>
      <c r="G9">
        <f t="shared" si="2"/>
        <v>100</v>
      </c>
      <c r="H9">
        <f t="shared" si="3"/>
        <v>80</v>
      </c>
      <c r="I9" t="str">
        <f t="shared" si="4"/>
        <v>T10080</v>
      </c>
      <c r="J9" t="str">
        <f t="shared" si="5"/>
        <v>가설휀스A [이미지 랩핑]</v>
      </c>
      <c r="L9" t="str">
        <f t="shared" si="6"/>
        <v>T100</v>
      </c>
      <c r="M9">
        <v>80</v>
      </c>
    </row>
    <row r="10" spans="1:16" x14ac:dyDescent="0.45">
      <c r="B10" t="s">
        <v>634</v>
      </c>
      <c r="C10" t="s">
        <v>749</v>
      </c>
      <c r="D10">
        <v>1</v>
      </c>
      <c r="E10" t="s">
        <v>642</v>
      </c>
      <c r="F10" t="s">
        <v>748</v>
      </c>
      <c r="G10">
        <f t="shared" si="2"/>
        <v>100</v>
      </c>
      <c r="H10">
        <f t="shared" si="3"/>
        <v>90</v>
      </c>
      <c r="I10" t="str">
        <f t="shared" si="4"/>
        <v>T10090</v>
      </c>
      <c r="J10" t="str">
        <f t="shared" si="5"/>
        <v>가설휀스A [검사]</v>
      </c>
      <c r="L10" t="str">
        <f t="shared" si="6"/>
        <v>T100</v>
      </c>
      <c r="M10">
        <v>90</v>
      </c>
    </row>
    <row r="11" spans="1:16" x14ac:dyDescent="0.45">
      <c r="A11" t="s">
        <v>967</v>
      </c>
      <c r="B11" t="s">
        <v>634</v>
      </c>
      <c r="C11" t="s">
        <v>750</v>
      </c>
      <c r="D11">
        <v>2</v>
      </c>
      <c r="E11" t="s">
        <v>635</v>
      </c>
      <c r="F11" t="s">
        <v>748</v>
      </c>
      <c r="G11">
        <f t="shared" si="2"/>
        <v>110</v>
      </c>
      <c r="H11">
        <f t="shared" si="3"/>
        <v>10</v>
      </c>
      <c r="I11" t="str">
        <f t="shared" si="4"/>
        <v>T11010</v>
      </c>
      <c r="J11" t="str">
        <f t="shared" si="5"/>
        <v>가설휀스B [기준선측량, 마킹]</v>
      </c>
      <c r="L11" t="str">
        <f t="shared" si="6"/>
        <v>T110</v>
      </c>
      <c r="M11">
        <v>10</v>
      </c>
    </row>
    <row r="12" spans="1:16" x14ac:dyDescent="0.45">
      <c r="A12" t="s">
        <v>967</v>
      </c>
      <c r="B12" t="s">
        <v>634</v>
      </c>
      <c r="C12" t="s">
        <v>750</v>
      </c>
      <c r="D12">
        <v>2</v>
      </c>
      <c r="E12" t="s">
        <v>636</v>
      </c>
      <c r="F12" t="s">
        <v>748</v>
      </c>
      <c r="G12">
        <f t="shared" si="2"/>
        <v>110</v>
      </c>
      <c r="H12">
        <f t="shared" si="3"/>
        <v>20</v>
      </c>
      <c r="I12" t="str">
        <f t="shared" si="4"/>
        <v>T11020</v>
      </c>
      <c r="J12" t="str">
        <f t="shared" si="5"/>
        <v>가설휀스B [굴착]</v>
      </c>
      <c r="L12" t="str">
        <f t="shared" si="6"/>
        <v>T110</v>
      </c>
      <c r="M12">
        <v>20</v>
      </c>
    </row>
    <row r="13" spans="1:16" x14ac:dyDescent="0.45">
      <c r="A13" t="s">
        <v>967</v>
      </c>
      <c r="B13" t="s">
        <v>634</v>
      </c>
      <c r="C13" t="s">
        <v>750</v>
      </c>
      <c r="D13">
        <v>2</v>
      </c>
      <c r="E13" t="s">
        <v>638</v>
      </c>
      <c r="F13" t="s">
        <v>748</v>
      </c>
      <c r="G13">
        <f t="shared" si="2"/>
        <v>110</v>
      </c>
      <c r="H13">
        <f t="shared" si="3"/>
        <v>30</v>
      </c>
      <c r="I13" t="str">
        <f t="shared" si="4"/>
        <v>T11030</v>
      </c>
      <c r="J13" t="str">
        <f t="shared" si="5"/>
        <v>가설휀스B [다짐]</v>
      </c>
      <c r="L13" t="str">
        <f t="shared" si="6"/>
        <v>T110</v>
      </c>
      <c r="M13">
        <v>30</v>
      </c>
    </row>
    <row r="14" spans="1:16" x14ac:dyDescent="0.45">
      <c r="A14" t="s">
        <v>967</v>
      </c>
      <c r="B14" t="s">
        <v>634</v>
      </c>
      <c r="C14" t="s">
        <v>750</v>
      </c>
      <c r="D14">
        <v>2</v>
      </c>
      <c r="E14" t="s">
        <v>637</v>
      </c>
      <c r="F14" t="s">
        <v>748</v>
      </c>
      <c r="G14">
        <f t="shared" si="2"/>
        <v>110</v>
      </c>
      <c r="H14">
        <f t="shared" si="3"/>
        <v>40</v>
      </c>
      <c r="I14" t="str">
        <f t="shared" si="4"/>
        <v>T11040</v>
      </c>
      <c r="J14" t="str">
        <f t="shared" si="5"/>
        <v>가설휀스B [기초설치]</v>
      </c>
      <c r="L14" t="str">
        <f t="shared" si="6"/>
        <v>T110</v>
      </c>
      <c r="M14">
        <v>40</v>
      </c>
    </row>
    <row r="15" spans="1:16" x14ac:dyDescent="0.45">
      <c r="A15" t="s">
        <v>967</v>
      </c>
      <c r="B15" t="s">
        <v>634</v>
      </c>
      <c r="C15" t="s">
        <v>750</v>
      </c>
      <c r="D15">
        <v>2</v>
      </c>
      <c r="E15" t="s">
        <v>639</v>
      </c>
      <c r="F15" t="s">
        <v>748</v>
      </c>
      <c r="G15">
        <f t="shared" si="2"/>
        <v>110</v>
      </c>
      <c r="H15">
        <f t="shared" si="3"/>
        <v>50</v>
      </c>
      <c r="I15" t="str">
        <f t="shared" si="4"/>
        <v>T11050</v>
      </c>
      <c r="J15" t="str">
        <f t="shared" si="5"/>
        <v>가설휀스B [되메우기]</v>
      </c>
      <c r="L15" t="str">
        <f t="shared" si="6"/>
        <v>T110</v>
      </c>
      <c r="M15">
        <v>50</v>
      </c>
    </row>
    <row r="16" spans="1:16" x14ac:dyDescent="0.45">
      <c r="A16" t="s">
        <v>967</v>
      </c>
      <c r="B16" t="s">
        <v>634</v>
      </c>
      <c r="C16" t="s">
        <v>750</v>
      </c>
      <c r="D16">
        <v>2</v>
      </c>
      <c r="E16" t="s">
        <v>640</v>
      </c>
      <c r="F16" t="s">
        <v>748</v>
      </c>
      <c r="G16">
        <f t="shared" si="2"/>
        <v>110</v>
      </c>
      <c r="H16">
        <f t="shared" si="3"/>
        <v>60</v>
      </c>
      <c r="I16" t="str">
        <f t="shared" si="4"/>
        <v>T11060</v>
      </c>
      <c r="J16" t="str">
        <f t="shared" si="5"/>
        <v>가설휀스B [철골설치]</v>
      </c>
      <c r="L16" t="str">
        <f t="shared" si="6"/>
        <v>T110</v>
      </c>
      <c r="M16">
        <v>60</v>
      </c>
    </row>
    <row r="17" spans="1:13" x14ac:dyDescent="0.45">
      <c r="A17" t="s">
        <v>967</v>
      </c>
      <c r="B17" t="s">
        <v>634</v>
      </c>
      <c r="C17" t="s">
        <v>750</v>
      </c>
      <c r="D17">
        <v>2</v>
      </c>
      <c r="E17" t="s">
        <v>643</v>
      </c>
      <c r="F17" t="s">
        <v>748</v>
      </c>
      <c r="G17">
        <f t="shared" si="2"/>
        <v>110</v>
      </c>
      <c r="H17">
        <f t="shared" si="3"/>
        <v>70</v>
      </c>
      <c r="I17" t="str">
        <f t="shared" si="4"/>
        <v>T11070</v>
      </c>
      <c r="J17" t="str">
        <f t="shared" si="5"/>
        <v>가설휀스B [판넬설치]</v>
      </c>
      <c r="L17" t="str">
        <f t="shared" si="6"/>
        <v>T110</v>
      </c>
      <c r="M17">
        <v>70</v>
      </c>
    </row>
    <row r="18" spans="1:13" x14ac:dyDescent="0.45">
      <c r="A18" t="s">
        <v>967</v>
      </c>
      <c r="B18" t="s">
        <v>634</v>
      </c>
      <c r="C18" t="s">
        <v>750</v>
      </c>
      <c r="D18">
        <v>2</v>
      </c>
      <c r="E18" t="s">
        <v>642</v>
      </c>
      <c r="F18" t="s">
        <v>748</v>
      </c>
      <c r="G18">
        <f t="shared" si="2"/>
        <v>110</v>
      </c>
      <c r="H18">
        <f t="shared" si="3"/>
        <v>80</v>
      </c>
      <c r="I18" t="str">
        <f t="shared" si="4"/>
        <v>T11080</v>
      </c>
      <c r="J18" t="str">
        <f t="shared" si="5"/>
        <v>가설휀스B [검사]</v>
      </c>
      <c r="L18" t="str">
        <f t="shared" si="6"/>
        <v>T110</v>
      </c>
      <c r="M18">
        <v>80</v>
      </c>
    </row>
    <row r="19" spans="1:13" x14ac:dyDescent="0.45">
      <c r="A19" t="s">
        <v>967</v>
      </c>
      <c r="B19" t="s">
        <v>634</v>
      </c>
      <c r="C19" t="s">
        <v>751</v>
      </c>
      <c r="D19">
        <v>3</v>
      </c>
      <c r="E19" t="s">
        <v>635</v>
      </c>
      <c r="F19" t="s">
        <v>748</v>
      </c>
      <c r="G19">
        <f t="shared" si="2"/>
        <v>120</v>
      </c>
      <c r="H19">
        <f t="shared" si="3"/>
        <v>10</v>
      </c>
      <c r="I19" t="str">
        <f t="shared" si="4"/>
        <v>T12010</v>
      </c>
      <c r="J19" t="str">
        <f t="shared" si="5"/>
        <v>가설휀스C [기준선측량, 마킹]</v>
      </c>
      <c r="L19" t="str">
        <f t="shared" si="6"/>
        <v>T120</v>
      </c>
      <c r="M19">
        <v>10</v>
      </c>
    </row>
    <row r="20" spans="1:13" x14ac:dyDescent="0.45">
      <c r="A20" t="s">
        <v>967</v>
      </c>
      <c r="B20" t="s">
        <v>634</v>
      </c>
      <c r="C20" t="s">
        <v>751</v>
      </c>
      <c r="D20">
        <v>3</v>
      </c>
      <c r="E20" t="s">
        <v>636</v>
      </c>
      <c r="F20" t="s">
        <v>748</v>
      </c>
      <c r="G20">
        <f t="shared" si="2"/>
        <v>120</v>
      </c>
      <c r="H20">
        <f t="shared" si="3"/>
        <v>20</v>
      </c>
      <c r="I20" t="str">
        <f t="shared" si="4"/>
        <v>T12020</v>
      </c>
      <c r="J20" t="str">
        <f t="shared" si="5"/>
        <v>가설휀스C [굴착]</v>
      </c>
      <c r="L20" t="str">
        <f t="shared" si="6"/>
        <v>T120</v>
      </c>
      <c r="M20">
        <v>20</v>
      </c>
    </row>
    <row r="21" spans="1:13" x14ac:dyDescent="0.45">
      <c r="A21" t="s">
        <v>967</v>
      </c>
      <c r="B21" t="s">
        <v>634</v>
      </c>
      <c r="C21" t="s">
        <v>751</v>
      </c>
      <c r="D21">
        <v>3</v>
      </c>
      <c r="E21" t="s">
        <v>638</v>
      </c>
      <c r="F21" t="s">
        <v>748</v>
      </c>
      <c r="G21">
        <f t="shared" si="2"/>
        <v>120</v>
      </c>
      <c r="H21">
        <f t="shared" si="3"/>
        <v>30</v>
      </c>
      <c r="I21" t="str">
        <f t="shared" si="4"/>
        <v>T12030</v>
      </c>
      <c r="J21" t="str">
        <f t="shared" si="5"/>
        <v>가설휀스C [다짐]</v>
      </c>
      <c r="L21" t="str">
        <f t="shared" si="6"/>
        <v>T120</v>
      </c>
      <c r="M21">
        <v>30</v>
      </c>
    </row>
    <row r="22" spans="1:13" x14ac:dyDescent="0.45">
      <c r="A22" t="s">
        <v>967</v>
      </c>
      <c r="B22" t="s">
        <v>634</v>
      </c>
      <c r="C22" t="s">
        <v>751</v>
      </c>
      <c r="D22">
        <v>3</v>
      </c>
      <c r="E22" t="s">
        <v>640</v>
      </c>
      <c r="F22" t="s">
        <v>748</v>
      </c>
      <c r="G22">
        <f t="shared" si="2"/>
        <v>120</v>
      </c>
      <c r="H22">
        <f t="shared" si="3"/>
        <v>40</v>
      </c>
      <c r="I22" t="str">
        <f t="shared" si="4"/>
        <v>T12040</v>
      </c>
      <c r="J22" t="str">
        <f t="shared" si="5"/>
        <v>가설휀스C [철골설치]</v>
      </c>
      <c r="L22" t="str">
        <f t="shared" si="6"/>
        <v>T120</v>
      </c>
      <c r="M22">
        <v>40</v>
      </c>
    </row>
    <row r="23" spans="1:13" x14ac:dyDescent="0.45">
      <c r="A23" t="s">
        <v>967</v>
      </c>
      <c r="B23" t="s">
        <v>634</v>
      </c>
      <c r="C23" t="s">
        <v>751</v>
      </c>
      <c r="D23">
        <v>3</v>
      </c>
      <c r="E23" t="s">
        <v>643</v>
      </c>
      <c r="F23" t="s">
        <v>748</v>
      </c>
      <c r="G23">
        <f t="shared" si="2"/>
        <v>120</v>
      </c>
      <c r="H23">
        <f t="shared" si="3"/>
        <v>50</v>
      </c>
      <c r="I23" t="str">
        <f t="shared" si="4"/>
        <v>T12050</v>
      </c>
      <c r="J23" t="str">
        <f t="shared" si="5"/>
        <v>가설휀스C [판넬설치]</v>
      </c>
      <c r="L23" t="str">
        <f t="shared" si="6"/>
        <v>T120</v>
      </c>
      <c r="M23">
        <v>50</v>
      </c>
    </row>
    <row r="24" spans="1:13" x14ac:dyDescent="0.45">
      <c r="A24" t="s">
        <v>967</v>
      </c>
      <c r="B24" t="s">
        <v>634</v>
      </c>
      <c r="C24" t="s">
        <v>751</v>
      </c>
      <c r="D24">
        <v>3</v>
      </c>
      <c r="E24" t="s">
        <v>642</v>
      </c>
      <c r="F24" t="s">
        <v>748</v>
      </c>
      <c r="G24">
        <f t="shared" si="2"/>
        <v>120</v>
      </c>
      <c r="H24">
        <f t="shared" si="3"/>
        <v>60</v>
      </c>
      <c r="I24" t="str">
        <f t="shared" si="4"/>
        <v>T12060</v>
      </c>
      <c r="J24" t="str">
        <f t="shared" si="5"/>
        <v>가설휀스C [검사]</v>
      </c>
      <c r="L24" t="str">
        <f t="shared" si="6"/>
        <v>T120</v>
      </c>
      <c r="M24">
        <v>60</v>
      </c>
    </row>
    <row r="25" spans="1:13" x14ac:dyDescent="0.45">
      <c r="A25" t="s">
        <v>967</v>
      </c>
      <c r="B25" t="s">
        <v>634</v>
      </c>
      <c r="C25" t="s">
        <v>647</v>
      </c>
      <c r="D25">
        <v>1</v>
      </c>
      <c r="E25" t="s">
        <v>648</v>
      </c>
      <c r="F25" t="s">
        <v>748</v>
      </c>
      <c r="G25">
        <v>200</v>
      </c>
      <c r="H25">
        <f t="shared" si="3"/>
        <v>10</v>
      </c>
      <c r="I25" t="str">
        <f t="shared" si="4"/>
        <v>T20010</v>
      </c>
      <c r="J25" t="str">
        <f t="shared" si="5"/>
        <v>매직판넬 [지반보강]</v>
      </c>
      <c r="L25" t="str">
        <f t="shared" si="6"/>
        <v>T200</v>
      </c>
      <c r="M25">
        <v>10</v>
      </c>
    </row>
    <row r="26" spans="1:13" x14ac:dyDescent="0.45">
      <c r="A26" t="s">
        <v>967</v>
      </c>
      <c r="B26" t="s">
        <v>634</v>
      </c>
      <c r="C26" t="s">
        <v>647</v>
      </c>
      <c r="D26">
        <v>1</v>
      </c>
      <c r="E26" t="s">
        <v>635</v>
      </c>
      <c r="F26" t="s">
        <v>748</v>
      </c>
      <c r="G26">
        <f t="shared" si="2"/>
        <v>200</v>
      </c>
      <c r="H26">
        <f t="shared" si="3"/>
        <v>20</v>
      </c>
      <c r="I26" t="str">
        <f t="shared" si="4"/>
        <v>T20020</v>
      </c>
      <c r="J26" t="str">
        <f t="shared" si="5"/>
        <v>매직판넬 [기준선측량, 마킹]</v>
      </c>
      <c r="L26" t="str">
        <f t="shared" si="6"/>
        <v>T200</v>
      </c>
      <c r="M26">
        <v>20</v>
      </c>
    </row>
    <row r="27" spans="1:13" x14ac:dyDescent="0.45">
      <c r="A27" t="s">
        <v>967</v>
      </c>
      <c r="B27" t="s">
        <v>634</v>
      </c>
      <c r="C27" t="s">
        <v>647</v>
      </c>
      <c r="D27">
        <v>1</v>
      </c>
      <c r="E27" t="s">
        <v>649</v>
      </c>
      <c r="F27" t="s">
        <v>748</v>
      </c>
      <c r="G27">
        <f t="shared" si="2"/>
        <v>200</v>
      </c>
      <c r="H27">
        <f t="shared" si="3"/>
        <v>30</v>
      </c>
      <c r="I27" t="str">
        <f t="shared" si="4"/>
        <v>T20030</v>
      </c>
      <c r="J27" t="str">
        <f t="shared" si="5"/>
        <v>매직판넬 [프레임설치]</v>
      </c>
      <c r="L27" t="str">
        <f t="shared" si="6"/>
        <v>T200</v>
      </c>
      <c r="M27">
        <v>30</v>
      </c>
    </row>
    <row r="28" spans="1:13" x14ac:dyDescent="0.45">
      <c r="A28" t="s">
        <v>967</v>
      </c>
      <c r="B28" t="s">
        <v>634</v>
      </c>
      <c r="C28" t="s">
        <v>647</v>
      </c>
      <c r="D28">
        <v>1</v>
      </c>
      <c r="E28" t="s">
        <v>643</v>
      </c>
      <c r="F28" t="s">
        <v>748</v>
      </c>
      <c r="G28">
        <f t="shared" si="2"/>
        <v>200</v>
      </c>
      <c r="H28">
        <f t="shared" si="3"/>
        <v>40</v>
      </c>
      <c r="I28" t="str">
        <f t="shared" si="4"/>
        <v>T20040</v>
      </c>
      <c r="J28" t="str">
        <f t="shared" si="5"/>
        <v>매직판넬 [판넬설치]</v>
      </c>
      <c r="L28" t="str">
        <f t="shared" si="6"/>
        <v>T200</v>
      </c>
      <c r="M28">
        <v>40</v>
      </c>
    </row>
    <row r="29" spans="1:13" x14ac:dyDescent="0.45">
      <c r="A29" t="s">
        <v>967</v>
      </c>
      <c r="B29" t="s">
        <v>634</v>
      </c>
      <c r="C29" t="s">
        <v>647</v>
      </c>
      <c r="D29">
        <v>1</v>
      </c>
      <c r="E29" t="s">
        <v>641</v>
      </c>
      <c r="F29" t="s">
        <v>748</v>
      </c>
      <c r="G29">
        <f t="shared" si="2"/>
        <v>200</v>
      </c>
      <c r="H29">
        <f t="shared" si="3"/>
        <v>50</v>
      </c>
      <c r="I29" t="str">
        <f t="shared" si="4"/>
        <v>T20050</v>
      </c>
      <c r="J29" t="str">
        <f t="shared" si="5"/>
        <v>매직판넬 [이미지 랩핑]</v>
      </c>
      <c r="L29" t="str">
        <f t="shared" si="6"/>
        <v>T200</v>
      </c>
      <c r="M29">
        <v>50</v>
      </c>
    </row>
    <row r="30" spans="1:13" x14ac:dyDescent="0.45">
      <c r="A30" t="s">
        <v>967</v>
      </c>
      <c r="B30" t="s">
        <v>634</v>
      </c>
      <c r="C30" t="s">
        <v>647</v>
      </c>
      <c r="D30">
        <v>1</v>
      </c>
      <c r="E30" t="s">
        <v>642</v>
      </c>
      <c r="F30" t="s">
        <v>748</v>
      </c>
      <c r="G30">
        <f t="shared" si="2"/>
        <v>200</v>
      </c>
      <c r="H30">
        <f t="shared" si="3"/>
        <v>60</v>
      </c>
      <c r="I30" t="str">
        <f t="shared" si="4"/>
        <v>T20060</v>
      </c>
      <c r="J30" t="str">
        <f t="shared" si="5"/>
        <v>매직판넬 [검사]</v>
      </c>
      <c r="L30" t="str">
        <f t="shared" si="6"/>
        <v>T200</v>
      </c>
      <c r="M30">
        <v>60</v>
      </c>
    </row>
    <row r="31" spans="1:13" x14ac:dyDescent="0.45">
      <c r="B31" t="s">
        <v>634</v>
      </c>
      <c r="C31" t="s">
        <v>1060</v>
      </c>
      <c r="D31">
        <v>1</v>
      </c>
      <c r="E31" t="s">
        <v>1044</v>
      </c>
      <c r="F31" t="s">
        <v>190</v>
      </c>
      <c r="G31">
        <v>300</v>
      </c>
      <c r="H31">
        <f t="shared" si="3"/>
        <v>10</v>
      </c>
      <c r="I31" t="str">
        <f t="shared" si="4"/>
        <v>T30010</v>
      </c>
      <c r="J31" t="str">
        <f t="shared" si="5"/>
        <v>타워크레인설치 [기초거푸집]</v>
      </c>
      <c r="L31" t="str">
        <f t="shared" si="6"/>
        <v>T300</v>
      </c>
      <c r="M31">
        <v>10</v>
      </c>
    </row>
    <row r="32" spans="1:13" x14ac:dyDescent="0.45">
      <c r="B32" t="s">
        <v>634</v>
      </c>
      <c r="C32" t="s">
        <v>1060</v>
      </c>
      <c r="D32">
        <v>1</v>
      </c>
      <c r="E32" t="s">
        <v>1045</v>
      </c>
      <c r="F32" t="s">
        <v>190</v>
      </c>
      <c r="G32">
        <v>300</v>
      </c>
      <c r="H32">
        <f t="shared" si="3"/>
        <v>20</v>
      </c>
      <c r="I32" t="str">
        <f t="shared" si="4"/>
        <v>T30020</v>
      </c>
      <c r="J32" t="str">
        <f t="shared" si="5"/>
        <v>타워크레인설치 [기초철근]</v>
      </c>
      <c r="L32" t="str">
        <f t="shared" si="6"/>
        <v>T300</v>
      </c>
      <c r="M32">
        <v>20</v>
      </c>
    </row>
    <row r="33" spans="1:13" x14ac:dyDescent="0.45">
      <c r="B33" t="s">
        <v>634</v>
      </c>
      <c r="C33" t="s">
        <v>1060</v>
      </c>
      <c r="D33">
        <v>1</v>
      </c>
      <c r="E33" t="s">
        <v>1046</v>
      </c>
      <c r="F33" t="s">
        <v>190</v>
      </c>
      <c r="G33">
        <v>300</v>
      </c>
      <c r="H33">
        <f t="shared" si="3"/>
        <v>30</v>
      </c>
      <c r="I33" t="str">
        <f t="shared" si="4"/>
        <v>T30030</v>
      </c>
      <c r="J33" t="str">
        <f t="shared" si="5"/>
        <v>타워크레인설치 [기초타설]</v>
      </c>
      <c r="L33" t="str">
        <f t="shared" si="6"/>
        <v>T300</v>
      </c>
      <c r="M33">
        <v>30</v>
      </c>
    </row>
    <row r="34" spans="1:13" x14ac:dyDescent="0.45">
      <c r="B34" t="s">
        <v>634</v>
      </c>
      <c r="C34" t="s">
        <v>1060</v>
      </c>
      <c r="D34">
        <v>1</v>
      </c>
      <c r="E34" t="s">
        <v>1047</v>
      </c>
      <c r="F34" t="s">
        <v>190</v>
      </c>
      <c r="G34">
        <v>300</v>
      </c>
      <c r="H34">
        <v>31</v>
      </c>
      <c r="I34" t="str">
        <f t="shared" si="4"/>
        <v>T30031</v>
      </c>
      <c r="J34" t="str">
        <f t="shared" si="5"/>
        <v>타워크레인설치 [양생1]</v>
      </c>
      <c r="L34" t="str">
        <f t="shared" si="6"/>
        <v>T300</v>
      </c>
      <c r="M34">
        <v>31</v>
      </c>
    </row>
    <row r="35" spans="1:13" x14ac:dyDescent="0.45">
      <c r="B35" t="s">
        <v>634</v>
      </c>
      <c r="C35" t="s">
        <v>1060</v>
      </c>
      <c r="D35">
        <v>1</v>
      </c>
      <c r="E35" t="s">
        <v>1048</v>
      </c>
      <c r="F35" t="s">
        <v>190</v>
      </c>
      <c r="G35">
        <v>300</v>
      </c>
      <c r="H35">
        <v>32</v>
      </c>
      <c r="I35" t="str">
        <f t="shared" si="4"/>
        <v>T30032</v>
      </c>
      <c r="J35" t="str">
        <f t="shared" si="5"/>
        <v>타워크레인설치 [양생2]</v>
      </c>
      <c r="L35" t="str">
        <f t="shared" si="6"/>
        <v>T300</v>
      </c>
      <c r="M35">
        <v>32</v>
      </c>
    </row>
    <row r="36" spans="1:13" x14ac:dyDescent="0.45">
      <c r="B36" t="s">
        <v>634</v>
      </c>
      <c r="C36" t="s">
        <v>1060</v>
      </c>
      <c r="D36">
        <v>1</v>
      </c>
      <c r="E36" t="s">
        <v>1049</v>
      </c>
      <c r="F36" t="s">
        <v>190</v>
      </c>
      <c r="G36">
        <v>300</v>
      </c>
      <c r="H36">
        <v>33</v>
      </c>
      <c r="I36" t="str">
        <f t="shared" si="4"/>
        <v>T30033</v>
      </c>
      <c r="J36" t="str">
        <f t="shared" si="5"/>
        <v>타워크레인설치 [양생3]</v>
      </c>
      <c r="L36" t="str">
        <f t="shared" si="6"/>
        <v>T300</v>
      </c>
      <c r="M36">
        <v>33</v>
      </c>
    </row>
    <row r="37" spans="1:13" x14ac:dyDescent="0.45">
      <c r="B37" t="s">
        <v>634</v>
      </c>
      <c r="C37" t="s">
        <v>1060</v>
      </c>
      <c r="D37">
        <v>1</v>
      </c>
      <c r="E37" t="s">
        <v>1050</v>
      </c>
      <c r="F37" t="s">
        <v>190</v>
      </c>
      <c r="G37">
        <v>300</v>
      </c>
      <c r="H37">
        <v>34</v>
      </c>
      <c r="I37" t="str">
        <f t="shared" si="4"/>
        <v>T30034</v>
      </c>
      <c r="J37" t="str">
        <f t="shared" si="5"/>
        <v>타워크레인설치 [양생4]</v>
      </c>
      <c r="L37" t="str">
        <f t="shared" si="6"/>
        <v>T300</v>
      </c>
      <c r="M37">
        <v>34</v>
      </c>
    </row>
    <row r="38" spans="1:13" x14ac:dyDescent="0.45">
      <c r="B38" t="s">
        <v>634</v>
      </c>
      <c r="C38" t="s">
        <v>1060</v>
      </c>
      <c r="D38">
        <v>1</v>
      </c>
      <c r="E38" t="s">
        <v>1051</v>
      </c>
      <c r="F38" t="s">
        <v>190</v>
      </c>
      <c r="G38">
        <v>300</v>
      </c>
      <c r="H38">
        <v>35</v>
      </c>
      <c r="I38" t="str">
        <f t="shared" si="4"/>
        <v>T30035</v>
      </c>
      <c r="J38" t="str">
        <f t="shared" si="5"/>
        <v>타워크레인설치 [양생5]</v>
      </c>
      <c r="L38" t="str">
        <f t="shared" si="6"/>
        <v>T300</v>
      </c>
      <c r="M38">
        <v>35</v>
      </c>
    </row>
    <row r="39" spans="1:13" x14ac:dyDescent="0.45">
      <c r="B39" t="s">
        <v>634</v>
      </c>
      <c r="C39" t="s">
        <v>1060</v>
      </c>
      <c r="D39">
        <v>1</v>
      </c>
      <c r="E39" t="s">
        <v>1052</v>
      </c>
      <c r="F39" t="s">
        <v>190</v>
      </c>
      <c r="G39">
        <v>300</v>
      </c>
      <c r="H39">
        <v>36</v>
      </c>
      <c r="I39" t="str">
        <f t="shared" si="4"/>
        <v>T30036</v>
      </c>
      <c r="J39" t="str">
        <f t="shared" si="5"/>
        <v>타워크레인설치 [양생6]</v>
      </c>
      <c r="L39" t="str">
        <f t="shared" si="6"/>
        <v>T300</v>
      </c>
      <c r="M39">
        <v>36</v>
      </c>
    </row>
    <row r="40" spans="1:13" x14ac:dyDescent="0.45">
      <c r="B40" t="s">
        <v>634</v>
      </c>
      <c r="C40" t="s">
        <v>1060</v>
      </c>
      <c r="D40">
        <v>1</v>
      </c>
      <c r="E40" t="s">
        <v>1053</v>
      </c>
      <c r="F40" t="s">
        <v>190</v>
      </c>
      <c r="G40">
        <v>300</v>
      </c>
      <c r="H40">
        <v>40</v>
      </c>
      <c r="I40" t="str">
        <f t="shared" si="4"/>
        <v>T30040</v>
      </c>
      <c r="J40" t="str">
        <f t="shared" si="5"/>
        <v>타워크레인설치 [설치]</v>
      </c>
      <c r="L40" t="str">
        <f t="shared" si="6"/>
        <v>T300</v>
      </c>
      <c r="M40">
        <v>40</v>
      </c>
    </row>
    <row r="41" spans="1:13" x14ac:dyDescent="0.45">
      <c r="B41" t="s">
        <v>634</v>
      </c>
      <c r="C41" t="s">
        <v>1060</v>
      </c>
      <c r="D41">
        <v>1</v>
      </c>
      <c r="E41" t="s">
        <v>1054</v>
      </c>
      <c r="F41" t="s">
        <v>190</v>
      </c>
      <c r="G41">
        <v>300</v>
      </c>
      <c r="H41">
        <f t="shared" si="3"/>
        <v>50</v>
      </c>
      <c r="I41" t="str">
        <f t="shared" si="4"/>
        <v>T30050</v>
      </c>
      <c r="J41" t="str">
        <f t="shared" si="5"/>
        <v>타워크레인설치 [검사]</v>
      </c>
      <c r="L41" t="str">
        <f t="shared" si="6"/>
        <v>T300</v>
      </c>
      <c r="M41">
        <v>50</v>
      </c>
    </row>
    <row r="42" spans="1:13" x14ac:dyDescent="0.45">
      <c r="A42" t="s">
        <v>967</v>
      </c>
      <c r="B42" t="s">
        <v>634</v>
      </c>
      <c r="C42" t="s">
        <v>1061</v>
      </c>
      <c r="D42">
        <v>1</v>
      </c>
      <c r="E42" t="s">
        <v>1062</v>
      </c>
      <c r="F42" t="s">
        <v>190</v>
      </c>
      <c r="G42">
        <v>310</v>
      </c>
      <c r="H42">
        <f t="shared" si="3"/>
        <v>10</v>
      </c>
      <c r="I42" t="str">
        <f t="shared" ref="I42" si="7">F42&amp;G42&amp;H42</f>
        <v>T31010</v>
      </c>
      <c r="J42" t="str">
        <f t="shared" ref="J42" si="8">C42&amp;" ["&amp;E42&amp;"]"</f>
        <v>타워크레인연장 [설치,보강]</v>
      </c>
      <c r="L42" t="str">
        <f t="shared" si="6"/>
        <v>T310</v>
      </c>
      <c r="M42">
        <v>10</v>
      </c>
    </row>
    <row r="43" spans="1:13" x14ac:dyDescent="0.45">
      <c r="A43" t="s">
        <v>967</v>
      </c>
      <c r="B43" t="s">
        <v>634</v>
      </c>
      <c r="C43" t="s">
        <v>1061</v>
      </c>
      <c r="D43">
        <v>1</v>
      </c>
      <c r="E43" t="s">
        <v>1063</v>
      </c>
      <c r="F43" t="s">
        <v>190</v>
      </c>
      <c r="G43">
        <v>310</v>
      </c>
      <c r="H43">
        <f t="shared" si="3"/>
        <v>20</v>
      </c>
      <c r="I43" t="str">
        <f t="shared" ref="I43" si="9">F43&amp;G43&amp;H43</f>
        <v>T31020</v>
      </c>
      <c r="J43" t="str">
        <f t="shared" ref="J43" si="10">C43&amp;" ["&amp;E43&amp;"]"</f>
        <v>타워크레인연장 [검사]</v>
      </c>
      <c r="L43" t="str">
        <f t="shared" si="6"/>
        <v>T310</v>
      </c>
      <c r="M43">
        <v>20</v>
      </c>
    </row>
    <row r="44" spans="1:13" x14ac:dyDescent="0.45">
      <c r="B44" t="s">
        <v>634</v>
      </c>
      <c r="C44" t="s">
        <v>1043</v>
      </c>
      <c r="D44">
        <v>1</v>
      </c>
      <c r="E44" t="s">
        <v>1055</v>
      </c>
      <c r="F44" t="s">
        <v>190</v>
      </c>
      <c r="G44">
        <v>320</v>
      </c>
      <c r="H44">
        <f t="shared" si="3"/>
        <v>10</v>
      </c>
      <c r="I44" t="str">
        <f t="shared" si="4"/>
        <v>T32010</v>
      </c>
      <c r="J44" t="str">
        <f t="shared" si="5"/>
        <v>타워크레인 [해체장비설치]</v>
      </c>
      <c r="L44" t="str">
        <f t="shared" si="6"/>
        <v>T320</v>
      </c>
      <c r="M44">
        <v>10</v>
      </c>
    </row>
    <row r="45" spans="1:13" x14ac:dyDescent="0.45">
      <c r="B45" t="s">
        <v>634</v>
      </c>
      <c r="C45" t="s">
        <v>1043</v>
      </c>
      <c r="D45">
        <v>1</v>
      </c>
      <c r="E45" t="s">
        <v>1056</v>
      </c>
      <c r="F45" t="s">
        <v>190</v>
      </c>
      <c r="G45">
        <v>320</v>
      </c>
      <c r="H45">
        <f t="shared" si="3"/>
        <v>20</v>
      </c>
      <c r="I45" t="str">
        <f t="shared" si="4"/>
        <v>T32020</v>
      </c>
      <c r="J45" t="str">
        <f t="shared" si="5"/>
        <v>타워크레인 [해체]</v>
      </c>
      <c r="L45" t="str">
        <f t="shared" si="6"/>
        <v>T320</v>
      </c>
      <c r="M45">
        <v>20</v>
      </c>
    </row>
    <row r="46" spans="1:13" x14ac:dyDescent="0.45">
      <c r="B46" t="s">
        <v>634</v>
      </c>
      <c r="C46" t="s">
        <v>1065</v>
      </c>
      <c r="D46">
        <v>1</v>
      </c>
      <c r="E46" t="s">
        <v>1044</v>
      </c>
      <c r="F46" t="s">
        <v>190</v>
      </c>
      <c r="G46">
        <v>350</v>
      </c>
      <c r="H46">
        <f t="shared" ref="H46:H48" si="11">IF(C46=C45,H45+10,10)</f>
        <v>10</v>
      </c>
      <c r="I46" t="str">
        <f t="shared" ref="I46:I59" si="12">F46&amp;G46&amp;H46</f>
        <v>T35010</v>
      </c>
      <c r="J46" t="str">
        <f t="shared" ref="J46:J59" si="13">C46&amp;" ["&amp;E46&amp;"]"</f>
        <v>리프트카설치 [기초거푸집]</v>
      </c>
      <c r="L46" t="str">
        <f t="shared" si="6"/>
        <v>T350</v>
      </c>
      <c r="M46">
        <v>10</v>
      </c>
    </row>
    <row r="47" spans="1:13" x14ac:dyDescent="0.45">
      <c r="B47" t="s">
        <v>634</v>
      </c>
      <c r="C47" t="s">
        <v>1065</v>
      </c>
      <c r="D47">
        <v>1</v>
      </c>
      <c r="E47" t="s">
        <v>1045</v>
      </c>
      <c r="F47" t="s">
        <v>190</v>
      </c>
      <c r="G47">
        <v>350</v>
      </c>
      <c r="H47">
        <f t="shared" si="11"/>
        <v>20</v>
      </c>
      <c r="I47" t="str">
        <f t="shared" si="12"/>
        <v>T35020</v>
      </c>
      <c r="J47" t="str">
        <f t="shared" si="13"/>
        <v>리프트카설치 [기초철근]</v>
      </c>
      <c r="L47" t="str">
        <f t="shared" si="6"/>
        <v>T350</v>
      </c>
      <c r="M47">
        <v>20</v>
      </c>
    </row>
    <row r="48" spans="1:13" x14ac:dyDescent="0.45">
      <c r="B48" t="s">
        <v>634</v>
      </c>
      <c r="C48" t="s">
        <v>1065</v>
      </c>
      <c r="D48">
        <v>1</v>
      </c>
      <c r="E48" t="s">
        <v>1046</v>
      </c>
      <c r="F48" t="s">
        <v>190</v>
      </c>
      <c r="G48">
        <v>350</v>
      </c>
      <c r="H48">
        <f t="shared" si="11"/>
        <v>30</v>
      </c>
      <c r="I48" t="str">
        <f t="shared" si="12"/>
        <v>T35030</v>
      </c>
      <c r="J48" t="str">
        <f t="shared" si="13"/>
        <v>리프트카설치 [기초타설]</v>
      </c>
      <c r="L48" t="str">
        <f t="shared" si="6"/>
        <v>T350</v>
      </c>
      <c r="M48">
        <v>30</v>
      </c>
    </row>
    <row r="49" spans="1:13" x14ac:dyDescent="0.45">
      <c r="B49" t="s">
        <v>634</v>
      </c>
      <c r="C49" t="s">
        <v>1065</v>
      </c>
      <c r="D49">
        <v>1</v>
      </c>
      <c r="E49" t="s">
        <v>1047</v>
      </c>
      <c r="F49" t="s">
        <v>190</v>
      </c>
      <c r="G49">
        <v>350</v>
      </c>
      <c r="H49">
        <v>31</v>
      </c>
      <c r="I49" t="str">
        <f t="shared" si="12"/>
        <v>T35031</v>
      </c>
      <c r="J49" t="str">
        <f t="shared" si="13"/>
        <v>리프트카설치 [양생1]</v>
      </c>
      <c r="L49" t="str">
        <f t="shared" si="6"/>
        <v>T350</v>
      </c>
      <c r="M49">
        <v>31</v>
      </c>
    </row>
    <row r="50" spans="1:13" x14ac:dyDescent="0.45">
      <c r="B50" t="s">
        <v>634</v>
      </c>
      <c r="C50" t="s">
        <v>1065</v>
      </c>
      <c r="D50">
        <v>1</v>
      </c>
      <c r="E50" t="s">
        <v>1048</v>
      </c>
      <c r="F50" t="s">
        <v>190</v>
      </c>
      <c r="G50">
        <v>350</v>
      </c>
      <c r="H50">
        <v>32</v>
      </c>
      <c r="I50" t="str">
        <f t="shared" si="12"/>
        <v>T35032</v>
      </c>
      <c r="J50" t="str">
        <f t="shared" si="13"/>
        <v>리프트카설치 [양생2]</v>
      </c>
      <c r="L50" t="str">
        <f t="shared" si="6"/>
        <v>T350</v>
      </c>
      <c r="M50">
        <v>32</v>
      </c>
    </row>
    <row r="51" spans="1:13" x14ac:dyDescent="0.45">
      <c r="B51" t="s">
        <v>634</v>
      </c>
      <c r="C51" t="s">
        <v>1065</v>
      </c>
      <c r="D51">
        <v>1</v>
      </c>
      <c r="E51" t="s">
        <v>1049</v>
      </c>
      <c r="F51" t="s">
        <v>190</v>
      </c>
      <c r="G51">
        <v>350</v>
      </c>
      <c r="H51">
        <v>33</v>
      </c>
      <c r="I51" t="str">
        <f t="shared" si="12"/>
        <v>T35033</v>
      </c>
      <c r="J51" t="str">
        <f t="shared" si="13"/>
        <v>리프트카설치 [양생3]</v>
      </c>
      <c r="L51" t="str">
        <f t="shared" si="6"/>
        <v>T350</v>
      </c>
      <c r="M51">
        <v>33</v>
      </c>
    </row>
    <row r="52" spans="1:13" x14ac:dyDescent="0.45">
      <c r="B52" t="s">
        <v>634</v>
      </c>
      <c r="C52" t="s">
        <v>1065</v>
      </c>
      <c r="D52">
        <v>1</v>
      </c>
      <c r="E52" t="s">
        <v>1050</v>
      </c>
      <c r="F52" t="s">
        <v>190</v>
      </c>
      <c r="G52">
        <v>350</v>
      </c>
      <c r="H52">
        <v>34</v>
      </c>
      <c r="I52" t="str">
        <f t="shared" si="12"/>
        <v>T35034</v>
      </c>
      <c r="J52" t="str">
        <f t="shared" si="13"/>
        <v>리프트카설치 [양생4]</v>
      </c>
      <c r="L52" t="str">
        <f t="shared" si="6"/>
        <v>T350</v>
      </c>
      <c r="M52">
        <v>34</v>
      </c>
    </row>
    <row r="53" spans="1:13" x14ac:dyDescent="0.45">
      <c r="B53" t="s">
        <v>634</v>
      </c>
      <c r="C53" t="s">
        <v>1065</v>
      </c>
      <c r="D53">
        <v>1</v>
      </c>
      <c r="E53" t="s">
        <v>1051</v>
      </c>
      <c r="F53" t="s">
        <v>190</v>
      </c>
      <c r="G53">
        <v>350</v>
      </c>
      <c r="H53">
        <v>35</v>
      </c>
      <c r="I53" t="str">
        <f t="shared" si="12"/>
        <v>T35035</v>
      </c>
      <c r="J53" t="str">
        <f t="shared" si="13"/>
        <v>리프트카설치 [양생5]</v>
      </c>
      <c r="L53" t="str">
        <f t="shared" si="6"/>
        <v>T350</v>
      </c>
      <c r="M53">
        <v>35</v>
      </c>
    </row>
    <row r="54" spans="1:13" x14ac:dyDescent="0.45">
      <c r="B54" t="s">
        <v>634</v>
      </c>
      <c r="C54" t="s">
        <v>1065</v>
      </c>
      <c r="D54">
        <v>1</v>
      </c>
      <c r="E54" t="s">
        <v>1052</v>
      </c>
      <c r="F54" t="s">
        <v>190</v>
      </c>
      <c r="G54">
        <v>350</v>
      </c>
      <c r="H54">
        <v>36</v>
      </c>
      <c r="I54" t="str">
        <f t="shared" si="12"/>
        <v>T35036</v>
      </c>
      <c r="J54" t="str">
        <f t="shared" si="13"/>
        <v>리프트카설치 [양생6]</v>
      </c>
      <c r="L54" t="str">
        <f t="shared" si="6"/>
        <v>T350</v>
      </c>
      <c r="M54">
        <v>36</v>
      </c>
    </row>
    <row r="55" spans="1:13" x14ac:dyDescent="0.45">
      <c r="B55" t="s">
        <v>634</v>
      </c>
      <c r="C55" t="s">
        <v>1065</v>
      </c>
      <c r="D55">
        <v>1</v>
      </c>
      <c r="E55" t="s">
        <v>1053</v>
      </c>
      <c r="F55" t="s">
        <v>190</v>
      </c>
      <c r="G55">
        <v>350</v>
      </c>
      <c r="H55">
        <v>40</v>
      </c>
      <c r="I55" t="str">
        <f t="shared" si="12"/>
        <v>T35040</v>
      </c>
      <c r="J55" t="str">
        <f t="shared" si="13"/>
        <v>리프트카설치 [설치]</v>
      </c>
      <c r="L55" t="str">
        <f t="shared" si="6"/>
        <v>T350</v>
      </c>
      <c r="M55">
        <v>40</v>
      </c>
    </row>
    <row r="56" spans="1:13" x14ac:dyDescent="0.45">
      <c r="B56" t="s">
        <v>634</v>
      </c>
      <c r="C56" t="s">
        <v>1065</v>
      </c>
      <c r="D56">
        <v>1</v>
      </c>
      <c r="E56" t="s">
        <v>1054</v>
      </c>
      <c r="F56" t="s">
        <v>190</v>
      </c>
      <c r="G56">
        <v>350</v>
      </c>
      <c r="H56">
        <f t="shared" ref="H56" si="14">IF(C56=C55,H55+10,10)</f>
        <v>50</v>
      </c>
      <c r="I56" t="str">
        <f t="shared" si="12"/>
        <v>T35050</v>
      </c>
      <c r="J56" t="str">
        <f t="shared" si="13"/>
        <v>리프트카설치 [검사]</v>
      </c>
      <c r="L56" t="str">
        <f t="shared" si="6"/>
        <v>T350</v>
      </c>
      <c r="M56">
        <v>50</v>
      </c>
    </row>
    <row r="57" spans="1:13" x14ac:dyDescent="0.45">
      <c r="A57" t="s">
        <v>967</v>
      </c>
      <c r="B57" t="s">
        <v>634</v>
      </c>
      <c r="C57" t="s">
        <v>1066</v>
      </c>
      <c r="D57">
        <v>1</v>
      </c>
      <c r="E57" t="s">
        <v>1067</v>
      </c>
      <c r="F57" t="s">
        <v>190</v>
      </c>
      <c r="G57">
        <v>360</v>
      </c>
      <c r="H57">
        <f>IF(C57=C54,H54+10,10)</f>
        <v>10</v>
      </c>
      <c r="I57" t="str">
        <f t="shared" si="12"/>
        <v>T36010</v>
      </c>
      <c r="J57" t="str">
        <f t="shared" si="13"/>
        <v>리프트카연장 [설치,보강]</v>
      </c>
      <c r="L57" t="str">
        <f t="shared" si="6"/>
        <v>T360</v>
      </c>
      <c r="M57">
        <v>10</v>
      </c>
    </row>
    <row r="58" spans="1:13" x14ac:dyDescent="0.45">
      <c r="A58" t="s">
        <v>967</v>
      </c>
      <c r="B58" t="s">
        <v>634</v>
      </c>
      <c r="C58" t="s">
        <v>1066</v>
      </c>
      <c r="D58">
        <v>1</v>
      </c>
      <c r="E58" t="s">
        <v>1068</v>
      </c>
      <c r="F58" t="s">
        <v>190</v>
      </c>
      <c r="G58">
        <v>360</v>
      </c>
      <c r="H58">
        <f>IF(C58=C55,H55+10,10)</f>
        <v>10</v>
      </c>
      <c r="I58" t="str">
        <f t="shared" ref="I58" si="15">F58&amp;G58&amp;H58</f>
        <v>T36010</v>
      </c>
      <c r="J58" t="str">
        <f t="shared" ref="J58" si="16">C58&amp;" ["&amp;E58&amp;"]"</f>
        <v>리프트카연장 [검사]</v>
      </c>
      <c r="L58" t="str">
        <f t="shared" si="6"/>
        <v>T360</v>
      </c>
      <c r="M58">
        <v>10</v>
      </c>
    </row>
    <row r="59" spans="1:13" x14ac:dyDescent="0.45">
      <c r="B59" t="s">
        <v>634</v>
      </c>
      <c r="C59" t="s">
        <v>1058</v>
      </c>
      <c r="D59">
        <v>1</v>
      </c>
      <c r="E59" t="s">
        <v>1056</v>
      </c>
      <c r="F59" t="s">
        <v>190</v>
      </c>
      <c r="G59">
        <v>370</v>
      </c>
      <c r="H59">
        <f>IF(C59=C56,H56+10,10)</f>
        <v>10</v>
      </c>
      <c r="I59" t="str">
        <f t="shared" si="12"/>
        <v>T37010</v>
      </c>
      <c r="J59" t="str">
        <f t="shared" si="13"/>
        <v>리프트카 [해체]</v>
      </c>
      <c r="L59" t="str">
        <f t="shared" si="6"/>
        <v>T370</v>
      </c>
      <c r="M59">
        <v>10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27"/>
  <sheetViews>
    <sheetView workbookViewId="0">
      <selection activeCell="E1" sqref="E1"/>
    </sheetView>
  </sheetViews>
  <sheetFormatPr defaultRowHeight="17" x14ac:dyDescent="0.45"/>
  <cols>
    <col min="2" max="2" width="14.33203125" customWidth="1"/>
    <col min="3" max="3" width="29.6640625" customWidth="1"/>
    <col min="4" max="4" width="13.1640625" customWidth="1"/>
    <col min="7" max="7" width="24.5" customWidth="1"/>
    <col min="8" max="8" width="16.6640625" customWidth="1"/>
    <col min="9" max="9" width="22.25" customWidth="1"/>
    <col min="10" max="10" width="34.1640625" customWidth="1"/>
    <col min="11" max="11" width="20.33203125" customWidth="1"/>
  </cols>
  <sheetData>
    <row r="1" spans="1:11" x14ac:dyDescent="0.45">
      <c r="A1" s="8" t="s">
        <v>882</v>
      </c>
      <c r="B1" s="8" t="s">
        <v>1426</v>
      </c>
      <c r="C1" s="8" t="s">
        <v>883</v>
      </c>
      <c r="D1" s="8" t="s">
        <v>884</v>
      </c>
      <c r="E1" s="8" t="s">
        <v>885</v>
      </c>
      <c r="F1" s="8" t="s">
        <v>881</v>
      </c>
      <c r="G1" s="8" t="s">
        <v>887</v>
      </c>
      <c r="H1" s="8" t="s">
        <v>886</v>
      </c>
      <c r="I1" s="8" t="s">
        <v>888</v>
      </c>
      <c r="J1" s="8" t="s">
        <v>1143</v>
      </c>
      <c r="K1" s="8" t="s">
        <v>1229</v>
      </c>
    </row>
    <row r="2" spans="1:11" x14ac:dyDescent="0.45">
      <c r="A2" t="s">
        <v>785</v>
      </c>
      <c r="B2" t="s">
        <v>650</v>
      </c>
      <c r="C2" t="s">
        <v>1163</v>
      </c>
      <c r="D2">
        <v>10</v>
      </c>
      <c r="E2" t="s">
        <v>1189</v>
      </c>
      <c r="F2">
        <v>10</v>
      </c>
      <c r="G2" t="s">
        <v>1183</v>
      </c>
      <c r="H2" t="s">
        <v>1196</v>
      </c>
      <c r="I2" t="s">
        <v>1198</v>
      </c>
      <c r="J2" t="str">
        <f>H2&amp;"-"&amp;I2</f>
        <v>CIP-line_marking</v>
      </c>
      <c r="K2" t="str">
        <f>VLOOKUP(A2,logic!$A:$A,1,0)</f>
        <v>W10010</v>
      </c>
    </row>
    <row r="3" spans="1:11" x14ac:dyDescent="0.45">
      <c r="A3" t="s">
        <v>786</v>
      </c>
      <c r="B3" t="s">
        <v>650</v>
      </c>
      <c r="C3" t="s">
        <v>1164</v>
      </c>
      <c r="D3">
        <v>5</v>
      </c>
      <c r="E3" t="s">
        <v>1189</v>
      </c>
      <c r="F3">
        <v>20</v>
      </c>
      <c r="G3" t="s">
        <v>1183</v>
      </c>
      <c r="H3" t="s">
        <v>1196</v>
      </c>
      <c r="I3" t="s">
        <v>1199</v>
      </c>
      <c r="J3" t="str">
        <f t="shared" ref="J3:J27" si="0">H3&amp;"-"&amp;I3</f>
        <v>CIP-guidebeam</v>
      </c>
      <c r="K3" t="str">
        <f>VLOOKUP(A3,logic!$A:$A,1,0)</f>
        <v>W10020</v>
      </c>
    </row>
    <row r="4" spans="1:11" x14ac:dyDescent="0.45">
      <c r="A4" t="s">
        <v>787</v>
      </c>
      <c r="B4" t="s">
        <v>650</v>
      </c>
      <c r="C4" t="s">
        <v>1165</v>
      </c>
      <c r="D4">
        <v>4</v>
      </c>
      <c r="E4" t="s">
        <v>1189</v>
      </c>
      <c r="F4">
        <v>30</v>
      </c>
      <c r="G4" t="s">
        <v>1183</v>
      </c>
      <c r="H4" t="s">
        <v>1196</v>
      </c>
      <c r="I4" t="s">
        <v>1200</v>
      </c>
      <c r="J4" t="str">
        <f t="shared" si="0"/>
        <v>CIP-soil_compaction_for_machine</v>
      </c>
      <c r="K4" t="str">
        <f>VLOOKUP(A4,logic!$A:$A,1,0)</f>
        <v>W10030</v>
      </c>
    </row>
    <row r="5" spans="1:11" x14ac:dyDescent="0.45">
      <c r="A5" t="s">
        <v>788</v>
      </c>
      <c r="B5" t="s">
        <v>650</v>
      </c>
      <c r="C5" t="s">
        <v>1201</v>
      </c>
      <c r="D5">
        <v>3</v>
      </c>
      <c r="E5" t="s">
        <v>1189</v>
      </c>
      <c r="F5">
        <v>40</v>
      </c>
      <c r="G5" t="s">
        <v>1183</v>
      </c>
      <c r="H5" t="s">
        <v>1196</v>
      </c>
      <c r="I5" t="s">
        <v>1207</v>
      </c>
      <c r="J5" t="str">
        <f t="shared" si="0"/>
        <v>CIP-dig&amp;rebar_1</v>
      </c>
      <c r="K5" t="str">
        <f>VLOOKUP(A5,logic!$A:$A,1,0)</f>
        <v>W10040</v>
      </c>
    </row>
    <row r="6" spans="1:11" x14ac:dyDescent="0.45">
      <c r="A6" t="s">
        <v>789</v>
      </c>
      <c r="B6" t="s">
        <v>650</v>
      </c>
      <c r="C6" t="s">
        <v>1203</v>
      </c>
      <c r="D6">
        <v>3</v>
      </c>
      <c r="E6" t="s">
        <v>1189</v>
      </c>
      <c r="F6">
        <v>50</v>
      </c>
      <c r="G6" t="s">
        <v>1183</v>
      </c>
      <c r="H6" t="s">
        <v>1196</v>
      </c>
      <c r="I6" t="s">
        <v>1209</v>
      </c>
      <c r="J6" t="str">
        <f t="shared" si="0"/>
        <v>CIP-casting_1</v>
      </c>
      <c r="K6" t="str">
        <f>VLOOKUP(A6,logic!$A:$A,1,0)</f>
        <v>W10050</v>
      </c>
    </row>
    <row r="7" spans="1:11" x14ac:dyDescent="0.45">
      <c r="A7" t="s">
        <v>789</v>
      </c>
      <c r="B7" t="s">
        <v>650</v>
      </c>
      <c r="C7" t="s">
        <v>1202</v>
      </c>
      <c r="D7">
        <v>3</v>
      </c>
      <c r="E7" t="s">
        <v>1189</v>
      </c>
      <c r="F7">
        <v>50</v>
      </c>
      <c r="G7" t="s">
        <v>1183</v>
      </c>
      <c r="H7" t="s">
        <v>1196</v>
      </c>
      <c r="I7" t="s">
        <v>1208</v>
      </c>
      <c r="J7" t="str">
        <f t="shared" ref="J7" si="1">H7&amp;"-"&amp;I7</f>
        <v>CIP-dig&amp;rebar_2</v>
      </c>
      <c r="K7" t="str">
        <f>VLOOKUP(A7,logic!$A:$A,1,0)</f>
        <v>W10050</v>
      </c>
    </row>
    <row r="8" spans="1:11" x14ac:dyDescent="0.45">
      <c r="A8" t="s">
        <v>789</v>
      </c>
      <c r="B8" t="s">
        <v>650</v>
      </c>
      <c r="C8" t="s">
        <v>1204</v>
      </c>
      <c r="D8">
        <v>3</v>
      </c>
      <c r="E8" t="s">
        <v>1189</v>
      </c>
      <c r="F8">
        <v>50</v>
      </c>
      <c r="G8" t="s">
        <v>1183</v>
      </c>
      <c r="H8" t="s">
        <v>1196</v>
      </c>
      <c r="I8" t="s">
        <v>1210</v>
      </c>
      <c r="J8" t="str">
        <f t="shared" ref="J8:J9" si="2">H8&amp;"-"&amp;I8</f>
        <v>CIP-casting_2</v>
      </c>
      <c r="K8" t="str">
        <f>VLOOKUP(A8,logic!$A:$A,1,0)</f>
        <v>W10050</v>
      </c>
    </row>
    <row r="9" spans="1:11" x14ac:dyDescent="0.45">
      <c r="A9" t="s">
        <v>789</v>
      </c>
      <c r="B9" t="s">
        <v>650</v>
      </c>
      <c r="C9" t="s">
        <v>1205</v>
      </c>
      <c r="D9">
        <v>3</v>
      </c>
      <c r="E9" t="s">
        <v>1189</v>
      </c>
      <c r="F9">
        <v>50</v>
      </c>
      <c r="G9" t="s">
        <v>1183</v>
      </c>
      <c r="H9" t="s">
        <v>1196</v>
      </c>
      <c r="I9" t="s">
        <v>1211</v>
      </c>
      <c r="J9" t="str">
        <f t="shared" si="2"/>
        <v>CIP-dig&amp;rebar_3</v>
      </c>
      <c r="K9" t="str">
        <f>VLOOKUP(A9,logic!$A:$A,1,0)</f>
        <v>W10050</v>
      </c>
    </row>
    <row r="10" spans="1:11" x14ac:dyDescent="0.45">
      <c r="A10" t="s">
        <v>789</v>
      </c>
      <c r="B10" t="s">
        <v>650</v>
      </c>
      <c r="C10" t="s">
        <v>1206</v>
      </c>
      <c r="D10">
        <v>3</v>
      </c>
      <c r="E10" t="s">
        <v>1189</v>
      </c>
      <c r="F10">
        <v>50</v>
      </c>
      <c r="G10" t="s">
        <v>1183</v>
      </c>
      <c r="H10" t="s">
        <v>1196</v>
      </c>
      <c r="I10" t="s">
        <v>1212</v>
      </c>
      <c r="J10" t="str">
        <f t="shared" ref="J10" si="3">H10&amp;"-"&amp;I10</f>
        <v>CIP-casting_3</v>
      </c>
      <c r="K10" t="str">
        <f>VLOOKUP(A10,logic!$A:$A,1,0)</f>
        <v>W10050</v>
      </c>
    </row>
    <row r="11" spans="1:11" x14ac:dyDescent="0.45">
      <c r="A11" t="s">
        <v>790</v>
      </c>
      <c r="B11" t="s">
        <v>650</v>
      </c>
      <c r="C11" t="s">
        <v>1166</v>
      </c>
      <c r="D11">
        <v>10</v>
      </c>
      <c r="E11" t="s">
        <v>1189</v>
      </c>
      <c r="F11">
        <v>60</v>
      </c>
      <c r="G11" t="s">
        <v>1183</v>
      </c>
      <c r="H11" t="s">
        <v>1196</v>
      </c>
      <c r="I11" t="s">
        <v>1213</v>
      </c>
      <c r="J11" t="str">
        <f t="shared" si="0"/>
        <v>CIP-capbeam</v>
      </c>
      <c r="K11" t="str">
        <f>VLOOKUP(A11,logic!$A:$A,1,0)</f>
        <v>W10060</v>
      </c>
    </row>
    <row r="12" spans="1:11" x14ac:dyDescent="0.45">
      <c r="A12" t="s">
        <v>791</v>
      </c>
      <c r="B12" t="s">
        <v>650</v>
      </c>
      <c r="C12" t="s">
        <v>1167</v>
      </c>
      <c r="D12">
        <v>10</v>
      </c>
      <c r="E12" t="s">
        <v>1189</v>
      </c>
      <c r="F12">
        <v>70</v>
      </c>
      <c r="G12" t="s">
        <v>1183</v>
      </c>
      <c r="H12" t="s">
        <v>1196</v>
      </c>
      <c r="I12" t="s">
        <v>1214</v>
      </c>
      <c r="J12" t="str">
        <f t="shared" si="0"/>
        <v>CIP-capbeam_casting</v>
      </c>
      <c r="K12" t="str">
        <f>VLOOKUP(A12,logic!$A:$A,1,0)</f>
        <v>W10070</v>
      </c>
    </row>
    <row r="13" spans="1:11" x14ac:dyDescent="0.45">
      <c r="A13" t="s">
        <v>792</v>
      </c>
      <c r="B13" t="s">
        <v>650</v>
      </c>
      <c r="C13" t="s">
        <v>1168</v>
      </c>
      <c r="D13">
        <v>10</v>
      </c>
      <c r="E13" t="s">
        <v>1190</v>
      </c>
      <c r="F13">
        <v>10</v>
      </c>
      <c r="G13" t="s">
        <v>1184</v>
      </c>
      <c r="H13" t="s">
        <v>1197</v>
      </c>
      <c r="I13" t="s">
        <v>1198</v>
      </c>
      <c r="J13" t="str">
        <f t="shared" si="0"/>
        <v>waterblock-line_marking</v>
      </c>
      <c r="K13" t="str">
        <f>VLOOKUP(A13,logic!$A:$A,1,0)</f>
        <v>W11010</v>
      </c>
    </row>
    <row r="14" spans="1:11" x14ac:dyDescent="0.45">
      <c r="A14" t="s">
        <v>793</v>
      </c>
      <c r="B14" t="s">
        <v>650</v>
      </c>
      <c r="C14" t="s">
        <v>1169</v>
      </c>
      <c r="D14">
        <v>5</v>
      </c>
      <c r="E14" t="s">
        <v>1190</v>
      </c>
      <c r="F14">
        <v>20</v>
      </c>
      <c r="G14" t="s">
        <v>1184</v>
      </c>
      <c r="H14" t="s">
        <v>1197</v>
      </c>
      <c r="I14" t="s">
        <v>1215</v>
      </c>
      <c r="J14" t="str">
        <f t="shared" si="0"/>
        <v>waterblock-dig&amp;piping</v>
      </c>
      <c r="K14" t="str">
        <f>VLOOKUP(A14,logic!$A:$A,1,0)</f>
        <v>W11020</v>
      </c>
    </row>
    <row r="15" spans="1:11" x14ac:dyDescent="0.45">
      <c r="A15" t="s">
        <v>794</v>
      </c>
      <c r="B15" t="s">
        <v>650</v>
      </c>
      <c r="C15" t="s">
        <v>1170</v>
      </c>
      <c r="D15">
        <v>5</v>
      </c>
      <c r="E15" t="s">
        <v>1190</v>
      </c>
      <c r="F15">
        <v>30</v>
      </c>
      <c r="G15" t="s">
        <v>1184</v>
      </c>
      <c r="H15" t="s">
        <v>1197</v>
      </c>
      <c r="I15" t="s">
        <v>1216</v>
      </c>
      <c r="J15" t="str">
        <f t="shared" si="0"/>
        <v>waterblock-injection</v>
      </c>
      <c r="K15" t="str">
        <f>VLOOKUP(A15,logic!$A:$A,1,0)</f>
        <v>W11030</v>
      </c>
    </row>
    <row r="16" spans="1:11" x14ac:dyDescent="0.45">
      <c r="A16" t="s">
        <v>795</v>
      </c>
      <c r="B16" t="s">
        <v>650</v>
      </c>
      <c r="C16" t="s">
        <v>1171</v>
      </c>
      <c r="D16">
        <v>10</v>
      </c>
      <c r="E16" t="s">
        <v>1190</v>
      </c>
      <c r="F16">
        <v>40</v>
      </c>
      <c r="G16" t="s">
        <v>1184</v>
      </c>
      <c r="H16" t="s">
        <v>1197</v>
      </c>
      <c r="I16" t="s">
        <v>1217</v>
      </c>
      <c r="J16" t="str">
        <f t="shared" si="0"/>
        <v>waterblock-cleaning</v>
      </c>
      <c r="K16" t="str">
        <f>VLOOKUP(A16,logic!$A:$A,1,0)</f>
        <v>W11040</v>
      </c>
    </row>
    <row r="17" spans="1:11" x14ac:dyDescent="0.45">
      <c r="A17" t="s">
        <v>796</v>
      </c>
      <c r="B17" t="s">
        <v>662</v>
      </c>
      <c r="C17" t="s">
        <v>1172</v>
      </c>
      <c r="D17">
        <v>10</v>
      </c>
      <c r="E17" t="s">
        <v>1191</v>
      </c>
      <c r="F17">
        <v>10</v>
      </c>
      <c r="G17" t="s">
        <v>1185</v>
      </c>
      <c r="H17" t="s">
        <v>1218</v>
      </c>
      <c r="I17" t="s">
        <v>1219</v>
      </c>
      <c r="J17" t="str">
        <f t="shared" si="0"/>
        <v>excavation_test-planning</v>
      </c>
      <c r="K17" t="str">
        <f>VLOOKUP(A17,logic!$A:$A,1,0)</f>
        <v>D10010</v>
      </c>
    </row>
    <row r="18" spans="1:11" x14ac:dyDescent="0.45">
      <c r="A18" t="s">
        <v>797</v>
      </c>
      <c r="B18" t="s">
        <v>662</v>
      </c>
      <c r="C18" t="s">
        <v>1173</v>
      </c>
      <c r="D18">
        <v>1</v>
      </c>
      <c r="E18" t="s">
        <v>1191</v>
      </c>
      <c r="F18">
        <v>20</v>
      </c>
      <c r="G18" t="s">
        <v>1185</v>
      </c>
      <c r="H18" t="s">
        <v>1218</v>
      </c>
      <c r="I18" t="s">
        <v>1137</v>
      </c>
      <c r="J18" t="str">
        <f t="shared" si="0"/>
        <v>excavation_test-excavation</v>
      </c>
      <c r="K18" t="str">
        <f>VLOOKUP(A18,logic!$A:$A,1,0)</f>
        <v>D10020</v>
      </c>
    </row>
    <row r="19" spans="1:11" x14ac:dyDescent="0.45">
      <c r="A19" t="s">
        <v>798</v>
      </c>
      <c r="B19" t="s">
        <v>662</v>
      </c>
      <c r="C19" t="s">
        <v>1174</v>
      </c>
      <c r="D19">
        <v>1</v>
      </c>
      <c r="E19" t="s">
        <v>1191</v>
      </c>
      <c r="F19">
        <v>30</v>
      </c>
      <c r="G19" t="s">
        <v>1185</v>
      </c>
      <c r="H19" t="s">
        <v>1218</v>
      </c>
      <c r="I19" t="s">
        <v>1145</v>
      </c>
      <c r="J19" t="str">
        <f t="shared" si="0"/>
        <v>excavation_test-inspection</v>
      </c>
      <c r="K19" t="str">
        <f>VLOOKUP(A19,logic!$A:$A,1,0)</f>
        <v>D10030</v>
      </c>
    </row>
    <row r="20" spans="1:11" x14ac:dyDescent="0.45">
      <c r="A20" t="s">
        <v>799</v>
      </c>
      <c r="B20" t="s">
        <v>662</v>
      </c>
      <c r="C20" t="s">
        <v>1175</v>
      </c>
      <c r="D20">
        <v>5</v>
      </c>
      <c r="E20" t="s">
        <v>1192</v>
      </c>
      <c r="F20">
        <v>10</v>
      </c>
      <c r="G20" t="s">
        <v>1186</v>
      </c>
      <c r="H20" t="s">
        <v>1137</v>
      </c>
      <c r="I20">
        <v>0</v>
      </c>
      <c r="J20" t="str">
        <f t="shared" si="0"/>
        <v>excavation-0</v>
      </c>
      <c r="K20" t="str">
        <f>VLOOKUP(A20,logic!$A:$A,1,0)</f>
        <v>D11010</v>
      </c>
    </row>
    <row r="21" spans="1:11" x14ac:dyDescent="0.45">
      <c r="A21" t="s">
        <v>806</v>
      </c>
      <c r="B21" t="s">
        <v>672</v>
      </c>
      <c r="C21" t="s">
        <v>1176</v>
      </c>
      <c r="E21" t="s">
        <v>1193</v>
      </c>
      <c r="F21">
        <v>10</v>
      </c>
      <c r="G21" t="s">
        <v>1187</v>
      </c>
      <c r="H21" t="s">
        <v>1220</v>
      </c>
      <c r="I21" t="s">
        <v>895</v>
      </c>
      <c r="J21" t="str">
        <f t="shared" si="0"/>
        <v>post_pile-line_marking</v>
      </c>
      <c r="K21" t="str">
        <f>VLOOKUP(A21,logic!$A:$A,1,0)</f>
        <v>R10010</v>
      </c>
    </row>
    <row r="22" spans="1:11" x14ac:dyDescent="0.45">
      <c r="A22" t="s">
        <v>807</v>
      </c>
      <c r="B22" t="s">
        <v>672</v>
      </c>
      <c r="C22" t="s">
        <v>1177</v>
      </c>
      <c r="E22" t="s">
        <v>1193</v>
      </c>
      <c r="F22">
        <v>20</v>
      </c>
      <c r="G22" t="s">
        <v>1187</v>
      </c>
      <c r="H22" t="s">
        <v>1220</v>
      </c>
      <c r="I22" t="s">
        <v>1223</v>
      </c>
      <c r="J22" t="str">
        <f t="shared" si="0"/>
        <v>post_pile-dig&amp;piling</v>
      </c>
      <c r="K22" t="str">
        <f>VLOOKUP(A22,logic!$A:$A,1,0)</f>
        <v>R10020</v>
      </c>
    </row>
    <row r="23" spans="1:11" x14ac:dyDescent="0.45">
      <c r="A23" t="s">
        <v>808</v>
      </c>
      <c r="B23" t="s">
        <v>672</v>
      </c>
      <c r="C23" t="s">
        <v>1178</v>
      </c>
      <c r="E23" t="s">
        <v>1194</v>
      </c>
      <c r="F23">
        <v>10</v>
      </c>
      <c r="G23" t="s">
        <v>1069</v>
      </c>
      <c r="H23" t="s">
        <v>1221</v>
      </c>
      <c r="I23" t="s">
        <v>1224</v>
      </c>
      <c r="J23" t="str">
        <f t="shared" si="0"/>
        <v>strut_installation-wale</v>
      </c>
      <c r="K23" t="str">
        <f>VLOOKUP(A23,logic!$A:$A,1,0)</f>
        <v>R11010</v>
      </c>
    </row>
    <row r="24" spans="1:11" x14ac:dyDescent="0.45">
      <c r="A24" t="s">
        <v>809</v>
      </c>
      <c r="B24" t="s">
        <v>672</v>
      </c>
      <c r="C24" t="s">
        <v>1179</v>
      </c>
      <c r="E24" t="s">
        <v>1194</v>
      </c>
      <c r="F24">
        <v>20</v>
      </c>
      <c r="G24" t="s">
        <v>1069</v>
      </c>
      <c r="H24" t="s">
        <v>1221</v>
      </c>
      <c r="I24" t="s">
        <v>1225</v>
      </c>
      <c r="J24" t="str">
        <f t="shared" si="0"/>
        <v>strut_installation-strut</v>
      </c>
      <c r="K24" t="str">
        <f>VLOOKUP(A24,logic!$A:$A,1,0)</f>
        <v>R11020</v>
      </c>
    </row>
    <row r="25" spans="1:11" x14ac:dyDescent="0.45">
      <c r="A25" t="s">
        <v>810</v>
      </c>
      <c r="B25" t="s">
        <v>672</v>
      </c>
      <c r="C25" t="s">
        <v>1180</v>
      </c>
      <c r="E25" t="s">
        <v>1194</v>
      </c>
      <c r="F25">
        <v>30</v>
      </c>
      <c r="G25" t="s">
        <v>1069</v>
      </c>
      <c r="H25" t="s">
        <v>1221</v>
      </c>
      <c r="I25" t="s">
        <v>1226</v>
      </c>
      <c r="J25" t="str">
        <f t="shared" si="0"/>
        <v>strut_installation-inspection</v>
      </c>
      <c r="K25" t="str">
        <f>VLOOKUP(A25,logic!$A:$A,1,0)</f>
        <v>R11030</v>
      </c>
    </row>
    <row r="26" spans="1:11" x14ac:dyDescent="0.45">
      <c r="A26" t="s">
        <v>811</v>
      </c>
      <c r="B26" t="s">
        <v>672</v>
      </c>
      <c r="C26" t="s">
        <v>1181</v>
      </c>
      <c r="E26" t="s">
        <v>1195</v>
      </c>
      <c r="F26">
        <v>10</v>
      </c>
      <c r="G26" t="s">
        <v>1188</v>
      </c>
      <c r="H26" t="s">
        <v>1222</v>
      </c>
      <c r="I26" t="s">
        <v>1227</v>
      </c>
      <c r="J26" t="str">
        <f t="shared" si="0"/>
        <v>strut_dismatling-check</v>
      </c>
      <c r="K26" t="str">
        <f>VLOOKUP(A26,logic!$A:$A,1,0)</f>
        <v>R12010</v>
      </c>
    </row>
    <row r="27" spans="1:11" x14ac:dyDescent="0.45">
      <c r="A27" t="s">
        <v>812</v>
      </c>
      <c r="B27" t="s">
        <v>672</v>
      </c>
      <c r="C27" t="s">
        <v>1182</v>
      </c>
      <c r="E27" t="s">
        <v>1195</v>
      </c>
      <c r="F27">
        <v>20</v>
      </c>
      <c r="G27" t="s">
        <v>1188</v>
      </c>
      <c r="H27" t="s">
        <v>1222</v>
      </c>
      <c r="I27" t="s">
        <v>1228</v>
      </c>
      <c r="J27" t="str">
        <f t="shared" si="0"/>
        <v>strut_dismatling-remove</v>
      </c>
      <c r="K27" t="str">
        <f>VLOOKUP(A27,logic!$A:$A,1,0)</f>
        <v>R12020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24"/>
  <sheetViews>
    <sheetView workbookViewId="0">
      <selection activeCell="E1" sqref="E1"/>
    </sheetView>
  </sheetViews>
  <sheetFormatPr defaultRowHeight="17" x14ac:dyDescent="0.45"/>
  <cols>
    <col min="1" max="1" width="14.9140625" customWidth="1"/>
    <col min="2" max="2" width="14.33203125" customWidth="1"/>
    <col min="3" max="3" width="43.9140625" customWidth="1"/>
    <col min="4" max="6" width="14.9140625" customWidth="1"/>
    <col min="7" max="7" width="19.4140625" customWidth="1"/>
    <col min="8" max="8" width="21.6640625" customWidth="1"/>
    <col min="9" max="9" width="23.4140625" customWidth="1"/>
    <col min="10" max="10" width="35.08203125" customWidth="1"/>
    <col min="11" max="11" width="29.6640625" customWidth="1"/>
  </cols>
  <sheetData>
    <row r="1" spans="1:11" x14ac:dyDescent="0.45">
      <c r="A1" s="8" t="s">
        <v>882</v>
      </c>
      <c r="B1" s="8" t="s">
        <v>1426</v>
      </c>
      <c r="C1" s="8" t="s">
        <v>883</v>
      </c>
      <c r="D1" s="8" t="s">
        <v>884</v>
      </c>
      <c r="E1" s="8" t="s">
        <v>885</v>
      </c>
      <c r="F1" s="8" t="s">
        <v>881</v>
      </c>
      <c r="G1" s="8" t="s">
        <v>887</v>
      </c>
      <c r="H1" s="8" t="s">
        <v>886</v>
      </c>
      <c r="I1" s="8" t="s">
        <v>888</v>
      </c>
      <c r="J1" s="8" t="s">
        <v>1143</v>
      </c>
      <c r="K1" s="8" t="s">
        <v>1229</v>
      </c>
    </row>
    <row r="2" spans="1:11" x14ac:dyDescent="0.45">
      <c r="A2" t="s">
        <v>986</v>
      </c>
      <c r="B2" t="s">
        <v>680</v>
      </c>
      <c r="C2" t="s">
        <v>987</v>
      </c>
      <c r="D2">
        <v>4</v>
      </c>
      <c r="E2" t="s">
        <v>988</v>
      </c>
      <c r="F2">
        <v>10</v>
      </c>
      <c r="G2" t="s">
        <v>973</v>
      </c>
      <c r="H2" t="s">
        <v>972</v>
      </c>
      <c r="I2" t="s">
        <v>1032</v>
      </c>
      <c r="J2" t="str">
        <f>H2&amp;"-"&amp;I2</f>
        <v>foundation-vapor_proof&amp;lean_conc.</v>
      </c>
      <c r="K2" t="str">
        <f>VLOOKUP(A2,logic!$A:$A,1,0)</f>
        <v>F20010</v>
      </c>
    </row>
    <row r="3" spans="1:11" x14ac:dyDescent="0.45">
      <c r="A3" t="s">
        <v>989</v>
      </c>
      <c r="B3" t="s">
        <v>680</v>
      </c>
      <c r="C3" t="s">
        <v>990</v>
      </c>
      <c r="D3">
        <v>4</v>
      </c>
      <c r="E3" t="s">
        <v>988</v>
      </c>
      <c r="F3">
        <v>20</v>
      </c>
      <c r="G3" t="s">
        <v>973</v>
      </c>
      <c r="H3" t="s">
        <v>972</v>
      </c>
      <c r="I3" t="s">
        <v>1033</v>
      </c>
      <c r="J3" t="str">
        <f t="shared" ref="J3:J24" si="0">H3&amp;"-"&amp;I3</f>
        <v>foundation-line_marking</v>
      </c>
      <c r="K3" t="str">
        <f>VLOOKUP(A3,logic!$A:$A,1,0)</f>
        <v>F20020</v>
      </c>
    </row>
    <row r="4" spans="1:11" x14ac:dyDescent="0.45">
      <c r="A4" t="s">
        <v>991</v>
      </c>
      <c r="B4" t="s">
        <v>680</v>
      </c>
      <c r="C4" t="s">
        <v>992</v>
      </c>
      <c r="D4">
        <v>2</v>
      </c>
      <c r="E4" t="s">
        <v>988</v>
      </c>
      <c r="F4">
        <v>30</v>
      </c>
      <c r="G4" t="s">
        <v>973</v>
      </c>
      <c r="H4" t="s">
        <v>972</v>
      </c>
      <c r="I4" t="s">
        <v>1034</v>
      </c>
      <c r="J4" t="str">
        <f t="shared" si="0"/>
        <v>foundation-re-bar</v>
      </c>
      <c r="K4" t="str">
        <f>VLOOKUP(A4,logic!$A:$A,1,0)</f>
        <v>F20030</v>
      </c>
    </row>
    <row r="5" spans="1:11" x14ac:dyDescent="0.45">
      <c r="A5" t="s">
        <v>993</v>
      </c>
      <c r="B5" t="s">
        <v>680</v>
      </c>
      <c r="C5" t="s">
        <v>994</v>
      </c>
      <c r="D5">
        <v>2</v>
      </c>
      <c r="E5" t="s">
        <v>988</v>
      </c>
      <c r="F5">
        <v>40</v>
      </c>
      <c r="G5" t="s">
        <v>973</v>
      </c>
      <c r="H5" t="s">
        <v>972</v>
      </c>
      <c r="I5" t="s">
        <v>1035</v>
      </c>
      <c r="J5" t="str">
        <f t="shared" si="0"/>
        <v>foundation-form</v>
      </c>
      <c r="K5" t="str">
        <f>VLOOKUP(A5,logic!$A:$A,1,0)</f>
        <v>F20040</v>
      </c>
    </row>
    <row r="6" spans="1:11" x14ac:dyDescent="0.45">
      <c r="A6" t="s">
        <v>995</v>
      </c>
      <c r="B6" t="s">
        <v>680</v>
      </c>
      <c r="C6" t="s">
        <v>996</v>
      </c>
      <c r="D6">
        <v>3</v>
      </c>
      <c r="E6" t="s">
        <v>988</v>
      </c>
      <c r="F6">
        <v>50</v>
      </c>
      <c r="G6" t="s">
        <v>973</v>
      </c>
      <c r="H6" t="s">
        <v>972</v>
      </c>
      <c r="I6" t="s">
        <v>1036</v>
      </c>
      <c r="J6" t="str">
        <f t="shared" si="0"/>
        <v>foundation-casting</v>
      </c>
      <c r="K6" t="str">
        <f>VLOOKUP(A6,logic!$A:$A,1,0)</f>
        <v>F20050</v>
      </c>
    </row>
    <row r="7" spans="1:11" x14ac:dyDescent="0.45">
      <c r="A7" t="s">
        <v>997</v>
      </c>
      <c r="B7" t="s">
        <v>680</v>
      </c>
      <c r="C7" t="s">
        <v>998</v>
      </c>
      <c r="D7">
        <v>3</v>
      </c>
      <c r="E7" t="s">
        <v>988</v>
      </c>
      <c r="F7">
        <v>51</v>
      </c>
      <c r="G7" t="s">
        <v>973</v>
      </c>
      <c r="H7" t="s">
        <v>972</v>
      </c>
      <c r="I7" t="s">
        <v>1037</v>
      </c>
      <c r="J7" t="str">
        <f t="shared" si="0"/>
        <v>foundation-curing</v>
      </c>
      <c r="K7" t="str">
        <f>VLOOKUP(A7,logic!$A:$A,1,0)</f>
        <v>F20051</v>
      </c>
    </row>
    <row r="8" spans="1:11" x14ac:dyDescent="0.45">
      <c r="A8" t="s">
        <v>999</v>
      </c>
      <c r="B8" t="s">
        <v>680</v>
      </c>
      <c r="C8" t="s">
        <v>1000</v>
      </c>
      <c r="D8">
        <v>3</v>
      </c>
      <c r="E8" t="s">
        <v>988</v>
      </c>
      <c r="F8">
        <v>60</v>
      </c>
      <c r="G8" t="s">
        <v>973</v>
      </c>
      <c r="H8" t="s">
        <v>972</v>
      </c>
      <c r="I8" t="s">
        <v>1148</v>
      </c>
      <c r="J8" t="str">
        <f t="shared" si="0"/>
        <v>foundation-dismantling</v>
      </c>
      <c r="K8" t="str">
        <f>VLOOKUP(A8,logic!$A:$A,1,0)</f>
        <v>F20060</v>
      </c>
    </row>
    <row r="9" spans="1:11" x14ac:dyDescent="0.45">
      <c r="A9" t="s">
        <v>1001</v>
      </c>
      <c r="B9" t="s">
        <v>680</v>
      </c>
      <c r="C9" t="s">
        <v>1002</v>
      </c>
      <c r="D9">
        <v>5</v>
      </c>
      <c r="E9" t="s">
        <v>988</v>
      </c>
      <c r="F9">
        <v>70</v>
      </c>
      <c r="G9" t="s">
        <v>973</v>
      </c>
      <c r="H9" t="s">
        <v>972</v>
      </c>
      <c r="I9" t="s">
        <v>1040</v>
      </c>
      <c r="J9" t="str">
        <f t="shared" si="0"/>
        <v>foundation-backfill</v>
      </c>
      <c r="K9" t="str">
        <f>VLOOKUP(A9,logic!$A:$A,1,0)</f>
        <v>F20070</v>
      </c>
    </row>
    <row r="10" spans="1:11" x14ac:dyDescent="0.45">
      <c r="A10" t="s">
        <v>1003</v>
      </c>
      <c r="B10" t="s">
        <v>704</v>
      </c>
      <c r="C10" t="s">
        <v>1004</v>
      </c>
      <c r="D10">
        <v>5</v>
      </c>
      <c r="E10" t="s">
        <v>985</v>
      </c>
      <c r="F10">
        <v>10</v>
      </c>
      <c r="G10" t="s">
        <v>974</v>
      </c>
      <c r="H10" t="s">
        <v>981</v>
      </c>
      <c r="I10" t="s">
        <v>1033</v>
      </c>
      <c r="J10" t="str">
        <f t="shared" si="0"/>
        <v>rc_structure_vertical-line_marking</v>
      </c>
      <c r="K10" t="str">
        <f>VLOOKUP(A10,logic!$A:$A,1,0)</f>
        <v>S10010</v>
      </c>
    </row>
    <row r="11" spans="1:11" x14ac:dyDescent="0.45">
      <c r="A11" t="s">
        <v>1005</v>
      </c>
      <c r="B11" t="s">
        <v>704</v>
      </c>
      <c r="C11" t="s">
        <v>1006</v>
      </c>
      <c r="D11">
        <v>3</v>
      </c>
      <c r="E11" t="s">
        <v>985</v>
      </c>
      <c r="F11">
        <v>20</v>
      </c>
      <c r="G11" t="s">
        <v>974</v>
      </c>
      <c r="H11" t="s">
        <v>981</v>
      </c>
      <c r="I11" t="s">
        <v>1034</v>
      </c>
      <c r="J11" t="str">
        <f t="shared" si="0"/>
        <v>rc_structure_vertical-re-bar</v>
      </c>
      <c r="K11" t="str">
        <f>VLOOKUP(A11,logic!$A:$A,1,0)</f>
        <v>S10020</v>
      </c>
    </row>
    <row r="12" spans="1:11" x14ac:dyDescent="0.45">
      <c r="A12" t="s">
        <v>1007</v>
      </c>
      <c r="B12" t="s">
        <v>704</v>
      </c>
      <c r="C12" t="s">
        <v>1008</v>
      </c>
      <c r="D12">
        <v>3</v>
      </c>
      <c r="E12" t="s">
        <v>985</v>
      </c>
      <c r="F12">
        <v>30</v>
      </c>
      <c r="G12" t="s">
        <v>974</v>
      </c>
      <c r="H12" t="s">
        <v>981</v>
      </c>
      <c r="I12" t="s">
        <v>1042</v>
      </c>
      <c r="J12" t="str">
        <f t="shared" si="0"/>
        <v>rc_structure_vertical-embedding</v>
      </c>
      <c r="K12" t="str">
        <f>VLOOKUP(A12,logic!$A:$A,1,0)</f>
        <v>S10030</v>
      </c>
    </row>
    <row r="13" spans="1:11" x14ac:dyDescent="0.45">
      <c r="A13" t="s">
        <v>1009</v>
      </c>
      <c r="B13" t="s">
        <v>704</v>
      </c>
      <c r="C13" t="s">
        <v>1010</v>
      </c>
      <c r="D13">
        <v>3</v>
      </c>
      <c r="E13" t="s">
        <v>985</v>
      </c>
      <c r="F13">
        <v>40</v>
      </c>
      <c r="G13" t="s">
        <v>974</v>
      </c>
      <c r="H13" t="s">
        <v>981</v>
      </c>
      <c r="I13" t="s">
        <v>1035</v>
      </c>
      <c r="J13" t="str">
        <f t="shared" si="0"/>
        <v>rc_structure_vertical-form</v>
      </c>
      <c r="K13" t="str">
        <f>VLOOKUP(A13,logic!$A:$A,1,0)</f>
        <v>S10040</v>
      </c>
    </row>
    <row r="14" spans="1:11" x14ac:dyDescent="0.45">
      <c r="A14" t="s">
        <v>1011</v>
      </c>
      <c r="B14" t="s">
        <v>704</v>
      </c>
      <c r="C14" t="s">
        <v>1012</v>
      </c>
      <c r="D14">
        <v>5</v>
      </c>
      <c r="E14" t="s">
        <v>985</v>
      </c>
      <c r="F14">
        <v>50</v>
      </c>
      <c r="G14" t="s">
        <v>974</v>
      </c>
      <c r="H14" t="s">
        <v>981</v>
      </c>
      <c r="I14" t="s">
        <v>1041</v>
      </c>
      <c r="J14" t="str">
        <f t="shared" si="0"/>
        <v>rc_structure_vertical-inspection</v>
      </c>
      <c r="K14" t="str">
        <f>VLOOKUP(A14,logic!$A:$A,1,0)</f>
        <v>S10050</v>
      </c>
    </row>
    <row r="15" spans="1:11" x14ac:dyDescent="0.45">
      <c r="A15" t="s">
        <v>1013</v>
      </c>
      <c r="B15" t="s">
        <v>704</v>
      </c>
      <c r="C15" t="s">
        <v>1014</v>
      </c>
      <c r="D15">
        <v>5</v>
      </c>
      <c r="E15" t="s">
        <v>985</v>
      </c>
      <c r="F15">
        <v>60</v>
      </c>
      <c r="G15" t="s">
        <v>974</v>
      </c>
      <c r="H15" t="s">
        <v>981</v>
      </c>
      <c r="I15" t="s">
        <v>1036</v>
      </c>
      <c r="J15" t="str">
        <f t="shared" si="0"/>
        <v>rc_structure_vertical-casting</v>
      </c>
      <c r="K15" t="str">
        <f>VLOOKUP(A15,logic!$A:$A,1,0)</f>
        <v>S10060</v>
      </c>
    </row>
    <row r="16" spans="1:11" x14ac:dyDescent="0.45">
      <c r="A16" t="s">
        <v>1015</v>
      </c>
      <c r="B16" t="s">
        <v>704</v>
      </c>
      <c r="C16" t="s">
        <v>1016</v>
      </c>
      <c r="D16">
        <v>5</v>
      </c>
      <c r="E16" t="s">
        <v>985</v>
      </c>
      <c r="F16">
        <v>61</v>
      </c>
      <c r="G16" t="s">
        <v>974</v>
      </c>
      <c r="H16" t="s">
        <v>981</v>
      </c>
      <c r="I16" t="s">
        <v>1037</v>
      </c>
      <c r="J16" t="str">
        <f t="shared" si="0"/>
        <v>rc_structure_vertical-curing</v>
      </c>
      <c r="K16" t="str">
        <f>VLOOKUP(A16,logic!$A:$A,1,0)</f>
        <v>S10061</v>
      </c>
    </row>
    <row r="17" spans="1:11" x14ac:dyDescent="0.45">
      <c r="A17" t="s">
        <v>983</v>
      </c>
      <c r="B17" t="s">
        <v>704</v>
      </c>
      <c r="C17" t="s">
        <v>984</v>
      </c>
      <c r="D17">
        <v>3</v>
      </c>
      <c r="E17" t="s">
        <v>985</v>
      </c>
      <c r="F17">
        <v>70</v>
      </c>
      <c r="G17" t="s">
        <v>974</v>
      </c>
      <c r="H17" t="s">
        <v>981</v>
      </c>
      <c r="I17" t="s">
        <v>1039</v>
      </c>
      <c r="J17" t="str">
        <f t="shared" si="0"/>
        <v>rc_structure_vertical-dismantling</v>
      </c>
      <c r="K17" t="str">
        <f>VLOOKUP(A17,logic!$A:$A,1,0)</f>
        <v>S10070</v>
      </c>
    </row>
    <row r="18" spans="1:11" x14ac:dyDescent="0.45">
      <c r="A18" t="s">
        <v>1017</v>
      </c>
      <c r="B18" t="s">
        <v>704</v>
      </c>
      <c r="C18" t="s">
        <v>1018</v>
      </c>
      <c r="D18">
        <v>2</v>
      </c>
      <c r="E18" t="s">
        <v>1019</v>
      </c>
      <c r="F18">
        <v>10</v>
      </c>
      <c r="G18" t="s">
        <v>975</v>
      </c>
      <c r="H18" t="s">
        <v>982</v>
      </c>
      <c r="I18" t="s">
        <v>1035</v>
      </c>
      <c r="J18" t="str">
        <f t="shared" si="0"/>
        <v>rc_structure_horizontal-form</v>
      </c>
      <c r="K18" t="str">
        <f>VLOOKUP(A18,logic!$A:$A,1,0)</f>
        <v>S11010</v>
      </c>
    </row>
    <row r="19" spans="1:11" x14ac:dyDescent="0.45">
      <c r="A19" t="s">
        <v>1020</v>
      </c>
      <c r="B19" t="s">
        <v>704</v>
      </c>
      <c r="C19" t="s">
        <v>1021</v>
      </c>
      <c r="D19">
        <v>3</v>
      </c>
      <c r="E19" t="s">
        <v>1019</v>
      </c>
      <c r="F19">
        <v>20</v>
      </c>
      <c r="G19" t="s">
        <v>975</v>
      </c>
      <c r="H19" t="s">
        <v>982</v>
      </c>
      <c r="I19" t="s">
        <v>1034</v>
      </c>
      <c r="J19" t="str">
        <f t="shared" si="0"/>
        <v>rc_structure_horizontal-re-bar</v>
      </c>
      <c r="K19" t="str">
        <f>VLOOKUP(A19,logic!$A:$A,1,0)</f>
        <v>S11020</v>
      </c>
    </row>
    <row r="20" spans="1:11" x14ac:dyDescent="0.45">
      <c r="A20" t="s">
        <v>1022</v>
      </c>
      <c r="B20" t="s">
        <v>704</v>
      </c>
      <c r="C20" t="s">
        <v>1023</v>
      </c>
      <c r="D20">
        <v>3</v>
      </c>
      <c r="E20" t="s">
        <v>1019</v>
      </c>
      <c r="F20">
        <v>30</v>
      </c>
      <c r="G20" t="s">
        <v>975</v>
      </c>
      <c r="H20" t="s">
        <v>982</v>
      </c>
      <c r="I20" t="s">
        <v>1042</v>
      </c>
      <c r="J20" t="str">
        <f t="shared" si="0"/>
        <v>rc_structure_horizontal-embedding</v>
      </c>
      <c r="K20" t="str">
        <f>VLOOKUP(A20,logic!$A:$A,1,0)</f>
        <v>S11030</v>
      </c>
    </row>
    <row r="21" spans="1:11" x14ac:dyDescent="0.45">
      <c r="A21" t="s">
        <v>1024</v>
      </c>
      <c r="B21" t="s">
        <v>704</v>
      </c>
      <c r="C21" t="s">
        <v>1025</v>
      </c>
      <c r="D21">
        <v>5</v>
      </c>
      <c r="E21" t="s">
        <v>1019</v>
      </c>
      <c r="F21">
        <v>40</v>
      </c>
      <c r="G21" t="s">
        <v>975</v>
      </c>
      <c r="H21" t="s">
        <v>982</v>
      </c>
      <c r="I21" t="s">
        <v>1041</v>
      </c>
      <c r="J21" t="str">
        <f t="shared" si="0"/>
        <v>rc_structure_horizontal-inspection</v>
      </c>
      <c r="K21" t="str">
        <f>VLOOKUP(A21,logic!$A:$A,1,0)</f>
        <v>S11040</v>
      </c>
    </row>
    <row r="22" spans="1:11" x14ac:dyDescent="0.45">
      <c r="A22" t="s">
        <v>1026</v>
      </c>
      <c r="B22" t="s">
        <v>704</v>
      </c>
      <c r="C22" t="s">
        <v>1027</v>
      </c>
      <c r="D22">
        <v>5</v>
      </c>
      <c r="E22" t="s">
        <v>1019</v>
      </c>
      <c r="F22">
        <v>50</v>
      </c>
      <c r="G22" t="s">
        <v>975</v>
      </c>
      <c r="H22" t="s">
        <v>982</v>
      </c>
      <c r="I22" t="s">
        <v>1036</v>
      </c>
      <c r="J22" t="str">
        <f t="shared" si="0"/>
        <v>rc_structure_horizontal-casting</v>
      </c>
      <c r="K22" t="str">
        <f>VLOOKUP(A22,logic!$A:$A,1,0)</f>
        <v>S11050</v>
      </c>
    </row>
    <row r="23" spans="1:11" x14ac:dyDescent="0.45">
      <c r="A23" t="s">
        <v>1028</v>
      </c>
      <c r="B23" t="s">
        <v>704</v>
      </c>
      <c r="C23" t="s">
        <v>1029</v>
      </c>
      <c r="D23">
        <v>5</v>
      </c>
      <c r="E23" t="s">
        <v>1019</v>
      </c>
      <c r="F23">
        <v>51</v>
      </c>
      <c r="G23" t="s">
        <v>975</v>
      </c>
      <c r="H23" t="s">
        <v>982</v>
      </c>
      <c r="I23" t="s">
        <v>1037</v>
      </c>
      <c r="J23" t="str">
        <f t="shared" si="0"/>
        <v>rc_structure_horizontal-curing</v>
      </c>
      <c r="K23" t="str">
        <f>VLOOKUP(A23,logic!$A:$A,1,0)</f>
        <v>S11051</v>
      </c>
    </row>
    <row r="24" spans="1:11" x14ac:dyDescent="0.45">
      <c r="A24" t="s">
        <v>1030</v>
      </c>
      <c r="B24" t="s">
        <v>704</v>
      </c>
      <c r="C24" t="s">
        <v>1031</v>
      </c>
      <c r="D24">
        <v>3</v>
      </c>
      <c r="E24" t="s">
        <v>1019</v>
      </c>
      <c r="F24">
        <v>60</v>
      </c>
      <c r="G24" t="s">
        <v>975</v>
      </c>
      <c r="H24" t="s">
        <v>982</v>
      </c>
      <c r="I24" t="s">
        <v>1039</v>
      </c>
      <c r="J24" t="str">
        <f t="shared" si="0"/>
        <v>rc_structure_horizontal-dismantling</v>
      </c>
      <c r="K24" t="str">
        <f>VLOOKUP(A24,logic!$A:$A,1,0)</f>
        <v>S11060</v>
      </c>
    </row>
  </sheetData>
  <autoFilter ref="A1:L1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159"/>
  <sheetViews>
    <sheetView topLeftCell="A51" workbookViewId="0">
      <selection activeCell="E1" sqref="E1"/>
    </sheetView>
  </sheetViews>
  <sheetFormatPr defaultRowHeight="17" x14ac:dyDescent="0.45"/>
  <cols>
    <col min="2" max="2" width="21.58203125" customWidth="1"/>
    <col min="3" max="3" width="41.6640625" customWidth="1"/>
    <col min="4" max="4" width="11.25" customWidth="1"/>
    <col min="5" max="5" width="19.5" customWidth="1"/>
    <col min="7" max="7" width="20.83203125" customWidth="1"/>
    <col min="8" max="8" width="25.1640625" customWidth="1"/>
    <col min="9" max="9" width="22.1640625" customWidth="1"/>
    <col min="10" max="10" width="42.58203125" customWidth="1"/>
    <col min="11" max="11" width="19.75" customWidth="1"/>
  </cols>
  <sheetData>
    <row r="1" spans="1:11" x14ac:dyDescent="0.45">
      <c r="A1" s="8" t="s">
        <v>882</v>
      </c>
      <c r="B1" s="8" t="s">
        <v>1426</v>
      </c>
      <c r="C1" s="8" t="s">
        <v>883</v>
      </c>
      <c r="D1" s="8" t="s">
        <v>884</v>
      </c>
      <c r="E1" s="8" t="s">
        <v>885</v>
      </c>
      <c r="F1" s="8" t="s">
        <v>881</v>
      </c>
      <c r="G1" s="8" t="s">
        <v>887</v>
      </c>
      <c r="H1" s="8" t="s">
        <v>886</v>
      </c>
      <c r="I1" s="8" t="s">
        <v>888</v>
      </c>
      <c r="J1" s="8" t="s">
        <v>1143</v>
      </c>
      <c r="K1" s="8" t="s">
        <v>1229</v>
      </c>
    </row>
    <row r="2" spans="1:11" x14ac:dyDescent="0.45">
      <c r="A2" t="s">
        <v>8</v>
      </c>
      <c r="B2" t="s">
        <v>977</v>
      </c>
      <c r="C2" t="s">
        <v>115</v>
      </c>
      <c r="D2">
        <v>2</v>
      </c>
      <c r="E2" t="str">
        <f>LEFT(A2,4)</f>
        <v>A415</v>
      </c>
      <c r="F2" t="str">
        <f>RIGHT(A2,2)</f>
        <v>10</v>
      </c>
      <c r="G2" t="s">
        <v>115</v>
      </c>
      <c r="H2" t="s">
        <v>894</v>
      </c>
      <c r="I2">
        <v>0</v>
      </c>
      <c r="J2" t="str">
        <f>H2&amp;"-"&amp;I2</f>
        <v>benchmark-0</v>
      </c>
      <c r="K2" t="str">
        <f>VLOOKUP(A2,logic!$A:$A,1,0)</f>
        <v>A41510</v>
      </c>
    </row>
    <row r="3" spans="1:11" x14ac:dyDescent="0.45">
      <c r="A3" t="s">
        <v>50</v>
      </c>
      <c r="B3" t="s">
        <v>977</v>
      </c>
      <c r="C3" t="s">
        <v>152</v>
      </c>
      <c r="D3">
        <v>2</v>
      </c>
      <c r="E3" t="str">
        <f>LEFT(A3,4)</f>
        <v>A445</v>
      </c>
      <c r="F3" t="str">
        <f>RIGHT(A3,2)</f>
        <v>10</v>
      </c>
      <c r="G3" t="s">
        <v>922</v>
      </c>
      <c r="H3" t="s">
        <v>832</v>
      </c>
      <c r="I3" t="s">
        <v>889</v>
      </c>
      <c r="J3" t="str">
        <f t="shared" ref="J3:J65" si="0">H3&amp;"-"&amp;I3</f>
        <v>masonry-material_delivery</v>
      </c>
      <c r="K3" t="str">
        <f>VLOOKUP(A3,logic!$A:$A,1,0)</f>
        <v>A44510</v>
      </c>
    </row>
    <row r="4" spans="1:11" x14ac:dyDescent="0.45">
      <c r="A4" t="s">
        <v>82</v>
      </c>
      <c r="B4" t="s">
        <v>977</v>
      </c>
      <c r="C4" t="s">
        <v>602</v>
      </c>
      <c r="D4">
        <v>1</v>
      </c>
      <c r="E4" t="str">
        <f>LEFT(A4,4)</f>
        <v>A445</v>
      </c>
      <c r="F4" t="str">
        <f>RIGHT(A4,2)</f>
        <v>20</v>
      </c>
      <c r="G4" t="s">
        <v>922</v>
      </c>
      <c r="H4" t="s">
        <v>832</v>
      </c>
      <c r="I4" t="s">
        <v>890</v>
      </c>
      <c r="J4" t="str">
        <f t="shared" si="0"/>
        <v>masonry-1st</v>
      </c>
      <c r="K4" t="str">
        <f>VLOOKUP(A4,logic!$A:$A,1,0)</f>
        <v>A44520</v>
      </c>
    </row>
    <row r="5" spans="1:11" x14ac:dyDescent="0.45">
      <c r="A5" t="s">
        <v>597</v>
      </c>
      <c r="B5" t="s">
        <v>977</v>
      </c>
      <c r="C5" t="s">
        <v>603</v>
      </c>
      <c r="D5">
        <v>1</v>
      </c>
      <c r="E5" t="str">
        <f>LEFT(A5,4)</f>
        <v>A445</v>
      </c>
      <c r="F5" t="str">
        <f>RIGHT(A5,2)</f>
        <v>21</v>
      </c>
      <c r="G5" t="s">
        <v>922</v>
      </c>
      <c r="H5" t="s">
        <v>832</v>
      </c>
      <c r="I5" t="s">
        <v>891</v>
      </c>
      <c r="J5" t="str">
        <f t="shared" si="0"/>
        <v>masonry-2nd</v>
      </c>
      <c r="K5" t="str">
        <f>VLOOKUP(A5,logic!$A:$A,1,0)</f>
        <v>A44521</v>
      </c>
    </row>
    <row r="6" spans="1:11" x14ac:dyDescent="0.45">
      <c r="A6" t="s">
        <v>81</v>
      </c>
      <c r="B6" t="s">
        <v>977</v>
      </c>
      <c r="C6" t="s">
        <v>150</v>
      </c>
      <c r="D6">
        <v>2</v>
      </c>
      <c r="E6" t="str">
        <f>LEFT(A6,4)</f>
        <v>A450</v>
      </c>
      <c r="F6" t="str">
        <f>RIGHT(A6,2)</f>
        <v>10</v>
      </c>
      <c r="G6" t="s">
        <v>923</v>
      </c>
      <c r="H6" t="s">
        <v>833</v>
      </c>
      <c r="I6" t="s">
        <v>965</v>
      </c>
      <c r="J6" t="str">
        <f t="shared" si="0"/>
        <v>plastering-surface</v>
      </c>
      <c r="K6" t="str">
        <f>VLOOKUP(A6,logic!$A:$A,1,0)</f>
        <v>A45010</v>
      </c>
    </row>
    <row r="7" spans="1:11" x14ac:dyDescent="0.45">
      <c r="A7" t="s">
        <v>828</v>
      </c>
      <c r="B7" t="s">
        <v>977</v>
      </c>
      <c r="C7" t="s">
        <v>604</v>
      </c>
      <c r="D7">
        <v>1</v>
      </c>
      <c r="E7" t="str">
        <f>LEFT(A7,4)</f>
        <v>A450</v>
      </c>
      <c r="F7" t="str">
        <f>RIGHT(A7,2)</f>
        <v>11</v>
      </c>
      <c r="G7" t="s">
        <v>923</v>
      </c>
      <c r="H7" t="s">
        <v>833</v>
      </c>
      <c r="I7" t="s">
        <v>892</v>
      </c>
      <c r="J7" t="str">
        <f t="shared" si="0"/>
        <v>plastering-1st</v>
      </c>
      <c r="K7" t="str">
        <f>VLOOKUP(A7,logic!$A:$A,1,0)</f>
        <v>A45011</v>
      </c>
    </row>
    <row r="8" spans="1:11" x14ac:dyDescent="0.45">
      <c r="A8" t="s">
        <v>829</v>
      </c>
      <c r="B8" t="s">
        <v>977</v>
      </c>
      <c r="C8" t="s">
        <v>605</v>
      </c>
      <c r="D8">
        <v>1</v>
      </c>
      <c r="E8" t="str">
        <f>LEFT(A8,4)</f>
        <v>A450</v>
      </c>
      <c r="F8" t="str">
        <f>RIGHT(A8,2)</f>
        <v>12</v>
      </c>
      <c r="G8" t="s">
        <v>923</v>
      </c>
      <c r="H8" t="s">
        <v>833</v>
      </c>
      <c r="I8" t="s">
        <v>893</v>
      </c>
      <c r="J8" t="str">
        <f t="shared" si="0"/>
        <v>plastering-final</v>
      </c>
      <c r="K8" t="str">
        <f>VLOOKUP(A8,logic!$A:$A,1,0)</f>
        <v>A45012</v>
      </c>
    </row>
    <row r="9" spans="1:11" x14ac:dyDescent="0.45">
      <c r="A9" t="s">
        <v>14</v>
      </c>
      <c r="B9" t="s">
        <v>977</v>
      </c>
      <c r="C9" t="s">
        <v>140</v>
      </c>
      <c r="D9">
        <v>2</v>
      </c>
      <c r="E9" t="str">
        <f>LEFT(A9,4)</f>
        <v>A485</v>
      </c>
      <c r="F9" t="str">
        <f>RIGHT(A9,2)</f>
        <v>10</v>
      </c>
      <c r="G9" t="s">
        <v>924</v>
      </c>
      <c r="H9" t="s">
        <v>834</v>
      </c>
      <c r="I9" t="s">
        <v>895</v>
      </c>
      <c r="J9" t="str">
        <f t="shared" si="0"/>
        <v>drywall-line_marking</v>
      </c>
      <c r="K9" t="str">
        <f>VLOOKUP(A9,logic!$A:$A,1,0)</f>
        <v>A48510</v>
      </c>
    </row>
    <row r="10" spans="1:11" x14ac:dyDescent="0.45">
      <c r="A10" t="s">
        <v>34</v>
      </c>
      <c r="B10" t="s">
        <v>977</v>
      </c>
      <c r="C10" t="s">
        <v>89</v>
      </c>
      <c r="D10">
        <v>1</v>
      </c>
      <c r="E10" t="str">
        <f>LEFT(A10,4)</f>
        <v>A485</v>
      </c>
      <c r="F10" t="str">
        <f>RIGHT(A10,2)</f>
        <v>20</v>
      </c>
      <c r="G10" t="s">
        <v>924</v>
      </c>
      <c r="H10" t="s">
        <v>834</v>
      </c>
      <c r="I10" t="s">
        <v>898</v>
      </c>
      <c r="J10" t="str">
        <f t="shared" si="0"/>
        <v>drywall-stud</v>
      </c>
      <c r="K10" t="str">
        <f>VLOOKUP(A10,logic!$A:$A,1,0)</f>
        <v>A48520</v>
      </c>
    </row>
    <row r="11" spans="1:11" x14ac:dyDescent="0.45">
      <c r="A11" t="s">
        <v>26</v>
      </c>
      <c r="B11" t="s">
        <v>977</v>
      </c>
      <c r="C11" t="s">
        <v>102</v>
      </c>
      <c r="D11">
        <v>1</v>
      </c>
      <c r="E11" t="str">
        <f>LEFT(A11,4)</f>
        <v>A485</v>
      </c>
      <c r="F11" t="str">
        <f>RIGHT(A11,2)</f>
        <v>30</v>
      </c>
      <c r="G11" t="s">
        <v>924</v>
      </c>
      <c r="H11" t="s">
        <v>834</v>
      </c>
      <c r="I11" t="s">
        <v>896</v>
      </c>
      <c r="J11" t="str">
        <f t="shared" si="0"/>
        <v>drywall-gypsum_board</v>
      </c>
      <c r="K11" t="str">
        <f>VLOOKUP(A11,logic!$A:$A,1,0)</f>
        <v>A48530</v>
      </c>
    </row>
    <row r="12" spans="1:11" x14ac:dyDescent="0.45">
      <c r="A12" t="s">
        <v>27</v>
      </c>
      <c r="B12" t="s">
        <v>976</v>
      </c>
      <c r="C12" t="s">
        <v>86</v>
      </c>
      <c r="D12">
        <v>1</v>
      </c>
      <c r="E12" t="str">
        <f>LEFT(A12,4)</f>
        <v>A505</v>
      </c>
      <c r="F12" t="str">
        <f>RIGHT(A12,2)</f>
        <v>10</v>
      </c>
      <c r="G12" t="s">
        <v>925</v>
      </c>
      <c r="H12" t="s">
        <v>836</v>
      </c>
      <c r="I12" t="s">
        <v>897</v>
      </c>
      <c r="J12" t="str">
        <f t="shared" si="0"/>
        <v>ceiling_frame-hanger</v>
      </c>
      <c r="K12" t="str">
        <f>VLOOKUP(A12,logic!$A:$A,1,0)</f>
        <v>A50510</v>
      </c>
    </row>
    <row r="13" spans="1:11" x14ac:dyDescent="0.45">
      <c r="A13" t="s">
        <v>46</v>
      </c>
      <c r="B13" t="s">
        <v>976</v>
      </c>
      <c r="C13" t="s">
        <v>111</v>
      </c>
      <c r="D13">
        <v>1</v>
      </c>
      <c r="E13" t="str">
        <f>LEFT(A13,4)</f>
        <v>A505</v>
      </c>
      <c r="F13" t="str">
        <f>RIGHT(A13,2)</f>
        <v>20</v>
      </c>
      <c r="G13" t="s">
        <v>925</v>
      </c>
      <c r="H13" t="s">
        <v>836</v>
      </c>
      <c r="I13" t="s">
        <v>899</v>
      </c>
      <c r="J13" t="str">
        <f t="shared" si="0"/>
        <v>ceiling_frame-frame</v>
      </c>
      <c r="K13" t="str">
        <f>VLOOKUP(A13,logic!$A:$A,1,0)</f>
        <v>A50520</v>
      </c>
    </row>
    <row r="14" spans="1:11" x14ac:dyDescent="0.45">
      <c r="A14" t="s">
        <v>6</v>
      </c>
      <c r="B14" t="s">
        <v>976</v>
      </c>
      <c r="C14" t="s">
        <v>141</v>
      </c>
      <c r="D14">
        <v>1</v>
      </c>
      <c r="E14" t="str">
        <f>LEFT(A14,4)</f>
        <v>A510</v>
      </c>
      <c r="F14" t="str">
        <f>RIGHT(A14,2)</f>
        <v>10</v>
      </c>
      <c r="G14" t="s">
        <v>926</v>
      </c>
      <c r="H14" t="s">
        <v>835</v>
      </c>
      <c r="I14" t="s">
        <v>896</v>
      </c>
      <c r="J14" t="str">
        <f t="shared" si="0"/>
        <v>ceiling_board-gypsum_board</v>
      </c>
      <c r="K14" t="str">
        <f>VLOOKUP(A14,logic!$A:$A,1,0)</f>
        <v>A51010</v>
      </c>
    </row>
    <row r="15" spans="1:11" x14ac:dyDescent="0.45">
      <c r="A15" t="s">
        <v>61</v>
      </c>
      <c r="B15" t="s">
        <v>976</v>
      </c>
      <c r="C15" t="s">
        <v>148</v>
      </c>
      <c r="D15">
        <v>1</v>
      </c>
      <c r="E15" t="str">
        <f>LEFT(A15,4)</f>
        <v>A520</v>
      </c>
      <c r="F15" t="str">
        <f>RIGHT(A15,2)</f>
        <v>10</v>
      </c>
      <c r="G15" t="s">
        <v>927</v>
      </c>
      <c r="H15" t="s">
        <v>837</v>
      </c>
      <c r="I15">
        <v>0</v>
      </c>
      <c r="J15" t="str">
        <f t="shared" si="0"/>
        <v>grill_installation-0</v>
      </c>
      <c r="K15" t="str">
        <f>VLOOKUP(A15,logic!$A:$A,1,0)</f>
        <v>A52010</v>
      </c>
    </row>
    <row r="16" spans="1:11" x14ac:dyDescent="0.45">
      <c r="A16" t="s">
        <v>38</v>
      </c>
      <c r="B16" t="s">
        <v>976</v>
      </c>
      <c r="C16" t="s">
        <v>870</v>
      </c>
      <c r="D16">
        <v>1</v>
      </c>
      <c r="E16" t="str">
        <f>LEFT(A16,4)</f>
        <v>A530</v>
      </c>
      <c r="F16" t="str">
        <f>RIGHT(A16,2)</f>
        <v>10</v>
      </c>
      <c r="G16" t="s">
        <v>929</v>
      </c>
      <c r="H16" t="s">
        <v>872</v>
      </c>
      <c r="I16" t="s">
        <v>899</v>
      </c>
      <c r="J16" t="str">
        <f t="shared" si="0"/>
        <v>steel_door-frame</v>
      </c>
      <c r="K16" t="str">
        <f>VLOOKUP(A16,logic!$A:$A,1,0)</f>
        <v>A53010</v>
      </c>
    </row>
    <row r="17" spans="1:11" x14ac:dyDescent="0.45">
      <c r="A17" t="s">
        <v>24</v>
      </c>
      <c r="B17" t="s">
        <v>976</v>
      </c>
      <c r="C17" t="s">
        <v>871</v>
      </c>
      <c r="D17">
        <v>1</v>
      </c>
      <c r="E17" t="str">
        <f>LEFT(A17,4)</f>
        <v>A530</v>
      </c>
      <c r="F17" t="str">
        <f>RIGHT(A17,2)</f>
        <v>20</v>
      </c>
      <c r="G17" t="s">
        <v>929</v>
      </c>
      <c r="H17" t="s">
        <v>872</v>
      </c>
      <c r="I17" t="s">
        <v>902</v>
      </c>
      <c r="J17" t="str">
        <f t="shared" si="0"/>
        <v>steel_door-door</v>
      </c>
      <c r="K17" t="str">
        <f>VLOOKUP(A17,logic!$A:$A,1,0)</f>
        <v>A53020</v>
      </c>
    </row>
    <row r="18" spans="1:11" x14ac:dyDescent="0.45">
      <c r="A18" t="s">
        <v>7</v>
      </c>
      <c r="B18" t="s">
        <v>976</v>
      </c>
      <c r="C18" t="s">
        <v>158</v>
      </c>
      <c r="D18">
        <v>1</v>
      </c>
      <c r="E18" t="str">
        <f>LEFT(A18,4)</f>
        <v>A550</v>
      </c>
      <c r="F18" t="str">
        <f>RIGHT(A18,2)</f>
        <v>10</v>
      </c>
      <c r="G18" t="s">
        <v>194</v>
      </c>
      <c r="H18" t="s">
        <v>840</v>
      </c>
      <c r="I18">
        <v>0</v>
      </c>
      <c r="J18" t="str">
        <f t="shared" si="0"/>
        <v>finishing stone-0</v>
      </c>
      <c r="K18" t="str">
        <f>VLOOKUP(A18,logic!$A:$A,1,0)</f>
        <v>A55010</v>
      </c>
    </row>
    <row r="19" spans="1:11" x14ac:dyDescent="0.45">
      <c r="A19" t="s">
        <v>13</v>
      </c>
      <c r="B19" t="s">
        <v>976</v>
      </c>
      <c r="C19" t="s">
        <v>145</v>
      </c>
      <c r="D19">
        <v>2</v>
      </c>
      <c r="E19" t="str">
        <f>LEFT(A19,4)</f>
        <v>A575</v>
      </c>
      <c r="F19" t="str">
        <f>RIGHT(A19,2)</f>
        <v>10</v>
      </c>
      <c r="G19" t="s">
        <v>930</v>
      </c>
      <c r="H19" t="s">
        <v>843</v>
      </c>
      <c r="I19" t="s">
        <v>965</v>
      </c>
      <c r="J19" t="str">
        <f t="shared" si="0"/>
        <v>inside_wall_painting-surface</v>
      </c>
      <c r="K19" t="str">
        <f>VLOOKUP(A19,logic!$A:$A,1,0)</f>
        <v>A57510</v>
      </c>
    </row>
    <row r="20" spans="1:11" x14ac:dyDescent="0.45">
      <c r="A20" t="s">
        <v>22</v>
      </c>
      <c r="B20" t="s">
        <v>976</v>
      </c>
      <c r="C20" t="s">
        <v>106</v>
      </c>
      <c r="D20">
        <v>1</v>
      </c>
      <c r="E20" t="str">
        <f>LEFT(A20,4)</f>
        <v>A575</v>
      </c>
      <c r="F20" t="str">
        <f>RIGHT(A20,2)</f>
        <v>20</v>
      </c>
      <c r="G20" t="s">
        <v>930</v>
      </c>
      <c r="H20" t="s">
        <v>843</v>
      </c>
      <c r="I20" t="s">
        <v>892</v>
      </c>
      <c r="J20" t="str">
        <f t="shared" si="0"/>
        <v>inside_wall_painting-1st</v>
      </c>
      <c r="K20" t="str">
        <f>VLOOKUP(A20,logic!$A:$A,1,0)</f>
        <v>A57520</v>
      </c>
    </row>
    <row r="21" spans="1:11" x14ac:dyDescent="0.45">
      <c r="A21" t="s">
        <v>59</v>
      </c>
      <c r="B21" t="s">
        <v>976</v>
      </c>
      <c r="C21" t="s">
        <v>107</v>
      </c>
      <c r="D21">
        <v>1</v>
      </c>
      <c r="E21" t="str">
        <f>LEFT(A21,4)</f>
        <v>A575</v>
      </c>
      <c r="F21" t="str">
        <f>RIGHT(A21,2)</f>
        <v>30</v>
      </c>
      <c r="G21" t="s">
        <v>930</v>
      </c>
      <c r="H21" t="s">
        <v>843</v>
      </c>
      <c r="I21" t="s">
        <v>903</v>
      </c>
      <c r="J21" t="str">
        <f t="shared" si="0"/>
        <v>inside_wall_painting-final</v>
      </c>
      <c r="K21" t="str">
        <f>VLOOKUP(A21,logic!$A:$A,1,0)</f>
        <v>A57530</v>
      </c>
    </row>
    <row r="22" spans="1:11" x14ac:dyDescent="0.45">
      <c r="A22" t="s">
        <v>42</v>
      </c>
      <c r="B22" t="s">
        <v>976</v>
      </c>
      <c r="C22" t="s">
        <v>128</v>
      </c>
      <c r="D22">
        <v>1</v>
      </c>
      <c r="E22" t="str">
        <f>LEFT(A22,4)</f>
        <v>A580</v>
      </c>
      <c r="F22" t="str">
        <f>RIGHT(A22,2)</f>
        <v>10</v>
      </c>
      <c r="G22" t="s">
        <v>931</v>
      </c>
      <c r="H22" t="s">
        <v>841</v>
      </c>
      <c r="I22">
        <v>0</v>
      </c>
      <c r="J22" t="str">
        <f t="shared" si="0"/>
        <v>glazing-0</v>
      </c>
      <c r="K22" t="str">
        <f>VLOOKUP(A22,logic!$A:$A,1,0)</f>
        <v>A58010</v>
      </c>
    </row>
    <row r="23" spans="1:11" x14ac:dyDescent="0.45">
      <c r="A23" t="s">
        <v>65</v>
      </c>
      <c r="B23" t="s">
        <v>976</v>
      </c>
      <c r="C23" t="s">
        <v>110</v>
      </c>
      <c r="D23">
        <v>1</v>
      </c>
      <c r="E23" t="str">
        <f>LEFT(A23,4)</f>
        <v>A590</v>
      </c>
      <c r="F23" t="str">
        <f>RIGHT(A23,2)</f>
        <v>10</v>
      </c>
      <c r="G23" t="s">
        <v>932</v>
      </c>
      <c r="H23" t="s">
        <v>842</v>
      </c>
      <c r="I23" t="s">
        <v>965</v>
      </c>
      <c r="J23" t="str">
        <f t="shared" si="0"/>
        <v>ceiling_painting-surface</v>
      </c>
      <c r="K23" t="str">
        <f>VLOOKUP(A23,logic!$A:$A,1,0)</f>
        <v>A59010</v>
      </c>
    </row>
    <row r="24" spans="1:11" x14ac:dyDescent="0.45">
      <c r="A24" t="s">
        <v>49</v>
      </c>
      <c r="B24" t="s">
        <v>976</v>
      </c>
      <c r="C24" t="s">
        <v>108</v>
      </c>
      <c r="D24">
        <v>1</v>
      </c>
      <c r="E24" t="str">
        <f>LEFT(A24,4)</f>
        <v>A590</v>
      </c>
      <c r="F24" t="str">
        <f>RIGHT(A24,2)</f>
        <v>20</v>
      </c>
      <c r="G24" t="s">
        <v>932</v>
      </c>
      <c r="H24" t="s">
        <v>842</v>
      </c>
      <c r="I24" t="s">
        <v>892</v>
      </c>
      <c r="J24" t="str">
        <f t="shared" si="0"/>
        <v>ceiling_painting-1st</v>
      </c>
      <c r="K24" t="str">
        <f>VLOOKUP(A24,logic!$A:$A,1,0)</f>
        <v>A59020</v>
      </c>
    </row>
    <row r="25" spans="1:11" x14ac:dyDescent="0.45">
      <c r="A25" t="s">
        <v>60</v>
      </c>
      <c r="B25" t="s">
        <v>976</v>
      </c>
      <c r="C25" t="s">
        <v>109</v>
      </c>
      <c r="D25">
        <v>1</v>
      </c>
      <c r="E25" t="str">
        <f>LEFT(A25,4)</f>
        <v>A590</v>
      </c>
      <c r="F25" t="str">
        <f>RIGHT(A25,2)</f>
        <v>30</v>
      </c>
      <c r="G25" t="s">
        <v>932</v>
      </c>
      <c r="H25" t="s">
        <v>842</v>
      </c>
      <c r="I25" t="s">
        <v>903</v>
      </c>
      <c r="J25" t="str">
        <f t="shared" si="0"/>
        <v>ceiling_painting-final</v>
      </c>
      <c r="K25" t="str">
        <f>VLOOKUP(A25,logic!$A:$A,1,0)</f>
        <v>A59030</v>
      </c>
    </row>
    <row r="26" spans="1:11" x14ac:dyDescent="0.45">
      <c r="A26" t="s">
        <v>23</v>
      </c>
      <c r="B26" t="s">
        <v>976</v>
      </c>
      <c r="C26" t="s">
        <v>153</v>
      </c>
      <c r="D26">
        <v>1</v>
      </c>
      <c r="E26" t="str">
        <f>LEFT(A26,4)</f>
        <v>A595</v>
      </c>
      <c r="F26" t="str">
        <f>RIGHT(A26,2)</f>
        <v>10</v>
      </c>
      <c r="G26" t="s">
        <v>933</v>
      </c>
      <c r="H26" t="s">
        <v>844</v>
      </c>
      <c r="I26">
        <v>0</v>
      </c>
      <c r="J26" t="str">
        <f t="shared" si="0"/>
        <v>ceiling_tex-0</v>
      </c>
      <c r="K26" t="str">
        <f>VLOOKUP(A26,logic!$A:$A,1,0)</f>
        <v>A59510</v>
      </c>
    </row>
    <row r="27" spans="1:11" x14ac:dyDescent="0.45">
      <c r="A27" t="s">
        <v>70</v>
      </c>
      <c r="B27" t="s">
        <v>976</v>
      </c>
      <c r="C27" t="s">
        <v>143</v>
      </c>
      <c r="D27">
        <v>1</v>
      </c>
      <c r="E27" t="str">
        <f>LEFT(A27,4)</f>
        <v>A605</v>
      </c>
      <c r="F27" t="str">
        <f>RIGHT(A27,2)</f>
        <v>10</v>
      </c>
      <c r="G27" t="s">
        <v>934</v>
      </c>
      <c r="H27" t="s">
        <v>845</v>
      </c>
      <c r="I27" t="s">
        <v>965</v>
      </c>
      <c r="J27" t="str">
        <f t="shared" si="0"/>
        <v>inside_floor_painting-surface</v>
      </c>
      <c r="K27" t="str">
        <f>VLOOKUP(A27,logic!$A:$A,1,0)</f>
        <v>A60510</v>
      </c>
    </row>
    <row r="28" spans="1:11" x14ac:dyDescent="0.45">
      <c r="A28" t="s">
        <v>76</v>
      </c>
      <c r="B28" t="s">
        <v>976</v>
      </c>
      <c r="C28" t="s">
        <v>142</v>
      </c>
      <c r="D28">
        <v>1</v>
      </c>
      <c r="E28" t="str">
        <f>LEFT(A28,4)</f>
        <v>A605</v>
      </c>
      <c r="F28" t="str">
        <f>RIGHT(A28,2)</f>
        <v>20</v>
      </c>
      <c r="G28" t="s">
        <v>934</v>
      </c>
      <c r="H28" t="s">
        <v>845</v>
      </c>
      <c r="I28" t="s">
        <v>892</v>
      </c>
      <c r="J28" t="str">
        <f t="shared" si="0"/>
        <v>inside_floor_painting-1st</v>
      </c>
      <c r="K28" t="str">
        <f>VLOOKUP(A28,logic!$A:$A,1,0)</f>
        <v>A60520</v>
      </c>
    </row>
    <row r="29" spans="1:11" x14ac:dyDescent="0.45">
      <c r="A29" t="s">
        <v>21</v>
      </c>
      <c r="B29" t="s">
        <v>976</v>
      </c>
      <c r="C29" t="s">
        <v>151</v>
      </c>
      <c r="D29">
        <v>1</v>
      </c>
      <c r="E29" t="str">
        <f>LEFT(A29,4)</f>
        <v>A605</v>
      </c>
      <c r="F29" t="str">
        <f>RIGHT(A29,2)</f>
        <v>30</v>
      </c>
      <c r="G29" t="s">
        <v>935</v>
      </c>
      <c r="H29" t="s">
        <v>845</v>
      </c>
      <c r="I29" t="s">
        <v>903</v>
      </c>
      <c r="J29" t="str">
        <f t="shared" si="0"/>
        <v>inside_floor_painting-final</v>
      </c>
      <c r="K29" t="str">
        <f>VLOOKUP(A29,logic!$A:$A,1,0)</f>
        <v>A60530</v>
      </c>
    </row>
    <row r="30" spans="1:11" x14ac:dyDescent="0.45">
      <c r="A30" t="s">
        <v>83</v>
      </c>
      <c r="B30" t="s">
        <v>976</v>
      </c>
      <c r="C30" t="s">
        <v>4</v>
      </c>
      <c r="D30">
        <v>1</v>
      </c>
      <c r="E30" t="str">
        <f>LEFT(A30,4)</f>
        <v>A610</v>
      </c>
      <c r="F30" t="str">
        <f>RIGHT(A30,2)</f>
        <v>10</v>
      </c>
      <c r="G30" t="s">
        <v>936</v>
      </c>
      <c r="H30" t="s">
        <v>862</v>
      </c>
      <c r="I30" t="s">
        <v>965</v>
      </c>
      <c r="J30" t="str">
        <f t="shared" si="0"/>
        <v>stair_floor_tile-surface</v>
      </c>
      <c r="K30" t="str">
        <f>VLOOKUP(A30,logic!$A:$A,1,0)</f>
        <v>A61010</v>
      </c>
    </row>
    <row r="31" spans="1:11" x14ac:dyDescent="0.45">
      <c r="A31" t="s">
        <v>58</v>
      </c>
      <c r="B31" t="s">
        <v>976</v>
      </c>
      <c r="C31" t="s">
        <v>3</v>
      </c>
      <c r="D31">
        <v>1</v>
      </c>
      <c r="E31" t="str">
        <f>LEFT(A31,4)</f>
        <v>A610</v>
      </c>
      <c r="F31" t="str">
        <f>RIGHT(A31,2)</f>
        <v>20</v>
      </c>
      <c r="G31" t="s">
        <v>936</v>
      </c>
      <c r="H31" t="s">
        <v>862</v>
      </c>
      <c r="I31" t="s">
        <v>904</v>
      </c>
      <c r="J31" t="str">
        <f t="shared" si="0"/>
        <v>stair_floor_tile-tile</v>
      </c>
      <c r="K31" t="str">
        <f>VLOOKUP(A31,logic!$A:$A,1,0)</f>
        <v>A61020</v>
      </c>
    </row>
    <row r="32" spans="1:11" x14ac:dyDescent="0.45">
      <c r="A32" t="s">
        <v>12</v>
      </c>
      <c r="B32" t="s">
        <v>976</v>
      </c>
      <c r="C32" t="s">
        <v>130</v>
      </c>
      <c r="D32">
        <v>2</v>
      </c>
      <c r="E32" t="str">
        <f>LEFT(A32,4)</f>
        <v>A625</v>
      </c>
      <c r="F32" t="str">
        <f>RIGHT(A32,2)</f>
        <v>10</v>
      </c>
      <c r="G32" t="s">
        <v>937</v>
      </c>
      <c r="H32" t="s">
        <v>861</v>
      </c>
      <c r="I32">
        <v>0</v>
      </c>
      <c r="J32" t="str">
        <f t="shared" si="0"/>
        <v>base_board-0</v>
      </c>
      <c r="K32" t="str">
        <f>VLOOKUP(A32,logic!$A:$A,1,0)</f>
        <v>A62510</v>
      </c>
    </row>
    <row r="33" spans="1:11" x14ac:dyDescent="0.45">
      <c r="A33" t="s">
        <v>57</v>
      </c>
      <c r="B33" t="s">
        <v>976</v>
      </c>
      <c r="C33" t="s">
        <v>2</v>
      </c>
      <c r="D33">
        <v>1</v>
      </c>
      <c r="E33" t="str">
        <f>LEFT(A33,4)</f>
        <v>A640</v>
      </c>
      <c r="F33" t="str">
        <f>RIGHT(A33,2)</f>
        <v>10</v>
      </c>
      <c r="G33" t="s">
        <v>938</v>
      </c>
      <c r="H33" t="s">
        <v>860</v>
      </c>
      <c r="I33">
        <v>0</v>
      </c>
      <c r="J33" t="str">
        <f t="shared" si="0"/>
        <v>miscellaneous-0</v>
      </c>
      <c r="K33" t="str">
        <f>VLOOKUP(A33,logic!$A:$A,1,0)</f>
        <v>A64010</v>
      </c>
    </row>
    <row r="34" spans="1:11" x14ac:dyDescent="0.45">
      <c r="A34" t="s">
        <v>19</v>
      </c>
      <c r="B34" t="s">
        <v>976</v>
      </c>
      <c r="C34" t="s">
        <v>138</v>
      </c>
      <c r="D34">
        <v>1</v>
      </c>
      <c r="E34" t="str">
        <f>LEFT(A34,4)</f>
        <v>A600</v>
      </c>
      <c r="F34" t="str">
        <f>RIGHT(A34,2)</f>
        <v>20</v>
      </c>
      <c r="G34" t="s">
        <v>940</v>
      </c>
      <c r="H34" t="s">
        <v>863</v>
      </c>
      <c r="I34">
        <v>0</v>
      </c>
      <c r="J34" t="str">
        <f t="shared" si="0"/>
        <v>loover-0</v>
      </c>
      <c r="K34" t="str">
        <f>VLOOKUP(A34,logic!$A:$A,1,0)</f>
        <v>A60020</v>
      </c>
    </row>
    <row r="35" spans="1:11" x14ac:dyDescent="0.45">
      <c r="A35" t="s">
        <v>52</v>
      </c>
      <c r="B35" t="s">
        <v>976</v>
      </c>
      <c r="C35" t="s">
        <v>92</v>
      </c>
      <c r="D35">
        <v>1</v>
      </c>
      <c r="E35" t="str">
        <f>LEFT(A35,4)</f>
        <v>A670</v>
      </c>
      <c r="F35" t="str">
        <f>RIGHT(A35,2)</f>
        <v>10</v>
      </c>
      <c r="G35" t="s">
        <v>92</v>
      </c>
      <c r="H35" t="s">
        <v>851</v>
      </c>
      <c r="I35">
        <v>0</v>
      </c>
      <c r="J35" t="str">
        <f t="shared" si="0"/>
        <v>furniture-0</v>
      </c>
      <c r="K35" t="str">
        <f>VLOOKUP(A35,logic!$A:$A,1,0)</f>
        <v>A67010</v>
      </c>
    </row>
    <row r="36" spans="1:11" x14ac:dyDescent="0.45">
      <c r="A36" t="s">
        <v>11</v>
      </c>
      <c r="B36" t="s">
        <v>976</v>
      </c>
      <c r="C36" t="s">
        <v>139</v>
      </c>
      <c r="D36">
        <v>1</v>
      </c>
      <c r="E36" t="str">
        <f>LEFT(A36,4)</f>
        <v>A418</v>
      </c>
      <c r="F36" t="str">
        <f>RIGHT(A36,2)</f>
        <v>10</v>
      </c>
      <c r="G36" t="s">
        <v>941</v>
      </c>
      <c r="H36" t="s">
        <v>846</v>
      </c>
      <c r="I36">
        <v>0</v>
      </c>
      <c r="J36" t="str">
        <f t="shared" si="0"/>
        <v>inside_floor_tile-0</v>
      </c>
      <c r="K36" t="str">
        <f>VLOOKUP(A36,logic!$A:$A,1,0)</f>
        <v>A41810</v>
      </c>
    </row>
    <row r="37" spans="1:11" x14ac:dyDescent="0.45">
      <c r="A37" t="s">
        <v>55</v>
      </c>
      <c r="B37" t="s">
        <v>976</v>
      </c>
      <c r="C37" t="s">
        <v>98</v>
      </c>
      <c r="D37">
        <v>2</v>
      </c>
      <c r="E37" t="str">
        <f>LEFT(A37,4)</f>
        <v>A430</v>
      </c>
      <c r="F37" t="str">
        <f>RIGHT(A37,2)</f>
        <v>10</v>
      </c>
      <c r="G37" t="s">
        <v>942</v>
      </c>
      <c r="H37" t="s">
        <v>852</v>
      </c>
      <c r="I37" t="s">
        <v>909</v>
      </c>
      <c r="J37" t="str">
        <f t="shared" si="0"/>
        <v>concreting-level_marking</v>
      </c>
      <c r="K37" t="str">
        <f>VLOOKUP(A37,logic!$A:$A,1,0)</f>
        <v>A43010</v>
      </c>
    </row>
    <row r="38" spans="1:11" x14ac:dyDescent="0.45">
      <c r="A38" t="s">
        <v>9</v>
      </c>
      <c r="B38" t="s">
        <v>976</v>
      </c>
      <c r="C38" t="s">
        <v>99</v>
      </c>
      <c r="D38">
        <v>2</v>
      </c>
      <c r="E38" t="str">
        <f>LEFT(A38,4)</f>
        <v>A430</v>
      </c>
      <c r="F38" t="str">
        <f>RIGHT(A38,2)</f>
        <v>20</v>
      </c>
      <c r="G38" t="s">
        <v>942</v>
      </c>
      <c r="H38" t="s">
        <v>852</v>
      </c>
      <c r="I38" t="s">
        <v>906</v>
      </c>
      <c r="J38" t="str">
        <f t="shared" si="0"/>
        <v>concreting-casting</v>
      </c>
      <c r="K38" t="str">
        <f>VLOOKUP(A38,logic!$A:$A,1,0)</f>
        <v>A43020</v>
      </c>
    </row>
    <row r="39" spans="1:11" x14ac:dyDescent="0.45">
      <c r="A39" t="s">
        <v>830</v>
      </c>
      <c r="B39" t="s">
        <v>976</v>
      </c>
      <c r="C39" t="s">
        <v>908</v>
      </c>
      <c r="D39">
        <v>2</v>
      </c>
      <c r="E39" t="str">
        <f>LEFT(A39,4)</f>
        <v>A430</v>
      </c>
      <c r="F39" t="str">
        <f>RIGHT(A39,2)</f>
        <v>21</v>
      </c>
      <c r="G39" t="s">
        <v>942</v>
      </c>
      <c r="H39" t="s">
        <v>852</v>
      </c>
      <c r="I39" t="s">
        <v>910</v>
      </c>
      <c r="J39" t="str">
        <f t="shared" si="0"/>
        <v>concreting-floor_plastering</v>
      </c>
      <c r="K39" t="str">
        <f>VLOOKUP(A39,logic!$A:$A,1,0)</f>
        <v>A43021</v>
      </c>
    </row>
    <row r="40" spans="1:11" x14ac:dyDescent="0.45">
      <c r="A40" t="s">
        <v>831</v>
      </c>
      <c r="B40" t="s">
        <v>976</v>
      </c>
      <c r="C40" t="s">
        <v>149</v>
      </c>
      <c r="D40">
        <v>2</v>
      </c>
      <c r="E40" t="str">
        <f>LEFT(A40,4)</f>
        <v>A430</v>
      </c>
      <c r="F40" t="str">
        <f>RIGHT(A40,2)</f>
        <v>22</v>
      </c>
      <c r="G40" t="s">
        <v>942</v>
      </c>
      <c r="H40" t="s">
        <v>852</v>
      </c>
      <c r="I40" t="s">
        <v>907</v>
      </c>
      <c r="J40" t="str">
        <f t="shared" si="0"/>
        <v>concreting-curing</v>
      </c>
      <c r="K40" t="str">
        <f>VLOOKUP(A40,logic!$A:$A,1,0)</f>
        <v>A43022</v>
      </c>
    </row>
    <row r="41" spans="1:11" x14ac:dyDescent="0.45">
      <c r="A41" t="s">
        <v>64</v>
      </c>
      <c r="B41" t="s">
        <v>976</v>
      </c>
      <c r="C41" t="s">
        <v>95</v>
      </c>
      <c r="D41">
        <v>2</v>
      </c>
      <c r="E41" t="str">
        <f>LEFT(A41,4)</f>
        <v>A455</v>
      </c>
      <c r="F41" t="str">
        <f>RIGHT(A41,2)</f>
        <v>10</v>
      </c>
      <c r="G41" t="s">
        <v>943</v>
      </c>
      <c r="H41" t="s">
        <v>854</v>
      </c>
      <c r="I41" t="s">
        <v>965</v>
      </c>
      <c r="J41" t="str">
        <f t="shared" si="0"/>
        <v>wall_insulation-surface</v>
      </c>
      <c r="K41" t="str">
        <f>VLOOKUP(A41,logic!$A:$A,1,0)</f>
        <v>A45510</v>
      </c>
    </row>
    <row r="42" spans="1:11" x14ac:dyDescent="0.45">
      <c r="A42" t="s">
        <v>67</v>
      </c>
      <c r="B42" t="s">
        <v>976</v>
      </c>
      <c r="C42" t="s">
        <v>94</v>
      </c>
      <c r="D42">
        <v>1</v>
      </c>
      <c r="E42" t="str">
        <f>LEFT(A42,4)</f>
        <v>A455</v>
      </c>
      <c r="F42" t="str">
        <f>RIGHT(A42,2)</f>
        <v>20</v>
      </c>
      <c r="G42" t="s">
        <v>943</v>
      </c>
      <c r="H42" t="s">
        <v>854</v>
      </c>
      <c r="I42" t="s">
        <v>853</v>
      </c>
      <c r="J42" t="str">
        <f t="shared" si="0"/>
        <v>wall_insulation-insulation</v>
      </c>
      <c r="K42" t="str">
        <f>VLOOKUP(A42,logic!$A:$A,1,0)</f>
        <v>A45520</v>
      </c>
    </row>
    <row r="43" spans="1:11" x14ac:dyDescent="0.45">
      <c r="A43" t="s">
        <v>10</v>
      </c>
      <c r="B43" t="s">
        <v>976</v>
      </c>
      <c r="C43" t="s">
        <v>129</v>
      </c>
      <c r="D43">
        <v>1</v>
      </c>
      <c r="E43" t="str">
        <f>LEFT(A43,4)</f>
        <v>A615</v>
      </c>
      <c r="F43" t="str">
        <f>RIGHT(A43,2)</f>
        <v>10</v>
      </c>
      <c r="G43" t="s">
        <v>945</v>
      </c>
      <c r="H43" t="s">
        <v>856</v>
      </c>
      <c r="I43" t="s">
        <v>914</v>
      </c>
      <c r="J43" t="str">
        <f t="shared" si="0"/>
        <v>inside_floor_accessfloor-floor_coating</v>
      </c>
      <c r="K43" t="str">
        <f>VLOOKUP(A43,logic!$A:$A,1,0)</f>
        <v>A61510</v>
      </c>
    </row>
    <row r="44" spans="1:11" x14ac:dyDescent="0.45">
      <c r="A44" t="s">
        <v>30</v>
      </c>
      <c r="B44" t="s">
        <v>976</v>
      </c>
      <c r="C44" t="s">
        <v>90</v>
      </c>
      <c r="D44">
        <v>2</v>
      </c>
      <c r="E44" t="str">
        <f>LEFT(A44,4)</f>
        <v>A615</v>
      </c>
      <c r="F44" t="str">
        <f>RIGHT(A44,2)</f>
        <v>20</v>
      </c>
      <c r="G44" t="s">
        <v>945</v>
      </c>
      <c r="H44" t="s">
        <v>856</v>
      </c>
      <c r="I44" t="s">
        <v>915</v>
      </c>
      <c r="J44" t="str">
        <f t="shared" si="0"/>
        <v>inside_floor_accessfloor-line_marking</v>
      </c>
      <c r="K44" t="str">
        <f>VLOOKUP(A44,logic!$A:$A,1,0)</f>
        <v>A61520</v>
      </c>
    </row>
    <row r="45" spans="1:11" x14ac:dyDescent="0.45">
      <c r="A45" t="s">
        <v>31</v>
      </c>
      <c r="B45" t="s">
        <v>976</v>
      </c>
      <c r="C45" t="s">
        <v>84</v>
      </c>
      <c r="D45">
        <v>1</v>
      </c>
      <c r="E45" t="str">
        <f>LEFT(A45,4)</f>
        <v>A615</v>
      </c>
      <c r="F45" t="str">
        <f>RIGHT(A45,2)</f>
        <v>30</v>
      </c>
      <c r="G45" t="s">
        <v>945</v>
      </c>
      <c r="H45" t="s">
        <v>856</v>
      </c>
      <c r="I45" t="s">
        <v>916</v>
      </c>
      <c r="J45" t="str">
        <f t="shared" si="0"/>
        <v>inside_floor_accessfloor-frame</v>
      </c>
      <c r="K45" t="str">
        <f>VLOOKUP(A45,logic!$A:$A,1,0)</f>
        <v>A61530</v>
      </c>
    </row>
    <row r="46" spans="1:11" x14ac:dyDescent="0.45">
      <c r="A46" t="s">
        <v>44</v>
      </c>
      <c r="B46" t="s">
        <v>976</v>
      </c>
      <c r="C46" t="s">
        <v>91</v>
      </c>
      <c r="D46">
        <v>1</v>
      </c>
      <c r="E46" t="str">
        <f>LEFT(A46,4)</f>
        <v>A615</v>
      </c>
      <c r="F46" t="str">
        <f>RIGHT(A46,2)</f>
        <v>40</v>
      </c>
      <c r="G46" t="s">
        <v>945</v>
      </c>
      <c r="H46" t="s">
        <v>856</v>
      </c>
      <c r="I46" t="s">
        <v>917</v>
      </c>
      <c r="J46" t="str">
        <f t="shared" si="0"/>
        <v>inside_floor_accessfloor-tile</v>
      </c>
      <c r="K46" t="str">
        <f>VLOOKUP(A46,logic!$A:$A,1,0)</f>
        <v>A61540</v>
      </c>
    </row>
    <row r="47" spans="1:11" x14ac:dyDescent="0.45">
      <c r="A47" t="s">
        <v>53</v>
      </c>
      <c r="B47" t="s">
        <v>976</v>
      </c>
      <c r="C47" t="s">
        <v>93</v>
      </c>
      <c r="D47">
        <v>1</v>
      </c>
      <c r="E47" t="str">
        <f>LEFT(A47,4)</f>
        <v>A665</v>
      </c>
      <c r="F47" t="str">
        <f>RIGHT(A47,2)</f>
        <v>10</v>
      </c>
      <c r="G47" t="s">
        <v>93</v>
      </c>
      <c r="H47" t="s">
        <v>857</v>
      </c>
      <c r="I47">
        <v>0</v>
      </c>
      <c r="J47" t="str">
        <f t="shared" si="0"/>
        <v>electric_appliances-0</v>
      </c>
      <c r="K47" t="str">
        <f>VLOOKUP(A47,logic!$A:$A,1,0)</f>
        <v>A66510</v>
      </c>
    </row>
    <row r="48" spans="1:11" x14ac:dyDescent="0.45">
      <c r="A48" t="s">
        <v>56</v>
      </c>
      <c r="B48" t="s">
        <v>976</v>
      </c>
      <c r="C48" t="s">
        <v>125</v>
      </c>
      <c r="D48">
        <v>2</v>
      </c>
      <c r="E48" t="str">
        <f>LEFT(A48,4)</f>
        <v>A460</v>
      </c>
      <c r="F48" t="str">
        <f>RIGHT(A48,2)</f>
        <v>10</v>
      </c>
      <c r="G48" t="s">
        <v>946</v>
      </c>
      <c r="H48" t="s">
        <v>858</v>
      </c>
      <c r="I48" t="s">
        <v>965</v>
      </c>
      <c r="J48" t="str">
        <f t="shared" si="0"/>
        <v>ceiling_insulation-surface</v>
      </c>
      <c r="K48" t="str">
        <f>VLOOKUP(A48,logic!$A:$A,1,0)</f>
        <v>A46010</v>
      </c>
    </row>
    <row r="49" spans="1:11" x14ac:dyDescent="0.45">
      <c r="A49" t="s">
        <v>39</v>
      </c>
      <c r="B49" t="s">
        <v>976</v>
      </c>
      <c r="C49" t="s">
        <v>124</v>
      </c>
      <c r="D49">
        <v>1</v>
      </c>
      <c r="E49" t="str">
        <f>LEFT(A49,4)</f>
        <v>A460</v>
      </c>
      <c r="F49" t="str">
        <f>RIGHT(A49,2)</f>
        <v>20</v>
      </c>
      <c r="G49" t="s">
        <v>946</v>
      </c>
      <c r="H49" t="s">
        <v>858</v>
      </c>
      <c r="I49" t="s">
        <v>918</v>
      </c>
      <c r="J49" t="str">
        <f t="shared" si="0"/>
        <v>ceiling_insulation-insulation</v>
      </c>
      <c r="K49" t="str">
        <f>VLOOKUP(A49,logic!$A:$A,1,0)</f>
        <v>A46020</v>
      </c>
    </row>
    <row r="50" spans="1:11" x14ac:dyDescent="0.45">
      <c r="A50" t="s">
        <v>40</v>
      </c>
      <c r="B50" t="s">
        <v>976</v>
      </c>
      <c r="C50" t="s">
        <v>920</v>
      </c>
      <c r="D50">
        <v>2</v>
      </c>
      <c r="E50" t="str">
        <f>LEFT(A50,4)</f>
        <v>A535</v>
      </c>
      <c r="F50" t="str">
        <f>RIGHT(A50,2)</f>
        <v>10</v>
      </c>
      <c r="G50" t="s">
        <v>957</v>
      </c>
      <c r="H50" t="s">
        <v>875</v>
      </c>
      <c r="I50" t="s">
        <v>899</v>
      </c>
      <c r="J50" t="str">
        <f t="shared" si="0"/>
        <v>wood_door-frame</v>
      </c>
      <c r="K50" t="str">
        <f>VLOOKUP(A50,logic!$A:$A,1,0)</f>
        <v>A53510</v>
      </c>
    </row>
    <row r="51" spans="1:11" x14ac:dyDescent="0.45">
      <c r="A51" t="s">
        <v>75</v>
      </c>
      <c r="B51" t="s">
        <v>976</v>
      </c>
      <c r="C51" t="s">
        <v>921</v>
      </c>
      <c r="D51">
        <v>2</v>
      </c>
      <c r="E51" t="str">
        <f>LEFT(A51,4)</f>
        <v>A535</v>
      </c>
      <c r="F51" t="str">
        <f>RIGHT(A51,2)</f>
        <v>20</v>
      </c>
      <c r="G51" t="s">
        <v>957</v>
      </c>
      <c r="H51" t="s">
        <v>875</v>
      </c>
      <c r="I51" t="s">
        <v>839</v>
      </c>
      <c r="J51" t="str">
        <f t="shared" si="0"/>
        <v>wood_door-door</v>
      </c>
      <c r="K51" t="str">
        <f>VLOOKUP(A51,logic!$A:$A,1,0)</f>
        <v>A53520</v>
      </c>
    </row>
    <row r="52" spans="1:11" x14ac:dyDescent="0.45">
      <c r="A52" t="s">
        <v>16</v>
      </c>
      <c r="B52" t="s">
        <v>976</v>
      </c>
      <c r="C52" t="s">
        <v>121</v>
      </c>
      <c r="D52">
        <v>1</v>
      </c>
      <c r="E52" t="str">
        <f>LEFT(A52,4)</f>
        <v>A545</v>
      </c>
      <c r="F52" t="str">
        <f>RIGHT(A52,2)</f>
        <v>10</v>
      </c>
      <c r="G52" t="s">
        <v>947</v>
      </c>
      <c r="H52" t="s">
        <v>876</v>
      </c>
      <c r="I52" t="s">
        <v>965</v>
      </c>
      <c r="J52" t="str">
        <f t="shared" si="0"/>
        <v>floor_heating_finishing-surface</v>
      </c>
      <c r="K52" t="str">
        <f>VLOOKUP(A52,logic!$A:$A,1,0)</f>
        <v>A54510</v>
      </c>
    </row>
    <row r="53" spans="1:11" x14ac:dyDescent="0.45">
      <c r="A53" t="s">
        <v>17</v>
      </c>
      <c r="B53" t="s">
        <v>976</v>
      </c>
      <c r="C53" t="s">
        <v>137</v>
      </c>
      <c r="D53">
        <v>2</v>
      </c>
      <c r="E53" t="str">
        <f>LEFT(A53,4)</f>
        <v>A545</v>
      </c>
      <c r="F53" t="str">
        <f>RIGHT(A53,2)</f>
        <v>20</v>
      </c>
      <c r="G53" t="s">
        <v>947</v>
      </c>
      <c r="H53" t="s">
        <v>876</v>
      </c>
      <c r="I53" t="s">
        <v>1231</v>
      </c>
      <c r="J53" t="str">
        <f t="shared" si="0"/>
        <v>floor_heating_finishing-mortar_1st</v>
      </c>
      <c r="K53" t="str">
        <f>VLOOKUP(A53,logic!$A:$A,1,0)</f>
        <v>A54520</v>
      </c>
    </row>
    <row r="54" spans="1:11" x14ac:dyDescent="0.45">
      <c r="A54" t="s">
        <v>5</v>
      </c>
      <c r="B54" t="s">
        <v>976</v>
      </c>
      <c r="C54" t="s">
        <v>85</v>
      </c>
      <c r="D54">
        <v>2</v>
      </c>
      <c r="E54" t="str">
        <f>LEFT(A54,4)</f>
        <v>A545</v>
      </c>
      <c r="F54" t="str">
        <f>RIGHT(A54,2)</f>
        <v>30</v>
      </c>
      <c r="G54" t="s">
        <v>947</v>
      </c>
      <c r="H54" t="s">
        <v>876</v>
      </c>
      <c r="I54" t="s">
        <v>1232</v>
      </c>
      <c r="J54" t="str">
        <f t="shared" si="0"/>
        <v>floor_heating_finishing-mortar_final</v>
      </c>
      <c r="K54" t="str">
        <f>VLOOKUP(A54,logic!$A:$A,1,0)</f>
        <v>A54530</v>
      </c>
    </row>
    <row r="55" spans="1:11" x14ac:dyDescent="0.45">
      <c r="A55" t="s">
        <v>78</v>
      </c>
      <c r="B55" t="s">
        <v>976</v>
      </c>
      <c r="C55" t="s">
        <v>134</v>
      </c>
      <c r="D55">
        <v>1</v>
      </c>
      <c r="E55" t="str">
        <f>LEFT(A55,4)</f>
        <v>A620</v>
      </c>
      <c r="F55" t="str">
        <f>RIGHT(A55,2)</f>
        <v>10</v>
      </c>
      <c r="G55" t="s">
        <v>948</v>
      </c>
      <c r="H55" t="s">
        <v>877</v>
      </c>
      <c r="I55" t="s">
        <v>965</v>
      </c>
      <c r="J55" t="str">
        <f t="shared" si="0"/>
        <v>inside_floor_woodtile-surface</v>
      </c>
      <c r="K55" t="str">
        <f>VLOOKUP(A55,logic!$A:$A,1,0)</f>
        <v>A62010</v>
      </c>
    </row>
    <row r="56" spans="1:11" x14ac:dyDescent="0.45">
      <c r="A56" t="s">
        <v>32</v>
      </c>
      <c r="B56" t="s">
        <v>976</v>
      </c>
      <c r="C56" t="s">
        <v>133</v>
      </c>
      <c r="D56">
        <v>2</v>
      </c>
      <c r="E56" t="str">
        <f>LEFT(A56,4)</f>
        <v>A620</v>
      </c>
      <c r="F56" t="str">
        <f>RIGHT(A56,2)</f>
        <v>20</v>
      </c>
      <c r="G56" t="s">
        <v>948</v>
      </c>
      <c r="H56" t="s">
        <v>877</v>
      </c>
      <c r="I56" t="s">
        <v>911</v>
      </c>
      <c r="J56" t="str">
        <f t="shared" si="0"/>
        <v>inside_floor_woodtile-line_marking</v>
      </c>
      <c r="K56" t="str">
        <f>VLOOKUP(A56,logic!$A:$A,1,0)</f>
        <v>A62020</v>
      </c>
    </row>
    <row r="57" spans="1:11" x14ac:dyDescent="0.45">
      <c r="A57" t="s">
        <v>33</v>
      </c>
      <c r="B57" t="s">
        <v>976</v>
      </c>
      <c r="C57" t="s">
        <v>135</v>
      </c>
      <c r="D57">
        <v>1</v>
      </c>
      <c r="E57" t="str">
        <f>LEFT(A57,4)</f>
        <v>A620</v>
      </c>
      <c r="F57" t="str">
        <f>RIGHT(A57,2)</f>
        <v>30</v>
      </c>
      <c r="G57" t="s">
        <v>948</v>
      </c>
      <c r="H57" t="s">
        <v>877</v>
      </c>
      <c r="I57" t="s">
        <v>912</v>
      </c>
      <c r="J57" t="str">
        <f t="shared" si="0"/>
        <v>inside_floor_woodtile-frame</v>
      </c>
      <c r="K57" t="str">
        <f>VLOOKUP(A57,logic!$A:$A,1,0)</f>
        <v>A62030</v>
      </c>
    </row>
    <row r="58" spans="1:11" x14ac:dyDescent="0.45">
      <c r="A58" t="s">
        <v>79</v>
      </c>
      <c r="B58" t="s">
        <v>976</v>
      </c>
      <c r="C58" t="s">
        <v>132</v>
      </c>
      <c r="D58">
        <v>1</v>
      </c>
      <c r="E58" t="str">
        <f>LEFT(A58,4)</f>
        <v>A620</v>
      </c>
      <c r="F58" t="str">
        <f>RIGHT(A58,2)</f>
        <v>40</v>
      </c>
      <c r="G58" t="s">
        <v>948</v>
      </c>
      <c r="H58" t="s">
        <v>877</v>
      </c>
      <c r="I58" t="s">
        <v>958</v>
      </c>
      <c r="J58" t="str">
        <f t="shared" si="0"/>
        <v>inside_floor_woodtile-woodtile</v>
      </c>
      <c r="K58" t="str">
        <f>VLOOKUP(A58,logic!$A:$A,1,0)</f>
        <v>A62040</v>
      </c>
    </row>
    <row r="59" spans="1:11" x14ac:dyDescent="0.45">
      <c r="A59" t="s">
        <v>80</v>
      </c>
      <c r="B59" t="s">
        <v>976</v>
      </c>
      <c r="C59" t="s">
        <v>131</v>
      </c>
      <c r="D59">
        <v>1</v>
      </c>
      <c r="E59" t="str">
        <f>LEFT(A59,4)</f>
        <v>A620</v>
      </c>
      <c r="F59" t="str">
        <f>RIGHT(A59,2)</f>
        <v>50</v>
      </c>
      <c r="G59" t="s">
        <v>948</v>
      </c>
      <c r="H59" t="s">
        <v>877</v>
      </c>
      <c r="I59" t="s">
        <v>959</v>
      </c>
      <c r="J59" t="str">
        <f t="shared" si="0"/>
        <v>inside_floor_woodtile-finishing</v>
      </c>
      <c r="K59" t="str">
        <f>VLOOKUP(A59,logic!$A:$A,1,0)</f>
        <v>A62050</v>
      </c>
    </row>
    <row r="60" spans="1:11" x14ac:dyDescent="0.45">
      <c r="A60" t="s">
        <v>47</v>
      </c>
      <c r="B60" t="s">
        <v>976</v>
      </c>
      <c r="C60" t="s">
        <v>97</v>
      </c>
      <c r="D60">
        <v>1</v>
      </c>
      <c r="E60" t="str">
        <f>LEFT(A60,4)</f>
        <v>A630</v>
      </c>
      <c r="F60" t="str">
        <f>RIGHT(A60,2)</f>
        <v>10</v>
      </c>
      <c r="G60" t="s">
        <v>949</v>
      </c>
      <c r="H60" t="s">
        <v>878</v>
      </c>
      <c r="I60" t="s">
        <v>960</v>
      </c>
      <c r="J60" t="str">
        <f t="shared" si="0"/>
        <v>inside_wall_paper-ceiling</v>
      </c>
      <c r="K60" t="str">
        <f>VLOOKUP(A60,logic!$A:$A,1,0)</f>
        <v>A63010</v>
      </c>
    </row>
    <row r="61" spans="1:11" x14ac:dyDescent="0.45">
      <c r="A61" t="s">
        <v>48</v>
      </c>
      <c r="B61" t="s">
        <v>976</v>
      </c>
      <c r="C61" t="s">
        <v>96</v>
      </c>
      <c r="D61">
        <v>1</v>
      </c>
      <c r="E61" t="str">
        <f>LEFT(A61,4)</f>
        <v>A630</v>
      </c>
      <c r="F61" t="str">
        <f>RIGHT(A61,2)</f>
        <v>20</v>
      </c>
      <c r="G61" t="s">
        <v>949</v>
      </c>
      <c r="H61" t="s">
        <v>878</v>
      </c>
      <c r="I61" t="s">
        <v>961</v>
      </c>
      <c r="J61" t="str">
        <f t="shared" si="0"/>
        <v>inside_wall_paper-wall</v>
      </c>
      <c r="K61" t="str">
        <f>VLOOKUP(A61,logic!$A:$A,1,0)</f>
        <v>A63020</v>
      </c>
    </row>
    <row r="62" spans="1:11" x14ac:dyDescent="0.45">
      <c r="A62" t="s">
        <v>15</v>
      </c>
      <c r="B62" t="s">
        <v>976</v>
      </c>
      <c r="C62" t="s">
        <v>144</v>
      </c>
      <c r="D62">
        <v>1</v>
      </c>
      <c r="E62" t="str">
        <f>LEFT(A62,4)</f>
        <v>A495</v>
      </c>
      <c r="F62" t="str">
        <f>RIGHT(A62,2)</f>
        <v>10</v>
      </c>
      <c r="G62" t="s">
        <v>950</v>
      </c>
      <c r="H62" t="s">
        <v>879</v>
      </c>
      <c r="I62" t="s">
        <v>965</v>
      </c>
      <c r="J62" t="str">
        <f t="shared" si="0"/>
        <v>inside_waterproofing-surface</v>
      </c>
      <c r="K62" t="str">
        <f>VLOOKUP(A62,logic!$A:$A,1,0)</f>
        <v>A49510</v>
      </c>
    </row>
    <row r="63" spans="1:11" x14ac:dyDescent="0.45">
      <c r="A63" t="s">
        <v>69</v>
      </c>
      <c r="B63" t="s">
        <v>976</v>
      </c>
      <c r="C63" t="s">
        <v>105</v>
      </c>
      <c r="D63">
        <v>1</v>
      </c>
      <c r="E63" t="str">
        <f>LEFT(A63,4)</f>
        <v>A495</v>
      </c>
      <c r="F63" t="str">
        <f>RIGHT(A63,2)</f>
        <v>20</v>
      </c>
      <c r="G63" t="s">
        <v>950</v>
      </c>
      <c r="H63" t="s">
        <v>879</v>
      </c>
      <c r="I63" t="s">
        <v>850</v>
      </c>
      <c r="J63" t="str">
        <f t="shared" si="0"/>
        <v>inside_waterproofing-waterproofing</v>
      </c>
      <c r="K63" t="str">
        <f>VLOOKUP(A63,logic!$A:$A,1,0)</f>
        <v>A49520</v>
      </c>
    </row>
    <row r="64" spans="1:11" x14ac:dyDescent="0.45">
      <c r="A64" t="s">
        <v>71</v>
      </c>
      <c r="B64" t="s">
        <v>976</v>
      </c>
      <c r="C64" t="s">
        <v>119</v>
      </c>
      <c r="D64">
        <v>1</v>
      </c>
      <c r="E64" t="str">
        <f>LEFT(A64,4)</f>
        <v>A495</v>
      </c>
      <c r="F64" t="str">
        <f>RIGHT(A64,2)</f>
        <v>30</v>
      </c>
      <c r="G64" t="s">
        <v>950</v>
      </c>
      <c r="H64" t="s">
        <v>879</v>
      </c>
      <c r="I64" t="s">
        <v>962</v>
      </c>
      <c r="J64" t="str">
        <f t="shared" si="0"/>
        <v>inside_waterproofing-test</v>
      </c>
      <c r="K64" t="str">
        <f>VLOOKUP(A64,logic!$A:$A,1,0)</f>
        <v>A49530</v>
      </c>
    </row>
    <row r="65" spans="1:11" x14ac:dyDescent="0.45">
      <c r="A65" t="s">
        <v>72</v>
      </c>
      <c r="B65" t="s">
        <v>976</v>
      </c>
      <c r="C65" t="s">
        <v>120</v>
      </c>
      <c r="D65">
        <v>1</v>
      </c>
      <c r="E65" t="str">
        <f>LEFT(A65,4)</f>
        <v>A495</v>
      </c>
      <c r="F65" t="str">
        <f>RIGHT(A65,2)</f>
        <v>40</v>
      </c>
      <c r="G65" t="s">
        <v>950</v>
      </c>
      <c r="H65" t="s">
        <v>879</v>
      </c>
      <c r="I65" t="s">
        <v>963</v>
      </c>
      <c r="J65" t="str">
        <f t="shared" si="0"/>
        <v>inside_waterproofing-protection</v>
      </c>
      <c r="K65" t="str">
        <f>VLOOKUP(A65,logic!$A:$A,1,0)</f>
        <v>A49540</v>
      </c>
    </row>
    <row r="66" spans="1:11" x14ac:dyDescent="0.45">
      <c r="A66" t="s">
        <v>62</v>
      </c>
      <c r="B66" t="s">
        <v>976</v>
      </c>
      <c r="C66" t="s">
        <v>113</v>
      </c>
      <c r="D66">
        <v>1</v>
      </c>
      <c r="E66" t="str">
        <f>LEFT(A66,4)</f>
        <v>A565</v>
      </c>
      <c r="F66" t="str">
        <f>RIGHT(A66,2)</f>
        <v>10</v>
      </c>
      <c r="G66" t="s">
        <v>951</v>
      </c>
      <c r="H66" t="s">
        <v>846</v>
      </c>
      <c r="I66" t="s">
        <v>965</v>
      </c>
      <c r="J66" t="str">
        <f t="shared" ref="J66:J84" si="1">H66&amp;"-"&amp;I66</f>
        <v>inside_floor_tile-surface</v>
      </c>
      <c r="K66" t="str">
        <f>VLOOKUP(A66,logic!$A:$A,1,0)</f>
        <v>A56510</v>
      </c>
    </row>
    <row r="67" spans="1:11" x14ac:dyDescent="0.45">
      <c r="A67" t="s">
        <v>18</v>
      </c>
      <c r="B67" t="s">
        <v>976</v>
      </c>
      <c r="C67" t="s">
        <v>114</v>
      </c>
      <c r="D67">
        <v>1</v>
      </c>
      <c r="E67" t="str">
        <f>LEFT(A67,4)</f>
        <v>A565</v>
      </c>
      <c r="F67" t="str">
        <f>RIGHT(A67,2)</f>
        <v>20</v>
      </c>
      <c r="G67" t="s">
        <v>951</v>
      </c>
      <c r="H67" t="s">
        <v>846</v>
      </c>
      <c r="I67" t="s">
        <v>964</v>
      </c>
      <c r="J67" t="str">
        <f t="shared" si="1"/>
        <v>inside_floor_tile-tile</v>
      </c>
      <c r="K67" t="str">
        <f>VLOOKUP(A67,logic!$A:$A,1,0)</f>
        <v>A56520</v>
      </c>
    </row>
    <row r="68" spans="1:11" x14ac:dyDescent="0.45">
      <c r="A68" t="s">
        <v>51</v>
      </c>
      <c r="B68" t="s">
        <v>976</v>
      </c>
      <c r="C68" t="s">
        <v>100</v>
      </c>
      <c r="D68">
        <v>1</v>
      </c>
      <c r="E68" t="str">
        <f>LEFT(A68,4)</f>
        <v>A570</v>
      </c>
      <c r="F68" t="str">
        <f>RIGHT(A68,2)</f>
        <v>10</v>
      </c>
      <c r="G68" t="s">
        <v>952</v>
      </c>
      <c r="H68" t="s">
        <v>847</v>
      </c>
      <c r="I68">
        <v>0</v>
      </c>
      <c r="J68" t="str">
        <f t="shared" si="1"/>
        <v>inside_wall_tile-0</v>
      </c>
      <c r="K68" t="str">
        <f>VLOOKUP(A68,logic!$A:$A,1,0)</f>
        <v>A57010</v>
      </c>
    </row>
    <row r="69" spans="1:11" x14ac:dyDescent="0.45">
      <c r="A69" t="s">
        <v>54</v>
      </c>
      <c r="B69" t="s">
        <v>976</v>
      </c>
      <c r="C69" t="s">
        <v>88</v>
      </c>
      <c r="D69">
        <v>1</v>
      </c>
      <c r="E69" t="str">
        <f>LEFT(A69,4)</f>
        <v>A600</v>
      </c>
      <c r="F69" t="str">
        <f>RIGHT(A69,2)</f>
        <v>10</v>
      </c>
      <c r="G69" t="s">
        <v>953</v>
      </c>
      <c r="H69" t="s">
        <v>848</v>
      </c>
      <c r="I69">
        <v>0</v>
      </c>
      <c r="J69" t="str">
        <f t="shared" si="1"/>
        <v>ceiling_tile-0</v>
      </c>
      <c r="K69" t="str">
        <f>VLOOKUP(A69,logic!$A:$A,1,0)</f>
        <v>A60010</v>
      </c>
    </row>
    <row r="70" spans="1:11" x14ac:dyDescent="0.45">
      <c r="A70" t="s">
        <v>63</v>
      </c>
      <c r="B70" t="s">
        <v>976</v>
      </c>
      <c r="C70" t="s">
        <v>104</v>
      </c>
      <c r="D70">
        <v>1</v>
      </c>
      <c r="E70" t="str">
        <f>LEFT(A70,4)</f>
        <v>A607</v>
      </c>
      <c r="F70" t="str">
        <f>RIGHT(A70,2)</f>
        <v>10</v>
      </c>
      <c r="G70" t="s">
        <v>954</v>
      </c>
      <c r="H70" t="s">
        <v>849</v>
      </c>
      <c r="I70" t="s">
        <v>912</v>
      </c>
      <c r="J70" t="str">
        <f t="shared" si="1"/>
        <v>washbasin_installation-frame</v>
      </c>
      <c r="K70" t="str">
        <f>VLOOKUP(A70,logic!$A:$A,1,0)</f>
        <v>A60710</v>
      </c>
    </row>
    <row r="71" spans="1:11" x14ac:dyDescent="0.45">
      <c r="A71" t="s">
        <v>66</v>
      </c>
      <c r="B71" t="s">
        <v>976</v>
      </c>
      <c r="C71" t="s">
        <v>103</v>
      </c>
      <c r="D71">
        <v>1</v>
      </c>
      <c r="E71" t="str">
        <f>LEFT(A71,4)</f>
        <v>A607</v>
      </c>
      <c r="F71" t="str">
        <f>RIGHT(A71,2)</f>
        <v>20</v>
      </c>
      <c r="G71" t="s">
        <v>954</v>
      </c>
      <c r="H71" t="s">
        <v>849</v>
      </c>
      <c r="I71" t="s">
        <v>966</v>
      </c>
      <c r="J71" t="str">
        <f t="shared" si="1"/>
        <v>washbasin_installation-basin</v>
      </c>
      <c r="K71" t="str">
        <f>VLOOKUP(A71,logic!$A:$A,1,0)</f>
        <v>A60720</v>
      </c>
    </row>
    <row r="72" spans="1:11" x14ac:dyDescent="0.45">
      <c r="A72" t="s">
        <v>68</v>
      </c>
      <c r="B72" t="s">
        <v>976</v>
      </c>
      <c r="C72" t="s">
        <v>112</v>
      </c>
      <c r="D72">
        <v>1</v>
      </c>
      <c r="E72" t="str">
        <f>LEFT(A72,4)</f>
        <v>A660</v>
      </c>
      <c r="F72" t="str">
        <f>RIGHT(A72,2)</f>
        <v>10</v>
      </c>
      <c r="G72" t="s">
        <v>955</v>
      </c>
      <c r="H72" t="s">
        <v>880</v>
      </c>
      <c r="I72">
        <v>0</v>
      </c>
      <c r="J72" t="str">
        <f t="shared" si="1"/>
        <v>toilet_accessaries_nstallation-0</v>
      </c>
      <c r="K72" t="str">
        <f>VLOOKUP(A72,logic!$A:$A,1,0)</f>
        <v>A66010</v>
      </c>
    </row>
    <row r="73" spans="1:11" x14ac:dyDescent="0.45">
      <c r="A73" t="s">
        <v>36</v>
      </c>
      <c r="B73" t="s">
        <v>978</v>
      </c>
      <c r="C73" t="s">
        <v>867</v>
      </c>
      <c r="D73">
        <v>1</v>
      </c>
      <c r="E73" t="str">
        <f>LEFT(A73,4)</f>
        <v>A525</v>
      </c>
      <c r="F73" t="str">
        <f>RIGHT(A73,2)</f>
        <v>10</v>
      </c>
      <c r="G73" t="s">
        <v>928</v>
      </c>
      <c r="H73" t="s">
        <v>873</v>
      </c>
      <c r="I73" t="s">
        <v>900</v>
      </c>
      <c r="J73" t="str">
        <f t="shared" si="1"/>
        <v>al_window-frame</v>
      </c>
      <c r="K73" t="str">
        <f>VLOOKUP(A73,logic!$A:$A,1,0)</f>
        <v>A52510</v>
      </c>
    </row>
    <row r="74" spans="1:11" x14ac:dyDescent="0.45">
      <c r="A74" t="s">
        <v>73</v>
      </c>
      <c r="B74" t="s">
        <v>978</v>
      </c>
      <c r="C74" t="s">
        <v>868</v>
      </c>
      <c r="D74">
        <v>1</v>
      </c>
      <c r="E74" t="str">
        <f>LEFT(A74,4)</f>
        <v>A525</v>
      </c>
      <c r="F74" t="str">
        <f>RIGHT(A74,2)</f>
        <v>20</v>
      </c>
      <c r="G74" t="s">
        <v>928</v>
      </c>
      <c r="H74" t="s">
        <v>873</v>
      </c>
      <c r="I74" t="s">
        <v>901</v>
      </c>
      <c r="J74" t="str">
        <f t="shared" si="1"/>
        <v>al_window-insulation_filling</v>
      </c>
      <c r="K74" t="str">
        <f>VLOOKUP(A74,logic!$A:$A,1,0)</f>
        <v>A52520</v>
      </c>
    </row>
    <row r="75" spans="1:11" x14ac:dyDescent="0.45">
      <c r="A75" t="s">
        <v>43</v>
      </c>
      <c r="B75" t="s">
        <v>978</v>
      </c>
      <c r="C75" t="s">
        <v>869</v>
      </c>
      <c r="D75">
        <v>1</v>
      </c>
      <c r="E75" t="str">
        <f>LEFT(A75,4)</f>
        <v>A525</v>
      </c>
      <c r="F75" t="str">
        <f>RIGHT(A75,2)</f>
        <v>30</v>
      </c>
      <c r="G75" t="s">
        <v>928</v>
      </c>
      <c r="H75" t="s">
        <v>873</v>
      </c>
      <c r="I75" t="s">
        <v>838</v>
      </c>
      <c r="J75" t="str">
        <f t="shared" si="1"/>
        <v>al_window-window</v>
      </c>
      <c r="K75" t="str">
        <f>VLOOKUP(A75,logic!$A:$A,1,0)</f>
        <v>A52530</v>
      </c>
    </row>
    <row r="76" spans="1:11" x14ac:dyDescent="0.45">
      <c r="A76" t="s">
        <v>28</v>
      </c>
      <c r="B76" t="s">
        <v>978</v>
      </c>
      <c r="C76" t="s">
        <v>159</v>
      </c>
      <c r="D76">
        <v>1</v>
      </c>
      <c r="E76" t="str">
        <f>LEFT(A76,4)</f>
        <v>A540</v>
      </c>
      <c r="F76" t="str">
        <f>RIGHT(A76,2)</f>
        <v>10</v>
      </c>
      <c r="G76" t="s">
        <v>939</v>
      </c>
      <c r="H76" t="s">
        <v>859</v>
      </c>
      <c r="I76" t="s">
        <v>965</v>
      </c>
      <c r="J76" t="str">
        <f t="shared" si="1"/>
        <v>window_door-surface</v>
      </c>
      <c r="K76" t="str">
        <f>VLOOKUP(A76,logic!$A:$A,1,0)</f>
        <v>A54010</v>
      </c>
    </row>
    <row r="77" spans="1:11" x14ac:dyDescent="0.45">
      <c r="A77" t="s">
        <v>29</v>
      </c>
      <c r="B77" t="s">
        <v>978</v>
      </c>
      <c r="C77" t="s">
        <v>160</v>
      </c>
      <c r="D77">
        <v>1</v>
      </c>
      <c r="E77" t="str">
        <f>LEFT(A77,4)</f>
        <v>A540</v>
      </c>
      <c r="F77" t="str">
        <f>RIGHT(A77,2)</f>
        <v>20</v>
      </c>
      <c r="G77" t="s">
        <v>939</v>
      </c>
      <c r="H77" t="s">
        <v>859</v>
      </c>
      <c r="I77" t="s">
        <v>905</v>
      </c>
      <c r="J77" t="str">
        <f t="shared" si="1"/>
        <v>window_door-hardware</v>
      </c>
      <c r="K77" t="str">
        <f>VLOOKUP(A77,logic!$A:$A,1,0)</f>
        <v>A54020</v>
      </c>
    </row>
    <row r="78" spans="1:11" x14ac:dyDescent="0.45">
      <c r="A78" t="s">
        <v>20</v>
      </c>
      <c r="B78" t="s">
        <v>978</v>
      </c>
      <c r="C78" t="s">
        <v>161</v>
      </c>
      <c r="D78">
        <v>1</v>
      </c>
      <c r="E78" t="str">
        <f>LEFT(A78,4)</f>
        <v>A540</v>
      </c>
      <c r="F78" t="str">
        <f>RIGHT(A78,2)</f>
        <v>30</v>
      </c>
      <c r="G78" t="s">
        <v>939</v>
      </c>
      <c r="H78" t="s">
        <v>859</v>
      </c>
      <c r="I78" t="s">
        <v>839</v>
      </c>
      <c r="J78" t="str">
        <f t="shared" si="1"/>
        <v>window_door-door</v>
      </c>
      <c r="K78" t="str">
        <f>VLOOKUP(A78,logic!$A:$A,1,0)</f>
        <v>A54030</v>
      </c>
    </row>
    <row r="79" spans="1:11" x14ac:dyDescent="0.45">
      <c r="A79" t="s">
        <v>45</v>
      </c>
      <c r="B79" t="s">
        <v>980</v>
      </c>
      <c r="C79" t="s">
        <v>606</v>
      </c>
      <c r="D79">
        <v>2</v>
      </c>
      <c r="E79" t="str">
        <f>LEFT(A79,4)</f>
        <v>A475</v>
      </c>
      <c r="F79" t="str">
        <f>RIGHT(A79,2)</f>
        <v>10</v>
      </c>
      <c r="G79" t="s">
        <v>944</v>
      </c>
      <c r="H79" t="s">
        <v>855</v>
      </c>
      <c r="I79" t="s">
        <v>911</v>
      </c>
      <c r="J79" t="str">
        <f t="shared" si="1"/>
        <v>outside_wall_finishing-line_marking</v>
      </c>
      <c r="K79" t="str">
        <f>VLOOKUP(A79,logic!$A:$A,1,0)</f>
        <v>A47510</v>
      </c>
    </row>
    <row r="80" spans="1:11" x14ac:dyDescent="0.45">
      <c r="A80" t="s">
        <v>37</v>
      </c>
      <c r="B80" t="s">
        <v>980</v>
      </c>
      <c r="C80" t="s">
        <v>607</v>
      </c>
      <c r="D80">
        <v>1</v>
      </c>
      <c r="E80" t="str">
        <f>LEFT(A80,4)</f>
        <v>A475</v>
      </c>
      <c r="F80" t="str">
        <f>RIGHT(A80,2)</f>
        <v>20</v>
      </c>
      <c r="G80" t="s">
        <v>944</v>
      </c>
      <c r="H80" t="s">
        <v>855</v>
      </c>
      <c r="I80" t="s">
        <v>912</v>
      </c>
      <c r="J80" t="str">
        <f t="shared" si="1"/>
        <v>outside_wall_finishing-frame</v>
      </c>
      <c r="K80" t="str">
        <f>VLOOKUP(A80,logic!$A:$A,1,0)</f>
        <v>A47520</v>
      </c>
    </row>
    <row r="81" spans="1:11" x14ac:dyDescent="0.45">
      <c r="A81" t="s">
        <v>77</v>
      </c>
      <c r="B81" t="s">
        <v>980</v>
      </c>
      <c r="C81" t="s">
        <v>608</v>
      </c>
      <c r="D81">
        <v>1</v>
      </c>
      <c r="E81" t="str">
        <f>LEFT(A81,4)</f>
        <v>A475</v>
      </c>
      <c r="F81" t="str">
        <f>RIGHT(A81,2)</f>
        <v>30</v>
      </c>
      <c r="G81" t="s">
        <v>944</v>
      </c>
      <c r="H81" t="s">
        <v>855</v>
      </c>
      <c r="I81" t="s">
        <v>913</v>
      </c>
      <c r="J81" t="str">
        <f t="shared" si="1"/>
        <v>outside_wall_finishing-panel</v>
      </c>
      <c r="K81" t="str">
        <f>VLOOKUP(A81,logic!$A:$A,1,0)</f>
        <v>A47530</v>
      </c>
    </row>
    <row r="82" spans="1:11" x14ac:dyDescent="0.45">
      <c r="A82" t="s">
        <v>35</v>
      </c>
      <c r="B82" t="s">
        <v>979</v>
      </c>
      <c r="C82" t="s">
        <v>864</v>
      </c>
      <c r="D82">
        <v>1</v>
      </c>
      <c r="E82" t="str">
        <f>LEFT(A82,4)</f>
        <v>A515</v>
      </c>
      <c r="F82" t="str">
        <f>RIGHT(A82,2)</f>
        <v>10</v>
      </c>
      <c r="G82" t="s">
        <v>956</v>
      </c>
      <c r="H82" t="s">
        <v>874</v>
      </c>
      <c r="I82" t="s">
        <v>899</v>
      </c>
      <c r="J82" t="str">
        <f t="shared" si="1"/>
        <v>pvc_window-frame</v>
      </c>
      <c r="K82" t="str">
        <f>VLOOKUP(A82,logic!$A:$A,1,0)</f>
        <v>A51510</v>
      </c>
    </row>
    <row r="83" spans="1:11" x14ac:dyDescent="0.45">
      <c r="A83" t="s">
        <v>74</v>
      </c>
      <c r="B83" t="s">
        <v>979</v>
      </c>
      <c r="C83" t="s">
        <v>865</v>
      </c>
      <c r="D83">
        <v>1</v>
      </c>
      <c r="E83" t="str">
        <f>LEFT(A83,4)</f>
        <v>A515</v>
      </c>
      <c r="F83" t="str">
        <f>RIGHT(A83,2)</f>
        <v>20</v>
      </c>
      <c r="G83" t="s">
        <v>956</v>
      </c>
      <c r="H83" t="s">
        <v>874</v>
      </c>
      <c r="I83" t="s">
        <v>919</v>
      </c>
      <c r="J83" t="str">
        <f t="shared" si="1"/>
        <v>pvc_window-insulation_filling</v>
      </c>
      <c r="K83" t="str">
        <f>VLOOKUP(A83,logic!$A:$A,1,0)</f>
        <v>A51520</v>
      </c>
    </row>
    <row r="84" spans="1:11" x14ac:dyDescent="0.45">
      <c r="A84" t="s">
        <v>41</v>
      </c>
      <c r="B84" t="s">
        <v>979</v>
      </c>
      <c r="C84" t="s">
        <v>866</v>
      </c>
      <c r="D84">
        <v>1</v>
      </c>
      <c r="E84" t="str">
        <f>LEFT(A84,4)</f>
        <v>A515</v>
      </c>
      <c r="F84" t="str">
        <f>RIGHT(A84,2)</f>
        <v>30</v>
      </c>
      <c r="G84" t="s">
        <v>956</v>
      </c>
      <c r="H84" t="s">
        <v>874</v>
      </c>
      <c r="I84" t="s">
        <v>838</v>
      </c>
      <c r="J84" t="str">
        <f t="shared" si="1"/>
        <v>pvc_window-window</v>
      </c>
      <c r="K84" t="str">
        <f>VLOOKUP(A84,logic!$A:$A,1,0)</f>
        <v>A51530</v>
      </c>
    </row>
    <row r="85" spans="1:11" x14ac:dyDescent="0.45">
      <c r="F85" t="str">
        <f>RIGHT(A85,2)</f>
        <v/>
      </c>
    </row>
    <row r="86" spans="1:11" x14ac:dyDescent="0.45">
      <c r="F86" t="str">
        <f>RIGHT(A86,2)</f>
        <v/>
      </c>
    </row>
    <row r="87" spans="1:11" x14ac:dyDescent="0.45">
      <c r="F87" t="str">
        <f>RIGHT(A87,2)</f>
        <v/>
      </c>
    </row>
    <row r="88" spans="1:11" x14ac:dyDescent="0.45">
      <c r="F88" t="str">
        <f>RIGHT(A88,2)</f>
        <v/>
      </c>
    </row>
    <row r="89" spans="1:11" x14ac:dyDescent="0.45">
      <c r="F89" t="str">
        <f>RIGHT(A89,2)</f>
        <v/>
      </c>
    </row>
    <row r="90" spans="1:11" x14ac:dyDescent="0.45">
      <c r="F90" t="str">
        <f>RIGHT(A90,2)</f>
        <v/>
      </c>
    </row>
    <row r="91" spans="1:11" x14ac:dyDescent="0.45">
      <c r="F91" t="str">
        <f>RIGHT(A91,2)</f>
        <v/>
      </c>
    </row>
    <row r="92" spans="1:11" x14ac:dyDescent="0.45">
      <c r="F92" t="str">
        <f>RIGHT(A92,2)</f>
        <v/>
      </c>
    </row>
    <row r="93" spans="1:11" x14ac:dyDescent="0.45">
      <c r="F93" t="str">
        <f>RIGHT(A93,2)</f>
        <v/>
      </c>
    </row>
    <row r="94" spans="1:11" x14ac:dyDescent="0.45">
      <c r="F94" t="str">
        <f>RIGHT(A94,2)</f>
        <v/>
      </c>
    </row>
    <row r="95" spans="1:11" x14ac:dyDescent="0.45">
      <c r="F95" t="str">
        <f>RIGHT(A95,2)</f>
        <v/>
      </c>
    </row>
    <row r="96" spans="1:11" x14ac:dyDescent="0.45">
      <c r="F96" t="str">
        <f>RIGHT(A96,2)</f>
        <v/>
      </c>
    </row>
    <row r="97" spans="6:6" x14ac:dyDescent="0.45">
      <c r="F97" t="str">
        <f>RIGHT(A97,2)</f>
        <v/>
      </c>
    </row>
    <row r="98" spans="6:6" x14ac:dyDescent="0.45">
      <c r="F98" t="str">
        <f>RIGHT(A98,2)</f>
        <v/>
      </c>
    </row>
    <row r="99" spans="6:6" x14ac:dyDescent="0.45">
      <c r="F99" t="str">
        <f>RIGHT(A99,2)</f>
        <v/>
      </c>
    </row>
    <row r="100" spans="6:6" x14ac:dyDescent="0.45">
      <c r="F100" t="str">
        <f>RIGHT(A100,2)</f>
        <v/>
      </c>
    </row>
    <row r="101" spans="6:6" x14ac:dyDescent="0.45">
      <c r="F101" t="str">
        <f>RIGHT(A101,2)</f>
        <v/>
      </c>
    </row>
    <row r="102" spans="6:6" x14ac:dyDescent="0.45">
      <c r="F102" t="str">
        <f>RIGHT(A102,2)</f>
        <v/>
      </c>
    </row>
    <row r="103" spans="6:6" x14ac:dyDescent="0.45">
      <c r="F103" t="str">
        <f>RIGHT(A103,2)</f>
        <v/>
      </c>
    </row>
    <row r="104" spans="6:6" x14ac:dyDescent="0.45">
      <c r="F104" t="str">
        <f>RIGHT(A104,2)</f>
        <v/>
      </c>
    </row>
    <row r="105" spans="6:6" x14ac:dyDescent="0.45">
      <c r="F105" t="str">
        <f>RIGHT(A105,2)</f>
        <v/>
      </c>
    </row>
    <row r="106" spans="6:6" x14ac:dyDescent="0.45">
      <c r="F106" t="str">
        <f>RIGHT(A106,2)</f>
        <v/>
      </c>
    </row>
    <row r="107" spans="6:6" x14ac:dyDescent="0.45">
      <c r="F107" t="str">
        <f>RIGHT(A107,2)</f>
        <v/>
      </c>
    </row>
    <row r="108" spans="6:6" x14ac:dyDescent="0.45">
      <c r="F108" t="str">
        <f>RIGHT(A108,2)</f>
        <v/>
      </c>
    </row>
    <row r="109" spans="6:6" x14ac:dyDescent="0.45">
      <c r="F109" t="str">
        <f>RIGHT(A109,2)</f>
        <v/>
      </c>
    </row>
    <row r="110" spans="6:6" x14ac:dyDescent="0.45">
      <c r="F110" t="str">
        <f>RIGHT(A110,2)</f>
        <v/>
      </c>
    </row>
    <row r="111" spans="6:6" x14ac:dyDescent="0.45">
      <c r="F111" t="str">
        <f>RIGHT(A111,2)</f>
        <v/>
      </c>
    </row>
    <row r="112" spans="6:6" x14ac:dyDescent="0.45">
      <c r="F112" t="str">
        <f>RIGHT(A112,2)</f>
        <v/>
      </c>
    </row>
    <row r="113" spans="6:6" x14ac:dyDescent="0.45">
      <c r="F113" t="str">
        <f>RIGHT(A113,2)</f>
        <v/>
      </c>
    </row>
    <row r="114" spans="6:6" x14ac:dyDescent="0.45">
      <c r="F114" t="str">
        <f>RIGHT(A114,2)</f>
        <v/>
      </c>
    </row>
    <row r="115" spans="6:6" x14ac:dyDescent="0.45">
      <c r="F115" t="str">
        <f>RIGHT(A115,2)</f>
        <v/>
      </c>
    </row>
    <row r="116" spans="6:6" x14ac:dyDescent="0.45">
      <c r="F116" t="str">
        <f>RIGHT(A116,2)</f>
        <v/>
      </c>
    </row>
    <row r="117" spans="6:6" x14ac:dyDescent="0.45">
      <c r="F117" t="str">
        <f>RIGHT(A117,2)</f>
        <v/>
      </c>
    </row>
    <row r="118" spans="6:6" x14ac:dyDescent="0.45">
      <c r="F118" t="str">
        <f>RIGHT(A118,2)</f>
        <v/>
      </c>
    </row>
    <row r="119" spans="6:6" x14ac:dyDescent="0.45">
      <c r="F119" t="str">
        <f>RIGHT(A119,2)</f>
        <v/>
      </c>
    </row>
    <row r="120" spans="6:6" x14ac:dyDescent="0.45">
      <c r="F120" t="str">
        <f>RIGHT(A120,2)</f>
        <v/>
      </c>
    </row>
    <row r="121" spans="6:6" x14ac:dyDescent="0.45">
      <c r="F121" t="str">
        <f>RIGHT(A121,2)</f>
        <v/>
      </c>
    </row>
    <row r="122" spans="6:6" x14ac:dyDescent="0.45">
      <c r="F122" t="str">
        <f>RIGHT(A122,2)</f>
        <v/>
      </c>
    </row>
    <row r="123" spans="6:6" x14ac:dyDescent="0.45">
      <c r="F123" t="str">
        <f>RIGHT(A123,2)</f>
        <v/>
      </c>
    </row>
    <row r="124" spans="6:6" x14ac:dyDescent="0.45">
      <c r="F124" t="str">
        <f>RIGHT(A124,2)</f>
        <v/>
      </c>
    </row>
    <row r="125" spans="6:6" x14ac:dyDescent="0.45">
      <c r="F125" t="str">
        <f>RIGHT(A125,2)</f>
        <v/>
      </c>
    </row>
    <row r="126" spans="6:6" x14ac:dyDescent="0.45">
      <c r="F126" t="str">
        <f>RIGHT(A126,2)</f>
        <v/>
      </c>
    </row>
    <row r="127" spans="6:6" x14ac:dyDescent="0.45">
      <c r="F127" t="str">
        <f>RIGHT(A127,2)</f>
        <v/>
      </c>
    </row>
    <row r="128" spans="6:6" x14ac:dyDescent="0.45">
      <c r="F128" t="str">
        <f>RIGHT(A128,2)</f>
        <v/>
      </c>
    </row>
    <row r="129" spans="6:6" x14ac:dyDescent="0.45">
      <c r="F129" t="str">
        <f>RIGHT(A129,2)</f>
        <v/>
      </c>
    </row>
    <row r="130" spans="6:6" x14ac:dyDescent="0.45">
      <c r="F130" t="str">
        <f>RIGHT(A130,2)</f>
        <v/>
      </c>
    </row>
    <row r="131" spans="6:6" x14ac:dyDescent="0.45">
      <c r="F131" t="str">
        <f>RIGHT(A131,2)</f>
        <v/>
      </c>
    </row>
    <row r="132" spans="6:6" x14ac:dyDescent="0.45">
      <c r="F132" t="str">
        <f>RIGHT(A132,2)</f>
        <v/>
      </c>
    </row>
    <row r="133" spans="6:6" x14ac:dyDescent="0.45">
      <c r="F133" t="str">
        <f>RIGHT(A133,2)</f>
        <v/>
      </c>
    </row>
    <row r="134" spans="6:6" x14ac:dyDescent="0.45">
      <c r="F134" t="str">
        <f>RIGHT(A134,2)</f>
        <v/>
      </c>
    </row>
    <row r="135" spans="6:6" x14ac:dyDescent="0.45">
      <c r="F135" t="str">
        <f>RIGHT(A135,2)</f>
        <v/>
      </c>
    </row>
    <row r="136" spans="6:6" x14ac:dyDescent="0.45">
      <c r="F136" t="str">
        <f>RIGHT(A136,2)</f>
        <v/>
      </c>
    </row>
    <row r="137" spans="6:6" x14ac:dyDescent="0.45">
      <c r="F137" t="str">
        <f>RIGHT(A137,2)</f>
        <v/>
      </c>
    </row>
    <row r="138" spans="6:6" x14ac:dyDescent="0.45">
      <c r="F138" t="str">
        <f>RIGHT(A138,2)</f>
        <v/>
      </c>
    </row>
    <row r="139" spans="6:6" x14ac:dyDescent="0.45">
      <c r="F139" t="str">
        <f>RIGHT(A139,2)</f>
        <v/>
      </c>
    </row>
    <row r="140" spans="6:6" x14ac:dyDescent="0.45">
      <c r="F140" t="str">
        <f>RIGHT(A140,2)</f>
        <v/>
      </c>
    </row>
    <row r="141" spans="6:6" x14ac:dyDescent="0.45">
      <c r="F141" t="str">
        <f>RIGHT(A141,2)</f>
        <v/>
      </c>
    </row>
    <row r="142" spans="6:6" x14ac:dyDescent="0.45">
      <c r="F142" t="str">
        <f>RIGHT(A142,2)</f>
        <v/>
      </c>
    </row>
    <row r="143" spans="6:6" x14ac:dyDescent="0.45">
      <c r="F143" t="str">
        <f>RIGHT(A143,2)</f>
        <v/>
      </c>
    </row>
    <row r="144" spans="6:6" x14ac:dyDescent="0.45">
      <c r="F144" t="str">
        <f>RIGHT(A144,2)</f>
        <v/>
      </c>
    </row>
    <row r="145" spans="6:6" x14ac:dyDescent="0.45">
      <c r="F145" t="str">
        <f>RIGHT(A145,2)</f>
        <v/>
      </c>
    </row>
    <row r="146" spans="6:6" x14ac:dyDescent="0.45">
      <c r="F146" t="str">
        <f>RIGHT(A146,2)</f>
        <v/>
      </c>
    </row>
    <row r="147" spans="6:6" x14ac:dyDescent="0.45">
      <c r="F147" t="str">
        <f>RIGHT(A147,2)</f>
        <v/>
      </c>
    </row>
    <row r="148" spans="6:6" x14ac:dyDescent="0.45">
      <c r="F148" t="str">
        <f>RIGHT(A148,2)</f>
        <v/>
      </c>
    </row>
    <row r="149" spans="6:6" x14ac:dyDescent="0.45">
      <c r="F149" t="str">
        <f>RIGHT(A149,2)</f>
        <v/>
      </c>
    </row>
    <row r="150" spans="6:6" x14ac:dyDescent="0.45">
      <c r="F150" t="str">
        <f>RIGHT(A150,2)</f>
        <v/>
      </c>
    </row>
    <row r="151" spans="6:6" x14ac:dyDescent="0.45">
      <c r="F151" t="str">
        <f>RIGHT(A151,2)</f>
        <v/>
      </c>
    </row>
    <row r="152" spans="6:6" x14ac:dyDescent="0.45">
      <c r="F152" t="str">
        <f>RIGHT(A152,2)</f>
        <v/>
      </c>
    </row>
    <row r="153" spans="6:6" x14ac:dyDescent="0.45">
      <c r="F153" t="str">
        <f>RIGHT(A153,2)</f>
        <v/>
      </c>
    </row>
    <row r="154" spans="6:6" x14ac:dyDescent="0.45">
      <c r="F154" t="str">
        <f>RIGHT(A154,2)</f>
        <v/>
      </c>
    </row>
    <row r="155" spans="6:6" x14ac:dyDescent="0.45">
      <c r="F155" t="str">
        <f>RIGHT(A155,2)</f>
        <v/>
      </c>
    </row>
    <row r="156" spans="6:6" x14ac:dyDescent="0.45">
      <c r="F156" t="str">
        <f>RIGHT(A156,2)</f>
        <v/>
      </c>
    </row>
    <row r="157" spans="6:6" x14ac:dyDescent="0.45">
      <c r="F157" t="str">
        <f>RIGHT(A157,2)</f>
        <v/>
      </c>
    </row>
    <row r="158" spans="6:6" x14ac:dyDescent="0.45">
      <c r="F158" t="str">
        <f>RIGHT(A158,2)</f>
        <v/>
      </c>
    </row>
    <row r="159" spans="6:6" x14ac:dyDescent="0.45">
      <c r="F159" t="str">
        <f>RIGHT(A159,2)</f>
        <v/>
      </c>
    </row>
  </sheetData>
  <autoFilter ref="A1:L1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222"/>
  <sheetViews>
    <sheetView topLeftCell="A197" workbookViewId="0">
      <selection activeCell="I35" sqref="I35"/>
    </sheetView>
  </sheetViews>
  <sheetFormatPr defaultRowHeight="17" x14ac:dyDescent="0.45"/>
  <cols>
    <col min="4" max="4" width="18.1640625" customWidth="1"/>
    <col min="5" max="5" width="8.6640625" customWidth="1"/>
    <col min="6" max="6" width="32.83203125" bestFit="1" customWidth="1"/>
    <col min="7" max="7" width="34.1640625" customWidth="1"/>
    <col min="8" max="8" width="7.33203125" bestFit="1" customWidth="1"/>
  </cols>
  <sheetData>
    <row r="1" spans="1:8" x14ac:dyDescent="0.45">
      <c r="A1" s="5" t="s">
        <v>1427</v>
      </c>
      <c r="B1" s="6" t="s">
        <v>1428</v>
      </c>
      <c r="C1" s="6" t="s">
        <v>175</v>
      </c>
      <c r="D1" s="6"/>
      <c r="E1" s="6" t="s">
        <v>176</v>
      </c>
      <c r="F1" s="6" t="s">
        <v>180</v>
      </c>
      <c r="G1" s="7" t="s">
        <v>181</v>
      </c>
      <c r="H1" s="10"/>
    </row>
    <row r="2" spans="1:8" x14ac:dyDescent="0.45">
      <c r="A2" t="s">
        <v>8</v>
      </c>
      <c r="B2" t="s">
        <v>50</v>
      </c>
      <c r="C2" t="s">
        <v>0</v>
      </c>
      <c r="D2" s="3"/>
    </row>
    <row r="3" spans="1:8" x14ac:dyDescent="0.45">
      <c r="A3" t="s">
        <v>8</v>
      </c>
      <c r="B3" t="s">
        <v>64</v>
      </c>
      <c r="C3" t="s">
        <v>0</v>
      </c>
      <c r="D3" s="3"/>
    </row>
    <row r="4" spans="1:8" x14ac:dyDescent="0.45">
      <c r="A4" t="s">
        <v>8</v>
      </c>
      <c r="B4" t="s">
        <v>56</v>
      </c>
      <c r="C4" t="s">
        <v>0</v>
      </c>
      <c r="D4" s="3"/>
    </row>
    <row r="5" spans="1:8" x14ac:dyDescent="0.45">
      <c r="A5" t="s">
        <v>8</v>
      </c>
      <c r="B5" t="s">
        <v>45</v>
      </c>
      <c r="C5" t="s">
        <v>0</v>
      </c>
      <c r="D5" s="3"/>
    </row>
    <row r="6" spans="1:8" x14ac:dyDescent="0.45">
      <c r="A6" t="s">
        <v>8</v>
      </c>
      <c r="B6" t="s">
        <v>14</v>
      </c>
      <c r="C6" t="s">
        <v>0</v>
      </c>
      <c r="D6" s="3"/>
    </row>
    <row r="7" spans="1:8" x14ac:dyDescent="0.45">
      <c r="A7" t="s">
        <v>11</v>
      </c>
      <c r="B7" t="s">
        <v>53</v>
      </c>
      <c r="C7" t="s">
        <v>0</v>
      </c>
      <c r="D7" s="3"/>
    </row>
    <row r="8" spans="1:8" x14ac:dyDescent="0.45">
      <c r="A8" t="s">
        <v>11</v>
      </c>
      <c r="B8" t="s">
        <v>52</v>
      </c>
      <c r="C8" t="s">
        <v>0</v>
      </c>
      <c r="D8" s="3"/>
    </row>
    <row r="9" spans="1:8" x14ac:dyDescent="0.45">
      <c r="A9" t="s">
        <v>55</v>
      </c>
      <c r="B9" t="s">
        <v>9</v>
      </c>
      <c r="C9" t="s">
        <v>0</v>
      </c>
      <c r="D9" s="3"/>
    </row>
    <row r="10" spans="1:8" x14ac:dyDescent="0.45">
      <c r="A10" t="s">
        <v>9</v>
      </c>
      <c r="B10" t="s">
        <v>830</v>
      </c>
      <c r="C10" t="s">
        <v>0</v>
      </c>
      <c r="D10" s="3"/>
    </row>
    <row r="11" spans="1:8" x14ac:dyDescent="0.45">
      <c r="A11" t="s">
        <v>830</v>
      </c>
      <c r="B11" t="s">
        <v>831</v>
      </c>
      <c r="C11" t="s">
        <v>0</v>
      </c>
      <c r="D11" s="3"/>
    </row>
    <row r="12" spans="1:8" x14ac:dyDescent="0.45">
      <c r="A12" t="s">
        <v>831</v>
      </c>
      <c r="B12" t="s">
        <v>11</v>
      </c>
      <c r="C12" t="s">
        <v>0</v>
      </c>
      <c r="D12" s="3"/>
    </row>
    <row r="13" spans="1:8" x14ac:dyDescent="0.45">
      <c r="A13" t="s">
        <v>831</v>
      </c>
      <c r="B13" t="s">
        <v>13</v>
      </c>
      <c r="C13" t="s">
        <v>0</v>
      </c>
      <c r="D13" s="3"/>
    </row>
    <row r="14" spans="1:8" x14ac:dyDescent="0.45">
      <c r="A14" t="s">
        <v>831</v>
      </c>
      <c r="B14" t="s">
        <v>10</v>
      </c>
      <c r="C14" t="s">
        <v>0</v>
      </c>
      <c r="D14" s="3"/>
    </row>
    <row r="15" spans="1:8" x14ac:dyDescent="0.45">
      <c r="A15" t="s">
        <v>831</v>
      </c>
      <c r="B15" t="s">
        <v>47</v>
      </c>
      <c r="C15" t="s">
        <v>0</v>
      </c>
      <c r="D15" s="3"/>
    </row>
    <row r="16" spans="1:8" x14ac:dyDescent="0.45">
      <c r="A16" t="s">
        <v>831</v>
      </c>
      <c r="B16" t="s">
        <v>48</v>
      </c>
      <c r="C16" t="s">
        <v>0</v>
      </c>
      <c r="D16" s="3"/>
    </row>
    <row r="17" spans="1:4" x14ac:dyDescent="0.45">
      <c r="A17" t="s">
        <v>50</v>
      </c>
      <c r="B17" t="s">
        <v>82</v>
      </c>
      <c r="C17" t="s">
        <v>0</v>
      </c>
      <c r="D17" s="3"/>
    </row>
    <row r="18" spans="1:4" x14ac:dyDescent="0.45">
      <c r="A18" t="s">
        <v>82</v>
      </c>
      <c r="B18" t="s">
        <v>597</v>
      </c>
      <c r="C18" t="s">
        <v>0</v>
      </c>
      <c r="D18" s="3"/>
    </row>
    <row r="19" spans="1:4" x14ac:dyDescent="0.45">
      <c r="A19" t="s">
        <v>597</v>
      </c>
      <c r="B19" t="s">
        <v>81</v>
      </c>
      <c r="C19" t="s">
        <v>0</v>
      </c>
      <c r="D19" s="3"/>
    </row>
    <row r="20" spans="1:4" x14ac:dyDescent="0.45">
      <c r="A20" t="s">
        <v>81</v>
      </c>
      <c r="B20" t="s">
        <v>828</v>
      </c>
      <c r="C20" t="s">
        <v>0</v>
      </c>
      <c r="D20" s="3"/>
    </row>
    <row r="21" spans="1:4" x14ac:dyDescent="0.45">
      <c r="A21" t="s">
        <v>828</v>
      </c>
      <c r="B21" t="s">
        <v>829</v>
      </c>
      <c r="C21" t="s">
        <v>0</v>
      </c>
      <c r="D21" s="3"/>
    </row>
    <row r="22" spans="1:4" x14ac:dyDescent="0.45">
      <c r="A22" t="s">
        <v>829</v>
      </c>
      <c r="B22" t="s">
        <v>15</v>
      </c>
      <c r="C22" t="s">
        <v>0</v>
      </c>
      <c r="D22" s="3"/>
    </row>
    <row r="23" spans="1:4" x14ac:dyDescent="0.45">
      <c r="A23" t="s">
        <v>829</v>
      </c>
      <c r="B23" t="s">
        <v>13</v>
      </c>
      <c r="C23" t="s">
        <v>0</v>
      </c>
      <c r="D23" s="3"/>
    </row>
    <row r="24" spans="1:4" x14ac:dyDescent="0.45">
      <c r="A24" t="s">
        <v>64</v>
      </c>
      <c r="B24" t="s">
        <v>67</v>
      </c>
      <c r="C24" t="s">
        <v>0</v>
      </c>
      <c r="D24" s="3"/>
    </row>
    <row r="25" spans="1:4" x14ac:dyDescent="0.45">
      <c r="A25" t="s">
        <v>67</v>
      </c>
      <c r="B25" t="s">
        <v>26</v>
      </c>
      <c r="C25" t="s">
        <v>0</v>
      </c>
      <c r="D25" s="3"/>
    </row>
    <row r="26" spans="1:4" x14ac:dyDescent="0.45">
      <c r="A26" t="s">
        <v>56</v>
      </c>
      <c r="B26" t="s">
        <v>39</v>
      </c>
      <c r="C26" t="s">
        <v>0</v>
      </c>
      <c r="D26" s="3"/>
    </row>
    <row r="27" spans="1:4" x14ac:dyDescent="0.45">
      <c r="A27" t="s">
        <v>39</v>
      </c>
      <c r="B27" t="s">
        <v>27</v>
      </c>
      <c r="C27" t="s">
        <v>0</v>
      </c>
      <c r="D27" s="3"/>
    </row>
    <row r="28" spans="1:4" x14ac:dyDescent="0.45">
      <c r="A28" t="s">
        <v>45</v>
      </c>
      <c r="B28" t="s">
        <v>37</v>
      </c>
      <c r="C28" t="s">
        <v>0</v>
      </c>
      <c r="D28" s="3"/>
    </row>
    <row r="29" spans="1:4" x14ac:dyDescent="0.45">
      <c r="A29" t="s">
        <v>37</v>
      </c>
      <c r="B29" t="s">
        <v>77</v>
      </c>
      <c r="C29" t="s">
        <v>0</v>
      </c>
      <c r="D29" s="3"/>
    </row>
    <row r="30" spans="1:4" x14ac:dyDescent="0.45">
      <c r="A30" t="s">
        <v>37</v>
      </c>
      <c r="B30" t="s">
        <v>36</v>
      </c>
      <c r="C30" t="s">
        <v>0</v>
      </c>
      <c r="D30" s="3"/>
    </row>
    <row r="31" spans="1:4" x14ac:dyDescent="0.45">
      <c r="A31" t="s">
        <v>77</v>
      </c>
      <c r="B31" t="s">
        <v>1235</v>
      </c>
      <c r="C31" t="s">
        <v>0</v>
      </c>
      <c r="D31" s="3"/>
    </row>
    <row r="32" spans="1:4" x14ac:dyDescent="0.45">
      <c r="A32" t="s">
        <v>1235</v>
      </c>
      <c r="B32" t="s">
        <v>1234</v>
      </c>
      <c r="C32" t="s">
        <v>0</v>
      </c>
      <c r="D32" s="3"/>
    </row>
    <row r="33" spans="1:4" x14ac:dyDescent="0.45">
      <c r="A33" t="s">
        <v>14</v>
      </c>
      <c r="B33" t="s">
        <v>34</v>
      </c>
      <c r="C33" t="s">
        <v>0</v>
      </c>
      <c r="D33" s="3"/>
    </row>
    <row r="34" spans="1:4" x14ac:dyDescent="0.45">
      <c r="A34" t="s">
        <v>34</v>
      </c>
      <c r="B34" t="s">
        <v>26</v>
      </c>
      <c r="C34" t="s">
        <v>0</v>
      </c>
      <c r="D34" s="3"/>
    </row>
    <row r="35" spans="1:4" x14ac:dyDescent="0.45">
      <c r="A35" t="s">
        <v>34</v>
      </c>
      <c r="B35" t="s">
        <v>35</v>
      </c>
      <c r="C35" t="s">
        <v>0</v>
      </c>
      <c r="D35" s="3"/>
    </row>
    <row r="36" spans="1:4" x14ac:dyDescent="0.45">
      <c r="A36" t="s">
        <v>34</v>
      </c>
      <c r="B36" t="s">
        <v>38</v>
      </c>
      <c r="C36" t="s">
        <v>0</v>
      </c>
      <c r="D36" s="3"/>
    </row>
    <row r="37" spans="1:4" x14ac:dyDescent="0.45">
      <c r="A37" t="s">
        <v>34</v>
      </c>
      <c r="B37" t="s">
        <v>40</v>
      </c>
      <c r="C37" t="s">
        <v>0</v>
      </c>
      <c r="D37" s="3"/>
    </row>
    <row r="38" spans="1:4" x14ac:dyDescent="0.45">
      <c r="A38" t="s">
        <v>34</v>
      </c>
      <c r="B38" t="s">
        <v>19</v>
      </c>
      <c r="C38" t="s">
        <v>0</v>
      </c>
      <c r="D38" s="3"/>
    </row>
    <row r="39" spans="1:4" x14ac:dyDescent="0.45">
      <c r="A39" t="s">
        <v>26</v>
      </c>
      <c r="B39" t="s">
        <v>55</v>
      </c>
      <c r="C39" t="s">
        <v>0</v>
      </c>
      <c r="D39" s="3"/>
    </row>
    <row r="40" spans="1:4" x14ac:dyDescent="0.45">
      <c r="A40" t="s">
        <v>26</v>
      </c>
      <c r="B40" t="s">
        <v>15</v>
      </c>
      <c r="C40" t="s">
        <v>0</v>
      </c>
      <c r="D40" s="3"/>
    </row>
    <row r="41" spans="1:4" x14ac:dyDescent="0.45">
      <c r="A41" t="s">
        <v>26</v>
      </c>
      <c r="B41" t="s">
        <v>27</v>
      </c>
      <c r="C41" t="s">
        <v>0</v>
      </c>
      <c r="D41" s="3"/>
    </row>
    <row r="42" spans="1:4" x14ac:dyDescent="0.45">
      <c r="A42" t="s">
        <v>26</v>
      </c>
      <c r="B42" t="s">
        <v>16</v>
      </c>
      <c r="C42" t="s">
        <v>0</v>
      </c>
      <c r="D42" s="3"/>
    </row>
    <row r="43" spans="1:4" x14ac:dyDescent="0.45">
      <c r="A43" t="s">
        <v>26</v>
      </c>
      <c r="B43" t="s">
        <v>7</v>
      </c>
      <c r="C43" t="s">
        <v>0</v>
      </c>
      <c r="D43" s="3"/>
    </row>
    <row r="44" spans="1:4" x14ac:dyDescent="0.45">
      <c r="A44" t="s">
        <v>26</v>
      </c>
      <c r="B44" t="s">
        <v>13</v>
      </c>
      <c r="C44" t="s">
        <v>0</v>
      </c>
      <c r="D44" s="3"/>
    </row>
    <row r="45" spans="1:4" x14ac:dyDescent="0.45">
      <c r="A45" t="s">
        <v>15</v>
      </c>
      <c r="B45" t="s">
        <v>69</v>
      </c>
      <c r="C45" t="s">
        <v>0</v>
      </c>
      <c r="D45" s="3"/>
    </row>
    <row r="46" spans="1:4" x14ac:dyDescent="0.45">
      <c r="A46" t="s">
        <v>69</v>
      </c>
      <c r="B46" t="s">
        <v>71</v>
      </c>
      <c r="C46" t="s">
        <v>0</v>
      </c>
      <c r="D46" s="3"/>
    </row>
    <row r="47" spans="1:4" x14ac:dyDescent="0.45">
      <c r="A47" t="s">
        <v>71</v>
      </c>
      <c r="B47" t="s">
        <v>72</v>
      </c>
      <c r="C47" t="s">
        <v>0</v>
      </c>
      <c r="D47" s="3"/>
    </row>
    <row r="48" spans="1:4" x14ac:dyDescent="0.45">
      <c r="A48" t="s">
        <v>72</v>
      </c>
      <c r="B48" t="s">
        <v>62</v>
      </c>
      <c r="C48" t="s">
        <v>0</v>
      </c>
      <c r="D48" s="3"/>
    </row>
    <row r="49" spans="1:4" x14ac:dyDescent="0.45">
      <c r="A49" t="s">
        <v>72</v>
      </c>
      <c r="B49" t="s">
        <v>51</v>
      </c>
      <c r="C49" t="s">
        <v>0</v>
      </c>
      <c r="D49" s="3"/>
    </row>
    <row r="50" spans="1:4" x14ac:dyDescent="0.45">
      <c r="A50" t="s">
        <v>27</v>
      </c>
      <c r="B50" t="s">
        <v>46</v>
      </c>
      <c r="C50" t="s">
        <v>0</v>
      </c>
      <c r="D50" s="3"/>
    </row>
    <row r="51" spans="1:4" x14ac:dyDescent="0.45">
      <c r="A51" t="s">
        <v>46</v>
      </c>
      <c r="B51" t="s">
        <v>6</v>
      </c>
      <c r="C51" t="s">
        <v>0</v>
      </c>
      <c r="D51" s="3"/>
    </row>
    <row r="52" spans="1:4" x14ac:dyDescent="0.45">
      <c r="A52" t="s">
        <v>46</v>
      </c>
      <c r="B52" t="s">
        <v>23</v>
      </c>
      <c r="C52" t="s">
        <v>0</v>
      </c>
      <c r="D52" s="3"/>
    </row>
    <row r="53" spans="1:4" x14ac:dyDescent="0.45">
      <c r="A53" t="s">
        <v>46</v>
      </c>
      <c r="B53" t="s">
        <v>54</v>
      </c>
      <c r="C53" t="s">
        <v>0</v>
      </c>
      <c r="D53" s="3"/>
    </row>
    <row r="54" spans="1:4" x14ac:dyDescent="0.45">
      <c r="A54" t="s">
        <v>6</v>
      </c>
      <c r="B54" t="s">
        <v>65</v>
      </c>
      <c r="C54" t="s">
        <v>0</v>
      </c>
      <c r="D54" s="3"/>
    </row>
    <row r="55" spans="1:4" x14ac:dyDescent="0.45">
      <c r="A55" t="s">
        <v>6</v>
      </c>
      <c r="B55" t="s">
        <v>47</v>
      </c>
      <c r="C55" t="s">
        <v>0</v>
      </c>
      <c r="D55" s="3"/>
    </row>
    <row r="56" spans="1:4" x14ac:dyDescent="0.45">
      <c r="A56" t="s">
        <v>35</v>
      </c>
      <c r="B56" t="s">
        <v>74</v>
      </c>
      <c r="C56" t="s">
        <v>0</v>
      </c>
      <c r="D56" s="3"/>
    </row>
    <row r="57" spans="1:4" x14ac:dyDescent="0.45">
      <c r="A57" t="s">
        <v>74</v>
      </c>
      <c r="B57" t="s">
        <v>41</v>
      </c>
      <c r="C57" t="s">
        <v>0</v>
      </c>
      <c r="D57" s="3"/>
    </row>
    <row r="58" spans="1:4" x14ac:dyDescent="0.45">
      <c r="A58" t="s">
        <v>41</v>
      </c>
      <c r="B58" t="s">
        <v>42</v>
      </c>
      <c r="C58" t="s">
        <v>0</v>
      </c>
      <c r="D58" s="3"/>
    </row>
    <row r="59" spans="1:4" x14ac:dyDescent="0.45">
      <c r="A59" t="s">
        <v>36</v>
      </c>
      <c r="B59" t="s">
        <v>61</v>
      </c>
      <c r="C59" t="s">
        <v>0</v>
      </c>
      <c r="D59" s="3"/>
    </row>
    <row r="60" spans="1:4" x14ac:dyDescent="0.45">
      <c r="A60" t="s">
        <v>36</v>
      </c>
      <c r="B60" t="s">
        <v>73</v>
      </c>
      <c r="C60" t="s">
        <v>0</v>
      </c>
      <c r="D60" s="3"/>
    </row>
    <row r="61" spans="1:4" x14ac:dyDescent="0.45">
      <c r="A61" t="s">
        <v>36</v>
      </c>
      <c r="B61" t="s">
        <v>43</v>
      </c>
      <c r="C61" t="s">
        <v>0</v>
      </c>
      <c r="D61" s="3"/>
    </row>
    <row r="62" spans="1:4" x14ac:dyDescent="0.45">
      <c r="A62" t="s">
        <v>73</v>
      </c>
      <c r="B62" t="s">
        <v>43</v>
      </c>
      <c r="C62" t="s">
        <v>0</v>
      </c>
      <c r="D62" s="3"/>
    </row>
    <row r="63" spans="1:4" x14ac:dyDescent="0.45">
      <c r="A63" t="s">
        <v>43</v>
      </c>
      <c r="B63" t="s">
        <v>28</v>
      </c>
      <c r="C63" t="s">
        <v>0</v>
      </c>
      <c r="D63" s="3"/>
    </row>
    <row r="64" spans="1:4" x14ac:dyDescent="0.45">
      <c r="A64" t="s">
        <v>43</v>
      </c>
      <c r="B64" t="s">
        <v>42</v>
      </c>
      <c r="C64" t="s">
        <v>0</v>
      </c>
      <c r="D64" s="3"/>
    </row>
    <row r="65" spans="1:4" x14ac:dyDescent="0.45">
      <c r="A65" t="s">
        <v>38</v>
      </c>
      <c r="B65" t="s">
        <v>24</v>
      </c>
      <c r="C65" t="s">
        <v>0</v>
      </c>
      <c r="D65" s="3"/>
    </row>
    <row r="66" spans="1:4" x14ac:dyDescent="0.45">
      <c r="A66" t="s">
        <v>38</v>
      </c>
      <c r="B66" t="s">
        <v>7</v>
      </c>
      <c r="C66" t="s">
        <v>0</v>
      </c>
      <c r="D66" s="3"/>
    </row>
    <row r="67" spans="1:4" x14ac:dyDescent="0.45">
      <c r="A67" t="s">
        <v>24</v>
      </c>
      <c r="B67" t="s">
        <v>52</v>
      </c>
      <c r="C67" t="s">
        <v>0</v>
      </c>
      <c r="D67" s="3"/>
    </row>
    <row r="68" spans="1:4" x14ac:dyDescent="0.45">
      <c r="A68" t="s">
        <v>40</v>
      </c>
      <c r="B68" t="s">
        <v>75</v>
      </c>
      <c r="C68" t="s">
        <v>0</v>
      </c>
      <c r="D68" s="3"/>
    </row>
    <row r="69" spans="1:4" x14ac:dyDescent="0.45">
      <c r="A69" t="s">
        <v>40</v>
      </c>
      <c r="B69" t="s">
        <v>16</v>
      </c>
      <c r="C69" t="s">
        <v>0</v>
      </c>
      <c r="D69" s="3"/>
    </row>
    <row r="70" spans="1:4" x14ac:dyDescent="0.45">
      <c r="A70" t="s">
        <v>40</v>
      </c>
      <c r="B70" t="s">
        <v>7</v>
      </c>
      <c r="C70" t="s">
        <v>0</v>
      </c>
      <c r="D70" s="3"/>
    </row>
    <row r="71" spans="1:4" x14ac:dyDescent="0.45">
      <c r="A71" t="s">
        <v>75</v>
      </c>
      <c r="B71" t="s">
        <v>53</v>
      </c>
      <c r="C71" t="s">
        <v>0</v>
      </c>
      <c r="D71" s="3"/>
    </row>
    <row r="72" spans="1:4" x14ac:dyDescent="0.45">
      <c r="A72" t="s">
        <v>28</v>
      </c>
      <c r="B72" t="s">
        <v>29</v>
      </c>
      <c r="C72" t="s">
        <v>0</v>
      </c>
      <c r="D72" s="3"/>
    </row>
    <row r="73" spans="1:4" x14ac:dyDescent="0.45">
      <c r="A73" t="s">
        <v>29</v>
      </c>
      <c r="B73" t="s">
        <v>20</v>
      </c>
      <c r="C73" t="s">
        <v>0</v>
      </c>
      <c r="D73" s="3"/>
    </row>
    <row r="74" spans="1:4" x14ac:dyDescent="0.45">
      <c r="A74" t="s">
        <v>20</v>
      </c>
      <c r="B74" t="s">
        <v>52</v>
      </c>
      <c r="C74" t="s">
        <v>0</v>
      </c>
      <c r="D74" s="3"/>
    </row>
    <row r="75" spans="1:4" x14ac:dyDescent="0.45">
      <c r="A75" t="s">
        <v>16</v>
      </c>
      <c r="B75" t="s">
        <v>17</v>
      </c>
      <c r="C75" t="s">
        <v>0</v>
      </c>
      <c r="D75" s="3"/>
    </row>
    <row r="76" spans="1:4" x14ac:dyDescent="0.45">
      <c r="A76" t="s">
        <v>17</v>
      </c>
      <c r="B76" t="s">
        <v>5</v>
      </c>
      <c r="C76" t="s">
        <v>0</v>
      </c>
      <c r="D76" s="3"/>
    </row>
    <row r="77" spans="1:4" x14ac:dyDescent="0.45">
      <c r="A77" t="s">
        <v>5</v>
      </c>
      <c r="B77" t="s">
        <v>6</v>
      </c>
      <c r="C77" t="s">
        <v>0</v>
      </c>
      <c r="D77" s="3"/>
    </row>
    <row r="78" spans="1:4" x14ac:dyDescent="0.45">
      <c r="A78" t="s">
        <v>5</v>
      </c>
      <c r="B78" t="s">
        <v>70</v>
      </c>
      <c r="C78" t="s">
        <v>0</v>
      </c>
      <c r="D78" s="3"/>
    </row>
    <row r="79" spans="1:4" x14ac:dyDescent="0.45">
      <c r="A79" t="s">
        <v>5</v>
      </c>
      <c r="B79" t="s">
        <v>78</v>
      </c>
      <c r="C79" t="s">
        <v>0</v>
      </c>
      <c r="D79" s="3"/>
    </row>
    <row r="80" spans="1:4" x14ac:dyDescent="0.45">
      <c r="A80" t="s">
        <v>7</v>
      </c>
      <c r="B80" t="s">
        <v>1234</v>
      </c>
      <c r="C80" t="s">
        <v>0</v>
      </c>
      <c r="D80" s="3"/>
    </row>
    <row r="81" spans="1:4" x14ac:dyDescent="0.45">
      <c r="A81" t="s">
        <v>62</v>
      </c>
      <c r="B81" t="s">
        <v>18</v>
      </c>
      <c r="C81" t="s">
        <v>0</v>
      </c>
      <c r="D81" s="3"/>
    </row>
    <row r="82" spans="1:4" x14ac:dyDescent="0.45">
      <c r="A82" t="s">
        <v>18</v>
      </c>
      <c r="B82" t="s">
        <v>54</v>
      </c>
      <c r="C82" t="s">
        <v>0</v>
      </c>
      <c r="D82" s="3"/>
    </row>
    <row r="83" spans="1:4" x14ac:dyDescent="0.45">
      <c r="A83" t="s">
        <v>18</v>
      </c>
      <c r="B83" t="s">
        <v>63</v>
      </c>
      <c r="C83" t="s">
        <v>0</v>
      </c>
      <c r="D83" s="3"/>
    </row>
    <row r="84" spans="1:4" x14ac:dyDescent="0.45">
      <c r="A84" t="s">
        <v>51</v>
      </c>
      <c r="B84" t="s">
        <v>62</v>
      </c>
      <c r="C84" t="s">
        <v>0</v>
      </c>
      <c r="D84" s="3"/>
    </row>
    <row r="85" spans="1:4" x14ac:dyDescent="0.45">
      <c r="A85" t="s">
        <v>51</v>
      </c>
      <c r="B85" t="s">
        <v>54</v>
      </c>
      <c r="C85" t="s">
        <v>0</v>
      </c>
      <c r="D85" s="3"/>
    </row>
    <row r="86" spans="1:4" x14ac:dyDescent="0.45">
      <c r="A86" t="s">
        <v>13</v>
      </c>
      <c r="B86" t="s">
        <v>22</v>
      </c>
      <c r="C86" t="s">
        <v>0</v>
      </c>
      <c r="D86" s="3"/>
    </row>
    <row r="87" spans="1:4" x14ac:dyDescent="0.45">
      <c r="A87" t="s">
        <v>22</v>
      </c>
      <c r="B87" t="s">
        <v>46</v>
      </c>
      <c r="C87" t="s">
        <v>0</v>
      </c>
      <c r="D87" s="3"/>
    </row>
    <row r="88" spans="1:4" x14ac:dyDescent="0.45">
      <c r="A88" t="s">
        <v>22</v>
      </c>
      <c r="B88" t="s">
        <v>59</v>
      </c>
      <c r="C88" t="s">
        <v>0</v>
      </c>
      <c r="D88" s="3"/>
    </row>
    <row r="89" spans="1:4" x14ac:dyDescent="0.45">
      <c r="A89" t="s">
        <v>22</v>
      </c>
      <c r="B89" t="s">
        <v>10</v>
      </c>
      <c r="C89" t="s">
        <v>0</v>
      </c>
      <c r="D89" s="3"/>
    </row>
    <row r="90" spans="1:4" x14ac:dyDescent="0.45">
      <c r="A90" t="s">
        <v>59</v>
      </c>
      <c r="B90" t="s">
        <v>52</v>
      </c>
      <c r="C90" t="s">
        <v>0</v>
      </c>
      <c r="D90" s="3"/>
    </row>
    <row r="91" spans="1:4" x14ac:dyDescent="0.45">
      <c r="A91" t="s">
        <v>42</v>
      </c>
      <c r="B91" t="s">
        <v>79</v>
      </c>
      <c r="C91" t="s">
        <v>0</v>
      </c>
      <c r="D91" s="3"/>
    </row>
    <row r="92" spans="1:4" x14ac:dyDescent="0.45">
      <c r="A92" t="s">
        <v>42</v>
      </c>
      <c r="B92" t="s">
        <v>47</v>
      </c>
      <c r="C92" t="s">
        <v>0</v>
      </c>
      <c r="D92" s="3"/>
    </row>
    <row r="93" spans="1:4" x14ac:dyDescent="0.45">
      <c r="A93" t="s">
        <v>42</v>
      </c>
      <c r="B93" t="s">
        <v>48</v>
      </c>
      <c r="C93" t="s">
        <v>0</v>
      </c>
      <c r="D93" s="3"/>
    </row>
    <row r="94" spans="1:4" x14ac:dyDescent="0.45">
      <c r="A94" t="s">
        <v>65</v>
      </c>
      <c r="B94" t="s">
        <v>49</v>
      </c>
      <c r="C94" t="s">
        <v>0</v>
      </c>
      <c r="D94" s="3"/>
    </row>
    <row r="95" spans="1:4" x14ac:dyDescent="0.45">
      <c r="A95" t="s">
        <v>49</v>
      </c>
      <c r="B95" t="s">
        <v>60</v>
      </c>
      <c r="C95" t="s">
        <v>0</v>
      </c>
      <c r="D95" s="3"/>
    </row>
    <row r="96" spans="1:4" x14ac:dyDescent="0.45">
      <c r="A96" t="s">
        <v>60</v>
      </c>
      <c r="B96" t="s">
        <v>58</v>
      </c>
      <c r="C96" t="s">
        <v>0</v>
      </c>
      <c r="D96" s="3"/>
    </row>
    <row r="97" spans="1:4" x14ac:dyDescent="0.45">
      <c r="A97" t="s">
        <v>60</v>
      </c>
      <c r="B97" t="s">
        <v>52</v>
      </c>
      <c r="C97" t="s">
        <v>0</v>
      </c>
      <c r="D97" s="3"/>
    </row>
    <row r="98" spans="1:4" x14ac:dyDescent="0.45">
      <c r="A98" t="s">
        <v>23</v>
      </c>
      <c r="B98" t="s">
        <v>1234</v>
      </c>
      <c r="C98" t="s">
        <v>0</v>
      </c>
      <c r="D98" s="3"/>
    </row>
    <row r="99" spans="1:4" x14ac:dyDescent="0.45">
      <c r="A99" t="s">
        <v>54</v>
      </c>
      <c r="B99" t="s">
        <v>63</v>
      </c>
      <c r="C99" t="s">
        <v>0</v>
      </c>
      <c r="D99" s="3"/>
    </row>
    <row r="100" spans="1:4" x14ac:dyDescent="0.45">
      <c r="A100" t="s">
        <v>54</v>
      </c>
      <c r="B100" t="s">
        <v>66</v>
      </c>
      <c r="C100" t="s">
        <v>0</v>
      </c>
      <c r="D100" s="3"/>
    </row>
    <row r="101" spans="1:4" x14ac:dyDescent="0.45">
      <c r="A101" t="s">
        <v>70</v>
      </c>
      <c r="B101" t="s">
        <v>76</v>
      </c>
      <c r="C101" t="s">
        <v>0</v>
      </c>
      <c r="D101" s="3"/>
    </row>
    <row r="102" spans="1:4" x14ac:dyDescent="0.45">
      <c r="A102" t="s">
        <v>76</v>
      </c>
      <c r="B102" t="s">
        <v>21</v>
      </c>
      <c r="C102" t="s">
        <v>0</v>
      </c>
      <c r="D102" s="3"/>
    </row>
    <row r="103" spans="1:4" x14ac:dyDescent="0.45">
      <c r="A103" t="s">
        <v>21</v>
      </c>
      <c r="B103" t="s">
        <v>83</v>
      </c>
      <c r="C103" t="s">
        <v>0</v>
      </c>
      <c r="D103" s="3"/>
    </row>
    <row r="104" spans="1:4" x14ac:dyDescent="0.45">
      <c r="A104" t="s">
        <v>21</v>
      </c>
      <c r="B104" t="s">
        <v>52</v>
      </c>
      <c r="C104" t="s">
        <v>0</v>
      </c>
      <c r="D104" s="3"/>
    </row>
    <row r="105" spans="1:4" x14ac:dyDescent="0.45">
      <c r="A105" t="s">
        <v>63</v>
      </c>
      <c r="B105" t="s">
        <v>66</v>
      </c>
      <c r="C105" t="s">
        <v>0</v>
      </c>
      <c r="D105" s="3"/>
    </row>
    <row r="106" spans="1:4" x14ac:dyDescent="0.45">
      <c r="A106" t="s">
        <v>66</v>
      </c>
      <c r="B106" t="s">
        <v>68</v>
      </c>
      <c r="C106" t="s">
        <v>0</v>
      </c>
      <c r="D106" s="3"/>
    </row>
    <row r="107" spans="1:4" x14ac:dyDescent="0.45">
      <c r="A107" t="s">
        <v>83</v>
      </c>
      <c r="B107" t="s">
        <v>58</v>
      </c>
      <c r="C107" t="s">
        <v>0</v>
      </c>
      <c r="D107" s="3"/>
    </row>
    <row r="108" spans="1:4" x14ac:dyDescent="0.45">
      <c r="A108" t="s">
        <v>58</v>
      </c>
      <c r="B108" t="s">
        <v>24</v>
      </c>
      <c r="C108" t="s">
        <v>0</v>
      </c>
      <c r="D108" s="3"/>
    </row>
    <row r="109" spans="1:4" x14ac:dyDescent="0.45">
      <c r="A109" t="s">
        <v>58</v>
      </c>
      <c r="B109" t="s">
        <v>12</v>
      </c>
      <c r="C109" t="s">
        <v>0</v>
      </c>
      <c r="D109" s="3"/>
    </row>
    <row r="110" spans="1:4" x14ac:dyDescent="0.45">
      <c r="A110" t="s">
        <v>10</v>
      </c>
      <c r="B110" t="s">
        <v>30</v>
      </c>
      <c r="C110" t="s">
        <v>0</v>
      </c>
      <c r="D110" s="3"/>
    </row>
    <row r="111" spans="1:4" x14ac:dyDescent="0.45">
      <c r="A111" t="s">
        <v>30</v>
      </c>
      <c r="B111" t="s">
        <v>31</v>
      </c>
      <c r="C111" t="s">
        <v>0</v>
      </c>
      <c r="D111" s="3"/>
    </row>
    <row r="112" spans="1:4" x14ac:dyDescent="0.45">
      <c r="A112" t="s">
        <v>31</v>
      </c>
      <c r="B112" t="s">
        <v>44</v>
      </c>
      <c r="C112" t="s">
        <v>0</v>
      </c>
      <c r="D112" s="3"/>
    </row>
    <row r="113" spans="1:4" x14ac:dyDescent="0.45">
      <c r="A113" t="s">
        <v>44</v>
      </c>
      <c r="B113" t="s">
        <v>53</v>
      </c>
      <c r="C113" t="s">
        <v>0</v>
      </c>
      <c r="D113" s="3"/>
    </row>
    <row r="114" spans="1:4" x14ac:dyDescent="0.45">
      <c r="A114" t="s">
        <v>78</v>
      </c>
      <c r="B114" t="s">
        <v>32</v>
      </c>
      <c r="C114" t="s">
        <v>0</v>
      </c>
      <c r="D114" s="3"/>
    </row>
    <row r="115" spans="1:4" x14ac:dyDescent="0.45">
      <c r="A115" t="s">
        <v>32</v>
      </c>
      <c r="B115" t="s">
        <v>33</v>
      </c>
      <c r="C115" t="s">
        <v>0</v>
      </c>
      <c r="D115" s="3"/>
    </row>
    <row r="116" spans="1:4" x14ac:dyDescent="0.45">
      <c r="A116" t="s">
        <v>33</v>
      </c>
      <c r="B116" t="s">
        <v>79</v>
      </c>
      <c r="C116" t="s">
        <v>0</v>
      </c>
      <c r="D116" s="3"/>
    </row>
    <row r="117" spans="1:4" x14ac:dyDescent="0.45">
      <c r="A117" t="s">
        <v>79</v>
      </c>
      <c r="B117" t="s">
        <v>80</v>
      </c>
      <c r="C117" t="s">
        <v>0</v>
      </c>
      <c r="D117" s="3"/>
    </row>
    <row r="118" spans="1:4" x14ac:dyDescent="0.45">
      <c r="A118" t="s">
        <v>80</v>
      </c>
      <c r="B118" t="s">
        <v>47</v>
      </c>
      <c r="C118" t="s">
        <v>0</v>
      </c>
      <c r="D118" s="3"/>
    </row>
    <row r="119" spans="1:4" x14ac:dyDescent="0.45">
      <c r="A119" t="s">
        <v>80</v>
      </c>
      <c r="B119" t="s">
        <v>53</v>
      </c>
      <c r="C119" t="s">
        <v>0</v>
      </c>
      <c r="D119" s="3"/>
    </row>
    <row r="120" spans="1:4" x14ac:dyDescent="0.45">
      <c r="A120" t="s">
        <v>80</v>
      </c>
      <c r="B120" t="s">
        <v>52</v>
      </c>
      <c r="C120" t="s">
        <v>0</v>
      </c>
      <c r="D120" s="3"/>
    </row>
    <row r="121" spans="1:4" x14ac:dyDescent="0.45">
      <c r="A121" t="s">
        <v>12</v>
      </c>
      <c r="B121" t="s">
        <v>48</v>
      </c>
      <c r="C121" t="s">
        <v>0</v>
      </c>
      <c r="D121" s="3"/>
    </row>
    <row r="122" spans="1:4" x14ac:dyDescent="0.45">
      <c r="A122" t="s">
        <v>12</v>
      </c>
      <c r="B122" t="s">
        <v>57</v>
      </c>
      <c r="C122" t="s">
        <v>0</v>
      </c>
      <c r="D122" s="3"/>
    </row>
    <row r="123" spans="1:4" x14ac:dyDescent="0.45">
      <c r="A123" t="s">
        <v>47</v>
      </c>
      <c r="B123" t="s">
        <v>48</v>
      </c>
      <c r="C123" t="s">
        <v>0</v>
      </c>
      <c r="D123" s="3"/>
    </row>
    <row r="124" spans="1:4" x14ac:dyDescent="0.45">
      <c r="A124" t="s">
        <v>47</v>
      </c>
      <c r="B124" t="s">
        <v>52</v>
      </c>
      <c r="C124" t="s">
        <v>0</v>
      </c>
      <c r="D124" s="3"/>
    </row>
    <row r="125" spans="1:4" x14ac:dyDescent="0.45">
      <c r="A125" t="s">
        <v>48</v>
      </c>
      <c r="B125" t="s">
        <v>53</v>
      </c>
      <c r="C125" t="s">
        <v>0</v>
      </c>
      <c r="D125" s="3"/>
    </row>
    <row r="126" spans="1:4" x14ac:dyDescent="0.45">
      <c r="A126" t="s">
        <v>48</v>
      </c>
      <c r="B126" t="s">
        <v>52</v>
      </c>
      <c r="C126" t="s">
        <v>0</v>
      </c>
      <c r="D126" s="3"/>
    </row>
    <row r="127" spans="1:4" x14ac:dyDescent="0.45">
      <c r="A127" t="s">
        <v>57</v>
      </c>
      <c r="B127" t="s">
        <v>1234</v>
      </c>
      <c r="C127" t="s">
        <v>0</v>
      </c>
      <c r="D127" s="3"/>
    </row>
    <row r="128" spans="1:4" x14ac:dyDescent="0.45">
      <c r="A128" t="s">
        <v>68</v>
      </c>
      <c r="B128" t="s">
        <v>36</v>
      </c>
      <c r="C128" t="s">
        <v>0</v>
      </c>
      <c r="D128" s="3"/>
    </row>
    <row r="129" spans="1:4" x14ac:dyDescent="0.45">
      <c r="A129" t="s">
        <v>53</v>
      </c>
      <c r="B129" t="s">
        <v>1234</v>
      </c>
      <c r="C129" t="s">
        <v>0</v>
      </c>
      <c r="D129" s="3"/>
    </row>
    <row r="130" spans="1:4" x14ac:dyDescent="0.45">
      <c r="A130" t="s">
        <v>52</v>
      </c>
      <c r="B130" t="s">
        <v>75</v>
      </c>
      <c r="C130" t="s">
        <v>0</v>
      </c>
      <c r="D130" s="3"/>
    </row>
    <row r="131" spans="1:4" x14ac:dyDescent="0.45">
      <c r="A131" t="s">
        <v>52</v>
      </c>
      <c r="B131" t="s">
        <v>53</v>
      </c>
      <c r="C131" t="s">
        <v>0</v>
      </c>
      <c r="D131" s="3"/>
    </row>
    <row r="132" spans="1:4" x14ac:dyDescent="0.45">
      <c r="A132" t="s">
        <v>796</v>
      </c>
      <c r="B132" t="s">
        <v>797</v>
      </c>
      <c r="C132" t="s">
        <v>0</v>
      </c>
      <c r="D132" s="3"/>
    </row>
    <row r="133" spans="1:4" x14ac:dyDescent="0.45">
      <c r="A133" t="s">
        <v>797</v>
      </c>
      <c r="B133" t="s">
        <v>798</v>
      </c>
      <c r="C133" t="s">
        <v>0</v>
      </c>
      <c r="D133" s="3"/>
    </row>
    <row r="134" spans="1:4" x14ac:dyDescent="0.45">
      <c r="A134" t="s">
        <v>798</v>
      </c>
      <c r="B134" t="s">
        <v>799</v>
      </c>
      <c r="C134" t="s">
        <v>0</v>
      </c>
      <c r="D134" s="3"/>
    </row>
    <row r="135" spans="1:4" x14ac:dyDescent="0.45">
      <c r="A135" t="s">
        <v>799</v>
      </c>
      <c r="B135" t="s">
        <v>806</v>
      </c>
      <c r="C135" t="s">
        <v>0</v>
      </c>
      <c r="D135" s="3"/>
    </row>
    <row r="136" spans="1:4" x14ac:dyDescent="0.45">
      <c r="A136" t="s">
        <v>986</v>
      </c>
      <c r="B136" t="s">
        <v>989</v>
      </c>
      <c r="C136" t="s">
        <v>0</v>
      </c>
      <c r="D136" s="3"/>
    </row>
    <row r="137" spans="1:4" x14ac:dyDescent="0.45">
      <c r="A137" t="s">
        <v>989</v>
      </c>
      <c r="B137" t="s">
        <v>991</v>
      </c>
      <c r="C137" t="s">
        <v>0</v>
      </c>
      <c r="D137" s="3"/>
    </row>
    <row r="138" spans="1:4" x14ac:dyDescent="0.45">
      <c r="A138" t="s">
        <v>991</v>
      </c>
      <c r="B138" t="s">
        <v>993</v>
      </c>
      <c r="C138" t="s">
        <v>0</v>
      </c>
      <c r="D138" s="3"/>
    </row>
    <row r="139" spans="1:4" x14ac:dyDescent="0.45">
      <c r="A139" t="s">
        <v>993</v>
      </c>
      <c r="B139" t="s">
        <v>995</v>
      </c>
      <c r="C139" t="s">
        <v>0</v>
      </c>
      <c r="D139" s="3"/>
    </row>
    <row r="140" spans="1:4" x14ac:dyDescent="0.45">
      <c r="A140" t="s">
        <v>995</v>
      </c>
      <c r="B140" t="s">
        <v>997</v>
      </c>
      <c r="C140" t="s">
        <v>0</v>
      </c>
      <c r="D140" s="3"/>
    </row>
    <row r="141" spans="1:4" x14ac:dyDescent="0.45">
      <c r="A141" t="s">
        <v>997</v>
      </c>
      <c r="B141" t="s">
        <v>999</v>
      </c>
      <c r="C141" t="s">
        <v>0</v>
      </c>
      <c r="D141" s="3"/>
    </row>
    <row r="142" spans="1:4" x14ac:dyDescent="0.45">
      <c r="A142" t="s">
        <v>997</v>
      </c>
      <c r="B142" t="s">
        <v>1073</v>
      </c>
      <c r="C142" t="s">
        <v>0</v>
      </c>
      <c r="D142" s="3"/>
    </row>
    <row r="143" spans="1:4" x14ac:dyDescent="0.45">
      <c r="A143" t="s">
        <v>999</v>
      </c>
      <c r="B143" t="s">
        <v>1001</v>
      </c>
      <c r="C143" t="s">
        <v>0</v>
      </c>
      <c r="D143" s="3"/>
    </row>
    <row r="144" spans="1:4" x14ac:dyDescent="0.45">
      <c r="A144" t="s">
        <v>999</v>
      </c>
      <c r="B144" t="s">
        <v>1073</v>
      </c>
      <c r="C144" t="s">
        <v>0</v>
      </c>
      <c r="D144" s="3"/>
    </row>
    <row r="145" spans="1:4" x14ac:dyDescent="0.45">
      <c r="A145" t="s">
        <v>1001</v>
      </c>
      <c r="B145" t="s">
        <v>1003</v>
      </c>
      <c r="C145" t="s">
        <v>0</v>
      </c>
      <c r="D145" s="3"/>
    </row>
    <row r="146" spans="1:4" x14ac:dyDescent="0.45">
      <c r="A146" t="s">
        <v>1001</v>
      </c>
      <c r="B146" t="s">
        <v>1073</v>
      </c>
      <c r="C146" t="s">
        <v>0</v>
      </c>
      <c r="D146" s="3"/>
    </row>
    <row r="147" spans="1:4" x14ac:dyDescent="0.45">
      <c r="A147" t="s">
        <v>1233</v>
      </c>
      <c r="B147" t="s">
        <v>756</v>
      </c>
      <c r="C147" t="s">
        <v>0</v>
      </c>
      <c r="D147" s="3"/>
    </row>
    <row r="148" spans="1:4" x14ac:dyDescent="0.45">
      <c r="A148" t="s">
        <v>1236</v>
      </c>
      <c r="B148" t="s">
        <v>1097</v>
      </c>
      <c r="C148" t="s">
        <v>0</v>
      </c>
      <c r="D148" s="3"/>
    </row>
    <row r="149" spans="1:4" x14ac:dyDescent="0.45">
      <c r="A149" t="s">
        <v>806</v>
      </c>
      <c r="B149" t="s">
        <v>807</v>
      </c>
      <c r="C149" t="s">
        <v>0</v>
      </c>
      <c r="D149" s="3"/>
    </row>
    <row r="150" spans="1:4" x14ac:dyDescent="0.45">
      <c r="A150" t="s">
        <v>807</v>
      </c>
      <c r="B150" t="s">
        <v>808</v>
      </c>
      <c r="C150" t="s">
        <v>0</v>
      </c>
      <c r="D150" s="3"/>
    </row>
    <row r="151" spans="1:4" x14ac:dyDescent="0.45">
      <c r="A151" t="s">
        <v>808</v>
      </c>
      <c r="B151" t="s">
        <v>809</v>
      </c>
      <c r="C151" t="s">
        <v>0</v>
      </c>
      <c r="D151" s="3"/>
    </row>
    <row r="152" spans="1:4" x14ac:dyDescent="0.45">
      <c r="A152" t="s">
        <v>809</v>
      </c>
      <c r="B152" t="s">
        <v>810</v>
      </c>
      <c r="C152" t="s">
        <v>0</v>
      </c>
      <c r="D152" s="3"/>
    </row>
    <row r="153" spans="1:4" x14ac:dyDescent="0.45">
      <c r="A153" t="s">
        <v>810</v>
      </c>
      <c r="B153" t="s">
        <v>811</v>
      </c>
      <c r="C153" t="s">
        <v>0</v>
      </c>
      <c r="D153" s="3"/>
    </row>
    <row r="154" spans="1:4" x14ac:dyDescent="0.45">
      <c r="A154" t="s">
        <v>811</v>
      </c>
      <c r="B154" t="s">
        <v>812</v>
      </c>
      <c r="C154" t="s">
        <v>0</v>
      </c>
      <c r="D154" s="3"/>
    </row>
    <row r="155" spans="1:4" x14ac:dyDescent="0.45">
      <c r="A155" t="s">
        <v>812</v>
      </c>
      <c r="B155" t="s">
        <v>986</v>
      </c>
      <c r="C155" t="s">
        <v>0</v>
      </c>
      <c r="D155" s="3"/>
    </row>
    <row r="156" spans="1:4" x14ac:dyDescent="0.45">
      <c r="A156" t="s">
        <v>1003</v>
      </c>
      <c r="B156" t="s">
        <v>1005</v>
      </c>
      <c r="C156" t="s">
        <v>0</v>
      </c>
      <c r="D156" s="3"/>
    </row>
    <row r="157" spans="1:4" x14ac:dyDescent="0.45">
      <c r="A157" t="s">
        <v>1005</v>
      </c>
      <c r="B157" t="s">
        <v>1007</v>
      </c>
      <c r="C157" t="s">
        <v>0</v>
      </c>
      <c r="D157" s="3"/>
    </row>
    <row r="158" spans="1:4" x14ac:dyDescent="0.45">
      <c r="A158" t="s">
        <v>1007</v>
      </c>
      <c r="B158" t="s">
        <v>1009</v>
      </c>
      <c r="C158" t="s">
        <v>0</v>
      </c>
      <c r="D158" s="3"/>
    </row>
    <row r="159" spans="1:4" x14ac:dyDescent="0.45">
      <c r="A159" t="s">
        <v>1009</v>
      </c>
      <c r="B159" t="s">
        <v>1011</v>
      </c>
      <c r="C159" t="s">
        <v>0</v>
      </c>
      <c r="D159" s="3"/>
    </row>
    <row r="160" spans="1:4" x14ac:dyDescent="0.45">
      <c r="A160" t="s">
        <v>1011</v>
      </c>
      <c r="B160" t="s">
        <v>1013</v>
      </c>
      <c r="C160" t="s">
        <v>0</v>
      </c>
      <c r="D160" s="3"/>
    </row>
    <row r="161" spans="1:4" x14ac:dyDescent="0.45">
      <c r="A161" t="s">
        <v>1013</v>
      </c>
      <c r="B161" t="s">
        <v>1015</v>
      </c>
      <c r="C161" t="s">
        <v>0</v>
      </c>
      <c r="D161" s="3"/>
    </row>
    <row r="162" spans="1:4" x14ac:dyDescent="0.45">
      <c r="A162" t="s">
        <v>1015</v>
      </c>
      <c r="B162" t="s">
        <v>983</v>
      </c>
      <c r="C162" t="s">
        <v>0</v>
      </c>
      <c r="D162" s="3"/>
    </row>
    <row r="163" spans="1:4" x14ac:dyDescent="0.45">
      <c r="A163" t="s">
        <v>983</v>
      </c>
      <c r="B163" t="s">
        <v>1017</v>
      </c>
      <c r="C163" t="s">
        <v>0</v>
      </c>
      <c r="D163" s="3"/>
    </row>
    <row r="164" spans="1:4" x14ac:dyDescent="0.45">
      <c r="A164" t="s">
        <v>1017</v>
      </c>
      <c r="B164" t="s">
        <v>1020</v>
      </c>
      <c r="C164" t="s">
        <v>0</v>
      </c>
      <c r="D164" s="3"/>
    </row>
    <row r="165" spans="1:4" x14ac:dyDescent="0.45">
      <c r="A165" t="s">
        <v>1020</v>
      </c>
      <c r="B165" t="s">
        <v>1022</v>
      </c>
      <c r="C165" t="s">
        <v>0</v>
      </c>
      <c r="D165" s="3"/>
    </row>
    <row r="166" spans="1:4" x14ac:dyDescent="0.45">
      <c r="A166" t="s">
        <v>1022</v>
      </c>
      <c r="B166" t="s">
        <v>1024</v>
      </c>
      <c r="C166" t="s">
        <v>0</v>
      </c>
      <c r="D166" s="3"/>
    </row>
    <row r="167" spans="1:4" x14ac:dyDescent="0.45">
      <c r="A167" t="s">
        <v>1024</v>
      </c>
      <c r="B167" t="s">
        <v>1026</v>
      </c>
      <c r="C167" t="s">
        <v>0</v>
      </c>
      <c r="D167" s="3"/>
    </row>
    <row r="168" spans="1:4" x14ac:dyDescent="0.45">
      <c r="A168" t="s">
        <v>1026</v>
      </c>
      <c r="B168" t="s">
        <v>1028</v>
      </c>
      <c r="C168" t="s">
        <v>0</v>
      </c>
      <c r="D168" s="3"/>
    </row>
    <row r="169" spans="1:4" x14ac:dyDescent="0.45">
      <c r="A169" t="s">
        <v>1028</v>
      </c>
      <c r="B169" t="s">
        <v>1030</v>
      </c>
      <c r="C169" t="s">
        <v>0</v>
      </c>
      <c r="D169" s="3"/>
    </row>
    <row r="170" spans="1:4" x14ac:dyDescent="0.45">
      <c r="A170" t="s">
        <v>1030</v>
      </c>
      <c r="B170" t="s">
        <v>8</v>
      </c>
      <c r="C170" t="s">
        <v>0</v>
      </c>
      <c r="D170" s="3"/>
    </row>
    <row r="171" spans="1:4" x14ac:dyDescent="0.45">
      <c r="A171" t="s">
        <v>1030</v>
      </c>
      <c r="B171" t="s">
        <v>81</v>
      </c>
      <c r="C171" t="s">
        <v>0</v>
      </c>
      <c r="D171" s="3"/>
    </row>
    <row r="172" spans="1:4" x14ac:dyDescent="0.45">
      <c r="A172" t="s">
        <v>1030</v>
      </c>
      <c r="B172" t="s">
        <v>35</v>
      </c>
      <c r="C172" t="s">
        <v>0</v>
      </c>
      <c r="D172" s="3"/>
    </row>
    <row r="173" spans="1:4" x14ac:dyDescent="0.45">
      <c r="A173" t="s">
        <v>1030</v>
      </c>
      <c r="B173" t="s">
        <v>19</v>
      </c>
      <c r="C173" t="s">
        <v>0</v>
      </c>
      <c r="D173" s="3"/>
    </row>
    <row r="174" spans="1:4" x14ac:dyDescent="0.45">
      <c r="A174" t="s">
        <v>1030</v>
      </c>
      <c r="B174" t="s">
        <v>1236</v>
      </c>
      <c r="C174" t="s">
        <v>0</v>
      </c>
      <c r="D174" s="3"/>
    </row>
    <row r="175" spans="1:4" x14ac:dyDescent="0.45">
      <c r="A175" t="s">
        <v>1030</v>
      </c>
      <c r="B175" t="s">
        <v>1086</v>
      </c>
      <c r="C175" t="s">
        <v>0</v>
      </c>
      <c r="D175" s="3"/>
    </row>
    <row r="176" spans="1:4" x14ac:dyDescent="0.45">
      <c r="A176" t="s">
        <v>756</v>
      </c>
      <c r="B176" t="s">
        <v>757</v>
      </c>
      <c r="C176" t="s">
        <v>0</v>
      </c>
      <c r="D176" s="3"/>
    </row>
    <row r="177" spans="1:4" x14ac:dyDescent="0.45">
      <c r="A177" t="s">
        <v>757</v>
      </c>
      <c r="B177" t="s">
        <v>758</v>
      </c>
      <c r="C177" t="s">
        <v>0</v>
      </c>
      <c r="D177" s="3"/>
    </row>
    <row r="178" spans="1:4" x14ac:dyDescent="0.45">
      <c r="A178" t="s">
        <v>758</v>
      </c>
      <c r="B178" t="s">
        <v>759</v>
      </c>
      <c r="C178" t="s">
        <v>0</v>
      </c>
      <c r="D178" s="3"/>
    </row>
    <row r="179" spans="1:4" x14ac:dyDescent="0.45">
      <c r="A179" t="s">
        <v>759</v>
      </c>
      <c r="B179" t="s">
        <v>760</v>
      </c>
      <c r="C179" t="s">
        <v>0</v>
      </c>
      <c r="D179" s="3"/>
    </row>
    <row r="180" spans="1:4" x14ac:dyDescent="0.45">
      <c r="A180" t="s">
        <v>760</v>
      </c>
      <c r="B180" t="s">
        <v>761</v>
      </c>
      <c r="C180" t="s">
        <v>0</v>
      </c>
      <c r="D180" s="3"/>
    </row>
    <row r="181" spans="1:4" x14ac:dyDescent="0.45">
      <c r="A181" t="s">
        <v>761</v>
      </c>
      <c r="B181" t="s">
        <v>762</v>
      </c>
      <c r="C181" t="s">
        <v>0</v>
      </c>
      <c r="D181" s="3"/>
    </row>
    <row r="182" spans="1:4" x14ac:dyDescent="0.45">
      <c r="A182" t="s">
        <v>762</v>
      </c>
      <c r="B182" t="s">
        <v>763</v>
      </c>
      <c r="C182" t="s">
        <v>0</v>
      </c>
      <c r="D182" s="3"/>
    </row>
    <row r="183" spans="1:4" x14ac:dyDescent="0.45">
      <c r="A183" t="s">
        <v>763</v>
      </c>
      <c r="B183" t="s">
        <v>764</v>
      </c>
      <c r="C183" t="s">
        <v>0</v>
      </c>
      <c r="D183" s="3"/>
    </row>
    <row r="184" spans="1:4" x14ac:dyDescent="0.45">
      <c r="A184" t="s">
        <v>764</v>
      </c>
      <c r="B184" t="s">
        <v>785</v>
      </c>
      <c r="C184" t="s">
        <v>0</v>
      </c>
      <c r="D184" s="3"/>
    </row>
    <row r="185" spans="1:4" x14ac:dyDescent="0.45">
      <c r="A185" t="s">
        <v>1073</v>
      </c>
      <c r="B185" t="s">
        <v>1074</v>
      </c>
      <c r="C185" t="s">
        <v>0</v>
      </c>
      <c r="D185" s="3"/>
    </row>
    <row r="186" spans="1:4" x14ac:dyDescent="0.45">
      <c r="A186" t="s">
        <v>1074</v>
      </c>
      <c r="B186" t="s">
        <v>1075</v>
      </c>
      <c r="C186" t="s">
        <v>0</v>
      </c>
      <c r="D186" s="3"/>
    </row>
    <row r="187" spans="1:4" x14ac:dyDescent="0.45">
      <c r="A187" t="s">
        <v>1075</v>
      </c>
      <c r="B187" t="s">
        <v>1076</v>
      </c>
      <c r="C187" t="s">
        <v>0</v>
      </c>
      <c r="D187" s="3"/>
    </row>
    <row r="188" spans="1:4" x14ac:dyDescent="0.45">
      <c r="A188" t="s">
        <v>1076</v>
      </c>
      <c r="B188" t="s">
        <v>1077</v>
      </c>
      <c r="C188" t="s">
        <v>0</v>
      </c>
      <c r="D188" s="3"/>
    </row>
    <row r="189" spans="1:4" x14ac:dyDescent="0.45">
      <c r="A189" t="s">
        <v>1077</v>
      </c>
      <c r="B189" t="s">
        <v>1078</v>
      </c>
      <c r="C189" t="s">
        <v>0</v>
      </c>
      <c r="D189" s="3"/>
    </row>
    <row r="190" spans="1:4" x14ac:dyDescent="0.45">
      <c r="A190" t="s">
        <v>1078</v>
      </c>
      <c r="B190" t="s">
        <v>1079</v>
      </c>
      <c r="C190" t="s">
        <v>0</v>
      </c>
      <c r="D190" s="3"/>
    </row>
    <row r="191" spans="1:4" x14ac:dyDescent="0.45">
      <c r="A191" t="s">
        <v>1079</v>
      </c>
      <c r="B191" t="s">
        <v>1080</v>
      </c>
      <c r="C191" t="s">
        <v>0</v>
      </c>
      <c r="D191" s="3"/>
    </row>
    <row r="192" spans="1:4" x14ac:dyDescent="0.45">
      <c r="A192" t="s">
        <v>1080</v>
      </c>
      <c r="B192" t="s">
        <v>1081</v>
      </c>
      <c r="C192" t="s">
        <v>0</v>
      </c>
      <c r="D192" s="3"/>
    </row>
    <row r="193" spans="1:4" x14ac:dyDescent="0.45">
      <c r="A193" t="s">
        <v>1081</v>
      </c>
      <c r="B193" t="s">
        <v>1082</v>
      </c>
      <c r="C193" t="s">
        <v>0</v>
      </c>
      <c r="D193" s="3"/>
    </row>
    <row r="194" spans="1:4" x14ac:dyDescent="0.45">
      <c r="A194" t="s">
        <v>1082</v>
      </c>
      <c r="B194" t="s">
        <v>1083</v>
      </c>
      <c r="C194" t="s">
        <v>0</v>
      </c>
      <c r="D194" s="3"/>
    </row>
    <row r="195" spans="1:4" x14ac:dyDescent="0.45">
      <c r="A195" t="s">
        <v>1083</v>
      </c>
      <c r="B195" t="s">
        <v>1084</v>
      </c>
      <c r="C195" t="s">
        <v>0</v>
      </c>
      <c r="D195" s="3"/>
    </row>
    <row r="196" spans="1:4" x14ac:dyDescent="0.45">
      <c r="A196" t="s">
        <v>1084</v>
      </c>
      <c r="B196" t="s">
        <v>1085</v>
      </c>
      <c r="C196" t="s">
        <v>0</v>
      </c>
      <c r="D196" s="3"/>
    </row>
    <row r="197" spans="1:4" x14ac:dyDescent="0.45">
      <c r="A197" t="s">
        <v>1086</v>
      </c>
      <c r="B197" t="s">
        <v>1087</v>
      </c>
      <c r="C197" t="s">
        <v>0</v>
      </c>
      <c r="D197" s="3"/>
    </row>
    <row r="198" spans="1:4" x14ac:dyDescent="0.45">
      <c r="A198" t="s">
        <v>1087</v>
      </c>
      <c r="B198" t="s">
        <v>1088</v>
      </c>
      <c r="C198" t="s">
        <v>0</v>
      </c>
      <c r="D198" s="3"/>
    </row>
    <row r="199" spans="1:4" x14ac:dyDescent="0.45">
      <c r="A199" t="s">
        <v>1088</v>
      </c>
      <c r="B199" t="s">
        <v>1089</v>
      </c>
      <c r="C199" t="s">
        <v>0</v>
      </c>
      <c r="D199" s="3"/>
    </row>
    <row r="200" spans="1:4" x14ac:dyDescent="0.45">
      <c r="A200" t="s">
        <v>1089</v>
      </c>
      <c r="B200" t="s">
        <v>1090</v>
      </c>
      <c r="C200" t="s">
        <v>0</v>
      </c>
      <c r="D200" s="3"/>
    </row>
    <row r="201" spans="1:4" x14ac:dyDescent="0.45">
      <c r="A201" t="s">
        <v>1090</v>
      </c>
      <c r="B201" t="s">
        <v>1091</v>
      </c>
      <c r="C201" t="s">
        <v>0</v>
      </c>
      <c r="D201" s="3"/>
    </row>
    <row r="202" spans="1:4" x14ac:dyDescent="0.45">
      <c r="A202" t="s">
        <v>1091</v>
      </c>
      <c r="B202" t="s">
        <v>1092</v>
      </c>
      <c r="C202" t="s">
        <v>0</v>
      </c>
      <c r="D202" s="3"/>
    </row>
    <row r="203" spans="1:4" x14ac:dyDescent="0.45">
      <c r="A203" t="s">
        <v>1092</v>
      </c>
      <c r="B203" t="s">
        <v>1093</v>
      </c>
      <c r="C203" t="s">
        <v>0</v>
      </c>
      <c r="D203" s="3"/>
    </row>
    <row r="204" spans="1:4" x14ac:dyDescent="0.45">
      <c r="A204" t="s">
        <v>1093</v>
      </c>
      <c r="B204" t="s">
        <v>1094</v>
      </c>
      <c r="C204" t="s">
        <v>0</v>
      </c>
      <c r="D204" s="3"/>
    </row>
    <row r="205" spans="1:4" x14ac:dyDescent="0.45">
      <c r="A205" t="s">
        <v>1094</v>
      </c>
      <c r="B205" t="s">
        <v>1095</v>
      </c>
      <c r="C205" t="s">
        <v>0</v>
      </c>
      <c r="D205" s="3"/>
    </row>
    <row r="206" spans="1:4" x14ac:dyDescent="0.45">
      <c r="A206" t="s">
        <v>1095</v>
      </c>
      <c r="B206" t="s">
        <v>1096</v>
      </c>
      <c r="C206" t="s">
        <v>0</v>
      </c>
      <c r="D206" s="3"/>
    </row>
    <row r="207" spans="1:4" x14ac:dyDescent="0.45">
      <c r="A207" t="s">
        <v>1096</v>
      </c>
      <c r="B207" t="s">
        <v>1097</v>
      </c>
      <c r="C207" t="s">
        <v>0</v>
      </c>
      <c r="D207" s="3"/>
    </row>
    <row r="208" spans="1:4" x14ac:dyDescent="0.45">
      <c r="A208" t="s">
        <v>785</v>
      </c>
      <c r="B208" t="s">
        <v>786</v>
      </c>
      <c r="C208" t="s">
        <v>0</v>
      </c>
      <c r="D208" s="3"/>
    </row>
    <row r="209" spans="1:4" x14ac:dyDescent="0.45">
      <c r="A209" t="s">
        <v>786</v>
      </c>
      <c r="B209" t="s">
        <v>787</v>
      </c>
      <c r="C209" t="s">
        <v>0</v>
      </c>
      <c r="D209" s="3"/>
    </row>
    <row r="210" spans="1:4" x14ac:dyDescent="0.45">
      <c r="A210" t="s">
        <v>787</v>
      </c>
      <c r="B210" t="s">
        <v>788</v>
      </c>
      <c r="C210" t="s">
        <v>0</v>
      </c>
      <c r="D210" s="3"/>
    </row>
    <row r="211" spans="1:4" x14ac:dyDescent="0.45">
      <c r="A211" t="s">
        <v>788</v>
      </c>
      <c r="B211" t="s">
        <v>789</v>
      </c>
      <c r="C211" t="s">
        <v>0</v>
      </c>
      <c r="D211" s="3"/>
    </row>
    <row r="212" spans="1:4" x14ac:dyDescent="0.45">
      <c r="A212" t="s">
        <v>789</v>
      </c>
      <c r="B212" t="s">
        <v>790</v>
      </c>
      <c r="C212" t="s">
        <v>0</v>
      </c>
      <c r="D212" s="3"/>
    </row>
    <row r="213" spans="1:4" x14ac:dyDescent="0.45">
      <c r="A213" t="s">
        <v>790</v>
      </c>
      <c r="B213" t="s">
        <v>791</v>
      </c>
      <c r="C213" t="s">
        <v>0</v>
      </c>
      <c r="D213" s="3"/>
    </row>
    <row r="214" spans="1:4" x14ac:dyDescent="0.45">
      <c r="A214" t="s">
        <v>791</v>
      </c>
      <c r="B214" t="s">
        <v>792</v>
      </c>
      <c r="C214" t="s">
        <v>0</v>
      </c>
      <c r="D214" s="3"/>
    </row>
    <row r="215" spans="1:4" x14ac:dyDescent="0.45">
      <c r="A215" t="s">
        <v>792</v>
      </c>
      <c r="B215" t="s">
        <v>793</v>
      </c>
      <c r="C215" t="s">
        <v>0</v>
      </c>
      <c r="D215" s="3"/>
    </row>
    <row r="216" spans="1:4" x14ac:dyDescent="0.45">
      <c r="A216" t="s">
        <v>793</v>
      </c>
      <c r="B216" t="s">
        <v>794</v>
      </c>
      <c r="C216" t="s">
        <v>0</v>
      </c>
      <c r="D216" s="3"/>
    </row>
    <row r="217" spans="1:4" x14ac:dyDescent="0.45">
      <c r="A217" t="s">
        <v>794</v>
      </c>
      <c r="B217" t="s">
        <v>795</v>
      </c>
      <c r="C217" t="s">
        <v>0</v>
      </c>
      <c r="D217" s="3"/>
    </row>
    <row r="218" spans="1:4" x14ac:dyDescent="0.45">
      <c r="A218" t="s">
        <v>795</v>
      </c>
      <c r="B218" t="s">
        <v>796</v>
      </c>
      <c r="C218" t="s">
        <v>0</v>
      </c>
      <c r="D218" s="3"/>
    </row>
    <row r="219" spans="1:4" x14ac:dyDescent="0.45">
      <c r="A219" t="s">
        <v>1097</v>
      </c>
      <c r="B219" t="s">
        <v>1230</v>
      </c>
      <c r="C219" t="s">
        <v>0</v>
      </c>
    </row>
    <row r="220" spans="1:4" x14ac:dyDescent="0.45">
      <c r="A220" t="s">
        <v>1085</v>
      </c>
      <c r="B220" t="s">
        <v>1230</v>
      </c>
      <c r="C220" t="s">
        <v>0</v>
      </c>
    </row>
    <row r="221" spans="1:4" x14ac:dyDescent="0.45">
      <c r="A221" t="s">
        <v>61</v>
      </c>
      <c r="B221" t="s">
        <v>1230</v>
      </c>
      <c r="C221" t="s">
        <v>0</v>
      </c>
    </row>
    <row r="222" spans="1:4" x14ac:dyDescent="0.45">
      <c r="A222" t="s">
        <v>19</v>
      </c>
      <c r="B222" t="s">
        <v>1230</v>
      </c>
      <c r="C222" t="s">
        <v>0</v>
      </c>
    </row>
  </sheetData>
  <autoFilter ref="A1:I1">
    <sortState ref="A2:I218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19"/>
  <sheetViews>
    <sheetView workbookViewId="0">
      <selection activeCell="D2" sqref="D2"/>
    </sheetView>
  </sheetViews>
  <sheetFormatPr defaultRowHeight="17" x14ac:dyDescent="0.45"/>
  <cols>
    <col min="4" max="6" width="20" style="16" bestFit="1" customWidth="1"/>
  </cols>
  <sheetData>
    <row r="1" spans="1:6" x14ac:dyDescent="0.45">
      <c r="A1" t="s">
        <v>1237</v>
      </c>
      <c r="B1" t="s">
        <v>1238</v>
      </c>
      <c r="C1" t="s">
        <v>1239</v>
      </c>
      <c r="D1" t="s">
        <v>1240</v>
      </c>
      <c r="E1" t="s">
        <v>1241</v>
      </c>
      <c r="F1" t="s">
        <v>1242</v>
      </c>
    </row>
    <row r="2" spans="1:6" x14ac:dyDescent="0.45">
      <c r="A2" t="s">
        <v>1243</v>
      </c>
      <c r="B2" t="s">
        <v>1244</v>
      </c>
      <c r="C2" t="s">
        <v>1245</v>
      </c>
      <c r="D2" t="s">
        <v>1246</v>
      </c>
      <c r="E2" t="s">
        <v>1247</v>
      </c>
      <c r="F2" t="s">
        <v>1248</v>
      </c>
    </row>
    <row r="3" spans="1:6" x14ac:dyDescent="0.45">
      <c r="A3" t="s">
        <v>756</v>
      </c>
      <c r="B3" t="s">
        <v>757</v>
      </c>
      <c r="C3" t="s">
        <v>0</v>
      </c>
      <c r="D3" t="s">
        <v>1249</v>
      </c>
      <c r="E3" t="s">
        <v>1249</v>
      </c>
      <c r="F3" t="s">
        <v>1250</v>
      </c>
    </row>
    <row r="4" spans="1:6" x14ac:dyDescent="0.45">
      <c r="A4" t="s">
        <v>757</v>
      </c>
      <c r="B4" t="s">
        <v>758</v>
      </c>
      <c r="C4" t="s">
        <v>0</v>
      </c>
      <c r="D4" t="s">
        <v>1249</v>
      </c>
      <c r="E4" t="s">
        <v>1249</v>
      </c>
      <c r="F4" t="s">
        <v>1250</v>
      </c>
    </row>
    <row r="5" spans="1:6" x14ac:dyDescent="0.45">
      <c r="A5" t="s">
        <v>758</v>
      </c>
      <c r="B5" t="s">
        <v>759</v>
      </c>
      <c r="C5" t="s">
        <v>0</v>
      </c>
      <c r="D5" t="s">
        <v>1249</v>
      </c>
      <c r="E5" t="s">
        <v>1249</v>
      </c>
      <c r="F5" t="s">
        <v>1250</v>
      </c>
    </row>
    <row r="6" spans="1:6" x14ac:dyDescent="0.45">
      <c r="A6" t="s">
        <v>759</v>
      </c>
      <c r="B6" t="s">
        <v>760</v>
      </c>
      <c r="C6" t="s">
        <v>0</v>
      </c>
      <c r="D6" t="s">
        <v>1249</v>
      </c>
      <c r="E6" t="s">
        <v>1249</v>
      </c>
      <c r="F6" t="s">
        <v>1250</v>
      </c>
    </row>
    <row r="7" spans="1:6" x14ac:dyDescent="0.45">
      <c r="A7" t="s">
        <v>760</v>
      </c>
      <c r="B7" t="s">
        <v>761</v>
      </c>
      <c r="C7" t="s">
        <v>0</v>
      </c>
      <c r="D7" t="s">
        <v>1249</v>
      </c>
      <c r="E7" t="s">
        <v>1249</v>
      </c>
      <c r="F7" t="s">
        <v>1250</v>
      </c>
    </row>
    <row r="8" spans="1:6" x14ac:dyDescent="0.45">
      <c r="A8" t="s">
        <v>761</v>
      </c>
      <c r="B8" t="s">
        <v>762</v>
      </c>
      <c r="C8" t="s">
        <v>0</v>
      </c>
      <c r="D8" t="s">
        <v>1249</v>
      </c>
      <c r="E8" t="s">
        <v>1249</v>
      </c>
      <c r="F8" t="s">
        <v>1250</v>
      </c>
    </row>
    <row r="9" spans="1:6" x14ac:dyDescent="0.45">
      <c r="A9" t="s">
        <v>762</v>
      </c>
      <c r="B9" t="s">
        <v>763</v>
      </c>
      <c r="C9" t="s">
        <v>0</v>
      </c>
      <c r="D9" t="s">
        <v>1249</v>
      </c>
      <c r="E9" t="s">
        <v>1249</v>
      </c>
      <c r="F9" t="s">
        <v>1250</v>
      </c>
    </row>
    <row r="10" spans="1:6" x14ac:dyDescent="0.45">
      <c r="A10" t="s">
        <v>763</v>
      </c>
      <c r="B10" t="s">
        <v>764</v>
      </c>
      <c r="C10" t="s">
        <v>0</v>
      </c>
      <c r="D10" t="s">
        <v>1249</v>
      </c>
      <c r="E10" t="s">
        <v>1249</v>
      </c>
      <c r="F10" t="s">
        <v>1250</v>
      </c>
    </row>
    <row r="11" spans="1:6" x14ac:dyDescent="0.45">
      <c r="A11" t="s">
        <v>1073</v>
      </c>
      <c r="B11" t="s">
        <v>1074</v>
      </c>
      <c r="C11" t="s">
        <v>0</v>
      </c>
      <c r="D11" t="s">
        <v>1249</v>
      </c>
      <c r="E11" t="s">
        <v>1249</v>
      </c>
      <c r="F11" t="s">
        <v>1250</v>
      </c>
    </row>
    <row r="12" spans="1:6" x14ac:dyDescent="0.45">
      <c r="A12" t="s">
        <v>1074</v>
      </c>
      <c r="B12" t="s">
        <v>1075</v>
      </c>
      <c r="C12" t="s">
        <v>0</v>
      </c>
      <c r="D12" t="s">
        <v>1249</v>
      </c>
      <c r="E12" t="s">
        <v>1249</v>
      </c>
      <c r="F12" t="s">
        <v>1250</v>
      </c>
    </row>
    <row r="13" spans="1:6" x14ac:dyDescent="0.45">
      <c r="A13" t="s">
        <v>1075</v>
      </c>
      <c r="B13" t="s">
        <v>1076</v>
      </c>
      <c r="C13" t="s">
        <v>0</v>
      </c>
      <c r="D13" t="s">
        <v>1249</v>
      </c>
      <c r="E13" t="s">
        <v>1249</v>
      </c>
      <c r="F13" t="s">
        <v>1250</v>
      </c>
    </row>
    <row r="14" spans="1:6" x14ac:dyDescent="0.45">
      <c r="A14" t="s">
        <v>1076</v>
      </c>
      <c r="B14" t="s">
        <v>1077</v>
      </c>
      <c r="C14" t="s">
        <v>0</v>
      </c>
      <c r="D14" t="s">
        <v>1249</v>
      </c>
      <c r="E14" t="s">
        <v>1249</v>
      </c>
      <c r="F14" t="s">
        <v>1250</v>
      </c>
    </row>
    <row r="15" spans="1:6" x14ac:dyDescent="0.45">
      <c r="A15" t="s">
        <v>1077</v>
      </c>
      <c r="B15" t="s">
        <v>1078</v>
      </c>
      <c r="C15" t="s">
        <v>0</v>
      </c>
      <c r="D15" t="s">
        <v>1249</v>
      </c>
      <c r="E15" t="s">
        <v>1249</v>
      </c>
      <c r="F15" t="s">
        <v>1250</v>
      </c>
    </row>
    <row r="16" spans="1:6" x14ac:dyDescent="0.45">
      <c r="A16" t="s">
        <v>1078</v>
      </c>
      <c r="B16" t="s">
        <v>1079</v>
      </c>
      <c r="C16" t="s">
        <v>0</v>
      </c>
      <c r="D16" t="s">
        <v>1249</v>
      </c>
      <c r="E16" t="s">
        <v>1249</v>
      </c>
      <c r="F16" t="s">
        <v>1250</v>
      </c>
    </row>
    <row r="17" spans="1:6" x14ac:dyDescent="0.45">
      <c r="A17" t="s">
        <v>1079</v>
      </c>
      <c r="B17" t="s">
        <v>1080</v>
      </c>
      <c r="C17" t="s">
        <v>0</v>
      </c>
      <c r="D17" t="s">
        <v>1249</v>
      </c>
      <c r="E17" t="s">
        <v>1249</v>
      </c>
      <c r="F17" t="s">
        <v>1250</v>
      </c>
    </row>
    <row r="18" spans="1:6" x14ac:dyDescent="0.45">
      <c r="A18" t="s">
        <v>1080</v>
      </c>
      <c r="B18" t="s">
        <v>1081</v>
      </c>
      <c r="C18" t="s">
        <v>0</v>
      </c>
      <c r="D18" t="s">
        <v>1249</v>
      </c>
      <c r="E18" t="s">
        <v>1249</v>
      </c>
      <c r="F18" t="s">
        <v>1250</v>
      </c>
    </row>
    <row r="19" spans="1:6" x14ac:dyDescent="0.45">
      <c r="A19" t="s">
        <v>1081</v>
      </c>
      <c r="B19" t="s">
        <v>1082</v>
      </c>
      <c r="C19" t="s">
        <v>0</v>
      </c>
      <c r="D19" t="s">
        <v>1249</v>
      </c>
      <c r="E19" t="s">
        <v>1249</v>
      </c>
      <c r="F19" t="s">
        <v>1250</v>
      </c>
    </row>
    <row r="20" spans="1:6" x14ac:dyDescent="0.45">
      <c r="A20" t="s">
        <v>1082</v>
      </c>
      <c r="B20" t="s">
        <v>1083</v>
      </c>
      <c r="C20" t="s">
        <v>0</v>
      </c>
      <c r="D20" t="s">
        <v>1249</v>
      </c>
      <c r="E20" t="s">
        <v>1249</v>
      </c>
      <c r="F20" t="s">
        <v>1250</v>
      </c>
    </row>
    <row r="21" spans="1:6" x14ac:dyDescent="0.45">
      <c r="A21" t="s">
        <v>1083</v>
      </c>
      <c r="B21" t="s">
        <v>1084</v>
      </c>
      <c r="C21" t="s">
        <v>0</v>
      </c>
      <c r="D21" t="s">
        <v>1249</v>
      </c>
      <c r="E21" t="s">
        <v>1249</v>
      </c>
      <c r="F21" t="s">
        <v>1250</v>
      </c>
    </row>
    <row r="22" spans="1:6" x14ac:dyDescent="0.45">
      <c r="A22" t="s">
        <v>1084</v>
      </c>
      <c r="B22" t="s">
        <v>1085</v>
      </c>
      <c r="C22" t="s">
        <v>0</v>
      </c>
      <c r="D22" t="s">
        <v>1249</v>
      </c>
      <c r="E22" t="s">
        <v>1249</v>
      </c>
      <c r="F22" t="s">
        <v>1250</v>
      </c>
    </row>
    <row r="23" spans="1:6" x14ac:dyDescent="0.45">
      <c r="A23" t="s">
        <v>1086</v>
      </c>
      <c r="B23" t="s">
        <v>1087</v>
      </c>
      <c r="C23" t="s">
        <v>0</v>
      </c>
      <c r="D23" t="s">
        <v>1249</v>
      </c>
      <c r="E23" t="s">
        <v>1249</v>
      </c>
      <c r="F23" t="s">
        <v>1250</v>
      </c>
    </row>
    <row r="24" spans="1:6" x14ac:dyDescent="0.45">
      <c r="A24" t="s">
        <v>1087</v>
      </c>
      <c r="B24" t="s">
        <v>1088</v>
      </c>
      <c r="C24" t="s">
        <v>0</v>
      </c>
      <c r="D24" t="s">
        <v>1249</v>
      </c>
      <c r="E24" t="s">
        <v>1249</v>
      </c>
      <c r="F24" t="s">
        <v>1250</v>
      </c>
    </row>
    <row r="25" spans="1:6" x14ac:dyDescent="0.45">
      <c r="A25" t="s">
        <v>1088</v>
      </c>
      <c r="B25" t="s">
        <v>1089</v>
      </c>
      <c r="C25" t="s">
        <v>0</v>
      </c>
      <c r="D25" t="s">
        <v>1249</v>
      </c>
      <c r="E25" t="s">
        <v>1249</v>
      </c>
      <c r="F25" t="s">
        <v>1250</v>
      </c>
    </row>
    <row r="26" spans="1:6" x14ac:dyDescent="0.45">
      <c r="A26" t="s">
        <v>1089</v>
      </c>
      <c r="B26" t="s">
        <v>1090</v>
      </c>
      <c r="C26" t="s">
        <v>0</v>
      </c>
      <c r="D26" t="s">
        <v>1249</v>
      </c>
      <c r="E26" t="s">
        <v>1249</v>
      </c>
      <c r="F26" t="s">
        <v>1250</v>
      </c>
    </row>
    <row r="27" spans="1:6" x14ac:dyDescent="0.45">
      <c r="A27" t="s">
        <v>1090</v>
      </c>
      <c r="B27" t="s">
        <v>1091</v>
      </c>
      <c r="C27" t="s">
        <v>0</v>
      </c>
      <c r="D27" t="s">
        <v>1249</v>
      </c>
      <c r="E27" t="s">
        <v>1249</v>
      </c>
      <c r="F27" t="s">
        <v>1250</v>
      </c>
    </row>
    <row r="28" spans="1:6" x14ac:dyDescent="0.45">
      <c r="A28" t="s">
        <v>1091</v>
      </c>
      <c r="B28" t="s">
        <v>1092</v>
      </c>
      <c r="C28" t="s">
        <v>0</v>
      </c>
      <c r="D28" t="s">
        <v>1249</v>
      </c>
      <c r="E28" t="s">
        <v>1249</v>
      </c>
      <c r="F28" t="s">
        <v>1250</v>
      </c>
    </row>
    <row r="29" spans="1:6" x14ac:dyDescent="0.45">
      <c r="A29" t="s">
        <v>1092</v>
      </c>
      <c r="B29" t="s">
        <v>1093</v>
      </c>
      <c r="C29" t="s">
        <v>0</v>
      </c>
      <c r="D29" t="s">
        <v>1249</v>
      </c>
      <c r="E29" t="s">
        <v>1249</v>
      </c>
      <c r="F29" t="s">
        <v>1250</v>
      </c>
    </row>
    <row r="30" spans="1:6" x14ac:dyDescent="0.45">
      <c r="A30" t="s">
        <v>1093</v>
      </c>
      <c r="B30" t="s">
        <v>1094</v>
      </c>
      <c r="C30" t="s">
        <v>0</v>
      </c>
      <c r="D30" t="s">
        <v>1249</v>
      </c>
      <c r="E30" t="s">
        <v>1249</v>
      </c>
      <c r="F30" t="s">
        <v>1250</v>
      </c>
    </row>
    <row r="31" spans="1:6" x14ac:dyDescent="0.45">
      <c r="A31" t="s">
        <v>1094</v>
      </c>
      <c r="B31" t="s">
        <v>1095</v>
      </c>
      <c r="C31" t="s">
        <v>0</v>
      </c>
      <c r="D31" t="s">
        <v>1249</v>
      </c>
      <c r="E31" t="s">
        <v>1249</v>
      </c>
      <c r="F31" t="s">
        <v>1250</v>
      </c>
    </row>
    <row r="32" spans="1:6" x14ac:dyDescent="0.45">
      <c r="A32" t="s">
        <v>1095</v>
      </c>
      <c r="B32" t="s">
        <v>1096</v>
      </c>
      <c r="C32" t="s">
        <v>0</v>
      </c>
      <c r="D32" t="s">
        <v>1249</v>
      </c>
      <c r="E32" t="s">
        <v>1249</v>
      </c>
      <c r="F32" t="s">
        <v>1250</v>
      </c>
    </row>
    <row r="33" spans="1:6" x14ac:dyDescent="0.45">
      <c r="A33" t="s">
        <v>1096</v>
      </c>
      <c r="B33" t="s">
        <v>1097</v>
      </c>
      <c r="C33" t="s">
        <v>0</v>
      </c>
      <c r="D33" t="s">
        <v>1249</v>
      </c>
      <c r="E33" t="s">
        <v>1249</v>
      </c>
      <c r="F33" t="s">
        <v>1250</v>
      </c>
    </row>
    <row r="34" spans="1:6" x14ac:dyDescent="0.45">
      <c r="A34" t="s">
        <v>785</v>
      </c>
      <c r="B34" t="s">
        <v>786</v>
      </c>
      <c r="C34" t="s">
        <v>0</v>
      </c>
      <c r="D34" t="s">
        <v>1249</v>
      </c>
      <c r="E34" t="s">
        <v>1249</v>
      </c>
      <c r="F34" t="s">
        <v>1250</v>
      </c>
    </row>
    <row r="35" spans="1:6" x14ac:dyDescent="0.45">
      <c r="A35" t="s">
        <v>786</v>
      </c>
      <c r="B35" t="s">
        <v>787</v>
      </c>
      <c r="C35" t="s">
        <v>0</v>
      </c>
      <c r="D35" t="s">
        <v>1249</v>
      </c>
      <c r="E35" t="s">
        <v>1249</v>
      </c>
      <c r="F35" t="s">
        <v>1250</v>
      </c>
    </row>
    <row r="36" spans="1:6" x14ac:dyDescent="0.45">
      <c r="A36" t="s">
        <v>787</v>
      </c>
      <c r="B36" t="s">
        <v>788</v>
      </c>
      <c r="C36" t="s">
        <v>0</v>
      </c>
      <c r="D36" t="s">
        <v>1249</v>
      </c>
      <c r="E36" t="s">
        <v>1249</v>
      </c>
      <c r="F36" t="s">
        <v>1250</v>
      </c>
    </row>
    <row r="37" spans="1:6" x14ac:dyDescent="0.45">
      <c r="A37" t="s">
        <v>788</v>
      </c>
      <c r="B37" t="s">
        <v>789</v>
      </c>
      <c r="C37" t="s">
        <v>0</v>
      </c>
      <c r="D37" t="s">
        <v>1249</v>
      </c>
      <c r="E37" t="s">
        <v>1249</v>
      </c>
      <c r="F37" t="s">
        <v>1250</v>
      </c>
    </row>
    <row r="38" spans="1:6" x14ac:dyDescent="0.45">
      <c r="A38" t="s">
        <v>789</v>
      </c>
      <c r="B38" t="s">
        <v>790</v>
      </c>
      <c r="C38" t="s">
        <v>0</v>
      </c>
      <c r="D38" t="s">
        <v>1249</v>
      </c>
      <c r="E38" t="s">
        <v>1249</v>
      </c>
      <c r="F38" t="s">
        <v>1250</v>
      </c>
    </row>
    <row r="39" spans="1:6" x14ac:dyDescent="0.45">
      <c r="A39" t="s">
        <v>790</v>
      </c>
      <c r="B39" t="s">
        <v>791</v>
      </c>
      <c r="C39" t="s">
        <v>0</v>
      </c>
      <c r="D39" t="s">
        <v>1249</v>
      </c>
      <c r="E39" t="s">
        <v>1249</v>
      </c>
      <c r="F39" t="s">
        <v>1250</v>
      </c>
    </row>
    <row r="40" spans="1:6" x14ac:dyDescent="0.45">
      <c r="A40" t="s">
        <v>791</v>
      </c>
      <c r="B40" t="s">
        <v>792</v>
      </c>
      <c r="C40" t="s">
        <v>0</v>
      </c>
      <c r="D40" t="s">
        <v>1249</v>
      </c>
      <c r="E40" t="s">
        <v>1249</v>
      </c>
      <c r="F40" t="s">
        <v>1250</v>
      </c>
    </row>
    <row r="41" spans="1:6" x14ac:dyDescent="0.45">
      <c r="A41" t="s">
        <v>792</v>
      </c>
      <c r="B41" t="s">
        <v>793</v>
      </c>
      <c r="C41" t="s">
        <v>0</v>
      </c>
      <c r="D41" t="s">
        <v>1249</v>
      </c>
      <c r="E41" t="s">
        <v>1249</v>
      </c>
      <c r="F41" t="s">
        <v>1250</v>
      </c>
    </row>
    <row r="42" spans="1:6" x14ac:dyDescent="0.45">
      <c r="A42" t="s">
        <v>793</v>
      </c>
      <c r="B42" t="s">
        <v>794</v>
      </c>
      <c r="C42" t="s">
        <v>0</v>
      </c>
      <c r="D42" t="s">
        <v>1249</v>
      </c>
      <c r="E42" t="s">
        <v>1249</v>
      </c>
      <c r="F42" t="s">
        <v>1250</v>
      </c>
    </row>
    <row r="43" spans="1:6" x14ac:dyDescent="0.45">
      <c r="A43" t="s">
        <v>794</v>
      </c>
      <c r="B43" t="s">
        <v>795</v>
      </c>
      <c r="C43" t="s">
        <v>0</v>
      </c>
      <c r="D43" t="s">
        <v>1249</v>
      </c>
      <c r="E43" t="s">
        <v>1249</v>
      </c>
      <c r="F43" t="s">
        <v>1250</v>
      </c>
    </row>
    <row r="44" spans="1:6" x14ac:dyDescent="0.45">
      <c r="A44" t="s">
        <v>795</v>
      </c>
      <c r="B44" t="s">
        <v>796</v>
      </c>
      <c r="C44" t="s">
        <v>0</v>
      </c>
      <c r="D44" t="s">
        <v>1249</v>
      </c>
      <c r="E44" t="s">
        <v>1249</v>
      </c>
      <c r="F44" t="s">
        <v>1250</v>
      </c>
    </row>
    <row r="45" spans="1:6" x14ac:dyDescent="0.45">
      <c r="A45" t="s">
        <v>796</v>
      </c>
      <c r="B45" t="s">
        <v>797</v>
      </c>
      <c r="C45" t="s">
        <v>0</v>
      </c>
      <c r="D45" t="s">
        <v>1249</v>
      </c>
      <c r="E45" t="s">
        <v>1249</v>
      </c>
      <c r="F45" t="s">
        <v>1250</v>
      </c>
    </row>
    <row r="46" spans="1:6" x14ac:dyDescent="0.45">
      <c r="A46" t="s">
        <v>797</v>
      </c>
      <c r="B46" t="s">
        <v>798</v>
      </c>
      <c r="C46" t="s">
        <v>0</v>
      </c>
      <c r="D46" t="s">
        <v>1249</v>
      </c>
      <c r="E46" t="s">
        <v>1249</v>
      </c>
      <c r="F46" t="s">
        <v>1250</v>
      </c>
    </row>
    <row r="47" spans="1:6" x14ac:dyDescent="0.45">
      <c r="A47" t="s">
        <v>798</v>
      </c>
      <c r="B47" t="s">
        <v>799</v>
      </c>
      <c r="C47" t="s">
        <v>0</v>
      </c>
      <c r="D47" t="s">
        <v>1249</v>
      </c>
      <c r="E47" t="s">
        <v>1249</v>
      </c>
      <c r="F47" t="s">
        <v>1250</v>
      </c>
    </row>
    <row r="48" spans="1:6" x14ac:dyDescent="0.45">
      <c r="A48" t="s">
        <v>799</v>
      </c>
      <c r="B48" t="s">
        <v>806</v>
      </c>
      <c r="C48" t="s">
        <v>0</v>
      </c>
      <c r="D48" t="s">
        <v>1249</v>
      </c>
      <c r="E48" t="s">
        <v>1249</v>
      </c>
      <c r="F48" t="s">
        <v>1250</v>
      </c>
    </row>
    <row r="49" spans="1:6" x14ac:dyDescent="0.45">
      <c r="A49" t="s">
        <v>806</v>
      </c>
      <c r="B49" t="s">
        <v>807</v>
      </c>
      <c r="C49" t="s">
        <v>0</v>
      </c>
      <c r="D49" t="s">
        <v>1249</v>
      </c>
      <c r="E49" t="s">
        <v>1249</v>
      </c>
      <c r="F49" t="s">
        <v>1250</v>
      </c>
    </row>
    <row r="50" spans="1:6" x14ac:dyDescent="0.45">
      <c r="A50" t="s">
        <v>807</v>
      </c>
      <c r="B50" t="s">
        <v>808</v>
      </c>
      <c r="C50" t="s">
        <v>0</v>
      </c>
      <c r="D50" t="s">
        <v>1249</v>
      </c>
      <c r="E50" t="s">
        <v>1249</v>
      </c>
      <c r="F50" t="s">
        <v>1250</v>
      </c>
    </row>
    <row r="51" spans="1:6" x14ac:dyDescent="0.45">
      <c r="A51" t="s">
        <v>808</v>
      </c>
      <c r="B51" t="s">
        <v>809</v>
      </c>
      <c r="C51" t="s">
        <v>0</v>
      </c>
      <c r="D51" t="s">
        <v>1249</v>
      </c>
      <c r="E51" t="s">
        <v>1249</v>
      </c>
      <c r="F51" t="s">
        <v>1250</v>
      </c>
    </row>
    <row r="52" spans="1:6" x14ac:dyDescent="0.45">
      <c r="A52" t="s">
        <v>809</v>
      </c>
      <c r="B52" t="s">
        <v>810</v>
      </c>
      <c r="C52" t="s">
        <v>0</v>
      </c>
      <c r="D52" t="s">
        <v>1249</v>
      </c>
      <c r="E52" t="s">
        <v>1249</v>
      </c>
      <c r="F52" t="s">
        <v>1250</v>
      </c>
    </row>
    <row r="53" spans="1:6" x14ac:dyDescent="0.45">
      <c r="A53" t="s">
        <v>810</v>
      </c>
      <c r="B53" t="s">
        <v>811</v>
      </c>
      <c r="C53" t="s">
        <v>0</v>
      </c>
      <c r="D53" t="s">
        <v>1249</v>
      </c>
      <c r="E53" t="s">
        <v>1249</v>
      </c>
      <c r="F53" t="s">
        <v>1250</v>
      </c>
    </row>
    <row r="54" spans="1:6" x14ac:dyDescent="0.45">
      <c r="A54" t="s">
        <v>811</v>
      </c>
      <c r="B54" t="s">
        <v>812</v>
      </c>
      <c r="C54" t="s">
        <v>0</v>
      </c>
      <c r="D54" t="s">
        <v>1249</v>
      </c>
      <c r="E54" t="s">
        <v>1249</v>
      </c>
      <c r="F54" t="s">
        <v>1250</v>
      </c>
    </row>
    <row r="55" spans="1:6" x14ac:dyDescent="0.45">
      <c r="A55" t="s">
        <v>812</v>
      </c>
      <c r="B55" t="s">
        <v>986</v>
      </c>
      <c r="C55" t="s">
        <v>0</v>
      </c>
      <c r="D55" t="s">
        <v>1249</v>
      </c>
      <c r="E55" t="s">
        <v>1249</v>
      </c>
      <c r="F55" t="s">
        <v>1250</v>
      </c>
    </row>
    <row r="56" spans="1:6" x14ac:dyDescent="0.45">
      <c r="A56" t="s">
        <v>986</v>
      </c>
      <c r="B56" t="s">
        <v>989</v>
      </c>
      <c r="C56" t="s">
        <v>0</v>
      </c>
      <c r="D56" t="s">
        <v>1249</v>
      </c>
      <c r="E56" t="s">
        <v>1249</v>
      </c>
      <c r="F56" t="s">
        <v>1250</v>
      </c>
    </row>
    <row r="57" spans="1:6" x14ac:dyDescent="0.45">
      <c r="A57" t="s">
        <v>989</v>
      </c>
      <c r="B57" t="s">
        <v>991</v>
      </c>
      <c r="C57" t="s">
        <v>0</v>
      </c>
      <c r="D57" t="s">
        <v>1249</v>
      </c>
      <c r="E57" t="s">
        <v>1249</v>
      </c>
      <c r="F57" t="s">
        <v>1250</v>
      </c>
    </row>
    <row r="58" spans="1:6" x14ac:dyDescent="0.45">
      <c r="A58" t="s">
        <v>991</v>
      </c>
      <c r="B58" t="s">
        <v>993</v>
      </c>
      <c r="C58" t="s">
        <v>0</v>
      </c>
      <c r="D58" t="s">
        <v>1249</v>
      </c>
      <c r="E58" t="s">
        <v>1249</v>
      </c>
      <c r="F58" t="s">
        <v>1250</v>
      </c>
    </row>
    <row r="59" spans="1:6" x14ac:dyDescent="0.45">
      <c r="A59" t="s">
        <v>993</v>
      </c>
      <c r="B59" t="s">
        <v>995</v>
      </c>
      <c r="C59" t="s">
        <v>0</v>
      </c>
      <c r="D59" t="s">
        <v>1249</v>
      </c>
      <c r="E59" t="s">
        <v>1249</v>
      </c>
      <c r="F59" t="s">
        <v>1250</v>
      </c>
    </row>
    <row r="60" spans="1:6" x14ac:dyDescent="0.45">
      <c r="A60" t="s">
        <v>995</v>
      </c>
      <c r="B60" t="s">
        <v>997</v>
      </c>
      <c r="C60" t="s">
        <v>0</v>
      </c>
      <c r="D60" t="s">
        <v>1249</v>
      </c>
      <c r="E60" t="s">
        <v>1249</v>
      </c>
      <c r="F60" t="s">
        <v>1250</v>
      </c>
    </row>
    <row r="61" spans="1:6" x14ac:dyDescent="0.45">
      <c r="A61" t="s">
        <v>997</v>
      </c>
      <c r="B61" t="s">
        <v>999</v>
      </c>
      <c r="C61" t="s">
        <v>0</v>
      </c>
      <c r="D61" t="s">
        <v>1249</v>
      </c>
      <c r="E61" t="s">
        <v>1249</v>
      </c>
      <c r="F61" t="s">
        <v>1250</v>
      </c>
    </row>
    <row r="62" spans="1:6" x14ac:dyDescent="0.45">
      <c r="A62" t="s">
        <v>999</v>
      </c>
      <c r="B62" t="s">
        <v>1001</v>
      </c>
      <c r="C62" t="s">
        <v>0</v>
      </c>
      <c r="D62" t="s">
        <v>1249</v>
      </c>
      <c r="E62" t="s">
        <v>1249</v>
      </c>
      <c r="F62" t="s">
        <v>1250</v>
      </c>
    </row>
    <row r="63" spans="1:6" x14ac:dyDescent="0.45">
      <c r="A63" t="s">
        <v>1001</v>
      </c>
      <c r="B63" t="s">
        <v>1003</v>
      </c>
      <c r="C63" t="s">
        <v>0</v>
      </c>
      <c r="D63" t="s">
        <v>1249</v>
      </c>
      <c r="E63" t="s">
        <v>1249</v>
      </c>
      <c r="F63" t="s">
        <v>1250</v>
      </c>
    </row>
    <row r="64" spans="1:6" x14ac:dyDescent="0.45">
      <c r="A64" t="s">
        <v>1003</v>
      </c>
      <c r="B64" t="s">
        <v>1005</v>
      </c>
      <c r="C64" t="s">
        <v>0</v>
      </c>
      <c r="D64" t="s">
        <v>1249</v>
      </c>
      <c r="E64" t="s">
        <v>1249</v>
      </c>
      <c r="F64" t="s">
        <v>1250</v>
      </c>
    </row>
    <row r="65" spans="1:6" x14ac:dyDescent="0.45">
      <c r="A65" t="s">
        <v>1005</v>
      </c>
      <c r="B65" t="s">
        <v>1007</v>
      </c>
      <c r="C65" t="s">
        <v>0</v>
      </c>
      <c r="D65" t="s">
        <v>1249</v>
      </c>
      <c r="E65" t="s">
        <v>1249</v>
      </c>
      <c r="F65" t="s">
        <v>1250</v>
      </c>
    </row>
    <row r="66" spans="1:6" x14ac:dyDescent="0.45">
      <c r="A66" t="s">
        <v>1007</v>
      </c>
      <c r="B66" t="s">
        <v>1009</v>
      </c>
      <c r="C66" t="s">
        <v>0</v>
      </c>
      <c r="D66" t="s">
        <v>1249</v>
      </c>
      <c r="E66" t="s">
        <v>1249</v>
      </c>
      <c r="F66" t="s">
        <v>1250</v>
      </c>
    </row>
    <row r="67" spans="1:6" x14ac:dyDescent="0.45">
      <c r="A67" t="s">
        <v>1009</v>
      </c>
      <c r="B67" t="s">
        <v>1011</v>
      </c>
      <c r="C67" t="s">
        <v>0</v>
      </c>
      <c r="D67" t="s">
        <v>1249</v>
      </c>
      <c r="E67" t="s">
        <v>1249</v>
      </c>
      <c r="F67" t="s">
        <v>1250</v>
      </c>
    </row>
    <row r="68" spans="1:6" x14ac:dyDescent="0.45">
      <c r="A68" t="s">
        <v>1011</v>
      </c>
      <c r="B68" t="s">
        <v>1013</v>
      </c>
      <c r="C68" t="s">
        <v>0</v>
      </c>
      <c r="D68" t="s">
        <v>1249</v>
      </c>
      <c r="E68" t="s">
        <v>1249</v>
      </c>
      <c r="F68" t="s">
        <v>1250</v>
      </c>
    </row>
    <row r="69" spans="1:6" x14ac:dyDescent="0.45">
      <c r="A69" t="s">
        <v>1013</v>
      </c>
      <c r="B69" t="s">
        <v>1015</v>
      </c>
      <c r="C69" t="s">
        <v>0</v>
      </c>
      <c r="D69" t="s">
        <v>1249</v>
      </c>
      <c r="E69" t="s">
        <v>1249</v>
      </c>
      <c r="F69" t="s">
        <v>1250</v>
      </c>
    </row>
    <row r="70" spans="1:6" x14ac:dyDescent="0.45">
      <c r="A70" t="s">
        <v>1015</v>
      </c>
      <c r="B70" t="s">
        <v>983</v>
      </c>
      <c r="C70" t="s">
        <v>0</v>
      </c>
      <c r="D70" t="s">
        <v>1249</v>
      </c>
      <c r="E70" t="s">
        <v>1249</v>
      </c>
      <c r="F70" t="s">
        <v>1250</v>
      </c>
    </row>
    <row r="71" spans="1:6" x14ac:dyDescent="0.45">
      <c r="A71" t="s">
        <v>983</v>
      </c>
      <c r="B71" t="s">
        <v>1017</v>
      </c>
      <c r="C71" t="s">
        <v>0</v>
      </c>
      <c r="D71" t="s">
        <v>1249</v>
      </c>
      <c r="E71" t="s">
        <v>1249</v>
      </c>
      <c r="F71" t="s">
        <v>1250</v>
      </c>
    </row>
    <row r="72" spans="1:6" x14ac:dyDescent="0.45">
      <c r="A72" t="s">
        <v>1017</v>
      </c>
      <c r="B72" t="s">
        <v>1020</v>
      </c>
      <c r="C72" t="s">
        <v>0</v>
      </c>
      <c r="D72" t="s">
        <v>1249</v>
      </c>
      <c r="E72" t="s">
        <v>1249</v>
      </c>
      <c r="F72" t="s">
        <v>1250</v>
      </c>
    </row>
    <row r="73" spans="1:6" x14ac:dyDescent="0.45">
      <c r="A73" t="s">
        <v>1020</v>
      </c>
      <c r="B73" t="s">
        <v>1022</v>
      </c>
      <c r="C73" t="s">
        <v>0</v>
      </c>
      <c r="D73" t="s">
        <v>1249</v>
      </c>
      <c r="E73" t="s">
        <v>1249</v>
      </c>
      <c r="F73" t="s">
        <v>1250</v>
      </c>
    </row>
    <row r="74" spans="1:6" x14ac:dyDescent="0.45">
      <c r="A74" t="s">
        <v>1022</v>
      </c>
      <c r="B74" t="s">
        <v>1024</v>
      </c>
      <c r="C74" t="s">
        <v>0</v>
      </c>
      <c r="D74" t="s">
        <v>1249</v>
      </c>
      <c r="E74" t="s">
        <v>1249</v>
      </c>
      <c r="F74" t="s">
        <v>1250</v>
      </c>
    </row>
    <row r="75" spans="1:6" x14ac:dyDescent="0.45">
      <c r="A75" t="s">
        <v>1024</v>
      </c>
      <c r="B75" t="s">
        <v>1026</v>
      </c>
      <c r="C75" t="s">
        <v>0</v>
      </c>
      <c r="D75" t="s">
        <v>1249</v>
      </c>
      <c r="E75" t="s">
        <v>1249</v>
      </c>
      <c r="F75" t="s">
        <v>1250</v>
      </c>
    </row>
    <row r="76" spans="1:6" x14ac:dyDescent="0.45">
      <c r="A76" t="s">
        <v>1026</v>
      </c>
      <c r="B76" t="s">
        <v>1028</v>
      </c>
      <c r="C76" t="s">
        <v>0</v>
      </c>
      <c r="D76" t="s">
        <v>1249</v>
      </c>
      <c r="E76" t="s">
        <v>1249</v>
      </c>
      <c r="F76" t="s">
        <v>1250</v>
      </c>
    </row>
    <row r="77" spans="1:6" x14ac:dyDescent="0.45">
      <c r="A77" t="s">
        <v>1028</v>
      </c>
      <c r="B77" t="s">
        <v>1030</v>
      </c>
      <c r="C77" t="s">
        <v>0</v>
      </c>
      <c r="D77" t="s">
        <v>1249</v>
      </c>
      <c r="E77" t="s">
        <v>1249</v>
      </c>
      <c r="F77" t="s">
        <v>1250</v>
      </c>
    </row>
    <row r="78" spans="1:6" x14ac:dyDescent="0.45">
      <c r="A78" t="s">
        <v>1030</v>
      </c>
      <c r="B78" t="s">
        <v>8</v>
      </c>
      <c r="C78" t="s">
        <v>0</v>
      </c>
      <c r="D78" t="s">
        <v>1249</v>
      </c>
      <c r="E78" t="s">
        <v>1249</v>
      </c>
      <c r="F78" t="s">
        <v>1250</v>
      </c>
    </row>
    <row r="79" spans="1:6" x14ac:dyDescent="0.45">
      <c r="A79" t="s">
        <v>8</v>
      </c>
      <c r="B79" t="s">
        <v>50</v>
      </c>
      <c r="C79" t="s">
        <v>0</v>
      </c>
      <c r="D79" t="s">
        <v>1249</v>
      </c>
      <c r="E79" t="s">
        <v>1249</v>
      </c>
      <c r="F79" t="s">
        <v>1250</v>
      </c>
    </row>
    <row r="80" spans="1:6" x14ac:dyDescent="0.45">
      <c r="A80" t="s">
        <v>50</v>
      </c>
      <c r="B80" t="s">
        <v>82</v>
      </c>
      <c r="C80" t="s">
        <v>0</v>
      </c>
      <c r="D80" t="s">
        <v>1249</v>
      </c>
      <c r="E80" t="s">
        <v>1249</v>
      </c>
      <c r="F80" t="s">
        <v>1250</v>
      </c>
    </row>
    <row r="81" spans="1:6" x14ac:dyDescent="0.45">
      <c r="A81" t="s">
        <v>82</v>
      </c>
      <c r="B81" t="s">
        <v>597</v>
      </c>
      <c r="C81" t="s">
        <v>0</v>
      </c>
      <c r="D81" t="s">
        <v>1249</v>
      </c>
      <c r="E81" t="s">
        <v>1249</v>
      </c>
      <c r="F81" t="s">
        <v>1250</v>
      </c>
    </row>
    <row r="82" spans="1:6" x14ac:dyDescent="0.45">
      <c r="A82" t="s">
        <v>597</v>
      </c>
      <c r="B82" t="s">
        <v>81</v>
      </c>
      <c r="C82" t="s">
        <v>0</v>
      </c>
      <c r="D82" t="s">
        <v>1249</v>
      </c>
      <c r="E82" t="s">
        <v>1249</v>
      </c>
      <c r="F82" t="s">
        <v>1250</v>
      </c>
    </row>
    <row r="83" spans="1:6" x14ac:dyDescent="0.45">
      <c r="A83" t="s">
        <v>81</v>
      </c>
      <c r="B83" t="s">
        <v>828</v>
      </c>
      <c r="C83" t="s">
        <v>0</v>
      </c>
      <c r="D83" t="s">
        <v>1249</v>
      </c>
      <c r="E83" t="s">
        <v>1249</v>
      </c>
      <c r="F83" t="s">
        <v>1250</v>
      </c>
    </row>
    <row r="84" spans="1:6" x14ac:dyDescent="0.45">
      <c r="A84" t="s">
        <v>828</v>
      </c>
      <c r="B84" t="s">
        <v>829</v>
      </c>
      <c r="C84" t="s">
        <v>0</v>
      </c>
      <c r="D84" t="s">
        <v>1249</v>
      </c>
      <c r="E84" t="s">
        <v>1249</v>
      </c>
      <c r="F84" t="s">
        <v>1250</v>
      </c>
    </row>
    <row r="85" spans="1:6" x14ac:dyDescent="0.45">
      <c r="A85" t="s">
        <v>14</v>
      </c>
      <c r="B85" t="s">
        <v>34</v>
      </c>
      <c r="C85" t="s">
        <v>0</v>
      </c>
      <c r="D85" t="s">
        <v>1249</v>
      </c>
      <c r="E85" t="s">
        <v>1249</v>
      </c>
      <c r="F85" t="s">
        <v>1250</v>
      </c>
    </row>
    <row r="86" spans="1:6" x14ac:dyDescent="0.45">
      <c r="A86" t="s">
        <v>34</v>
      </c>
      <c r="B86" t="s">
        <v>26</v>
      </c>
      <c r="C86" t="s">
        <v>0</v>
      </c>
      <c r="D86" t="s">
        <v>1249</v>
      </c>
      <c r="E86" t="s">
        <v>1249</v>
      </c>
      <c r="F86" t="s">
        <v>1250</v>
      </c>
    </row>
    <row r="87" spans="1:6" x14ac:dyDescent="0.45">
      <c r="A87" t="s">
        <v>26</v>
      </c>
      <c r="B87" t="s">
        <v>27</v>
      </c>
      <c r="C87" t="s">
        <v>0</v>
      </c>
      <c r="D87" t="s">
        <v>1249</v>
      </c>
      <c r="E87" t="s">
        <v>1249</v>
      </c>
      <c r="F87" t="s">
        <v>1250</v>
      </c>
    </row>
    <row r="88" spans="1:6" x14ac:dyDescent="0.45">
      <c r="A88" t="s">
        <v>27</v>
      </c>
      <c r="B88" t="s">
        <v>46</v>
      </c>
      <c r="C88" t="s">
        <v>0</v>
      </c>
      <c r="D88" t="s">
        <v>1249</v>
      </c>
      <c r="E88" t="s">
        <v>1249</v>
      </c>
      <c r="F88" t="s">
        <v>1250</v>
      </c>
    </row>
    <row r="89" spans="1:6" x14ac:dyDescent="0.45">
      <c r="A89" t="s">
        <v>46</v>
      </c>
      <c r="B89" t="s">
        <v>6</v>
      </c>
      <c r="C89" t="s">
        <v>0</v>
      </c>
      <c r="D89" t="s">
        <v>1249</v>
      </c>
      <c r="E89" t="s">
        <v>1249</v>
      </c>
      <c r="F89" t="s">
        <v>1250</v>
      </c>
    </row>
    <row r="90" spans="1:6" x14ac:dyDescent="0.45">
      <c r="A90" t="s">
        <v>38</v>
      </c>
      <c r="B90" t="s">
        <v>24</v>
      </c>
      <c r="C90" t="s">
        <v>0</v>
      </c>
      <c r="D90" t="s">
        <v>1249</v>
      </c>
      <c r="E90" t="s">
        <v>1249</v>
      </c>
      <c r="F90" t="s">
        <v>1250</v>
      </c>
    </row>
    <row r="91" spans="1:6" x14ac:dyDescent="0.45">
      <c r="A91" t="s">
        <v>13</v>
      </c>
      <c r="B91" t="s">
        <v>22</v>
      </c>
      <c r="C91" t="s">
        <v>0</v>
      </c>
      <c r="D91" t="s">
        <v>1249</v>
      </c>
      <c r="E91" t="s">
        <v>1249</v>
      </c>
      <c r="F91" t="s">
        <v>1250</v>
      </c>
    </row>
    <row r="92" spans="1:6" x14ac:dyDescent="0.45">
      <c r="A92" t="s">
        <v>22</v>
      </c>
      <c r="B92" t="s">
        <v>59</v>
      </c>
      <c r="C92" t="s">
        <v>0</v>
      </c>
      <c r="D92" t="s">
        <v>1249</v>
      </c>
      <c r="E92" t="s">
        <v>1249</v>
      </c>
      <c r="F92" t="s">
        <v>1250</v>
      </c>
    </row>
    <row r="93" spans="1:6" x14ac:dyDescent="0.45">
      <c r="A93" t="s">
        <v>65</v>
      </c>
      <c r="B93" t="s">
        <v>49</v>
      </c>
      <c r="C93" t="s">
        <v>0</v>
      </c>
      <c r="D93" t="s">
        <v>1249</v>
      </c>
      <c r="E93" t="s">
        <v>1249</v>
      </c>
      <c r="F93" t="s">
        <v>1250</v>
      </c>
    </row>
    <row r="94" spans="1:6" x14ac:dyDescent="0.45">
      <c r="A94" t="s">
        <v>49</v>
      </c>
      <c r="B94" t="s">
        <v>60</v>
      </c>
      <c r="C94" t="s">
        <v>0</v>
      </c>
      <c r="D94" t="s">
        <v>1249</v>
      </c>
      <c r="E94" t="s">
        <v>1249</v>
      </c>
      <c r="F94" t="s">
        <v>1250</v>
      </c>
    </row>
    <row r="95" spans="1:6" x14ac:dyDescent="0.45">
      <c r="A95" t="s">
        <v>70</v>
      </c>
      <c r="B95" t="s">
        <v>76</v>
      </c>
      <c r="C95" t="s">
        <v>0</v>
      </c>
      <c r="D95" t="s">
        <v>1249</v>
      </c>
      <c r="E95" t="s">
        <v>1249</v>
      </c>
      <c r="F95" t="s">
        <v>1250</v>
      </c>
    </row>
    <row r="96" spans="1:6" x14ac:dyDescent="0.45">
      <c r="A96" t="s">
        <v>76</v>
      </c>
      <c r="B96" t="s">
        <v>21</v>
      </c>
      <c r="C96" t="s">
        <v>0</v>
      </c>
      <c r="D96" t="s">
        <v>1249</v>
      </c>
      <c r="E96" t="s">
        <v>1249</v>
      </c>
      <c r="F96" t="s">
        <v>1250</v>
      </c>
    </row>
    <row r="97" spans="1:6" x14ac:dyDescent="0.45">
      <c r="A97" t="s">
        <v>21</v>
      </c>
      <c r="B97" t="s">
        <v>83</v>
      </c>
      <c r="C97" t="s">
        <v>0</v>
      </c>
      <c r="D97" t="s">
        <v>1249</v>
      </c>
      <c r="E97" t="s">
        <v>1249</v>
      </c>
      <c r="F97" t="s">
        <v>1250</v>
      </c>
    </row>
    <row r="98" spans="1:6" x14ac:dyDescent="0.45">
      <c r="A98" t="s">
        <v>83</v>
      </c>
      <c r="B98" t="s">
        <v>58</v>
      </c>
      <c r="C98" t="s">
        <v>0</v>
      </c>
      <c r="D98" t="s">
        <v>1249</v>
      </c>
      <c r="E98" t="s">
        <v>1249</v>
      </c>
      <c r="F98" t="s">
        <v>1250</v>
      </c>
    </row>
    <row r="99" spans="1:6" x14ac:dyDescent="0.45">
      <c r="A99" t="s">
        <v>58</v>
      </c>
      <c r="B99" t="s">
        <v>12</v>
      </c>
      <c r="C99" t="s">
        <v>0</v>
      </c>
      <c r="D99" t="s">
        <v>1249</v>
      </c>
      <c r="E99" t="s">
        <v>1249</v>
      </c>
      <c r="F99" t="s">
        <v>1250</v>
      </c>
    </row>
    <row r="100" spans="1:6" x14ac:dyDescent="0.45">
      <c r="A100" t="s">
        <v>12</v>
      </c>
      <c r="B100" t="s">
        <v>57</v>
      </c>
      <c r="C100" t="s">
        <v>0</v>
      </c>
      <c r="D100" t="s">
        <v>1249</v>
      </c>
      <c r="E100" t="s">
        <v>1249</v>
      </c>
      <c r="F100" t="s">
        <v>1250</v>
      </c>
    </row>
    <row r="101" spans="1:6" x14ac:dyDescent="0.45">
      <c r="A101" t="s">
        <v>55</v>
      </c>
      <c r="B101" t="s">
        <v>9</v>
      </c>
      <c r="C101" t="s">
        <v>0</v>
      </c>
      <c r="D101" t="s">
        <v>1249</v>
      </c>
      <c r="E101" t="s">
        <v>1249</v>
      </c>
      <c r="F101" t="s">
        <v>1250</v>
      </c>
    </row>
    <row r="102" spans="1:6" x14ac:dyDescent="0.45">
      <c r="A102" t="s">
        <v>9</v>
      </c>
      <c r="B102" t="s">
        <v>830</v>
      </c>
      <c r="C102" t="s">
        <v>0</v>
      </c>
      <c r="D102" t="s">
        <v>1249</v>
      </c>
      <c r="E102" t="s">
        <v>1249</v>
      </c>
      <c r="F102" t="s">
        <v>1250</v>
      </c>
    </row>
    <row r="103" spans="1:6" x14ac:dyDescent="0.45">
      <c r="A103" t="s">
        <v>830</v>
      </c>
      <c r="B103" t="s">
        <v>831</v>
      </c>
      <c r="C103" t="s">
        <v>0</v>
      </c>
      <c r="D103" t="s">
        <v>1249</v>
      </c>
      <c r="E103" t="s">
        <v>1249</v>
      </c>
      <c r="F103" t="s">
        <v>1250</v>
      </c>
    </row>
    <row r="104" spans="1:6" x14ac:dyDescent="0.45">
      <c r="A104" t="s">
        <v>64</v>
      </c>
      <c r="B104" t="s">
        <v>67</v>
      </c>
      <c r="C104" t="s">
        <v>0</v>
      </c>
      <c r="D104" t="s">
        <v>1249</v>
      </c>
      <c r="E104" t="s">
        <v>1249</v>
      </c>
      <c r="F104" t="s">
        <v>1250</v>
      </c>
    </row>
    <row r="105" spans="1:6" x14ac:dyDescent="0.45">
      <c r="A105" t="s">
        <v>10</v>
      </c>
      <c r="B105" t="s">
        <v>30</v>
      </c>
      <c r="C105" t="s">
        <v>0</v>
      </c>
      <c r="D105" t="s">
        <v>1249</v>
      </c>
      <c r="E105" t="s">
        <v>1249</v>
      </c>
      <c r="F105" t="s">
        <v>1250</v>
      </c>
    </row>
    <row r="106" spans="1:6" x14ac:dyDescent="0.45">
      <c r="A106" t="s">
        <v>30</v>
      </c>
      <c r="B106" t="s">
        <v>31</v>
      </c>
      <c r="C106" t="s">
        <v>0</v>
      </c>
      <c r="D106" t="s">
        <v>1249</v>
      </c>
      <c r="E106" t="s">
        <v>1249</v>
      </c>
      <c r="F106" t="s">
        <v>1250</v>
      </c>
    </row>
    <row r="107" spans="1:6" x14ac:dyDescent="0.45">
      <c r="A107" t="s">
        <v>31</v>
      </c>
      <c r="B107" t="s">
        <v>44</v>
      </c>
      <c r="C107" t="s">
        <v>0</v>
      </c>
      <c r="D107" t="s">
        <v>1249</v>
      </c>
      <c r="E107" t="s">
        <v>1249</v>
      </c>
      <c r="F107" t="s">
        <v>1250</v>
      </c>
    </row>
    <row r="108" spans="1:6" x14ac:dyDescent="0.45">
      <c r="A108" t="s">
        <v>44</v>
      </c>
      <c r="B108" t="s">
        <v>53</v>
      </c>
      <c r="C108" t="s">
        <v>0</v>
      </c>
      <c r="D108" t="s">
        <v>1249</v>
      </c>
      <c r="E108" t="s">
        <v>1249</v>
      </c>
      <c r="F108" t="s">
        <v>1250</v>
      </c>
    </row>
    <row r="109" spans="1:6" x14ac:dyDescent="0.45">
      <c r="A109" t="s">
        <v>56</v>
      </c>
      <c r="B109" t="s">
        <v>39</v>
      </c>
      <c r="C109" t="s">
        <v>0</v>
      </c>
      <c r="D109" t="s">
        <v>1249</v>
      </c>
      <c r="E109" t="s">
        <v>1249</v>
      </c>
      <c r="F109" t="s">
        <v>1250</v>
      </c>
    </row>
    <row r="110" spans="1:6" x14ac:dyDescent="0.45">
      <c r="A110" t="s">
        <v>40</v>
      </c>
      <c r="B110" t="s">
        <v>75</v>
      </c>
      <c r="C110" t="s">
        <v>0</v>
      </c>
      <c r="D110" t="s">
        <v>1249</v>
      </c>
      <c r="E110" t="s">
        <v>1249</v>
      </c>
      <c r="F110" t="s">
        <v>1250</v>
      </c>
    </row>
    <row r="111" spans="1:6" x14ac:dyDescent="0.45">
      <c r="A111" t="s">
        <v>16</v>
      </c>
      <c r="B111" t="s">
        <v>17</v>
      </c>
      <c r="C111" t="s">
        <v>0</v>
      </c>
      <c r="D111" t="s">
        <v>1249</v>
      </c>
      <c r="E111" t="s">
        <v>1249</v>
      </c>
      <c r="F111" t="s">
        <v>1250</v>
      </c>
    </row>
    <row r="112" spans="1:6" x14ac:dyDescent="0.45">
      <c r="A112" t="s">
        <v>17</v>
      </c>
      <c r="B112" t="s">
        <v>5</v>
      </c>
      <c r="C112" t="s">
        <v>0</v>
      </c>
      <c r="D112" t="s">
        <v>1249</v>
      </c>
      <c r="E112" t="s">
        <v>1249</v>
      </c>
      <c r="F112" t="s">
        <v>1250</v>
      </c>
    </row>
    <row r="113" spans="1:6" x14ac:dyDescent="0.45">
      <c r="A113" t="s">
        <v>5</v>
      </c>
      <c r="B113" t="s">
        <v>78</v>
      </c>
      <c r="C113" t="s">
        <v>0</v>
      </c>
      <c r="D113" t="s">
        <v>1249</v>
      </c>
      <c r="E113" t="s">
        <v>1249</v>
      </c>
      <c r="F113" t="s">
        <v>1250</v>
      </c>
    </row>
    <row r="114" spans="1:6" x14ac:dyDescent="0.45">
      <c r="A114" t="s">
        <v>78</v>
      </c>
      <c r="B114" t="s">
        <v>32</v>
      </c>
      <c r="C114" t="s">
        <v>0</v>
      </c>
      <c r="D114" t="s">
        <v>1249</v>
      </c>
      <c r="E114" t="s">
        <v>1249</v>
      </c>
      <c r="F114" t="s">
        <v>1250</v>
      </c>
    </row>
    <row r="115" spans="1:6" x14ac:dyDescent="0.45">
      <c r="A115" t="s">
        <v>32</v>
      </c>
      <c r="B115" t="s">
        <v>33</v>
      </c>
      <c r="C115" t="s">
        <v>0</v>
      </c>
      <c r="D115" t="s">
        <v>1249</v>
      </c>
      <c r="E115" t="s">
        <v>1249</v>
      </c>
      <c r="F115" t="s">
        <v>1250</v>
      </c>
    </row>
    <row r="116" spans="1:6" x14ac:dyDescent="0.45">
      <c r="A116" t="s">
        <v>33</v>
      </c>
      <c r="B116" t="s">
        <v>79</v>
      </c>
      <c r="C116" t="s">
        <v>0</v>
      </c>
      <c r="D116" t="s">
        <v>1249</v>
      </c>
      <c r="E116" t="s">
        <v>1249</v>
      </c>
      <c r="F116" t="s">
        <v>1250</v>
      </c>
    </row>
    <row r="117" spans="1:6" x14ac:dyDescent="0.45">
      <c r="A117" t="s">
        <v>79</v>
      </c>
      <c r="B117" t="s">
        <v>80</v>
      </c>
      <c r="C117" t="s">
        <v>0</v>
      </c>
      <c r="D117" t="s">
        <v>1249</v>
      </c>
      <c r="E117" t="s">
        <v>1249</v>
      </c>
      <c r="F117" t="s">
        <v>1250</v>
      </c>
    </row>
    <row r="118" spans="1:6" x14ac:dyDescent="0.45">
      <c r="A118" t="s">
        <v>80</v>
      </c>
      <c r="B118" t="s">
        <v>47</v>
      </c>
      <c r="C118" t="s">
        <v>0</v>
      </c>
      <c r="D118" t="s">
        <v>1249</v>
      </c>
      <c r="E118" t="s">
        <v>1249</v>
      </c>
      <c r="F118" t="s">
        <v>1250</v>
      </c>
    </row>
    <row r="119" spans="1:6" x14ac:dyDescent="0.45">
      <c r="A119" t="s">
        <v>47</v>
      </c>
      <c r="B119" t="s">
        <v>48</v>
      </c>
      <c r="C119" t="s">
        <v>0</v>
      </c>
      <c r="D119" t="s">
        <v>1249</v>
      </c>
      <c r="E119" t="s">
        <v>1249</v>
      </c>
      <c r="F119" t="s">
        <v>1250</v>
      </c>
    </row>
    <row r="120" spans="1:6" x14ac:dyDescent="0.45">
      <c r="A120" t="s">
        <v>15</v>
      </c>
      <c r="B120" t="s">
        <v>69</v>
      </c>
      <c r="C120" t="s">
        <v>0</v>
      </c>
      <c r="D120" t="s">
        <v>1249</v>
      </c>
      <c r="E120" t="s">
        <v>1249</v>
      </c>
      <c r="F120" t="s">
        <v>1250</v>
      </c>
    </row>
    <row r="121" spans="1:6" x14ac:dyDescent="0.45">
      <c r="A121" t="s">
        <v>69</v>
      </c>
      <c r="B121" t="s">
        <v>71</v>
      </c>
      <c r="C121" t="s">
        <v>0</v>
      </c>
      <c r="D121" t="s">
        <v>1249</v>
      </c>
      <c r="E121" t="s">
        <v>1249</v>
      </c>
      <c r="F121" t="s">
        <v>1250</v>
      </c>
    </row>
    <row r="122" spans="1:6" x14ac:dyDescent="0.45">
      <c r="A122" t="s">
        <v>71</v>
      </c>
      <c r="B122" t="s">
        <v>72</v>
      </c>
      <c r="C122" t="s">
        <v>0</v>
      </c>
      <c r="D122" t="s">
        <v>1249</v>
      </c>
      <c r="E122" t="s">
        <v>1249</v>
      </c>
      <c r="F122" t="s">
        <v>1250</v>
      </c>
    </row>
    <row r="123" spans="1:6" x14ac:dyDescent="0.45">
      <c r="A123" t="s">
        <v>72</v>
      </c>
      <c r="B123" t="s">
        <v>62</v>
      </c>
      <c r="C123" t="s">
        <v>0</v>
      </c>
      <c r="D123" t="s">
        <v>1249</v>
      </c>
      <c r="E123" t="s">
        <v>1249</v>
      </c>
      <c r="F123" t="s">
        <v>1250</v>
      </c>
    </row>
    <row r="124" spans="1:6" x14ac:dyDescent="0.45">
      <c r="A124" t="s">
        <v>62</v>
      </c>
      <c r="B124" t="s">
        <v>18</v>
      </c>
      <c r="C124" t="s">
        <v>0</v>
      </c>
      <c r="D124" t="s">
        <v>1249</v>
      </c>
      <c r="E124" t="s">
        <v>1249</v>
      </c>
      <c r="F124" t="s">
        <v>1250</v>
      </c>
    </row>
    <row r="125" spans="1:6" x14ac:dyDescent="0.45">
      <c r="A125" t="s">
        <v>51</v>
      </c>
      <c r="B125" t="s">
        <v>54</v>
      </c>
      <c r="C125" t="s">
        <v>0</v>
      </c>
      <c r="D125" t="s">
        <v>1249</v>
      </c>
      <c r="E125" t="s">
        <v>1249</v>
      </c>
      <c r="F125" t="s">
        <v>1250</v>
      </c>
    </row>
    <row r="126" spans="1:6" x14ac:dyDescent="0.45">
      <c r="A126" t="s">
        <v>54</v>
      </c>
      <c r="B126" t="s">
        <v>63</v>
      </c>
      <c r="C126" t="s">
        <v>0</v>
      </c>
      <c r="D126" t="s">
        <v>1249</v>
      </c>
      <c r="E126" t="s">
        <v>1249</v>
      </c>
      <c r="F126" t="s">
        <v>1250</v>
      </c>
    </row>
    <row r="127" spans="1:6" x14ac:dyDescent="0.45">
      <c r="A127" t="s">
        <v>63</v>
      </c>
      <c r="B127" t="s">
        <v>66</v>
      </c>
      <c r="C127" t="s">
        <v>0</v>
      </c>
      <c r="D127" t="s">
        <v>1249</v>
      </c>
      <c r="E127" t="s">
        <v>1249</v>
      </c>
      <c r="F127" t="s">
        <v>1250</v>
      </c>
    </row>
    <row r="128" spans="1:6" x14ac:dyDescent="0.45">
      <c r="A128" t="s">
        <v>66</v>
      </c>
      <c r="B128" t="s">
        <v>68</v>
      </c>
      <c r="C128" t="s">
        <v>0</v>
      </c>
      <c r="D128" t="s">
        <v>1249</v>
      </c>
      <c r="E128" t="s">
        <v>1249</v>
      </c>
      <c r="F128" t="s">
        <v>1250</v>
      </c>
    </row>
    <row r="129" spans="1:6" x14ac:dyDescent="0.45">
      <c r="A129" t="s">
        <v>68</v>
      </c>
      <c r="B129" t="s">
        <v>36</v>
      </c>
      <c r="C129" t="s">
        <v>0</v>
      </c>
      <c r="D129" t="s">
        <v>1249</v>
      </c>
      <c r="E129" t="s">
        <v>1249</v>
      </c>
      <c r="F129" t="s">
        <v>1250</v>
      </c>
    </row>
    <row r="130" spans="1:6" x14ac:dyDescent="0.45">
      <c r="A130" t="s">
        <v>36</v>
      </c>
      <c r="B130" t="s">
        <v>73</v>
      </c>
      <c r="C130" t="s">
        <v>0</v>
      </c>
      <c r="D130" t="s">
        <v>1249</v>
      </c>
      <c r="E130" t="s">
        <v>1249</v>
      </c>
      <c r="F130" t="s">
        <v>1250</v>
      </c>
    </row>
    <row r="131" spans="1:6" x14ac:dyDescent="0.45">
      <c r="A131" t="s">
        <v>73</v>
      </c>
      <c r="B131" t="s">
        <v>43</v>
      </c>
      <c r="C131" t="s">
        <v>0</v>
      </c>
      <c r="D131" t="s">
        <v>1249</v>
      </c>
      <c r="E131" t="s">
        <v>1249</v>
      </c>
      <c r="F131" t="s">
        <v>1250</v>
      </c>
    </row>
    <row r="132" spans="1:6" x14ac:dyDescent="0.45">
      <c r="A132" t="s">
        <v>43</v>
      </c>
      <c r="B132" t="s">
        <v>28</v>
      </c>
      <c r="C132" t="s">
        <v>0</v>
      </c>
      <c r="D132" t="s">
        <v>1249</v>
      </c>
      <c r="E132" t="s">
        <v>1249</v>
      </c>
      <c r="F132" t="s">
        <v>1250</v>
      </c>
    </row>
    <row r="133" spans="1:6" x14ac:dyDescent="0.45">
      <c r="A133" t="s">
        <v>28</v>
      </c>
      <c r="B133" t="s">
        <v>29</v>
      </c>
      <c r="C133" t="s">
        <v>0</v>
      </c>
      <c r="D133" t="s">
        <v>1249</v>
      </c>
      <c r="E133" t="s">
        <v>1249</v>
      </c>
      <c r="F133" t="s">
        <v>1250</v>
      </c>
    </row>
    <row r="134" spans="1:6" x14ac:dyDescent="0.45">
      <c r="A134" t="s">
        <v>29</v>
      </c>
      <c r="B134" t="s">
        <v>20</v>
      </c>
      <c r="C134" t="s">
        <v>0</v>
      </c>
      <c r="D134" t="s">
        <v>1249</v>
      </c>
      <c r="E134" t="s">
        <v>1249</v>
      </c>
      <c r="F134" t="s">
        <v>1250</v>
      </c>
    </row>
    <row r="135" spans="1:6" x14ac:dyDescent="0.45">
      <c r="A135" t="s">
        <v>45</v>
      </c>
      <c r="B135" t="s">
        <v>37</v>
      </c>
      <c r="C135" t="s">
        <v>0</v>
      </c>
      <c r="D135" t="s">
        <v>1249</v>
      </c>
      <c r="E135" t="s">
        <v>1249</v>
      </c>
      <c r="F135" t="s">
        <v>1250</v>
      </c>
    </row>
    <row r="136" spans="1:6" x14ac:dyDescent="0.45">
      <c r="A136" t="s">
        <v>37</v>
      </c>
      <c r="B136" t="s">
        <v>77</v>
      </c>
      <c r="C136" t="s">
        <v>0</v>
      </c>
      <c r="D136" t="s">
        <v>1249</v>
      </c>
      <c r="E136" t="s">
        <v>1249</v>
      </c>
      <c r="F136" t="s">
        <v>1250</v>
      </c>
    </row>
    <row r="137" spans="1:6" x14ac:dyDescent="0.45">
      <c r="A137" t="s">
        <v>35</v>
      </c>
      <c r="B137" t="s">
        <v>74</v>
      </c>
      <c r="C137" t="s">
        <v>0</v>
      </c>
      <c r="D137" t="s">
        <v>1249</v>
      </c>
      <c r="E137" t="s">
        <v>1249</v>
      </c>
      <c r="F137" t="s">
        <v>1250</v>
      </c>
    </row>
    <row r="138" spans="1:6" x14ac:dyDescent="0.45">
      <c r="A138" t="s">
        <v>74</v>
      </c>
      <c r="B138" t="s">
        <v>41</v>
      </c>
      <c r="C138" t="s">
        <v>0</v>
      </c>
      <c r="D138" t="s">
        <v>1249</v>
      </c>
      <c r="E138" t="s">
        <v>1249</v>
      </c>
      <c r="F138" t="s">
        <v>1250</v>
      </c>
    </row>
    <row r="139" spans="1:6" x14ac:dyDescent="0.45">
      <c r="A139" t="s">
        <v>831</v>
      </c>
      <c r="B139" t="s">
        <v>11</v>
      </c>
      <c r="C139" t="s">
        <v>0</v>
      </c>
      <c r="D139" t="s">
        <v>1249</v>
      </c>
      <c r="E139" t="s">
        <v>1249</v>
      </c>
      <c r="F139" t="s">
        <v>1250</v>
      </c>
    </row>
    <row r="140" spans="1:6" x14ac:dyDescent="0.45">
      <c r="A140" t="s">
        <v>26</v>
      </c>
      <c r="B140" t="s">
        <v>55</v>
      </c>
      <c r="C140" t="s">
        <v>0</v>
      </c>
      <c r="D140" t="s">
        <v>1249</v>
      </c>
      <c r="E140" t="s">
        <v>1249</v>
      </c>
      <c r="F140" t="s">
        <v>1250</v>
      </c>
    </row>
    <row r="141" spans="1:6" x14ac:dyDescent="0.45">
      <c r="A141" t="s">
        <v>8</v>
      </c>
      <c r="B141" t="s">
        <v>64</v>
      </c>
      <c r="C141" t="s">
        <v>0</v>
      </c>
      <c r="D141" t="s">
        <v>1249</v>
      </c>
      <c r="E141" t="s">
        <v>1249</v>
      </c>
      <c r="F141" t="s">
        <v>1250</v>
      </c>
    </row>
    <row r="142" spans="1:6" x14ac:dyDescent="0.45">
      <c r="A142" t="s">
        <v>8</v>
      </c>
      <c r="B142" t="s">
        <v>56</v>
      </c>
      <c r="C142" t="s">
        <v>0</v>
      </c>
      <c r="D142" t="s">
        <v>1249</v>
      </c>
      <c r="E142" t="s">
        <v>1249</v>
      </c>
      <c r="F142" t="s">
        <v>1250</v>
      </c>
    </row>
    <row r="143" spans="1:6" x14ac:dyDescent="0.45">
      <c r="A143" t="s">
        <v>8</v>
      </c>
      <c r="B143" t="s">
        <v>45</v>
      </c>
      <c r="C143" t="s">
        <v>0</v>
      </c>
      <c r="D143" t="s">
        <v>1249</v>
      </c>
      <c r="E143" t="s">
        <v>1249</v>
      </c>
      <c r="F143" t="s">
        <v>1250</v>
      </c>
    </row>
    <row r="144" spans="1:6" x14ac:dyDescent="0.45">
      <c r="A144" t="s">
        <v>8</v>
      </c>
      <c r="B144" t="s">
        <v>14</v>
      </c>
      <c r="C144" t="s">
        <v>0</v>
      </c>
      <c r="D144" t="s">
        <v>1249</v>
      </c>
      <c r="E144" t="s">
        <v>1249</v>
      </c>
      <c r="F144" t="s">
        <v>1250</v>
      </c>
    </row>
    <row r="145" spans="1:6" x14ac:dyDescent="0.45">
      <c r="A145" t="s">
        <v>829</v>
      </c>
      <c r="B145" t="s">
        <v>15</v>
      </c>
      <c r="C145" t="s">
        <v>0</v>
      </c>
      <c r="D145" t="s">
        <v>1249</v>
      </c>
      <c r="E145" t="s">
        <v>1249</v>
      </c>
      <c r="F145" t="s">
        <v>1250</v>
      </c>
    </row>
    <row r="146" spans="1:6" x14ac:dyDescent="0.45">
      <c r="A146" t="s">
        <v>26</v>
      </c>
      <c r="B146" t="s">
        <v>15</v>
      </c>
      <c r="C146" t="s">
        <v>0</v>
      </c>
      <c r="D146" t="s">
        <v>1249</v>
      </c>
      <c r="E146" t="s">
        <v>1249</v>
      </c>
      <c r="F146" t="s">
        <v>1250</v>
      </c>
    </row>
    <row r="147" spans="1:6" x14ac:dyDescent="0.45">
      <c r="A147" t="s">
        <v>39</v>
      </c>
      <c r="B147" t="s">
        <v>27</v>
      </c>
      <c r="C147" t="s">
        <v>0</v>
      </c>
      <c r="D147" t="s">
        <v>1249</v>
      </c>
      <c r="E147" t="s">
        <v>1249</v>
      </c>
      <c r="F147" t="s">
        <v>1250</v>
      </c>
    </row>
    <row r="148" spans="1:6" x14ac:dyDescent="0.45">
      <c r="A148" t="s">
        <v>5</v>
      </c>
      <c r="B148" t="s">
        <v>6</v>
      </c>
      <c r="C148" t="s">
        <v>0</v>
      </c>
      <c r="D148" t="s">
        <v>1249</v>
      </c>
      <c r="E148" t="s">
        <v>1249</v>
      </c>
      <c r="F148" t="s">
        <v>1250</v>
      </c>
    </row>
    <row r="149" spans="1:6" x14ac:dyDescent="0.45">
      <c r="A149" t="s">
        <v>36</v>
      </c>
      <c r="B149" t="s">
        <v>61</v>
      </c>
      <c r="C149" t="s">
        <v>0</v>
      </c>
      <c r="D149" t="s">
        <v>1249</v>
      </c>
      <c r="E149" t="s">
        <v>1249</v>
      </c>
      <c r="F149" t="s">
        <v>1250</v>
      </c>
    </row>
    <row r="150" spans="1:6" x14ac:dyDescent="0.45">
      <c r="A150" t="s">
        <v>37</v>
      </c>
      <c r="B150" t="s">
        <v>36</v>
      </c>
      <c r="C150" t="s">
        <v>0</v>
      </c>
      <c r="D150" t="s">
        <v>1249</v>
      </c>
      <c r="E150" t="s">
        <v>1249</v>
      </c>
      <c r="F150" t="s">
        <v>1250</v>
      </c>
    </row>
    <row r="151" spans="1:6" x14ac:dyDescent="0.45">
      <c r="A151" t="s">
        <v>36</v>
      </c>
      <c r="B151" t="s">
        <v>43</v>
      </c>
      <c r="C151" t="s">
        <v>0</v>
      </c>
      <c r="D151" t="s">
        <v>1249</v>
      </c>
      <c r="E151" t="s">
        <v>1249</v>
      </c>
      <c r="F151" t="s">
        <v>1250</v>
      </c>
    </row>
    <row r="152" spans="1:6" x14ac:dyDescent="0.45">
      <c r="A152" t="s">
        <v>34</v>
      </c>
      <c r="B152" t="s">
        <v>38</v>
      </c>
      <c r="C152" t="s">
        <v>0</v>
      </c>
      <c r="D152" t="s">
        <v>1249</v>
      </c>
      <c r="E152" t="s">
        <v>1249</v>
      </c>
      <c r="F152" t="s">
        <v>1250</v>
      </c>
    </row>
    <row r="153" spans="1:6" x14ac:dyDescent="0.45">
      <c r="A153" t="s">
        <v>58</v>
      </c>
      <c r="B153" t="s">
        <v>24</v>
      </c>
      <c r="C153" t="s">
        <v>0</v>
      </c>
      <c r="D153" t="s">
        <v>1249</v>
      </c>
      <c r="E153" t="s">
        <v>1249</v>
      </c>
      <c r="F153" t="s">
        <v>1250</v>
      </c>
    </row>
    <row r="154" spans="1:6" x14ac:dyDescent="0.45">
      <c r="A154" t="s">
        <v>34</v>
      </c>
      <c r="B154" t="s">
        <v>40</v>
      </c>
      <c r="C154" t="s">
        <v>0</v>
      </c>
      <c r="D154" t="s">
        <v>1249</v>
      </c>
      <c r="E154" t="s">
        <v>1249</v>
      </c>
      <c r="F154" t="s">
        <v>1250</v>
      </c>
    </row>
    <row r="155" spans="1:6" x14ac:dyDescent="0.45">
      <c r="A155" t="s">
        <v>52</v>
      </c>
      <c r="B155" t="s">
        <v>75</v>
      </c>
      <c r="C155" t="s">
        <v>0</v>
      </c>
      <c r="D155" t="s">
        <v>1249</v>
      </c>
      <c r="E155" t="s">
        <v>1249</v>
      </c>
      <c r="F155" t="s">
        <v>1250</v>
      </c>
    </row>
    <row r="156" spans="1:6" x14ac:dyDescent="0.45">
      <c r="A156" t="s">
        <v>26</v>
      </c>
      <c r="B156" t="s">
        <v>16</v>
      </c>
      <c r="C156" t="s">
        <v>0</v>
      </c>
      <c r="D156" t="s">
        <v>1249</v>
      </c>
      <c r="E156" t="s">
        <v>1249</v>
      </c>
      <c r="F156" t="s">
        <v>1250</v>
      </c>
    </row>
    <row r="157" spans="1:6" x14ac:dyDescent="0.45">
      <c r="A157" t="s">
        <v>40</v>
      </c>
      <c r="B157" t="s">
        <v>16</v>
      </c>
      <c r="C157" t="s">
        <v>0</v>
      </c>
      <c r="D157" t="s">
        <v>1249</v>
      </c>
      <c r="E157" t="s">
        <v>1249</v>
      </c>
      <c r="F157" t="s">
        <v>1250</v>
      </c>
    </row>
    <row r="158" spans="1:6" x14ac:dyDescent="0.45">
      <c r="A158" t="s">
        <v>26</v>
      </c>
      <c r="B158" t="s">
        <v>7</v>
      </c>
      <c r="C158" t="s">
        <v>0</v>
      </c>
      <c r="D158" t="s">
        <v>1249</v>
      </c>
      <c r="E158" t="s">
        <v>1249</v>
      </c>
      <c r="F158" t="s">
        <v>1250</v>
      </c>
    </row>
    <row r="159" spans="1:6" x14ac:dyDescent="0.45">
      <c r="A159" t="s">
        <v>38</v>
      </c>
      <c r="B159" t="s">
        <v>7</v>
      </c>
      <c r="C159" t="s">
        <v>0</v>
      </c>
      <c r="D159" t="s">
        <v>1249</v>
      </c>
      <c r="E159" t="s">
        <v>1249</v>
      </c>
      <c r="F159" t="s">
        <v>1250</v>
      </c>
    </row>
    <row r="160" spans="1:6" x14ac:dyDescent="0.45">
      <c r="A160" t="s">
        <v>51</v>
      </c>
      <c r="B160" t="s">
        <v>62</v>
      </c>
      <c r="C160" t="s">
        <v>0</v>
      </c>
      <c r="D160" t="s">
        <v>1249</v>
      </c>
      <c r="E160" t="s">
        <v>1249</v>
      </c>
      <c r="F160" t="s">
        <v>1250</v>
      </c>
    </row>
    <row r="161" spans="1:6" x14ac:dyDescent="0.45">
      <c r="A161" t="s">
        <v>72</v>
      </c>
      <c r="B161" t="s">
        <v>51</v>
      </c>
      <c r="C161" t="s">
        <v>0</v>
      </c>
      <c r="D161" t="s">
        <v>1249</v>
      </c>
      <c r="E161" t="s">
        <v>1249</v>
      </c>
      <c r="F161" t="s">
        <v>1250</v>
      </c>
    </row>
    <row r="162" spans="1:6" x14ac:dyDescent="0.45">
      <c r="A162" t="s">
        <v>26</v>
      </c>
      <c r="B162" t="s">
        <v>13</v>
      </c>
      <c r="C162" t="s">
        <v>0</v>
      </c>
      <c r="D162" t="s">
        <v>1249</v>
      </c>
      <c r="E162" t="s">
        <v>1249</v>
      </c>
      <c r="F162" t="s">
        <v>1250</v>
      </c>
    </row>
    <row r="163" spans="1:6" x14ac:dyDescent="0.45">
      <c r="A163" t="s">
        <v>829</v>
      </c>
      <c r="B163" t="s">
        <v>13</v>
      </c>
      <c r="C163" t="s">
        <v>0</v>
      </c>
      <c r="D163" t="s">
        <v>1249</v>
      </c>
      <c r="E163" t="s">
        <v>1249</v>
      </c>
      <c r="F163" t="s">
        <v>1250</v>
      </c>
    </row>
    <row r="164" spans="1:6" x14ac:dyDescent="0.45">
      <c r="A164" t="s">
        <v>831</v>
      </c>
      <c r="B164" t="s">
        <v>13</v>
      </c>
      <c r="C164" t="s">
        <v>0</v>
      </c>
      <c r="D164" t="s">
        <v>1249</v>
      </c>
      <c r="E164" t="s">
        <v>1249</v>
      </c>
      <c r="F164" t="s">
        <v>1250</v>
      </c>
    </row>
    <row r="165" spans="1:6" x14ac:dyDescent="0.45">
      <c r="A165" t="s">
        <v>43</v>
      </c>
      <c r="B165" t="s">
        <v>42</v>
      </c>
      <c r="C165" t="s">
        <v>0</v>
      </c>
      <c r="D165" t="s">
        <v>1249</v>
      </c>
      <c r="E165" t="s">
        <v>1249</v>
      </c>
      <c r="F165" t="s">
        <v>1250</v>
      </c>
    </row>
    <row r="166" spans="1:6" x14ac:dyDescent="0.45">
      <c r="A166" t="s">
        <v>41</v>
      </c>
      <c r="B166" t="s">
        <v>42</v>
      </c>
      <c r="C166" t="s">
        <v>0</v>
      </c>
      <c r="D166" t="s">
        <v>1249</v>
      </c>
      <c r="E166" t="s">
        <v>1249</v>
      </c>
      <c r="F166" t="s">
        <v>1250</v>
      </c>
    </row>
    <row r="167" spans="1:6" x14ac:dyDescent="0.45">
      <c r="A167" t="s">
        <v>6</v>
      </c>
      <c r="B167" t="s">
        <v>65</v>
      </c>
      <c r="C167" t="s">
        <v>0</v>
      </c>
      <c r="D167" t="s">
        <v>1249</v>
      </c>
      <c r="E167" t="s">
        <v>1249</v>
      </c>
      <c r="F167" t="s">
        <v>1250</v>
      </c>
    </row>
    <row r="168" spans="1:6" x14ac:dyDescent="0.45">
      <c r="A168" t="s">
        <v>46</v>
      </c>
      <c r="B168" t="s">
        <v>23</v>
      </c>
      <c r="C168" t="s">
        <v>0</v>
      </c>
      <c r="D168" t="s">
        <v>1249</v>
      </c>
      <c r="E168" t="s">
        <v>1249</v>
      </c>
      <c r="F168" t="s">
        <v>1250</v>
      </c>
    </row>
    <row r="169" spans="1:6" x14ac:dyDescent="0.45">
      <c r="A169" t="s">
        <v>46</v>
      </c>
      <c r="B169" t="s">
        <v>54</v>
      </c>
      <c r="C169" t="s">
        <v>0</v>
      </c>
      <c r="D169" t="s">
        <v>1249</v>
      </c>
      <c r="E169" t="s">
        <v>1249</v>
      </c>
      <c r="F169" t="s">
        <v>1250</v>
      </c>
    </row>
    <row r="170" spans="1:6" x14ac:dyDescent="0.45">
      <c r="A170" t="s">
        <v>18</v>
      </c>
      <c r="B170" t="s">
        <v>54</v>
      </c>
      <c r="C170" t="s">
        <v>0</v>
      </c>
      <c r="D170" t="s">
        <v>1249</v>
      </c>
      <c r="E170" t="s">
        <v>1249</v>
      </c>
      <c r="F170" t="s">
        <v>1250</v>
      </c>
    </row>
    <row r="171" spans="1:6" x14ac:dyDescent="0.45">
      <c r="A171" t="s">
        <v>18</v>
      </c>
      <c r="B171" t="s">
        <v>63</v>
      </c>
      <c r="C171" t="s">
        <v>0</v>
      </c>
      <c r="D171" t="s">
        <v>1249</v>
      </c>
      <c r="E171" t="s">
        <v>1249</v>
      </c>
      <c r="F171" t="s">
        <v>1250</v>
      </c>
    </row>
    <row r="172" spans="1:6" x14ac:dyDescent="0.45">
      <c r="A172" t="s">
        <v>54</v>
      </c>
      <c r="B172" t="s">
        <v>66</v>
      </c>
      <c r="C172" t="s">
        <v>0</v>
      </c>
      <c r="D172" t="s">
        <v>1249</v>
      </c>
      <c r="E172" t="s">
        <v>1249</v>
      </c>
      <c r="F172" t="s">
        <v>1250</v>
      </c>
    </row>
    <row r="173" spans="1:6" x14ac:dyDescent="0.45">
      <c r="A173" t="s">
        <v>60</v>
      </c>
      <c r="B173" t="s">
        <v>58</v>
      </c>
      <c r="C173" t="s">
        <v>0</v>
      </c>
      <c r="D173" t="s">
        <v>1249</v>
      </c>
      <c r="E173" t="s">
        <v>1249</v>
      </c>
      <c r="F173" t="s">
        <v>1250</v>
      </c>
    </row>
    <row r="174" spans="1:6" x14ac:dyDescent="0.45">
      <c r="A174" t="s">
        <v>22</v>
      </c>
      <c r="B174" t="s">
        <v>10</v>
      </c>
      <c r="C174" t="s">
        <v>0</v>
      </c>
      <c r="D174" t="s">
        <v>1249</v>
      </c>
      <c r="E174" t="s">
        <v>1249</v>
      </c>
      <c r="F174" t="s">
        <v>1250</v>
      </c>
    </row>
    <row r="175" spans="1:6" x14ac:dyDescent="0.45">
      <c r="A175" t="s">
        <v>831</v>
      </c>
      <c r="B175" t="s">
        <v>10</v>
      </c>
      <c r="C175" t="s">
        <v>0</v>
      </c>
      <c r="D175" t="s">
        <v>1249</v>
      </c>
      <c r="E175" t="s">
        <v>1249</v>
      </c>
      <c r="F175" t="s">
        <v>1250</v>
      </c>
    </row>
    <row r="176" spans="1:6" x14ac:dyDescent="0.45">
      <c r="A176" t="s">
        <v>42</v>
      </c>
      <c r="B176" t="s">
        <v>79</v>
      </c>
      <c r="C176" t="s">
        <v>0</v>
      </c>
      <c r="D176" t="s">
        <v>1249</v>
      </c>
      <c r="E176" t="s">
        <v>1249</v>
      </c>
      <c r="F176" t="s">
        <v>1250</v>
      </c>
    </row>
    <row r="177" spans="1:6" x14ac:dyDescent="0.45">
      <c r="A177" t="s">
        <v>6</v>
      </c>
      <c r="B177" t="s">
        <v>47</v>
      </c>
      <c r="C177" t="s">
        <v>0</v>
      </c>
      <c r="D177" t="s">
        <v>1249</v>
      </c>
      <c r="E177" t="s">
        <v>1249</v>
      </c>
      <c r="F177" t="s">
        <v>1250</v>
      </c>
    </row>
    <row r="178" spans="1:6" x14ac:dyDescent="0.45">
      <c r="A178" t="s">
        <v>42</v>
      </c>
      <c r="B178" t="s">
        <v>47</v>
      </c>
      <c r="C178" t="s">
        <v>0</v>
      </c>
      <c r="D178" t="s">
        <v>1249</v>
      </c>
      <c r="E178" t="s">
        <v>1249</v>
      </c>
      <c r="F178" t="s">
        <v>1250</v>
      </c>
    </row>
    <row r="179" spans="1:6" x14ac:dyDescent="0.45">
      <c r="A179" t="s">
        <v>831</v>
      </c>
      <c r="B179" t="s">
        <v>47</v>
      </c>
      <c r="C179" t="s">
        <v>0</v>
      </c>
      <c r="D179" t="s">
        <v>1249</v>
      </c>
      <c r="E179" t="s">
        <v>1249</v>
      </c>
      <c r="F179" t="s">
        <v>1250</v>
      </c>
    </row>
    <row r="180" spans="1:6" x14ac:dyDescent="0.45">
      <c r="A180" t="s">
        <v>42</v>
      </c>
      <c r="B180" t="s">
        <v>48</v>
      </c>
      <c r="C180" t="s">
        <v>0</v>
      </c>
      <c r="D180" t="s">
        <v>1249</v>
      </c>
      <c r="E180" t="s">
        <v>1249</v>
      </c>
      <c r="F180" t="s">
        <v>1250</v>
      </c>
    </row>
    <row r="181" spans="1:6" x14ac:dyDescent="0.45">
      <c r="A181" t="s">
        <v>831</v>
      </c>
      <c r="B181" t="s">
        <v>48</v>
      </c>
      <c r="C181" t="s">
        <v>0</v>
      </c>
      <c r="D181" t="s">
        <v>1249</v>
      </c>
      <c r="E181" t="s">
        <v>1249</v>
      </c>
      <c r="F181" t="s">
        <v>1250</v>
      </c>
    </row>
    <row r="182" spans="1:6" x14ac:dyDescent="0.45">
      <c r="A182" t="s">
        <v>52</v>
      </c>
      <c r="B182" t="s">
        <v>53</v>
      </c>
      <c r="C182" t="s">
        <v>0</v>
      </c>
      <c r="D182" t="s">
        <v>1249</v>
      </c>
      <c r="E182" t="s">
        <v>1249</v>
      </c>
      <c r="F182" t="s">
        <v>1250</v>
      </c>
    </row>
    <row r="183" spans="1:6" x14ac:dyDescent="0.45">
      <c r="A183" t="s">
        <v>80</v>
      </c>
      <c r="B183" t="s">
        <v>53</v>
      </c>
      <c r="C183" t="s">
        <v>0</v>
      </c>
      <c r="D183" t="s">
        <v>1249</v>
      </c>
      <c r="E183" t="s">
        <v>1249</v>
      </c>
      <c r="F183" t="s">
        <v>1250</v>
      </c>
    </row>
    <row r="184" spans="1:6" x14ac:dyDescent="0.45">
      <c r="A184" t="s">
        <v>75</v>
      </c>
      <c r="B184" t="s">
        <v>53</v>
      </c>
      <c r="C184" t="s">
        <v>0</v>
      </c>
      <c r="D184" t="s">
        <v>1249</v>
      </c>
      <c r="E184" t="s">
        <v>1249</v>
      </c>
      <c r="F184" t="s">
        <v>1250</v>
      </c>
    </row>
    <row r="185" spans="1:6" x14ac:dyDescent="0.45">
      <c r="A185" t="s">
        <v>24</v>
      </c>
      <c r="B185" t="s">
        <v>52</v>
      </c>
      <c r="C185" t="s">
        <v>0</v>
      </c>
      <c r="D185" t="s">
        <v>1249</v>
      </c>
      <c r="E185" t="s">
        <v>1249</v>
      </c>
      <c r="F185" t="s">
        <v>1250</v>
      </c>
    </row>
    <row r="186" spans="1:6" x14ac:dyDescent="0.45">
      <c r="A186" t="s">
        <v>59</v>
      </c>
      <c r="B186" t="s">
        <v>52</v>
      </c>
      <c r="C186" t="s">
        <v>0</v>
      </c>
      <c r="D186" t="s">
        <v>1249</v>
      </c>
      <c r="E186" t="s">
        <v>1249</v>
      </c>
      <c r="F186" t="s">
        <v>1250</v>
      </c>
    </row>
    <row r="187" spans="1:6" x14ac:dyDescent="0.45">
      <c r="A187" t="s">
        <v>60</v>
      </c>
      <c r="B187" t="s">
        <v>52</v>
      </c>
      <c r="C187" t="s">
        <v>0</v>
      </c>
      <c r="D187" t="s">
        <v>1249</v>
      </c>
      <c r="E187" t="s">
        <v>1249</v>
      </c>
      <c r="F187" t="s">
        <v>1250</v>
      </c>
    </row>
    <row r="188" spans="1:6" x14ac:dyDescent="0.45">
      <c r="A188" t="s">
        <v>47</v>
      </c>
      <c r="B188" t="s">
        <v>52</v>
      </c>
      <c r="C188" t="s">
        <v>0</v>
      </c>
      <c r="D188" t="s">
        <v>1249</v>
      </c>
      <c r="E188" t="s">
        <v>1249</v>
      </c>
      <c r="F188" t="s">
        <v>1250</v>
      </c>
    </row>
    <row r="189" spans="1:6" x14ac:dyDescent="0.45">
      <c r="A189" t="s">
        <v>48</v>
      </c>
      <c r="B189" t="s">
        <v>52</v>
      </c>
      <c r="C189" t="s">
        <v>0</v>
      </c>
      <c r="D189" t="s">
        <v>1249</v>
      </c>
      <c r="E189" t="s">
        <v>1249</v>
      </c>
      <c r="F189" t="s">
        <v>1250</v>
      </c>
    </row>
    <row r="190" spans="1:6" x14ac:dyDescent="0.45">
      <c r="A190" t="s">
        <v>80</v>
      </c>
      <c r="B190" t="s">
        <v>52</v>
      </c>
      <c r="C190" t="s">
        <v>0</v>
      </c>
      <c r="D190" t="s">
        <v>1249</v>
      </c>
      <c r="E190" t="s">
        <v>1249</v>
      </c>
      <c r="F190" t="s">
        <v>1250</v>
      </c>
    </row>
    <row r="191" spans="1:6" x14ac:dyDescent="0.45">
      <c r="A191" t="s">
        <v>21</v>
      </c>
      <c r="B191" t="s">
        <v>52</v>
      </c>
      <c r="C191" t="s">
        <v>0</v>
      </c>
      <c r="D191" t="s">
        <v>1249</v>
      </c>
      <c r="E191" t="s">
        <v>1249</v>
      </c>
      <c r="F191" t="s">
        <v>1250</v>
      </c>
    </row>
    <row r="192" spans="1:6" x14ac:dyDescent="0.45">
      <c r="A192" t="s">
        <v>20</v>
      </c>
      <c r="B192" t="s">
        <v>52</v>
      </c>
      <c r="C192" t="s">
        <v>0</v>
      </c>
      <c r="D192" t="s">
        <v>1249</v>
      </c>
      <c r="E192" t="s">
        <v>1249</v>
      </c>
      <c r="F192" t="s">
        <v>1250</v>
      </c>
    </row>
    <row r="193" spans="1:6" x14ac:dyDescent="0.45">
      <c r="A193" t="s">
        <v>1233</v>
      </c>
      <c r="B193" t="s">
        <v>756</v>
      </c>
      <c r="C193" t="s">
        <v>0</v>
      </c>
      <c r="D193" t="s">
        <v>1249</v>
      </c>
      <c r="E193" t="s">
        <v>1249</v>
      </c>
      <c r="F193" t="s">
        <v>1250</v>
      </c>
    </row>
    <row r="194" spans="1:6" x14ac:dyDescent="0.45">
      <c r="A194" t="s">
        <v>7</v>
      </c>
      <c r="B194" t="s">
        <v>1234</v>
      </c>
      <c r="C194" t="s">
        <v>0</v>
      </c>
      <c r="D194" t="s">
        <v>1249</v>
      </c>
      <c r="E194" t="s">
        <v>1249</v>
      </c>
      <c r="F194" t="s">
        <v>1250</v>
      </c>
    </row>
    <row r="195" spans="1:6" x14ac:dyDescent="0.45">
      <c r="A195" t="s">
        <v>40</v>
      </c>
      <c r="B195" t="s">
        <v>7</v>
      </c>
      <c r="C195" t="s">
        <v>0</v>
      </c>
      <c r="D195" t="s">
        <v>1249</v>
      </c>
      <c r="E195" t="s">
        <v>1249</v>
      </c>
      <c r="F195" t="s">
        <v>1250</v>
      </c>
    </row>
    <row r="196" spans="1:6" x14ac:dyDescent="0.45">
      <c r="A196" t="s">
        <v>22</v>
      </c>
      <c r="B196" t="s">
        <v>46</v>
      </c>
      <c r="C196" t="s">
        <v>0</v>
      </c>
      <c r="D196" t="s">
        <v>1249</v>
      </c>
      <c r="E196" t="s">
        <v>1249</v>
      </c>
      <c r="F196" t="s">
        <v>1250</v>
      </c>
    </row>
    <row r="197" spans="1:6" x14ac:dyDescent="0.45">
      <c r="A197" t="s">
        <v>764</v>
      </c>
      <c r="B197" t="s">
        <v>785</v>
      </c>
      <c r="C197" t="s">
        <v>0</v>
      </c>
      <c r="D197" t="s">
        <v>1249</v>
      </c>
      <c r="E197" t="s">
        <v>1249</v>
      </c>
      <c r="F197" t="s">
        <v>1250</v>
      </c>
    </row>
    <row r="198" spans="1:6" x14ac:dyDescent="0.45">
      <c r="A198" t="s">
        <v>1001</v>
      </c>
      <c r="B198" t="s">
        <v>1073</v>
      </c>
      <c r="C198" t="s">
        <v>0</v>
      </c>
      <c r="D198" t="s">
        <v>1249</v>
      </c>
      <c r="E198" t="s">
        <v>1249</v>
      </c>
      <c r="F198" t="s">
        <v>1250</v>
      </c>
    </row>
    <row r="199" spans="1:6" x14ac:dyDescent="0.45">
      <c r="A199" t="s">
        <v>997</v>
      </c>
      <c r="B199" t="s">
        <v>1073</v>
      </c>
      <c r="C199" t="s">
        <v>0</v>
      </c>
      <c r="D199" t="s">
        <v>1249</v>
      </c>
      <c r="E199" t="s">
        <v>1249</v>
      </c>
      <c r="F199" t="s">
        <v>1250</v>
      </c>
    </row>
    <row r="200" spans="1:6" x14ac:dyDescent="0.45">
      <c r="A200" t="s">
        <v>999</v>
      </c>
      <c r="B200" t="s">
        <v>1073</v>
      </c>
      <c r="C200" t="s">
        <v>0</v>
      </c>
      <c r="D200" t="s">
        <v>1249</v>
      </c>
      <c r="E200" t="s">
        <v>1249</v>
      </c>
      <c r="F200" t="s">
        <v>1250</v>
      </c>
    </row>
    <row r="201" spans="1:6" x14ac:dyDescent="0.45">
      <c r="A201" t="s">
        <v>1030</v>
      </c>
      <c r="B201" t="s">
        <v>81</v>
      </c>
      <c r="C201" t="s">
        <v>0</v>
      </c>
      <c r="D201" t="s">
        <v>1249</v>
      </c>
      <c r="E201" t="s">
        <v>1249</v>
      </c>
      <c r="F201" t="s">
        <v>1250</v>
      </c>
    </row>
    <row r="202" spans="1:6" x14ac:dyDescent="0.45">
      <c r="A202" t="s">
        <v>53</v>
      </c>
      <c r="B202" t="s">
        <v>1234</v>
      </c>
      <c r="C202" t="s">
        <v>0</v>
      </c>
      <c r="D202" t="s">
        <v>1249</v>
      </c>
      <c r="E202" t="s">
        <v>1249</v>
      </c>
      <c r="F202" t="s">
        <v>1250</v>
      </c>
    </row>
    <row r="203" spans="1:6" x14ac:dyDescent="0.45">
      <c r="A203" t="s">
        <v>23</v>
      </c>
      <c r="B203" t="s">
        <v>1234</v>
      </c>
      <c r="C203" t="s">
        <v>0</v>
      </c>
      <c r="D203" t="s">
        <v>1249</v>
      </c>
      <c r="E203" t="s">
        <v>1249</v>
      </c>
      <c r="F203" t="s">
        <v>1250</v>
      </c>
    </row>
    <row r="204" spans="1:6" x14ac:dyDescent="0.45">
      <c r="A204" t="s">
        <v>5</v>
      </c>
      <c r="B204" t="s">
        <v>70</v>
      </c>
      <c r="C204" t="s">
        <v>0</v>
      </c>
      <c r="D204" t="s">
        <v>1249</v>
      </c>
      <c r="E204" t="s">
        <v>1249</v>
      </c>
      <c r="F204" t="s">
        <v>1250</v>
      </c>
    </row>
    <row r="205" spans="1:6" x14ac:dyDescent="0.45">
      <c r="A205" t="s">
        <v>11</v>
      </c>
      <c r="B205" t="s">
        <v>52</v>
      </c>
      <c r="C205" t="s">
        <v>0</v>
      </c>
      <c r="D205" t="s">
        <v>1249</v>
      </c>
      <c r="E205" t="s">
        <v>1249</v>
      </c>
      <c r="F205" t="s">
        <v>1250</v>
      </c>
    </row>
    <row r="206" spans="1:6" x14ac:dyDescent="0.45">
      <c r="A206" t="s">
        <v>11</v>
      </c>
      <c r="B206" t="s">
        <v>53</v>
      </c>
      <c r="C206" t="s">
        <v>0</v>
      </c>
      <c r="D206" t="s">
        <v>1249</v>
      </c>
      <c r="E206" t="s">
        <v>1249</v>
      </c>
      <c r="F206" t="s">
        <v>1250</v>
      </c>
    </row>
    <row r="207" spans="1:6" x14ac:dyDescent="0.45">
      <c r="A207" t="s">
        <v>67</v>
      </c>
      <c r="B207" t="s">
        <v>26</v>
      </c>
      <c r="C207" t="s">
        <v>0</v>
      </c>
      <c r="D207" t="s">
        <v>1249</v>
      </c>
      <c r="E207" t="s">
        <v>1249</v>
      </c>
      <c r="F207" t="s">
        <v>1250</v>
      </c>
    </row>
    <row r="208" spans="1:6" x14ac:dyDescent="0.45">
      <c r="A208" t="s">
        <v>1030</v>
      </c>
      <c r="B208" t="s">
        <v>19</v>
      </c>
      <c r="C208" t="s">
        <v>0</v>
      </c>
      <c r="D208" t="s">
        <v>1249</v>
      </c>
      <c r="E208" t="s">
        <v>1249</v>
      </c>
      <c r="F208" t="s">
        <v>1250</v>
      </c>
    </row>
    <row r="209" spans="1:6" x14ac:dyDescent="0.45">
      <c r="A209" t="s">
        <v>34</v>
      </c>
      <c r="B209" t="s">
        <v>19</v>
      </c>
      <c r="C209" t="s">
        <v>0</v>
      </c>
      <c r="D209" t="s">
        <v>1249</v>
      </c>
      <c r="E209" t="s">
        <v>1249</v>
      </c>
      <c r="F209" t="s">
        <v>1250</v>
      </c>
    </row>
    <row r="210" spans="1:6" x14ac:dyDescent="0.45">
      <c r="A210" t="s">
        <v>1030</v>
      </c>
      <c r="B210" t="s">
        <v>35</v>
      </c>
      <c r="C210" t="s">
        <v>0</v>
      </c>
      <c r="D210" t="s">
        <v>1249</v>
      </c>
      <c r="E210" t="s">
        <v>1249</v>
      </c>
      <c r="F210" t="s">
        <v>1250</v>
      </c>
    </row>
    <row r="211" spans="1:6" x14ac:dyDescent="0.45">
      <c r="A211" t="s">
        <v>34</v>
      </c>
      <c r="B211" t="s">
        <v>35</v>
      </c>
      <c r="C211" t="s">
        <v>0</v>
      </c>
      <c r="D211" t="s">
        <v>1249</v>
      </c>
      <c r="E211" t="s">
        <v>1249</v>
      </c>
      <c r="F211" t="s">
        <v>1250</v>
      </c>
    </row>
    <row r="212" spans="1:6" x14ac:dyDescent="0.45">
      <c r="A212" t="s">
        <v>77</v>
      </c>
      <c r="B212" t="s">
        <v>1235</v>
      </c>
      <c r="C212" t="s">
        <v>0</v>
      </c>
      <c r="D212" t="s">
        <v>1249</v>
      </c>
      <c r="E212" t="s">
        <v>1249</v>
      </c>
      <c r="F212" t="s">
        <v>1250</v>
      </c>
    </row>
    <row r="213" spans="1:6" x14ac:dyDescent="0.45">
      <c r="A213" t="s">
        <v>1235</v>
      </c>
      <c r="B213" t="s">
        <v>1234</v>
      </c>
      <c r="C213" t="s">
        <v>0</v>
      </c>
      <c r="D213" t="s">
        <v>1249</v>
      </c>
      <c r="E213" t="s">
        <v>1249</v>
      </c>
      <c r="F213" t="s">
        <v>1250</v>
      </c>
    </row>
    <row r="214" spans="1:6" x14ac:dyDescent="0.45">
      <c r="A214" t="s">
        <v>57</v>
      </c>
      <c r="B214" t="s">
        <v>1234</v>
      </c>
      <c r="C214" t="s">
        <v>0</v>
      </c>
      <c r="D214" t="s">
        <v>1249</v>
      </c>
      <c r="E214" t="s">
        <v>1249</v>
      </c>
      <c r="F214" t="s">
        <v>1250</v>
      </c>
    </row>
    <row r="215" spans="1:6" x14ac:dyDescent="0.45">
      <c r="A215" t="s">
        <v>12</v>
      </c>
      <c r="B215" t="s">
        <v>48</v>
      </c>
      <c r="C215" t="s">
        <v>0</v>
      </c>
      <c r="D215" t="s">
        <v>1249</v>
      </c>
      <c r="E215" t="s">
        <v>1249</v>
      </c>
      <c r="F215" t="s">
        <v>1250</v>
      </c>
    </row>
    <row r="216" spans="1:6" x14ac:dyDescent="0.45">
      <c r="A216" t="s">
        <v>48</v>
      </c>
      <c r="B216" t="s">
        <v>53</v>
      </c>
      <c r="C216" t="s">
        <v>0</v>
      </c>
      <c r="D216" t="s">
        <v>1249</v>
      </c>
      <c r="E216" t="s">
        <v>1249</v>
      </c>
      <c r="F216" t="s">
        <v>1250</v>
      </c>
    </row>
    <row r="217" spans="1:6" x14ac:dyDescent="0.45">
      <c r="A217" t="s">
        <v>1030</v>
      </c>
      <c r="B217" t="s">
        <v>1086</v>
      </c>
      <c r="C217" t="s">
        <v>0</v>
      </c>
      <c r="D217" t="s">
        <v>1249</v>
      </c>
      <c r="E217" t="s">
        <v>1249</v>
      </c>
      <c r="F217" t="s">
        <v>1250</v>
      </c>
    </row>
    <row r="218" spans="1:6" x14ac:dyDescent="0.45">
      <c r="A218" t="s">
        <v>1236</v>
      </c>
      <c r="B218" t="s">
        <v>1097</v>
      </c>
      <c r="C218" t="s">
        <v>0</v>
      </c>
      <c r="D218" t="s">
        <v>1249</v>
      </c>
      <c r="E218" t="s">
        <v>1249</v>
      </c>
      <c r="F218" t="s">
        <v>1250</v>
      </c>
    </row>
    <row r="219" spans="1:6" x14ac:dyDescent="0.45">
      <c r="A219" t="s">
        <v>1030</v>
      </c>
      <c r="B219" t="s">
        <v>1236</v>
      </c>
      <c r="C219" t="s">
        <v>0</v>
      </c>
      <c r="D219" t="s">
        <v>1249</v>
      </c>
      <c r="E219" t="s">
        <v>1249</v>
      </c>
      <c r="F219" t="s">
        <v>1250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D168"/>
  <sheetViews>
    <sheetView topLeftCell="A148" workbookViewId="0">
      <selection activeCell="A165" sqref="A165:XFD168"/>
    </sheetView>
  </sheetViews>
  <sheetFormatPr defaultRowHeight="17" x14ac:dyDescent="0.45"/>
  <cols>
    <col min="4" max="4" width="20" style="16" bestFit="1" customWidth="1"/>
  </cols>
  <sheetData>
    <row r="1" spans="1:4" x14ac:dyDescent="0.45">
      <c r="A1" t="s">
        <v>1251</v>
      </c>
      <c r="B1" t="s">
        <v>1252</v>
      </c>
      <c r="C1" t="s">
        <v>1253</v>
      </c>
      <c r="D1" t="s">
        <v>1254</v>
      </c>
    </row>
    <row r="2" spans="1:4" x14ac:dyDescent="0.45">
      <c r="A2" t="s">
        <v>1255</v>
      </c>
      <c r="B2" t="s">
        <v>1256</v>
      </c>
      <c r="C2" t="s">
        <v>1257</v>
      </c>
      <c r="D2" t="s">
        <v>1258</v>
      </c>
    </row>
    <row r="3" spans="1:4" x14ac:dyDescent="0.45">
      <c r="A3" t="s">
        <v>756</v>
      </c>
      <c r="B3" t="s">
        <v>1249</v>
      </c>
      <c r="C3" t="s">
        <v>1259</v>
      </c>
      <c r="D3" t="s">
        <v>1260</v>
      </c>
    </row>
    <row r="4" spans="1:4" x14ac:dyDescent="0.45">
      <c r="A4" t="s">
        <v>757</v>
      </c>
      <c r="B4" t="s">
        <v>1249</v>
      </c>
      <c r="C4" t="s">
        <v>1259</v>
      </c>
      <c r="D4" t="s">
        <v>1261</v>
      </c>
    </row>
    <row r="5" spans="1:4" x14ac:dyDescent="0.45">
      <c r="A5" t="s">
        <v>758</v>
      </c>
      <c r="B5" t="s">
        <v>1249</v>
      </c>
      <c r="C5" t="s">
        <v>1259</v>
      </c>
      <c r="D5" t="s">
        <v>1262</v>
      </c>
    </row>
    <row r="6" spans="1:4" x14ac:dyDescent="0.45">
      <c r="A6" t="s">
        <v>759</v>
      </c>
      <c r="B6" t="s">
        <v>1249</v>
      </c>
      <c r="C6" t="s">
        <v>1259</v>
      </c>
      <c r="D6" t="s">
        <v>1263</v>
      </c>
    </row>
    <row r="7" spans="1:4" x14ac:dyDescent="0.45">
      <c r="A7" t="s">
        <v>760</v>
      </c>
      <c r="B7" t="s">
        <v>1249</v>
      </c>
      <c r="C7" t="s">
        <v>1259</v>
      </c>
      <c r="D7" t="s">
        <v>1264</v>
      </c>
    </row>
    <row r="8" spans="1:4" x14ac:dyDescent="0.45">
      <c r="A8" t="s">
        <v>761</v>
      </c>
      <c r="B8" t="s">
        <v>1249</v>
      </c>
      <c r="C8" t="s">
        <v>1259</v>
      </c>
      <c r="D8" t="s">
        <v>1265</v>
      </c>
    </row>
    <row r="9" spans="1:4" x14ac:dyDescent="0.45">
      <c r="A9" t="s">
        <v>762</v>
      </c>
      <c r="B9" t="s">
        <v>1249</v>
      </c>
      <c r="C9" t="s">
        <v>1259</v>
      </c>
      <c r="D9" t="s">
        <v>1266</v>
      </c>
    </row>
    <row r="10" spans="1:4" x14ac:dyDescent="0.45">
      <c r="A10" t="s">
        <v>763</v>
      </c>
      <c r="B10" t="s">
        <v>1249</v>
      </c>
      <c r="C10" t="s">
        <v>1259</v>
      </c>
      <c r="D10" t="s">
        <v>1267</v>
      </c>
    </row>
    <row r="11" spans="1:4" x14ac:dyDescent="0.45">
      <c r="A11" t="s">
        <v>764</v>
      </c>
      <c r="B11" t="s">
        <v>1249</v>
      </c>
      <c r="C11" t="s">
        <v>1259</v>
      </c>
      <c r="D11" t="s">
        <v>1268</v>
      </c>
    </row>
    <row r="12" spans="1:4" x14ac:dyDescent="0.45">
      <c r="A12" t="s">
        <v>1073</v>
      </c>
      <c r="B12" t="s">
        <v>1249</v>
      </c>
      <c r="C12" t="s">
        <v>1259</v>
      </c>
      <c r="D12" t="s">
        <v>1269</v>
      </c>
    </row>
    <row r="13" spans="1:4" x14ac:dyDescent="0.45">
      <c r="A13" t="s">
        <v>1074</v>
      </c>
      <c r="B13" t="s">
        <v>1249</v>
      </c>
      <c r="C13" t="s">
        <v>1259</v>
      </c>
      <c r="D13" t="s">
        <v>1270</v>
      </c>
    </row>
    <row r="14" spans="1:4" x14ac:dyDescent="0.45">
      <c r="A14" t="s">
        <v>1075</v>
      </c>
      <c r="B14" t="s">
        <v>1249</v>
      </c>
      <c r="C14" t="s">
        <v>1259</v>
      </c>
      <c r="D14" t="s">
        <v>1271</v>
      </c>
    </row>
    <row r="15" spans="1:4" x14ac:dyDescent="0.45">
      <c r="A15" t="s">
        <v>1076</v>
      </c>
      <c r="B15" t="s">
        <v>1249</v>
      </c>
      <c r="C15" t="s">
        <v>1259</v>
      </c>
      <c r="D15" t="s">
        <v>1272</v>
      </c>
    </row>
    <row r="16" spans="1:4" x14ac:dyDescent="0.45">
      <c r="A16" t="s">
        <v>1077</v>
      </c>
      <c r="B16" t="s">
        <v>1249</v>
      </c>
      <c r="C16" t="s">
        <v>1259</v>
      </c>
      <c r="D16" t="s">
        <v>1273</v>
      </c>
    </row>
    <row r="17" spans="1:4" x14ac:dyDescent="0.45">
      <c r="A17" t="s">
        <v>1078</v>
      </c>
      <c r="B17" t="s">
        <v>1249</v>
      </c>
      <c r="C17" t="s">
        <v>1259</v>
      </c>
      <c r="D17" t="s">
        <v>1274</v>
      </c>
    </row>
    <row r="18" spans="1:4" x14ac:dyDescent="0.45">
      <c r="A18" t="s">
        <v>1079</v>
      </c>
      <c r="B18" t="s">
        <v>1249</v>
      </c>
      <c r="C18" t="s">
        <v>1259</v>
      </c>
      <c r="D18" t="s">
        <v>1275</v>
      </c>
    </row>
    <row r="19" spans="1:4" x14ac:dyDescent="0.45">
      <c r="A19" t="s">
        <v>1080</v>
      </c>
      <c r="B19" t="s">
        <v>1249</v>
      </c>
      <c r="C19" t="s">
        <v>1259</v>
      </c>
      <c r="D19" t="s">
        <v>1276</v>
      </c>
    </row>
    <row r="20" spans="1:4" x14ac:dyDescent="0.45">
      <c r="A20" t="s">
        <v>1081</v>
      </c>
      <c r="B20" t="s">
        <v>1249</v>
      </c>
      <c r="C20" t="s">
        <v>1259</v>
      </c>
      <c r="D20" t="s">
        <v>1277</v>
      </c>
    </row>
    <row r="21" spans="1:4" x14ac:dyDescent="0.45">
      <c r="A21" t="s">
        <v>1082</v>
      </c>
      <c r="B21" t="s">
        <v>1249</v>
      </c>
      <c r="C21" t="s">
        <v>1259</v>
      </c>
      <c r="D21" t="s">
        <v>1278</v>
      </c>
    </row>
    <row r="22" spans="1:4" x14ac:dyDescent="0.45">
      <c r="A22" t="s">
        <v>1083</v>
      </c>
      <c r="B22" t="s">
        <v>1249</v>
      </c>
      <c r="C22" t="s">
        <v>1259</v>
      </c>
      <c r="D22" t="s">
        <v>1279</v>
      </c>
    </row>
    <row r="23" spans="1:4" x14ac:dyDescent="0.45">
      <c r="A23" t="s">
        <v>1084</v>
      </c>
      <c r="B23" t="s">
        <v>1249</v>
      </c>
      <c r="C23" t="s">
        <v>1259</v>
      </c>
      <c r="D23" t="s">
        <v>1280</v>
      </c>
    </row>
    <row r="24" spans="1:4" x14ac:dyDescent="0.45">
      <c r="A24" t="s">
        <v>1085</v>
      </c>
      <c r="B24" t="s">
        <v>1249</v>
      </c>
      <c r="C24" t="s">
        <v>1259</v>
      </c>
      <c r="D24" t="s">
        <v>1281</v>
      </c>
    </row>
    <row r="25" spans="1:4" x14ac:dyDescent="0.45">
      <c r="A25" t="s">
        <v>1086</v>
      </c>
      <c r="B25" t="s">
        <v>1249</v>
      </c>
      <c r="C25" t="s">
        <v>1259</v>
      </c>
      <c r="D25" t="s">
        <v>1282</v>
      </c>
    </row>
    <row r="26" spans="1:4" x14ac:dyDescent="0.45">
      <c r="A26" t="s">
        <v>1087</v>
      </c>
      <c r="B26" t="s">
        <v>1249</v>
      </c>
      <c r="C26" t="s">
        <v>1259</v>
      </c>
      <c r="D26" t="s">
        <v>1283</v>
      </c>
    </row>
    <row r="27" spans="1:4" x14ac:dyDescent="0.45">
      <c r="A27" t="s">
        <v>1088</v>
      </c>
      <c r="B27" t="s">
        <v>1249</v>
      </c>
      <c r="C27" t="s">
        <v>1259</v>
      </c>
      <c r="D27" t="s">
        <v>1284</v>
      </c>
    </row>
    <row r="28" spans="1:4" x14ac:dyDescent="0.45">
      <c r="A28" t="s">
        <v>1089</v>
      </c>
      <c r="B28" t="s">
        <v>1249</v>
      </c>
      <c r="C28" t="s">
        <v>1259</v>
      </c>
      <c r="D28" t="s">
        <v>1285</v>
      </c>
    </row>
    <row r="29" spans="1:4" x14ac:dyDescent="0.45">
      <c r="A29" t="s">
        <v>1090</v>
      </c>
      <c r="B29" t="s">
        <v>1249</v>
      </c>
      <c r="C29" t="s">
        <v>1259</v>
      </c>
      <c r="D29" t="s">
        <v>1286</v>
      </c>
    </row>
    <row r="30" spans="1:4" x14ac:dyDescent="0.45">
      <c r="A30" t="s">
        <v>1091</v>
      </c>
      <c r="B30" t="s">
        <v>1249</v>
      </c>
      <c r="C30" t="s">
        <v>1259</v>
      </c>
      <c r="D30" t="s">
        <v>1287</v>
      </c>
    </row>
    <row r="31" spans="1:4" x14ac:dyDescent="0.45">
      <c r="A31" t="s">
        <v>1092</v>
      </c>
      <c r="B31" t="s">
        <v>1249</v>
      </c>
      <c r="C31" t="s">
        <v>1259</v>
      </c>
      <c r="D31" t="s">
        <v>1288</v>
      </c>
    </row>
    <row r="32" spans="1:4" x14ac:dyDescent="0.45">
      <c r="A32" t="s">
        <v>1093</v>
      </c>
      <c r="B32" t="s">
        <v>1249</v>
      </c>
      <c r="C32" t="s">
        <v>1259</v>
      </c>
      <c r="D32" t="s">
        <v>1289</v>
      </c>
    </row>
    <row r="33" spans="1:4" x14ac:dyDescent="0.45">
      <c r="A33" t="s">
        <v>1094</v>
      </c>
      <c r="B33" t="s">
        <v>1249</v>
      </c>
      <c r="C33" t="s">
        <v>1259</v>
      </c>
      <c r="D33" t="s">
        <v>1290</v>
      </c>
    </row>
    <row r="34" spans="1:4" x14ac:dyDescent="0.45">
      <c r="A34" t="s">
        <v>1095</v>
      </c>
      <c r="B34" t="s">
        <v>1249</v>
      </c>
      <c r="C34" t="s">
        <v>1259</v>
      </c>
      <c r="D34" t="s">
        <v>1291</v>
      </c>
    </row>
    <row r="35" spans="1:4" x14ac:dyDescent="0.45">
      <c r="A35" t="s">
        <v>1096</v>
      </c>
      <c r="B35" t="s">
        <v>1249</v>
      </c>
      <c r="C35" t="s">
        <v>1259</v>
      </c>
      <c r="D35" t="s">
        <v>1292</v>
      </c>
    </row>
    <row r="36" spans="1:4" x14ac:dyDescent="0.45">
      <c r="A36" t="s">
        <v>1097</v>
      </c>
      <c r="B36" t="s">
        <v>1249</v>
      </c>
      <c r="C36" t="s">
        <v>1259</v>
      </c>
      <c r="D36" t="s">
        <v>1293</v>
      </c>
    </row>
    <row r="37" spans="1:4" x14ac:dyDescent="0.45">
      <c r="A37" t="s">
        <v>785</v>
      </c>
      <c r="B37" t="s">
        <v>1249</v>
      </c>
      <c r="C37" t="s">
        <v>1259</v>
      </c>
      <c r="D37" t="s">
        <v>1294</v>
      </c>
    </row>
    <row r="38" spans="1:4" x14ac:dyDescent="0.45">
      <c r="A38" t="s">
        <v>786</v>
      </c>
      <c r="B38" t="s">
        <v>1249</v>
      </c>
      <c r="C38" t="s">
        <v>1259</v>
      </c>
      <c r="D38" t="s">
        <v>1295</v>
      </c>
    </row>
    <row r="39" spans="1:4" x14ac:dyDescent="0.45">
      <c r="A39" t="s">
        <v>787</v>
      </c>
      <c r="B39" t="s">
        <v>1249</v>
      </c>
      <c r="C39" t="s">
        <v>1259</v>
      </c>
      <c r="D39" t="s">
        <v>1296</v>
      </c>
    </row>
    <row r="40" spans="1:4" x14ac:dyDescent="0.45">
      <c r="A40" t="s">
        <v>788</v>
      </c>
      <c r="B40" t="s">
        <v>1249</v>
      </c>
      <c r="C40" t="s">
        <v>1259</v>
      </c>
      <c r="D40" t="s">
        <v>1297</v>
      </c>
    </row>
    <row r="41" spans="1:4" x14ac:dyDescent="0.45">
      <c r="A41" t="s">
        <v>789</v>
      </c>
      <c r="B41" t="s">
        <v>1249</v>
      </c>
      <c r="C41" t="s">
        <v>1259</v>
      </c>
      <c r="D41" t="s">
        <v>1298</v>
      </c>
    </row>
    <row r="42" spans="1:4" x14ac:dyDescent="0.45">
      <c r="A42" t="s">
        <v>790</v>
      </c>
      <c r="B42" t="s">
        <v>1249</v>
      </c>
      <c r="C42" t="s">
        <v>1259</v>
      </c>
      <c r="D42" t="s">
        <v>1299</v>
      </c>
    </row>
    <row r="43" spans="1:4" x14ac:dyDescent="0.45">
      <c r="A43" t="s">
        <v>791</v>
      </c>
      <c r="B43" t="s">
        <v>1249</v>
      </c>
      <c r="C43" t="s">
        <v>1259</v>
      </c>
      <c r="D43" t="s">
        <v>1300</v>
      </c>
    </row>
    <row r="44" spans="1:4" x14ac:dyDescent="0.45">
      <c r="A44" t="s">
        <v>792</v>
      </c>
      <c r="B44" t="s">
        <v>1249</v>
      </c>
      <c r="C44" t="s">
        <v>1259</v>
      </c>
      <c r="D44" t="s">
        <v>1301</v>
      </c>
    </row>
    <row r="45" spans="1:4" x14ac:dyDescent="0.45">
      <c r="A45" t="s">
        <v>793</v>
      </c>
      <c r="B45" t="s">
        <v>1249</v>
      </c>
      <c r="C45" t="s">
        <v>1259</v>
      </c>
      <c r="D45" t="s">
        <v>1302</v>
      </c>
    </row>
    <row r="46" spans="1:4" x14ac:dyDescent="0.45">
      <c r="A46" t="s">
        <v>794</v>
      </c>
      <c r="B46" t="s">
        <v>1249</v>
      </c>
      <c r="C46" t="s">
        <v>1259</v>
      </c>
      <c r="D46" t="s">
        <v>1303</v>
      </c>
    </row>
    <row r="47" spans="1:4" x14ac:dyDescent="0.45">
      <c r="A47" t="s">
        <v>795</v>
      </c>
      <c r="B47" t="s">
        <v>1249</v>
      </c>
      <c r="C47" t="s">
        <v>1259</v>
      </c>
      <c r="D47" t="s">
        <v>1304</v>
      </c>
    </row>
    <row r="48" spans="1:4" x14ac:dyDescent="0.45">
      <c r="A48" t="s">
        <v>796</v>
      </c>
      <c r="B48" t="s">
        <v>1249</v>
      </c>
      <c r="C48" t="s">
        <v>1259</v>
      </c>
      <c r="D48" t="s">
        <v>1305</v>
      </c>
    </row>
    <row r="49" spans="1:4" x14ac:dyDescent="0.45">
      <c r="A49" t="s">
        <v>797</v>
      </c>
      <c r="B49" t="s">
        <v>1249</v>
      </c>
      <c r="C49" t="s">
        <v>1259</v>
      </c>
      <c r="D49" t="s">
        <v>1306</v>
      </c>
    </row>
    <row r="50" spans="1:4" x14ac:dyDescent="0.45">
      <c r="A50" t="s">
        <v>798</v>
      </c>
      <c r="B50" t="s">
        <v>1249</v>
      </c>
      <c r="C50" t="s">
        <v>1259</v>
      </c>
      <c r="D50" t="s">
        <v>1307</v>
      </c>
    </row>
    <row r="51" spans="1:4" x14ac:dyDescent="0.45">
      <c r="A51" t="s">
        <v>799</v>
      </c>
      <c r="B51" t="s">
        <v>1249</v>
      </c>
      <c r="C51" t="s">
        <v>1259</v>
      </c>
      <c r="D51" t="s">
        <v>1308</v>
      </c>
    </row>
    <row r="52" spans="1:4" x14ac:dyDescent="0.45">
      <c r="A52" t="s">
        <v>806</v>
      </c>
      <c r="B52" t="s">
        <v>1249</v>
      </c>
      <c r="C52" t="s">
        <v>1259</v>
      </c>
      <c r="D52" t="s">
        <v>1309</v>
      </c>
    </row>
    <row r="53" spans="1:4" x14ac:dyDescent="0.45">
      <c r="A53" t="s">
        <v>807</v>
      </c>
      <c r="B53" t="s">
        <v>1249</v>
      </c>
      <c r="C53" t="s">
        <v>1259</v>
      </c>
      <c r="D53" t="s">
        <v>1310</v>
      </c>
    </row>
    <row r="54" spans="1:4" x14ac:dyDescent="0.45">
      <c r="A54" t="s">
        <v>808</v>
      </c>
      <c r="B54" t="s">
        <v>1249</v>
      </c>
      <c r="C54" t="s">
        <v>1259</v>
      </c>
      <c r="D54" t="s">
        <v>1311</v>
      </c>
    </row>
    <row r="55" spans="1:4" x14ac:dyDescent="0.45">
      <c r="A55" t="s">
        <v>809</v>
      </c>
      <c r="B55" t="s">
        <v>1249</v>
      </c>
      <c r="C55" t="s">
        <v>1259</v>
      </c>
      <c r="D55" t="s">
        <v>1312</v>
      </c>
    </row>
    <row r="56" spans="1:4" x14ac:dyDescent="0.45">
      <c r="A56" t="s">
        <v>810</v>
      </c>
      <c r="B56" t="s">
        <v>1249</v>
      </c>
      <c r="C56" t="s">
        <v>1259</v>
      </c>
      <c r="D56" t="s">
        <v>1313</v>
      </c>
    </row>
    <row r="57" spans="1:4" x14ac:dyDescent="0.45">
      <c r="A57" t="s">
        <v>811</v>
      </c>
      <c r="B57" t="s">
        <v>1249</v>
      </c>
      <c r="C57" t="s">
        <v>1259</v>
      </c>
      <c r="D57" t="s">
        <v>1314</v>
      </c>
    </row>
    <row r="58" spans="1:4" x14ac:dyDescent="0.45">
      <c r="A58" t="s">
        <v>812</v>
      </c>
      <c r="B58" t="s">
        <v>1249</v>
      </c>
      <c r="C58" t="s">
        <v>1259</v>
      </c>
      <c r="D58" t="s">
        <v>1315</v>
      </c>
    </row>
    <row r="59" spans="1:4" x14ac:dyDescent="0.45">
      <c r="A59" t="s">
        <v>986</v>
      </c>
      <c r="B59" t="s">
        <v>1249</v>
      </c>
      <c r="C59" t="s">
        <v>1259</v>
      </c>
      <c r="D59" t="s">
        <v>1316</v>
      </c>
    </row>
    <row r="60" spans="1:4" x14ac:dyDescent="0.45">
      <c r="A60" t="s">
        <v>989</v>
      </c>
      <c r="B60" t="s">
        <v>1249</v>
      </c>
      <c r="C60" t="s">
        <v>1259</v>
      </c>
      <c r="D60" t="s">
        <v>1317</v>
      </c>
    </row>
    <row r="61" spans="1:4" x14ac:dyDescent="0.45">
      <c r="A61" t="s">
        <v>991</v>
      </c>
      <c r="B61" t="s">
        <v>1249</v>
      </c>
      <c r="C61" t="s">
        <v>1259</v>
      </c>
      <c r="D61" t="s">
        <v>1318</v>
      </c>
    </row>
    <row r="62" spans="1:4" x14ac:dyDescent="0.45">
      <c r="A62" t="s">
        <v>993</v>
      </c>
      <c r="B62" t="s">
        <v>1249</v>
      </c>
      <c r="C62" t="s">
        <v>1259</v>
      </c>
      <c r="D62" t="s">
        <v>1319</v>
      </c>
    </row>
    <row r="63" spans="1:4" x14ac:dyDescent="0.45">
      <c r="A63" t="s">
        <v>995</v>
      </c>
      <c r="B63" t="s">
        <v>1249</v>
      </c>
      <c r="C63" t="s">
        <v>1259</v>
      </c>
      <c r="D63" t="s">
        <v>1320</v>
      </c>
    </row>
    <row r="64" spans="1:4" x14ac:dyDescent="0.45">
      <c r="A64" t="s">
        <v>997</v>
      </c>
      <c r="B64" t="s">
        <v>1249</v>
      </c>
      <c r="C64" t="s">
        <v>1259</v>
      </c>
      <c r="D64" t="s">
        <v>1321</v>
      </c>
    </row>
    <row r="65" spans="1:4" x14ac:dyDescent="0.45">
      <c r="A65" t="s">
        <v>999</v>
      </c>
      <c r="B65" t="s">
        <v>1249</v>
      </c>
      <c r="C65" t="s">
        <v>1259</v>
      </c>
      <c r="D65" t="s">
        <v>1322</v>
      </c>
    </row>
    <row r="66" spans="1:4" x14ac:dyDescent="0.45">
      <c r="A66" t="s">
        <v>1001</v>
      </c>
      <c r="B66" t="s">
        <v>1249</v>
      </c>
      <c r="C66" t="s">
        <v>1259</v>
      </c>
      <c r="D66" t="s">
        <v>1323</v>
      </c>
    </row>
    <row r="67" spans="1:4" x14ac:dyDescent="0.45">
      <c r="A67" t="s">
        <v>1003</v>
      </c>
      <c r="B67" t="s">
        <v>1249</v>
      </c>
      <c r="C67" t="s">
        <v>1259</v>
      </c>
      <c r="D67" t="s">
        <v>1324</v>
      </c>
    </row>
    <row r="68" spans="1:4" x14ac:dyDescent="0.45">
      <c r="A68" t="s">
        <v>1005</v>
      </c>
      <c r="B68" t="s">
        <v>1249</v>
      </c>
      <c r="C68" t="s">
        <v>1259</v>
      </c>
      <c r="D68" t="s">
        <v>1325</v>
      </c>
    </row>
    <row r="69" spans="1:4" x14ac:dyDescent="0.45">
      <c r="A69" t="s">
        <v>1007</v>
      </c>
      <c r="B69" t="s">
        <v>1249</v>
      </c>
      <c r="C69" t="s">
        <v>1259</v>
      </c>
      <c r="D69" t="s">
        <v>1326</v>
      </c>
    </row>
    <row r="70" spans="1:4" x14ac:dyDescent="0.45">
      <c r="A70" t="s">
        <v>1009</v>
      </c>
      <c r="B70" t="s">
        <v>1249</v>
      </c>
      <c r="C70" t="s">
        <v>1259</v>
      </c>
      <c r="D70" t="s">
        <v>1327</v>
      </c>
    </row>
    <row r="71" spans="1:4" x14ac:dyDescent="0.45">
      <c r="A71" t="s">
        <v>1011</v>
      </c>
      <c r="B71" t="s">
        <v>1249</v>
      </c>
      <c r="C71" t="s">
        <v>1259</v>
      </c>
      <c r="D71" t="s">
        <v>1328</v>
      </c>
    </row>
    <row r="72" spans="1:4" x14ac:dyDescent="0.45">
      <c r="A72" t="s">
        <v>1013</v>
      </c>
      <c r="B72" t="s">
        <v>1249</v>
      </c>
      <c r="C72" t="s">
        <v>1259</v>
      </c>
      <c r="D72" t="s">
        <v>1329</v>
      </c>
    </row>
    <row r="73" spans="1:4" x14ac:dyDescent="0.45">
      <c r="A73" t="s">
        <v>1015</v>
      </c>
      <c r="B73" t="s">
        <v>1249</v>
      </c>
      <c r="C73" t="s">
        <v>1259</v>
      </c>
      <c r="D73" t="s">
        <v>1330</v>
      </c>
    </row>
    <row r="74" spans="1:4" x14ac:dyDescent="0.45">
      <c r="A74" t="s">
        <v>983</v>
      </c>
      <c r="B74" t="s">
        <v>1249</v>
      </c>
      <c r="C74" t="s">
        <v>1259</v>
      </c>
      <c r="D74" t="s">
        <v>1331</v>
      </c>
    </row>
    <row r="75" spans="1:4" x14ac:dyDescent="0.45">
      <c r="A75" t="s">
        <v>1017</v>
      </c>
      <c r="B75" t="s">
        <v>1249</v>
      </c>
      <c r="C75" t="s">
        <v>1259</v>
      </c>
      <c r="D75" t="s">
        <v>1332</v>
      </c>
    </row>
    <row r="76" spans="1:4" x14ac:dyDescent="0.45">
      <c r="A76" t="s">
        <v>1020</v>
      </c>
      <c r="B76" t="s">
        <v>1249</v>
      </c>
      <c r="C76" t="s">
        <v>1259</v>
      </c>
      <c r="D76" t="s">
        <v>1333</v>
      </c>
    </row>
    <row r="77" spans="1:4" x14ac:dyDescent="0.45">
      <c r="A77" t="s">
        <v>1022</v>
      </c>
      <c r="B77" t="s">
        <v>1249</v>
      </c>
      <c r="C77" t="s">
        <v>1259</v>
      </c>
      <c r="D77" t="s">
        <v>1334</v>
      </c>
    </row>
    <row r="78" spans="1:4" x14ac:dyDescent="0.45">
      <c r="A78" t="s">
        <v>1024</v>
      </c>
      <c r="B78" t="s">
        <v>1249</v>
      </c>
      <c r="C78" t="s">
        <v>1259</v>
      </c>
      <c r="D78" t="s">
        <v>1335</v>
      </c>
    </row>
    <row r="79" spans="1:4" x14ac:dyDescent="0.45">
      <c r="A79" t="s">
        <v>1026</v>
      </c>
      <c r="B79" t="s">
        <v>1249</v>
      </c>
      <c r="C79" t="s">
        <v>1259</v>
      </c>
      <c r="D79" t="s">
        <v>1336</v>
      </c>
    </row>
    <row r="80" spans="1:4" x14ac:dyDescent="0.45">
      <c r="A80" t="s">
        <v>1028</v>
      </c>
      <c r="B80" t="s">
        <v>1249</v>
      </c>
      <c r="C80" t="s">
        <v>1259</v>
      </c>
      <c r="D80" t="s">
        <v>1337</v>
      </c>
    </row>
    <row r="81" spans="1:4" x14ac:dyDescent="0.45">
      <c r="A81" t="s">
        <v>1030</v>
      </c>
      <c r="B81" t="s">
        <v>1249</v>
      </c>
      <c r="C81" t="s">
        <v>1259</v>
      </c>
      <c r="D81" t="s">
        <v>1338</v>
      </c>
    </row>
    <row r="82" spans="1:4" x14ac:dyDescent="0.45">
      <c r="A82" t="s">
        <v>8</v>
      </c>
      <c r="B82" t="s">
        <v>1249</v>
      </c>
      <c r="C82" t="s">
        <v>1259</v>
      </c>
      <c r="D82" t="s">
        <v>1339</v>
      </c>
    </row>
    <row r="83" spans="1:4" x14ac:dyDescent="0.45">
      <c r="A83" t="s">
        <v>50</v>
      </c>
      <c r="B83" t="s">
        <v>1249</v>
      </c>
      <c r="C83" t="s">
        <v>1259</v>
      </c>
      <c r="D83" t="s">
        <v>1340</v>
      </c>
    </row>
    <row r="84" spans="1:4" x14ac:dyDescent="0.45">
      <c r="A84" t="s">
        <v>82</v>
      </c>
      <c r="B84" t="s">
        <v>1249</v>
      </c>
      <c r="C84" t="s">
        <v>1259</v>
      </c>
      <c r="D84" t="s">
        <v>1341</v>
      </c>
    </row>
    <row r="85" spans="1:4" x14ac:dyDescent="0.45">
      <c r="A85" t="s">
        <v>597</v>
      </c>
      <c r="B85" t="s">
        <v>1249</v>
      </c>
      <c r="C85" t="s">
        <v>1259</v>
      </c>
      <c r="D85" t="s">
        <v>1342</v>
      </c>
    </row>
    <row r="86" spans="1:4" x14ac:dyDescent="0.45">
      <c r="A86" t="s">
        <v>81</v>
      </c>
      <c r="B86" t="s">
        <v>1249</v>
      </c>
      <c r="C86" t="s">
        <v>1259</v>
      </c>
      <c r="D86" t="s">
        <v>1343</v>
      </c>
    </row>
    <row r="87" spans="1:4" x14ac:dyDescent="0.45">
      <c r="A87" t="s">
        <v>828</v>
      </c>
      <c r="B87" t="s">
        <v>1249</v>
      </c>
      <c r="C87" t="s">
        <v>1259</v>
      </c>
      <c r="D87" t="s">
        <v>1344</v>
      </c>
    </row>
    <row r="88" spans="1:4" x14ac:dyDescent="0.45">
      <c r="A88" t="s">
        <v>829</v>
      </c>
      <c r="B88" t="s">
        <v>1249</v>
      </c>
      <c r="C88" t="s">
        <v>1259</v>
      </c>
      <c r="D88" t="s">
        <v>1345</v>
      </c>
    </row>
    <row r="89" spans="1:4" x14ac:dyDescent="0.45">
      <c r="A89" t="s">
        <v>14</v>
      </c>
      <c r="B89" t="s">
        <v>1249</v>
      </c>
      <c r="C89" t="s">
        <v>1259</v>
      </c>
      <c r="D89" t="s">
        <v>1346</v>
      </c>
    </row>
    <row r="90" spans="1:4" x14ac:dyDescent="0.45">
      <c r="A90" t="s">
        <v>34</v>
      </c>
      <c r="B90" t="s">
        <v>1249</v>
      </c>
      <c r="C90" t="s">
        <v>1259</v>
      </c>
      <c r="D90" t="s">
        <v>1347</v>
      </c>
    </row>
    <row r="91" spans="1:4" x14ac:dyDescent="0.45">
      <c r="A91" t="s">
        <v>26</v>
      </c>
      <c r="B91" t="s">
        <v>1249</v>
      </c>
      <c r="C91" t="s">
        <v>1259</v>
      </c>
      <c r="D91" t="s">
        <v>1348</v>
      </c>
    </row>
    <row r="92" spans="1:4" x14ac:dyDescent="0.45">
      <c r="A92" t="s">
        <v>27</v>
      </c>
      <c r="B92" t="s">
        <v>1249</v>
      </c>
      <c r="C92" t="s">
        <v>1259</v>
      </c>
      <c r="D92" t="s">
        <v>1349</v>
      </c>
    </row>
    <row r="93" spans="1:4" x14ac:dyDescent="0.45">
      <c r="A93" t="s">
        <v>46</v>
      </c>
      <c r="B93" t="s">
        <v>1249</v>
      </c>
      <c r="C93" t="s">
        <v>1259</v>
      </c>
      <c r="D93" t="s">
        <v>1350</v>
      </c>
    </row>
    <row r="94" spans="1:4" x14ac:dyDescent="0.45">
      <c r="A94" t="s">
        <v>6</v>
      </c>
      <c r="B94" t="s">
        <v>1249</v>
      </c>
      <c r="C94" t="s">
        <v>1259</v>
      </c>
      <c r="D94" t="s">
        <v>1351</v>
      </c>
    </row>
    <row r="95" spans="1:4" x14ac:dyDescent="0.45">
      <c r="A95" t="s">
        <v>61</v>
      </c>
      <c r="B95" t="s">
        <v>1249</v>
      </c>
      <c r="C95" t="s">
        <v>1259</v>
      </c>
      <c r="D95" t="s">
        <v>1352</v>
      </c>
    </row>
    <row r="96" spans="1:4" x14ac:dyDescent="0.45">
      <c r="A96" t="s">
        <v>38</v>
      </c>
      <c r="B96" t="s">
        <v>1249</v>
      </c>
      <c r="C96" t="s">
        <v>1259</v>
      </c>
      <c r="D96" t="s">
        <v>1353</v>
      </c>
    </row>
    <row r="97" spans="1:4" x14ac:dyDescent="0.45">
      <c r="A97" t="s">
        <v>24</v>
      </c>
      <c r="B97" t="s">
        <v>1249</v>
      </c>
      <c r="C97" t="s">
        <v>1259</v>
      </c>
      <c r="D97" t="s">
        <v>1354</v>
      </c>
    </row>
    <row r="98" spans="1:4" x14ac:dyDescent="0.45">
      <c r="A98" t="s">
        <v>7</v>
      </c>
      <c r="B98" t="s">
        <v>1249</v>
      </c>
      <c r="C98" t="s">
        <v>1259</v>
      </c>
      <c r="D98" t="s">
        <v>1355</v>
      </c>
    </row>
    <row r="99" spans="1:4" x14ac:dyDescent="0.45">
      <c r="A99" t="s">
        <v>13</v>
      </c>
      <c r="B99" t="s">
        <v>1249</v>
      </c>
      <c r="C99" t="s">
        <v>1259</v>
      </c>
      <c r="D99" t="s">
        <v>1356</v>
      </c>
    </row>
    <row r="100" spans="1:4" x14ac:dyDescent="0.45">
      <c r="A100" t="s">
        <v>22</v>
      </c>
      <c r="B100" t="s">
        <v>1249</v>
      </c>
      <c r="C100" t="s">
        <v>1259</v>
      </c>
      <c r="D100" t="s">
        <v>1357</v>
      </c>
    </row>
    <row r="101" spans="1:4" x14ac:dyDescent="0.45">
      <c r="A101" t="s">
        <v>59</v>
      </c>
      <c r="B101" t="s">
        <v>1249</v>
      </c>
      <c r="C101" t="s">
        <v>1259</v>
      </c>
      <c r="D101" t="s">
        <v>1358</v>
      </c>
    </row>
    <row r="102" spans="1:4" x14ac:dyDescent="0.45">
      <c r="A102" t="s">
        <v>42</v>
      </c>
      <c r="B102" t="s">
        <v>1249</v>
      </c>
      <c r="C102" t="s">
        <v>1259</v>
      </c>
      <c r="D102" t="s">
        <v>1359</v>
      </c>
    </row>
    <row r="103" spans="1:4" x14ac:dyDescent="0.45">
      <c r="A103" t="s">
        <v>65</v>
      </c>
      <c r="B103" t="s">
        <v>1249</v>
      </c>
      <c r="C103" t="s">
        <v>1259</v>
      </c>
      <c r="D103" t="s">
        <v>1360</v>
      </c>
    </row>
    <row r="104" spans="1:4" x14ac:dyDescent="0.45">
      <c r="A104" t="s">
        <v>49</v>
      </c>
      <c r="B104" t="s">
        <v>1249</v>
      </c>
      <c r="C104" t="s">
        <v>1259</v>
      </c>
      <c r="D104" t="s">
        <v>1361</v>
      </c>
    </row>
    <row r="105" spans="1:4" x14ac:dyDescent="0.45">
      <c r="A105" t="s">
        <v>60</v>
      </c>
      <c r="B105" t="s">
        <v>1249</v>
      </c>
      <c r="C105" t="s">
        <v>1259</v>
      </c>
      <c r="D105" t="s">
        <v>1362</v>
      </c>
    </row>
    <row r="106" spans="1:4" x14ac:dyDescent="0.45">
      <c r="A106" t="s">
        <v>23</v>
      </c>
      <c r="B106" t="s">
        <v>1249</v>
      </c>
      <c r="C106" t="s">
        <v>1259</v>
      </c>
      <c r="D106" t="s">
        <v>1363</v>
      </c>
    </row>
    <row r="107" spans="1:4" x14ac:dyDescent="0.45">
      <c r="A107" t="s">
        <v>70</v>
      </c>
      <c r="B107" t="s">
        <v>1249</v>
      </c>
      <c r="C107" t="s">
        <v>1259</v>
      </c>
      <c r="D107" t="s">
        <v>1364</v>
      </c>
    </row>
    <row r="108" spans="1:4" x14ac:dyDescent="0.45">
      <c r="A108" t="s">
        <v>76</v>
      </c>
      <c r="B108" t="s">
        <v>1249</v>
      </c>
      <c r="C108" t="s">
        <v>1259</v>
      </c>
      <c r="D108" t="s">
        <v>1365</v>
      </c>
    </row>
    <row r="109" spans="1:4" x14ac:dyDescent="0.45">
      <c r="A109" t="s">
        <v>21</v>
      </c>
      <c r="B109" t="s">
        <v>1249</v>
      </c>
      <c r="C109" t="s">
        <v>1259</v>
      </c>
      <c r="D109" t="s">
        <v>1366</v>
      </c>
    </row>
    <row r="110" spans="1:4" x14ac:dyDescent="0.45">
      <c r="A110" t="s">
        <v>83</v>
      </c>
      <c r="B110" t="s">
        <v>1249</v>
      </c>
      <c r="C110" t="s">
        <v>1259</v>
      </c>
      <c r="D110" t="s">
        <v>1367</v>
      </c>
    </row>
    <row r="111" spans="1:4" x14ac:dyDescent="0.45">
      <c r="A111" t="s">
        <v>58</v>
      </c>
      <c r="B111" t="s">
        <v>1249</v>
      </c>
      <c r="C111" t="s">
        <v>1259</v>
      </c>
      <c r="D111" t="s">
        <v>1368</v>
      </c>
    </row>
    <row r="112" spans="1:4" x14ac:dyDescent="0.45">
      <c r="A112" t="s">
        <v>12</v>
      </c>
      <c r="B112" t="s">
        <v>1249</v>
      </c>
      <c r="C112" t="s">
        <v>1259</v>
      </c>
      <c r="D112" t="s">
        <v>1369</v>
      </c>
    </row>
    <row r="113" spans="1:4" x14ac:dyDescent="0.45">
      <c r="A113" t="s">
        <v>57</v>
      </c>
      <c r="B113" t="s">
        <v>1249</v>
      </c>
      <c r="C113" t="s">
        <v>1259</v>
      </c>
      <c r="D113" t="s">
        <v>1370</v>
      </c>
    </row>
    <row r="114" spans="1:4" x14ac:dyDescent="0.45">
      <c r="A114" t="s">
        <v>19</v>
      </c>
      <c r="B114" t="s">
        <v>1249</v>
      </c>
      <c r="C114" t="s">
        <v>1259</v>
      </c>
      <c r="D114" t="s">
        <v>1371</v>
      </c>
    </row>
    <row r="115" spans="1:4" x14ac:dyDescent="0.45">
      <c r="A115" t="s">
        <v>52</v>
      </c>
      <c r="B115" t="s">
        <v>1249</v>
      </c>
      <c r="C115" t="s">
        <v>1259</v>
      </c>
      <c r="D115" t="s">
        <v>1372</v>
      </c>
    </row>
    <row r="116" spans="1:4" x14ac:dyDescent="0.45">
      <c r="A116" t="s">
        <v>11</v>
      </c>
      <c r="B116" t="s">
        <v>1249</v>
      </c>
      <c r="C116" t="s">
        <v>1259</v>
      </c>
      <c r="D116" t="s">
        <v>1373</v>
      </c>
    </row>
    <row r="117" spans="1:4" x14ac:dyDescent="0.45">
      <c r="A117" t="s">
        <v>55</v>
      </c>
      <c r="B117" t="s">
        <v>1249</v>
      </c>
      <c r="C117" t="s">
        <v>1259</v>
      </c>
      <c r="D117" t="s">
        <v>1374</v>
      </c>
    </row>
    <row r="118" spans="1:4" x14ac:dyDescent="0.45">
      <c r="A118" t="s">
        <v>9</v>
      </c>
      <c r="B118" t="s">
        <v>1249</v>
      </c>
      <c r="C118" t="s">
        <v>1259</v>
      </c>
      <c r="D118" t="s">
        <v>1375</v>
      </c>
    </row>
    <row r="119" spans="1:4" x14ac:dyDescent="0.45">
      <c r="A119" t="s">
        <v>830</v>
      </c>
      <c r="B119" t="s">
        <v>1249</v>
      </c>
      <c r="C119" t="s">
        <v>1259</v>
      </c>
      <c r="D119" t="s">
        <v>1376</v>
      </c>
    </row>
    <row r="120" spans="1:4" x14ac:dyDescent="0.45">
      <c r="A120" t="s">
        <v>831</v>
      </c>
      <c r="B120" t="s">
        <v>1249</v>
      </c>
      <c r="C120" t="s">
        <v>1259</v>
      </c>
      <c r="D120" t="s">
        <v>1377</v>
      </c>
    </row>
    <row r="121" spans="1:4" x14ac:dyDescent="0.45">
      <c r="A121" t="s">
        <v>64</v>
      </c>
      <c r="B121" t="s">
        <v>1249</v>
      </c>
      <c r="C121" t="s">
        <v>1259</v>
      </c>
      <c r="D121" t="s">
        <v>1378</v>
      </c>
    </row>
    <row r="122" spans="1:4" x14ac:dyDescent="0.45">
      <c r="A122" t="s">
        <v>67</v>
      </c>
      <c r="B122" t="s">
        <v>1249</v>
      </c>
      <c r="C122" t="s">
        <v>1259</v>
      </c>
      <c r="D122" t="s">
        <v>1379</v>
      </c>
    </row>
    <row r="123" spans="1:4" x14ac:dyDescent="0.45">
      <c r="A123" t="s">
        <v>10</v>
      </c>
      <c r="B123" t="s">
        <v>1249</v>
      </c>
      <c r="C123" t="s">
        <v>1259</v>
      </c>
      <c r="D123" t="s">
        <v>1380</v>
      </c>
    </row>
    <row r="124" spans="1:4" x14ac:dyDescent="0.45">
      <c r="A124" t="s">
        <v>30</v>
      </c>
      <c r="B124" t="s">
        <v>1249</v>
      </c>
      <c r="C124" t="s">
        <v>1259</v>
      </c>
      <c r="D124" t="s">
        <v>1381</v>
      </c>
    </row>
    <row r="125" spans="1:4" x14ac:dyDescent="0.45">
      <c r="A125" t="s">
        <v>31</v>
      </c>
      <c r="B125" t="s">
        <v>1249</v>
      </c>
      <c r="C125" t="s">
        <v>1259</v>
      </c>
      <c r="D125" t="s">
        <v>1382</v>
      </c>
    </row>
    <row r="126" spans="1:4" x14ac:dyDescent="0.45">
      <c r="A126" t="s">
        <v>44</v>
      </c>
      <c r="B126" t="s">
        <v>1249</v>
      </c>
      <c r="C126" t="s">
        <v>1259</v>
      </c>
      <c r="D126" t="s">
        <v>1383</v>
      </c>
    </row>
    <row r="127" spans="1:4" x14ac:dyDescent="0.45">
      <c r="A127" t="s">
        <v>53</v>
      </c>
      <c r="B127" t="s">
        <v>1249</v>
      </c>
      <c r="C127" t="s">
        <v>1259</v>
      </c>
      <c r="D127" t="s">
        <v>1384</v>
      </c>
    </row>
    <row r="128" spans="1:4" x14ac:dyDescent="0.45">
      <c r="A128" t="s">
        <v>56</v>
      </c>
      <c r="B128" t="s">
        <v>1249</v>
      </c>
      <c r="C128" t="s">
        <v>1259</v>
      </c>
      <c r="D128" t="s">
        <v>1385</v>
      </c>
    </row>
    <row r="129" spans="1:4" x14ac:dyDescent="0.45">
      <c r="A129" t="s">
        <v>39</v>
      </c>
      <c r="B129" t="s">
        <v>1249</v>
      </c>
      <c r="C129" t="s">
        <v>1259</v>
      </c>
      <c r="D129" t="s">
        <v>1386</v>
      </c>
    </row>
    <row r="130" spans="1:4" x14ac:dyDescent="0.45">
      <c r="A130" t="s">
        <v>40</v>
      </c>
      <c r="B130" t="s">
        <v>1249</v>
      </c>
      <c r="C130" t="s">
        <v>1259</v>
      </c>
      <c r="D130" t="s">
        <v>1387</v>
      </c>
    </row>
    <row r="131" spans="1:4" x14ac:dyDescent="0.45">
      <c r="A131" t="s">
        <v>75</v>
      </c>
      <c r="B131" t="s">
        <v>1249</v>
      </c>
      <c r="C131" t="s">
        <v>1259</v>
      </c>
      <c r="D131" t="s">
        <v>1388</v>
      </c>
    </row>
    <row r="132" spans="1:4" x14ac:dyDescent="0.45">
      <c r="A132" t="s">
        <v>16</v>
      </c>
      <c r="B132" t="s">
        <v>1249</v>
      </c>
      <c r="C132" t="s">
        <v>1259</v>
      </c>
      <c r="D132" t="s">
        <v>1389</v>
      </c>
    </row>
    <row r="133" spans="1:4" x14ac:dyDescent="0.45">
      <c r="A133" t="s">
        <v>17</v>
      </c>
      <c r="B133" t="s">
        <v>1249</v>
      </c>
      <c r="C133" t="s">
        <v>1259</v>
      </c>
      <c r="D133" t="s">
        <v>1390</v>
      </c>
    </row>
    <row r="134" spans="1:4" x14ac:dyDescent="0.45">
      <c r="A134" t="s">
        <v>5</v>
      </c>
      <c r="B134" t="s">
        <v>1249</v>
      </c>
      <c r="C134" t="s">
        <v>1259</v>
      </c>
      <c r="D134" t="s">
        <v>1391</v>
      </c>
    </row>
    <row r="135" spans="1:4" x14ac:dyDescent="0.45">
      <c r="A135" t="s">
        <v>78</v>
      </c>
      <c r="B135" t="s">
        <v>1249</v>
      </c>
      <c r="C135" t="s">
        <v>1259</v>
      </c>
      <c r="D135" t="s">
        <v>1392</v>
      </c>
    </row>
    <row r="136" spans="1:4" x14ac:dyDescent="0.45">
      <c r="A136" t="s">
        <v>32</v>
      </c>
      <c r="B136" t="s">
        <v>1249</v>
      </c>
      <c r="C136" t="s">
        <v>1259</v>
      </c>
      <c r="D136" t="s">
        <v>1393</v>
      </c>
    </row>
    <row r="137" spans="1:4" x14ac:dyDescent="0.45">
      <c r="A137" t="s">
        <v>33</v>
      </c>
      <c r="B137" t="s">
        <v>1249</v>
      </c>
      <c r="C137" t="s">
        <v>1259</v>
      </c>
      <c r="D137" t="s">
        <v>1394</v>
      </c>
    </row>
    <row r="138" spans="1:4" x14ac:dyDescent="0.45">
      <c r="A138" t="s">
        <v>79</v>
      </c>
      <c r="B138" t="s">
        <v>1249</v>
      </c>
      <c r="C138" t="s">
        <v>1259</v>
      </c>
      <c r="D138" t="s">
        <v>1395</v>
      </c>
    </row>
    <row r="139" spans="1:4" x14ac:dyDescent="0.45">
      <c r="A139" t="s">
        <v>80</v>
      </c>
      <c r="B139" t="s">
        <v>1249</v>
      </c>
      <c r="C139" t="s">
        <v>1259</v>
      </c>
      <c r="D139" t="s">
        <v>1396</v>
      </c>
    </row>
    <row r="140" spans="1:4" x14ac:dyDescent="0.45">
      <c r="A140" t="s">
        <v>47</v>
      </c>
      <c r="B140" t="s">
        <v>1249</v>
      </c>
      <c r="C140" t="s">
        <v>1259</v>
      </c>
      <c r="D140" t="s">
        <v>1397</v>
      </c>
    </row>
    <row r="141" spans="1:4" x14ac:dyDescent="0.45">
      <c r="A141" t="s">
        <v>48</v>
      </c>
      <c r="B141" t="s">
        <v>1249</v>
      </c>
      <c r="C141" t="s">
        <v>1259</v>
      </c>
      <c r="D141" t="s">
        <v>1398</v>
      </c>
    </row>
    <row r="142" spans="1:4" x14ac:dyDescent="0.45">
      <c r="A142" t="s">
        <v>15</v>
      </c>
      <c r="B142" t="s">
        <v>1249</v>
      </c>
      <c r="C142" t="s">
        <v>1259</v>
      </c>
      <c r="D142" t="s">
        <v>1399</v>
      </c>
    </row>
    <row r="143" spans="1:4" x14ac:dyDescent="0.45">
      <c r="A143" t="s">
        <v>69</v>
      </c>
      <c r="B143" t="s">
        <v>1249</v>
      </c>
      <c r="C143" t="s">
        <v>1259</v>
      </c>
      <c r="D143" t="s">
        <v>1400</v>
      </c>
    </row>
    <row r="144" spans="1:4" x14ac:dyDescent="0.45">
      <c r="A144" t="s">
        <v>71</v>
      </c>
      <c r="B144" t="s">
        <v>1249</v>
      </c>
      <c r="C144" t="s">
        <v>1259</v>
      </c>
      <c r="D144" t="s">
        <v>1401</v>
      </c>
    </row>
    <row r="145" spans="1:4" x14ac:dyDescent="0.45">
      <c r="A145" t="s">
        <v>72</v>
      </c>
      <c r="B145" t="s">
        <v>1249</v>
      </c>
      <c r="C145" t="s">
        <v>1259</v>
      </c>
      <c r="D145" t="s">
        <v>1402</v>
      </c>
    </row>
    <row r="146" spans="1:4" x14ac:dyDescent="0.45">
      <c r="A146" t="s">
        <v>62</v>
      </c>
      <c r="B146" t="s">
        <v>1249</v>
      </c>
      <c r="C146" t="s">
        <v>1259</v>
      </c>
      <c r="D146" t="s">
        <v>1403</v>
      </c>
    </row>
    <row r="147" spans="1:4" x14ac:dyDescent="0.45">
      <c r="A147" t="s">
        <v>18</v>
      </c>
      <c r="B147" t="s">
        <v>1249</v>
      </c>
      <c r="C147" t="s">
        <v>1259</v>
      </c>
      <c r="D147" t="s">
        <v>1404</v>
      </c>
    </row>
    <row r="148" spans="1:4" x14ac:dyDescent="0.45">
      <c r="A148" t="s">
        <v>51</v>
      </c>
      <c r="B148" t="s">
        <v>1249</v>
      </c>
      <c r="C148" t="s">
        <v>1259</v>
      </c>
      <c r="D148" t="s">
        <v>1405</v>
      </c>
    </row>
    <row r="149" spans="1:4" x14ac:dyDescent="0.45">
      <c r="A149" t="s">
        <v>54</v>
      </c>
      <c r="B149" t="s">
        <v>1249</v>
      </c>
      <c r="C149" t="s">
        <v>1259</v>
      </c>
      <c r="D149" t="s">
        <v>1406</v>
      </c>
    </row>
    <row r="150" spans="1:4" x14ac:dyDescent="0.45">
      <c r="A150" t="s">
        <v>63</v>
      </c>
      <c r="B150" t="s">
        <v>1249</v>
      </c>
      <c r="C150" t="s">
        <v>1259</v>
      </c>
      <c r="D150" t="s">
        <v>1407</v>
      </c>
    </row>
    <row r="151" spans="1:4" x14ac:dyDescent="0.45">
      <c r="A151" t="s">
        <v>66</v>
      </c>
      <c r="B151" t="s">
        <v>1249</v>
      </c>
      <c r="C151" t="s">
        <v>1259</v>
      </c>
      <c r="D151" t="s">
        <v>1408</v>
      </c>
    </row>
    <row r="152" spans="1:4" x14ac:dyDescent="0.45">
      <c r="A152" t="s">
        <v>68</v>
      </c>
      <c r="B152" t="s">
        <v>1249</v>
      </c>
      <c r="C152" t="s">
        <v>1259</v>
      </c>
      <c r="D152" t="s">
        <v>1409</v>
      </c>
    </row>
    <row r="153" spans="1:4" x14ac:dyDescent="0.45">
      <c r="A153" t="s">
        <v>36</v>
      </c>
      <c r="B153" t="s">
        <v>1249</v>
      </c>
      <c r="C153" t="s">
        <v>1259</v>
      </c>
      <c r="D153" t="s">
        <v>1410</v>
      </c>
    </row>
    <row r="154" spans="1:4" x14ac:dyDescent="0.45">
      <c r="A154" t="s">
        <v>73</v>
      </c>
      <c r="B154" t="s">
        <v>1249</v>
      </c>
      <c r="C154" t="s">
        <v>1259</v>
      </c>
      <c r="D154" t="s">
        <v>1411</v>
      </c>
    </row>
    <row r="155" spans="1:4" x14ac:dyDescent="0.45">
      <c r="A155" t="s">
        <v>43</v>
      </c>
      <c r="B155" t="s">
        <v>1249</v>
      </c>
      <c r="C155" t="s">
        <v>1259</v>
      </c>
      <c r="D155" t="s">
        <v>1412</v>
      </c>
    </row>
    <row r="156" spans="1:4" x14ac:dyDescent="0.45">
      <c r="A156" t="s">
        <v>28</v>
      </c>
      <c r="B156" t="s">
        <v>1249</v>
      </c>
      <c r="C156" t="s">
        <v>1259</v>
      </c>
      <c r="D156" t="s">
        <v>1413</v>
      </c>
    </row>
    <row r="157" spans="1:4" x14ac:dyDescent="0.45">
      <c r="A157" t="s">
        <v>29</v>
      </c>
      <c r="B157" t="s">
        <v>1249</v>
      </c>
      <c r="C157" t="s">
        <v>1259</v>
      </c>
      <c r="D157" t="s">
        <v>1414</v>
      </c>
    </row>
    <row r="158" spans="1:4" x14ac:dyDescent="0.45">
      <c r="A158" t="s">
        <v>20</v>
      </c>
      <c r="B158" t="s">
        <v>1249</v>
      </c>
      <c r="C158" t="s">
        <v>1259</v>
      </c>
      <c r="D158" t="s">
        <v>1415</v>
      </c>
    </row>
    <row r="159" spans="1:4" x14ac:dyDescent="0.45">
      <c r="A159" t="s">
        <v>45</v>
      </c>
      <c r="B159" t="s">
        <v>1249</v>
      </c>
      <c r="C159" t="s">
        <v>1259</v>
      </c>
      <c r="D159" t="s">
        <v>1416</v>
      </c>
    </row>
    <row r="160" spans="1:4" x14ac:dyDescent="0.45">
      <c r="A160" t="s">
        <v>37</v>
      </c>
      <c r="B160" t="s">
        <v>1249</v>
      </c>
      <c r="C160" t="s">
        <v>1259</v>
      </c>
      <c r="D160" t="s">
        <v>1417</v>
      </c>
    </row>
    <row r="161" spans="1:4" x14ac:dyDescent="0.45">
      <c r="A161" t="s">
        <v>77</v>
      </c>
      <c r="B161" t="s">
        <v>1249</v>
      </c>
      <c r="C161" t="s">
        <v>1259</v>
      </c>
      <c r="D161" t="s">
        <v>1418</v>
      </c>
    </row>
    <row r="162" spans="1:4" x14ac:dyDescent="0.45">
      <c r="A162" t="s">
        <v>35</v>
      </c>
      <c r="B162" t="s">
        <v>1249</v>
      </c>
      <c r="C162" t="s">
        <v>1259</v>
      </c>
      <c r="D162" t="s">
        <v>1419</v>
      </c>
    </row>
    <row r="163" spans="1:4" x14ac:dyDescent="0.45">
      <c r="A163" t="s">
        <v>74</v>
      </c>
      <c r="B163" t="s">
        <v>1249</v>
      </c>
      <c r="C163" t="s">
        <v>1259</v>
      </c>
      <c r="D163" t="s">
        <v>1420</v>
      </c>
    </row>
    <row r="164" spans="1:4" x14ac:dyDescent="0.45">
      <c r="A164" t="s">
        <v>41</v>
      </c>
      <c r="B164" t="s">
        <v>1249</v>
      </c>
      <c r="C164" t="s">
        <v>1259</v>
      </c>
      <c r="D164" t="s">
        <v>1421</v>
      </c>
    </row>
    <row r="165" spans="1:4" x14ac:dyDescent="0.45">
      <c r="A165" t="s">
        <v>1234</v>
      </c>
      <c r="B165" t="s">
        <v>1249</v>
      </c>
      <c r="C165" t="s">
        <v>1259</v>
      </c>
      <c r="D165" t="s">
        <v>1422</v>
      </c>
    </row>
    <row r="166" spans="1:4" x14ac:dyDescent="0.45">
      <c r="A166" t="s">
        <v>1233</v>
      </c>
      <c r="B166" t="s">
        <v>1249</v>
      </c>
      <c r="C166" t="s">
        <v>1259</v>
      </c>
      <c r="D166" t="s">
        <v>1423</v>
      </c>
    </row>
    <row r="167" spans="1:4" x14ac:dyDescent="0.45">
      <c r="A167" t="s">
        <v>1235</v>
      </c>
      <c r="B167" t="s">
        <v>1249</v>
      </c>
      <c r="C167" t="s">
        <v>1259</v>
      </c>
      <c r="D167" t="s">
        <v>1424</v>
      </c>
    </row>
    <row r="168" spans="1:4" x14ac:dyDescent="0.45">
      <c r="A168" t="s">
        <v>1236</v>
      </c>
      <c r="B168" t="s">
        <v>1249</v>
      </c>
      <c r="C168" t="s">
        <v>1259</v>
      </c>
      <c r="D168" t="s">
        <v>1425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P29"/>
  <sheetViews>
    <sheetView workbookViewId="0">
      <selection activeCell="A21" sqref="A21"/>
    </sheetView>
  </sheetViews>
  <sheetFormatPr defaultRowHeight="17" x14ac:dyDescent="0.45"/>
  <cols>
    <col min="2" max="2" width="14.33203125" customWidth="1"/>
    <col min="3" max="3" width="16.9140625" customWidth="1"/>
    <col min="5" max="5" width="17.6640625" customWidth="1"/>
    <col min="10" max="10" width="29.6640625" customWidth="1"/>
    <col min="11" max="11" width="13.1640625" customWidth="1"/>
    <col min="14" max="14" width="24.5" customWidth="1"/>
    <col min="15" max="15" width="16.6640625" customWidth="1"/>
  </cols>
  <sheetData>
    <row r="1" spans="2:16" x14ac:dyDescent="0.45">
      <c r="B1" t="s">
        <v>644</v>
      </c>
      <c r="C1" t="s">
        <v>645</v>
      </c>
      <c r="D1" t="s">
        <v>646</v>
      </c>
      <c r="E1" t="s">
        <v>633</v>
      </c>
      <c r="I1" s="8" t="s">
        <v>882</v>
      </c>
      <c r="J1" s="8" t="s">
        <v>883</v>
      </c>
      <c r="K1" s="8" t="s">
        <v>884</v>
      </c>
      <c r="L1" s="8" t="s">
        <v>885</v>
      </c>
      <c r="M1" s="8" t="s">
        <v>881</v>
      </c>
      <c r="N1" s="8" t="s">
        <v>887</v>
      </c>
      <c r="O1" s="8" t="s">
        <v>886</v>
      </c>
      <c r="P1" s="8" t="s">
        <v>888</v>
      </c>
    </row>
    <row r="2" spans="2:16" x14ac:dyDescent="0.45">
      <c r="B2" t="s">
        <v>650</v>
      </c>
      <c r="C2" t="s">
        <v>651</v>
      </c>
      <c r="D2">
        <v>1</v>
      </c>
      <c r="E2" t="s">
        <v>635</v>
      </c>
      <c r="F2" t="s">
        <v>755</v>
      </c>
      <c r="G2">
        <v>100</v>
      </c>
      <c r="H2" t="e">
        <f>IF(C2=#REF!,#REF!+10,10)</f>
        <v>#REF!</v>
      </c>
      <c r="I2" t="e">
        <f t="shared" ref="I2:I7" si="0">F2&amp;G2&amp;H2</f>
        <v>#REF!</v>
      </c>
      <c r="J2" t="str">
        <f t="shared" ref="J2:J27" si="1">C2&amp;" ["&amp;E2&amp;"]"</f>
        <v>CIP공사 [기준선측량, 마킹]</v>
      </c>
      <c r="L2" t="str">
        <f t="shared" ref="L2:L8" si="2">F2&amp;G2</f>
        <v>W100</v>
      </c>
      <c r="M2">
        <v>10</v>
      </c>
    </row>
    <row r="3" spans="2:16" x14ac:dyDescent="0.45">
      <c r="B3" t="s">
        <v>650</v>
      </c>
      <c r="C3" t="s">
        <v>651</v>
      </c>
      <c r="D3">
        <v>1</v>
      </c>
      <c r="E3" t="s">
        <v>652</v>
      </c>
      <c r="F3" t="s">
        <v>755</v>
      </c>
      <c r="G3">
        <f t="shared" ref="G3:G8" si="3">IF(C3=C2,G2,G2+10)</f>
        <v>100</v>
      </c>
      <c r="H3" t="e">
        <f t="shared" ref="H3:H7" si="4">IF(C3=C2,H2+10,10)</f>
        <v>#REF!</v>
      </c>
      <c r="I3" t="e">
        <f t="shared" si="0"/>
        <v>#REF!</v>
      </c>
      <c r="J3" t="str">
        <f t="shared" si="1"/>
        <v>CIP공사 [가이드빔설치]</v>
      </c>
      <c r="L3" t="str">
        <f t="shared" si="2"/>
        <v>W100</v>
      </c>
      <c r="M3">
        <v>20</v>
      </c>
    </row>
    <row r="4" spans="2:16" x14ac:dyDescent="0.45">
      <c r="B4" t="s">
        <v>650</v>
      </c>
      <c r="C4" t="s">
        <v>651</v>
      </c>
      <c r="D4">
        <v>1</v>
      </c>
      <c r="E4" t="s">
        <v>648</v>
      </c>
      <c r="F4" t="s">
        <v>755</v>
      </c>
      <c r="G4">
        <f t="shared" si="3"/>
        <v>100</v>
      </c>
      <c r="H4" t="e">
        <f t="shared" si="4"/>
        <v>#REF!</v>
      </c>
      <c r="I4" t="e">
        <f t="shared" si="0"/>
        <v>#REF!</v>
      </c>
      <c r="J4" t="str">
        <f t="shared" si="1"/>
        <v>CIP공사 [지반보강]</v>
      </c>
      <c r="L4" t="str">
        <f t="shared" si="2"/>
        <v>W100</v>
      </c>
      <c r="M4">
        <v>30</v>
      </c>
    </row>
    <row r="5" spans="2:16" x14ac:dyDescent="0.45">
      <c r="B5" t="s">
        <v>650</v>
      </c>
      <c r="C5" t="s">
        <v>651</v>
      </c>
      <c r="D5">
        <v>1</v>
      </c>
      <c r="E5" t="s">
        <v>654</v>
      </c>
      <c r="F5" t="s">
        <v>755</v>
      </c>
      <c r="G5">
        <f t="shared" si="3"/>
        <v>100</v>
      </c>
      <c r="H5" t="e">
        <f t="shared" si="4"/>
        <v>#REF!</v>
      </c>
      <c r="I5" t="e">
        <f t="shared" si="0"/>
        <v>#REF!</v>
      </c>
      <c r="J5" t="str">
        <f t="shared" si="1"/>
        <v>CIP공사 [굴착, 철근망, 철골삽입]</v>
      </c>
      <c r="L5" t="str">
        <f t="shared" si="2"/>
        <v>W100</v>
      </c>
      <c r="M5">
        <v>40</v>
      </c>
    </row>
    <row r="6" spans="2:16" x14ac:dyDescent="0.45">
      <c r="B6" t="s">
        <v>650</v>
      </c>
      <c r="C6" t="s">
        <v>651</v>
      </c>
      <c r="D6">
        <v>1</v>
      </c>
      <c r="E6" t="s">
        <v>656</v>
      </c>
      <c r="F6" t="s">
        <v>755</v>
      </c>
      <c r="G6">
        <f t="shared" si="3"/>
        <v>100</v>
      </c>
      <c r="H6" t="e">
        <f t="shared" si="4"/>
        <v>#REF!</v>
      </c>
      <c r="I6" t="e">
        <f t="shared" si="0"/>
        <v>#REF!</v>
      </c>
      <c r="J6" t="str">
        <f t="shared" si="1"/>
        <v>CIP공사 [CIP타설]</v>
      </c>
      <c r="L6" t="str">
        <f t="shared" si="2"/>
        <v>W100</v>
      </c>
      <c r="M6">
        <v>50</v>
      </c>
    </row>
    <row r="7" spans="2:16" x14ac:dyDescent="0.45">
      <c r="B7" t="s">
        <v>650</v>
      </c>
      <c r="C7" t="s">
        <v>651</v>
      </c>
      <c r="D7">
        <v>1</v>
      </c>
      <c r="E7" t="s">
        <v>655</v>
      </c>
      <c r="F7" t="s">
        <v>755</v>
      </c>
      <c r="G7">
        <f t="shared" si="3"/>
        <v>100</v>
      </c>
      <c r="H7" t="e">
        <f t="shared" si="4"/>
        <v>#REF!</v>
      </c>
      <c r="I7" t="e">
        <f t="shared" si="0"/>
        <v>#REF!</v>
      </c>
      <c r="J7" t="str">
        <f t="shared" si="1"/>
        <v>CIP공사 [캡빔 배근]</v>
      </c>
      <c r="L7" t="str">
        <f t="shared" si="2"/>
        <v>W100</v>
      </c>
      <c r="M7">
        <v>60</v>
      </c>
    </row>
    <row r="8" spans="2:16" x14ac:dyDescent="0.45">
      <c r="B8" t="s">
        <v>650</v>
      </c>
      <c r="C8" t="s">
        <v>651</v>
      </c>
      <c r="D8">
        <v>1</v>
      </c>
      <c r="E8" t="s">
        <v>657</v>
      </c>
      <c r="F8" t="s">
        <v>755</v>
      </c>
      <c r="G8">
        <f t="shared" si="3"/>
        <v>100</v>
      </c>
      <c r="H8" t="e">
        <f t="shared" ref="H8:H29" si="5">IF(C8=C7,H7+10,10)</f>
        <v>#REF!</v>
      </c>
      <c r="I8" t="e">
        <f t="shared" ref="I8:I29" si="6">F8&amp;G8&amp;H8</f>
        <v>#REF!</v>
      </c>
      <c r="J8" t="str">
        <f t="shared" si="1"/>
        <v>CIP공사 [캡빔타설]</v>
      </c>
      <c r="L8" t="str">
        <f t="shared" si="2"/>
        <v>W100</v>
      </c>
      <c r="M8">
        <v>70</v>
      </c>
    </row>
    <row r="9" spans="2:16" x14ac:dyDescent="0.45">
      <c r="B9" t="s">
        <v>650</v>
      </c>
      <c r="C9" t="s">
        <v>658</v>
      </c>
      <c r="D9">
        <v>1</v>
      </c>
      <c r="E9" t="s">
        <v>635</v>
      </c>
      <c r="F9" t="s">
        <v>755</v>
      </c>
      <c r="G9">
        <f t="shared" ref="G9:G29" si="7">IF(C9=C8,G8,G8+10)</f>
        <v>110</v>
      </c>
      <c r="H9">
        <f t="shared" si="5"/>
        <v>10</v>
      </c>
      <c r="I9" t="str">
        <f t="shared" si="6"/>
        <v>W11010</v>
      </c>
      <c r="J9" t="str">
        <f t="shared" si="1"/>
        <v>차수공사 [기준선측량, 마킹]</v>
      </c>
      <c r="L9" t="str">
        <f t="shared" ref="L9:L29" si="8">F9&amp;G9</f>
        <v>W110</v>
      </c>
      <c r="M9">
        <v>10</v>
      </c>
    </row>
    <row r="10" spans="2:16" x14ac:dyDescent="0.45">
      <c r="B10" t="s">
        <v>650</v>
      </c>
      <c r="C10" t="s">
        <v>658</v>
      </c>
      <c r="D10">
        <v>1</v>
      </c>
      <c r="E10" t="s">
        <v>659</v>
      </c>
      <c r="F10" t="s">
        <v>755</v>
      </c>
      <c r="G10">
        <f t="shared" si="7"/>
        <v>110</v>
      </c>
      <c r="H10">
        <f t="shared" si="5"/>
        <v>20</v>
      </c>
      <c r="I10" t="str">
        <f t="shared" si="6"/>
        <v>W11020</v>
      </c>
      <c r="J10" t="str">
        <f t="shared" si="1"/>
        <v>차수공사 [굴착, 배관삽입]</v>
      </c>
      <c r="L10" t="str">
        <f t="shared" si="8"/>
        <v>W110</v>
      </c>
      <c r="M10">
        <v>20</v>
      </c>
    </row>
    <row r="11" spans="2:16" x14ac:dyDescent="0.45">
      <c r="B11" t="s">
        <v>650</v>
      </c>
      <c r="C11" t="s">
        <v>658</v>
      </c>
      <c r="D11">
        <v>1</v>
      </c>
      <c r="E11" t="s">
        <v>661</v>
      </c>
      <c r="F11" t="s">
        <v>755</v>
      </c>
      <c r="G11">
        <f t="shared" si="7"/>
        <v>110</v>
      </c>
      <c r="H11">
        <f t="shared" si="5"/>
        <v>30</v>
      </c>
      <c r="I11" t="str">
        <f t="shared" si="6"/>
        <v>W11030</v>
      </c>
      <c r="J11" t="str">
        <f t="shared" si="1"/>
        <v>차수공사 [차수재주입]</v>
      </c>
      <c r="L11" t="str">
        <f t="shared" si="8"/>
        <v>W110</v>
      </c>
      <c r="M11">
        <v>30</v>
      </c>
    </row>
    <row r="12" spans="2:16" x14ac:dyDescent="0.45">
      <c r="B12" t="s">
        <v>650</v>
      </c>
      <c r="C12" t="s">
        <v>658</v>
      </c>
      <c r="D12">
        <v>1</v>
      </c>
      <c r="E12" t="s">
        <v>660</v>
      </c>
      <c r="F12" t="s">
        <v>755</v>
      </c>
      <c r="G12">
        <f t="shared" si="7"/>
        <v>110</v>
      </c>
      <c r="H12">
        <f t="shared" si="5"/>
        <v>40</v>
      </c>
      <c r="I12" t="str">
        <f t="shared" si="6"/>
        <v>W11040</v>
      </c>
      <c r="J12" t="str">
        <f t="shared" si="1"/>
        <v>차수공사 [정리]</v>
      </c>
      <c r="L12" t="str">
        <f t="shared" si="8"/>
        <v>W110</v>
      </c>
      <c r="M12">
        <v>40</v>
      </c>
    </row>
    <row r="13" spans="2:16" x14ac:dyDescent="0.45">
      <c r="B13" t="s">
        <v>662</v>
      </c>
      <c r="C13" t="s">
        <v>665</v>
      </c>
      <c r="D13">
        <v>1</v>
      </c>
      <c r="E13" t="s">
        <v>666</v>
      </c>
      <c r="F13" t="s">
        <v>165</v>
      </c>
      <c r="G13">
        <v>100</v>
      </c>
      <c r="H13">
        <f t="shared" si="5"/>
        <v>10</v>
      </c>
      <c r="I13" t="str">
        <f t="shared" si="6"/>
        <v>D10010</v>
      </c>
      <c r="J13" t="str">
        <f t="shared" si="1"/>
        <v>시험굴착 [계획수립]</v>
      </c>
      <c r="L13" t="str">
        <f t="shared" si="8"/>
        <v>D100</v>
      </c>
      <c r="M13">
        <v>10</v>
      </c>
    </row>
    <row r="14" spans="2:16" x14ac:dyDescent="0.45">
      <c r="B14" t="s">
        <v>662</v>
      </c>
      <c r="C14" t="s">
        <v>665</v>
      </c>
      <c r="D14">
        <v>1</v>
      </c>
      <c r="E14" t="s">
        <v>636</v>
      </c>
      <c r="F14" t="s">
        <v>165</v>
      </c>
      <c r="G14">
        <f t="shared" si="7"/>
        <v>100</v>
      </c>
      <c r="H14">
        <f t="shared" si="5"/>
        <v>20</v>
      </c>
      <c r="I14" t="str">
        <f t="shared" si="6"/>
        <v>D10020</v>
      </c>
      <c r="J14" t="str">
        <f t="shared" si="1"/>
        <v>시험굴착 [굴착]</v>
      </c>
      <c r="L14" t="str">
        <f t="shared" si="8"/>
        <v>D100</v>
      </c>
      <c r="M14">
        <v>20</v>
      </c>
    </row>
    <row r="15" spans="2:16" x14ac:dyDescent="0.45">
      <c r="B15" t="s">
        <v>662</v>
      </c>
      <c r="C15" t="s">
        <v>665</v>
      </c>
      <c r="D15">
        <v>1</v>
      </c>
      <c r="E15" t="s">
        <v>642</v>
      </c>
      <c r="F15" t="s">
        <v>165</v>
      </c>
      <c r="G15">
        <f t="shared" si="7"/>
        <v>100</v>
      </c>
      <c r="H15">
        <f t="shared" si="5"/>
        <v>30</v>
      </c>
      <c r="I15" t="str">
        <f t="shared" si="6"/>
        <v>D10030</v>
      </c>
      <c r="J15" t="str">
        <f t="shared" si="1"/>
        <v>시험굴착 [검사]</v>
      </c>
      <c r="L15" t="str">
        <f t="shared" si="8"/>
        <v>D100</v>
      </c>
      <c r="M15">
        <v>30</v>
      </c>
    </row>
    <row r="16" spans="2:16" x14ac:dyDescent="0.45">
      <c r="B16" t="s">
        <v>662</v>
      </c>
      <c r="C16" t="s">
        <v>663</v>
      </c>
      <c r="D16">
        <v>1</v>
      </c>
      <c r="E16" t="s">
        <v>664</v>
      </c>
      <c r="F16" t="s">
        <v>165</v>
      </c>
      <c r="G16">
        <f t="shared" si="7"/>
        <v>110</v>
      </c>
      <c r="H16">
        <f t="shared" si="5"/>
        <v>10</v>
      </c>
      <c r="I16" t="str">
        <f t="shared" si="6"/>
        <v>D11010</v>
      </c>
      <c r="J16" t="str">
        <f t="shared" si="1"/>
        <v>굴착공사 [장비굴착]</v>
      </c>
      <c r="L16" t="str">
        <f t="shared" si="8"/>
        <v>D110</v>
      </c>
      <c r="M16">
        <v>10</v>
      </c>
    </row>
    <row r="17" spans="1:13" x14ac:dyDescent="0.45">
      <c r="A17" t="s">
        <v>967</v>
      </c>
      <c r="B17" t="s">
        <v>662</v>
      </c>
      <c r="C17" t="s">
        <v>752</v>
      </c>
      <c r="D17">
        <v>1</v>
      </c>
      <c r="E17" t="s">
        <v>667</v>
      </c>
      <c r="F17" t="s">
        <v>165</v>
      </c>
      <c r="G17">
        <f t="shared" si="7"/>
        <v>120</v>
      </c>
      <c r="H17">
        <f t="shared" si="5"/>
        <v>10</v>
      </c>
      <c r="I17" t="str">
        <f t="shared" si="6"/>
        <v>D12010</v>
      </c>
      <c r="J17" t="str">
        <f t="shared" si="1"/>
        <v>발파굴착공사 [계획수립]</v>
      </c>
      <c r="L17" t="str">
        <f t="shared" si="8"/>
        <v>D120</v>
      </c>
      <c r="M17">
        <v>10</v>
      </c>
    </row>
    <row r="18" spans="1:13" x14ac:dyDescent="0.45">
      <c r="A18" t="s">
        <v>967</v>
      </c>
      <c r="B18" t="s">
        <v>662</v>
      </c>
      <c r="C18" t="s">
        <v>752</v>
      </c>
      <c r="D18">
        <v>1</v>
      </c>
      <c r="E18" t="s">
        <v>668</v>
      </c>
      <c r="F18" t="s">
        <v>165</v>
      </c>
      <c r="G18">
        <f t="shared" si="7"/>
        <v>120</v>
      </c>
      <c r="H18">
        <f t="shared" si="5"/>
        <v>20</v>
      </c>
      <c r="I18" t="str">
        <f t="shared" si="6"/>
        <v>D12020</v>
      </c>
      <c r="J18" t="str">
        <f t="shared" si="1"/>
        <v>발파굴착공사 [천공]</v>
      </c>
      <c r="L18" t="str">
        <f t="shared" si="8"/>
        <v>D120</v>
      </c>
      <c r="M18">
        <v>20</v>
      </c>
    </row>
    <row r="19" spans="1:13" x14ac:dyDescent="0.45">
      <c r="A19" t="s">
        <v>967</v>
      </c>
      <c r="B19" t="s">
        <v>662</v>
      </c>
      <c r="C19" t="s">
        <v>752</v>
      </c>
      <c r="D19">
        <v>1</v>
      </c>
      <c r="E19" t="s">
        <v>669</v>
      </c>
      <c r="F19" t="s">
        <v>165</v>
      </c>
      <c r="G19">
        <f t="shared" si="7"/>
        <v>120</v>
      </c>
      <c r="H19">
        <f t="shared" si="5"/>
        <v>30</v>
      </c>
      <c r="I19" t="str">
        <f t="shared" si="6"/>
        <v>D12030</v>
      </c>
      <c r="J19" t="str">
        <f t="shared" si="1"/>
        <v>발파굴착공사 [장약설치, 덮개설치, 발파]</v>
      </c>
      <c r="L19" t="str">
        <f t="shared" si="8"/>
        <v>D120</v>
      </c>
      <c r="M19">
        <v>30</v>
      </c>
    </row>
    <row r="20" spans="1:13" x14ac:dyDescent="0.45">
      <c r="A20" t="s">
        <v>967</v>
      </c>
      <c r="B20" t="s">
        <v>662</v>
      </c>
      <c r="C20" t="s">
        <v>752</v>
      </c>
      <c r="D20">
        <v>1</v>
      </c>
      <c r="E20" t="s">
        <v>636</v>
      </c>
      <c r="F20" t="s">
        <v>165</v>
      </c>
      <c r="G20">
        <f t="shared" si="7"/>
        <v>120</v>
      </c>
      <c r="H20">
        <f t="shared" si="5"/>
        <v>40</v>
      </c>
      <c r="I20" t="str">
        <f t="shared" si="6"/>
        <v>D12040</v>
      </c>
      <c r="J20" t="str">
        <f t="shared" si="1"/>
        <v>발파굴착공사 [굴착]</v>
      </c>
      <c r="L20" t="str">
        <f t="shared" si="8"/>
        <v>D120</v>
      </c>
      <c r="M20">
        <v>40</v>
      </c>
    </row>
    <row r="21" spans="1:13" x14ac:dyDescent="0.45">
      <c r="A21" t="s">
        <v>967</v>
      </c>
      <c r="B21" t="s">
        <v>662</v>
      </c>
      <c r="C21" t="s">
        <v>753</v>
      </c>
      <c r="D21">
        <v>1</v>
      </c>
      <c r="E21" t="s">
        <v>670</v>
      </c>
      <c r="F21" t="s">
        <v>165</v>
      </c>
      <c r="G21">
        <f t="shared" si="7"/>
        <v>130</v>
      </c>
      <c r="H21">
        <f t="shared" si="5"/>
        <v>10</v>
      </c>
      <c r="I21" t="str">
        <f t="shared" si="6"/>
        <v>D13010</v>
      </c>
      <c r="J21" t="str">
        <f t="shared" si="1"/>
        <v>토사반출A [직상차]</v>
      </c>
      <c r="L21" t="str">
        <f t="shared" si="8"/>
        <v>D130</v>
      </c>
      <c r="M21">
        <v>10</v>
      </c>
    </row>
    <row r="22" spans="1:13" x14ac:dyDescent="0.45">
      <c r="A22" t="s">
        <v>967</v>
      </c>
      <c r="B22" t="s">
        <v>662</v>
      </c>
      <c r="C22" t="s">
        <v>754</v>
      </c>
      <c r="D22">
        <v>2</v>
      </c>
      <c r="E22" t="s">
        <v>671</v>
      </c>
      <c r="F22" t="s">
        <v>165</v>
      </c>
      <c r="G22">
        <f t="shared" si="7"/>
        <v>140</v>
      </c>
      <c r="H22">
        <f t="shared" si="5"/>
        <v>10</v>
      </c>
      <c r="I22" t="str">
        <f t="shared" si="6"/>
        <v>D14010</v>
      </c>
      <c r="J22" t="str">
        <f t="shared" si="1"/>
        <v>토사반출B [크람쉐상차]</v>
      </c>
      <c r="L22" t="str">
        <f t="shared" si="8"/>
        <v>D140</v>
      </c>
      <c r="M22">
        <v>10</v>
      </c>
    </row>
    <row r="23" spans="1:13" x14ac:dyDescent="0.45">
      <c r="B23" t="s">
        <v>672</v>
      </c>
      <c r="C23" t="s">
        <v>674</v>
      </c>
      <c r="D23">
        <v>1</v>
      </c>
      <c r="E23" t="s">
        <v>635</v>
      </c>
      <c r="F23" t="s">
        <v>193</v>
      </c>
      <c r="G23">
        <v>100</v>
      </c>
      <c r="H23">
        <f t="shared" si="5"/>
        <v>10</v>
      </c>
      <c r="I23" t="str">
        <f t="shared" si="6"/>
        <v>R10010</v>
      </c>
      <c r="J23" t="str">
        <f t="shared" si="1"/>
        <v>지지말뚝공사 [기준선측량, 마킹]</v>
      </c>
      <c r="L23" t="str">
        <f t="shared" si="8"/>
        <v>R100</v>
      </c>
      <c r="M23">
        <v>10</v>
      </c>
    </row>
    <row r="24" spans="1:13" x14ac:dyDescent="0.45">
      <c r="B24" t="s">
        <v>672</v>
      </c>
      <c r="C24" t="s">
        <v>674</v>
      </c>
      <c r="D24">
        <v>1</v>
      </c>
      <c r="E24" t="s">
        <v>673</v>
      </c>
      <c r="F24" t="s">
        <v>193</v>
      </c>
      <c r="G24">
        <f t="shared" si="7"/>
        <v>100</v>
      </c>
      <c r="H24">
        <f t="shared" si="5"/>
        <v>20</v>
      </c>
      <c r="I24" t="str">
        <f t="shared" si="6"/>
        <v>R10020</v>
      </c>
      <c r="J24" t="str">
        <f t="shared" si="1"/>
        <v>지지말뚝공사 [포스트파일설치]</v>
      </c>
      <c r="L24" t="str">
        <f t="shared" si="8"/>
        <v>R100</v>
      </c>
      <c r="M24">
        <v>20</v>
      </c>
    </row>
    <row r="25" spans="1:13" x14ac:dyDescent="0.45">
      <c r="B25" t="s">
        <v>672</v>
      </c>
      <c r="C25" t="s">
        <v>1070</v>
      </c>
      <c r="D25">
        <v>1</v>
      </c>
      <c r="E25" t="s">
        <v>675</v>
      </c>
      <c r="F25" t="s">
        <v>193</v>
      </c>
      <c r="G25">
        <f t="shared" si="7"/>
        <v>110</v>
      </c>
      <c r="H25">
        <f t="shared" si="5"/>
        <v>10</v>
      </c>
      <c r="I25" t="str">
        <f t="shared" si="6"/>
        <v>R11010</v>
      </c>
      <c r="J25" t="str">
        <f t="shared" si="1"/>
        <v>스트러트설치 [Wale설치]</v>
      </c>
      <c r="L25" t="str">
        <f t="shared" si="8"/>
        <v>R110</v>
      </c>
      <c r="M25">
        <v>10</v>
      </c>
    </row>
    <row r="26" spans="1:13" x14ac:dyDescent="0.45">
      <c r="B26" t="s">
        <v>672</v>
      </c>
      <c r="C26" t="s">
        <v>1070</v>
      </c>
      <c r="D26">
        <v>1</v>
      </c>
      <c r="E26" t="s">
        <v>676</v>
      </c>
      <c r="F26" t="s">
        <v>193</v>
      </c>
      <c r="G26">
        <f t="shared" si="7"/>
        <v>110</v>
      </c>
      <c r="H26">
        <f t="shared" si="5"/>
        <v>20</v>
      </c>
      <c r="I26" t="str">
        <f t="shared" si="6"/>
        <v>R11020</v>
      </c>
      <c r="J26" t="str">
        <f t="shared" si="1"/>
        <v>스트러트설치 [스트러트설치]</v>
      </c>
      <c r="L26" t="str">
        <f t="shared" si="8"/>
        <v>R110</v>
      </c>
      <c r="M26">
        <v>20</v>
      </c>
    </row>
    <row r="27" spans="1:13" x14ac:dyDescent="0.45">
      <c r="B27" t="s">
        <v>672</v>
      </c>
      <c r="C27" t="s">
        <v>1070</v>
      </c>
      <c r="D27">
        <v>1</v>
      </c>
      <c r="E27" t="s">
        <v>642</v>
      </c>
      <c r="F27" t="s">
        <v>193</v>
      </c>
      <c r="G27">
        <f t="shared" si="7"/>
        <v>110</v>
      </c>
      <c r="H27">
        <f t="shared" si="5"/>
        <v>30</v>
      </c>
      <c r="I27" t="str">
        <f t="shared" si="6"/>
        <v>R11030</v>
      </c>
      <c r="J27" t="str">
        <f t="shared" si="1"/>
        <v>스트러트설치 [검사]</v>
      </c>
      <c r="L27" t="str">
        <f t="shared" si="8"/>
        <v>R110</v>
      </c>
      <c r="M27">
        <v>30</v>
      </c>
    </row>
    <row r="28" spans="1:13" x14ac:dyDescent="0.45">
      <c r="B28" t="s">
        <v>672</v>
      </c>
      <c r="C28" t="s">
        <v>677</v>
      </c>
      <c r="D28">
        <v>1</v>
      </c>
      <c r="E28" t="s">
        <v>678</v>
      </c>
      <c r="F28" t="s">
        <v>193</v>
      </c>
      <c r="G28">
        <f t="shared" si="7"/>
        <v>120</v>
      </c>
      <c r="H28">
        <f t="shared" si="5"/>
        <v>10</v>
      </c>
      <c r="I28" t="str">
        <f t="shared" si="6"/>
        <v>R12010</v>
      </c>
      <c r="J28" t="str">
        <f t="shared" ref="J28:J29" si="9">C28&amp;" ["&amp;E28&amp;"]"</f>
        <v>스트러트해체 [안전성확인]</v>
      </c>
      <c r="L28" t="str">
        <f t="shared" si="8"/>
        <v>R120</v>
      </c>
      <c r="M28">
        <v>10</v>
      </c>
    </row>
    <row r="29" spans="1:13" x14ac:dyDescent="0.45">
      <c r="B29" t="s">
        <v>672</v>
      </c>
      <c r="C29" t="s">
        <v>677</v>
      </c>
      <c r="D29">
        <v>1</v>
      </c>
      <c r="E29" t="s">
        <v>679</v>
      </c>
      <c r="F29" t="s">
        <v>193</v>
      </c>
      <c r="G29">
        <f t="shared" si="7"/>
        <v>120</v>
      </c>
      <c r="H29">
        <f t="shared" si="5"/>
        <v>20</v>
      </c>
      <c r="I29" t="str">
        <f t="shared" si="6"/>
        <v>R12020</v>
      </c>
      <c r="J29" t="str">
        <f t="shared" si="9"/>
        <v>스트러트해체 [해체]</v>
      </c>
      <c r="L29" t="str">
        <f t="shared" si="8"/>
        <v>R120</v>
      </c>
      <c r="M29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P78"/>
  <sheetViews>
    <sheetView topLeftCell="G1" workbookViewId="0">
      <selection activeCell="N1" sqref="N1:N1048576"/>
    </sheetView>
  </sheetViews>
  <sheetFormatPr defaultRowHeight="17" x14ac:dyDescent="0.45"/>
  <cols>
    <col min="2" max="2" width="14.33203125" customWidth="1"/>
    <col min="3" max="3" width="16.9140625" customWidth="1"/>
    <col min="5" max="5" width="27.25" customWidth="1"/>
    <col min="6" max="6" width="4.33203125" customWidth="1"/>
    <col min="7" max="7" width="8" customWidth="1"/>
    <col min="9" max="9" width="14.9140625" customWidth="1"/>
    <col min="10" max="10" width="43.9140625" customWidth="1"/>
    <col min="11" max="13" width="14.9140625" customWidth="1"/>
    <col min="14" max="14" width="16.58203125" customWidth="1"/>
    <col min="15" max="15" width="21.6640625" customWidth="1"/>
    <col min="16" max="16" width="14.9140625" customWidth="1"/>
  </cols>
  <sheetData>
    <row r="1" spans="1:16" x14ac:dyDescent="0.45">
      <c r="B1" t="s">
        <v>644</v>
      </c>
      <c r="C1" t="s">
        <v>645</v>
      </c>
      <c r="D1" t="s">
        <v>646</v>
      </c>
      <c r="E1" t="s">
        <v>633</v>
      </c>
      <c r="I1" s="8" t="s">
        <v>882</v>
      </c>
      <c r="J1" s="8" t="s">
        <v>883</v>
      </c>
      <c r="K1" s="8" t="s">
        <v>884</v>
      </c>
      <c r="L1" s="8" t="s">
        <v>885</v>
      </c>
      <c r="M1" s="8" t="s">
        <v>881</v>
      </c>
      <c r="N1" s="8" t="s">
        <v>887</v>
      </c>
      <c r="O1" s="8" t="s">
        <v>886</v>
      </c>
      <c r="P1" s="8" t="s">
        <v>888</v>
      </c>
    </row>
    <row r="2" spans="1:16" x14ac:dyDescent="0.45">
      <c r="A2" t="s">
        <v>968</v>
      </c>
      <c r="B2" t="s">
        <v>680</v>
      </c>
      <c r="C2" t="s">
        <v>682</v>
      </c>
      <c r="D2">
        <v>1</v>
      </c>
      <c r="E2" t="s">
        <v>635</v>
      </c>
      <c r="F2" t="s">
        <v>744</v>
      </c>
      <c r="G2">
        <v>100</v>
      </c>
      <c r="H2">
        <f>IF(C2=C1,H1+10,10)</f>
        <v>10</v>
      </c>
      <c r="I2" t="str">
        <f>F2&amp;G2&amp;H2</f>
        <v>F10010</v>
      </c>
      <c r="J2" t="str">
        <f>C2&amp;" ["&amp;E2&amp;"]"</f>
        <v>PHC파일공사 [기준선측량, 마킹]</v>
      </c>
      <c r="K2">
        <v>10</v>
      </c>
      <c r="L2" t="str">
        <f t="shared" ref="L2:L16" si="0">F2&amp;G2</f>
        <v>F100</v>
      </c>
      <c r="M2">
        <v>10</v>
      </c>
    </row>
    <row r="3" spans="1:16" x14ac:dyDescent="0.45">
      <c r="A3" t="s">
        <v>968</v>
      </c>
      <c r="B3" t="s">
        <v>680</v>
      </c>
      <c r="C3" t="s">
        <v>682</v>
      </c>
      <c r="D3">
        <v>1</v>
      </c>
      <c r="E3" t="s">
        <v>969</v>
      </c>
      <c r="F3" t="s">
        <v>744</v>
      </c>
      <c r="G3">
        <f t="shared" ref="G3:G65" si="1">IF(C3=C2,G2,G2+10)</f>
        <v>100</v>
      </c>
      <c r="H3">
        <f t="shared" ref="H3:H65" si="2">IF(C3=C2,H2+10,10)</f>
        <v>20</v>
      </c>
      <c r="I3" t="str">
        <f t="shared" ref="I3:I65" si="3">F3&amp;G3&amp;H3</f>
        <v>F10020</v>
      </c>
      <c r="J3" t="str">
        <f t="shared" ref="J3:J65" si="4">C3&amp;" ["&amp;E3&amp;"]"</f>
        <v>PHC파일공사 [천공&amp;파일근입]</v>
      </c>
      <c r="K3">
        <v>2</v>
      </c>
      <c r="L3" t="str">
        <f t="shared" si="0"/>
        <v>F100</v>
      </c>
      <c r="M3">
        <v>20</v>
      </c>
    </row>
    <row r="4" spans="1:16" x14ac:dyDescent="0.45">
      <c r="A4" t="s">
        <v>968</v>
      </c>
      <c r="B4" t="s">
        <v>680</v>
      </c>
      <c r="C4" t="s">
        <v>682</v>
      </c>
      <c r="D4">
        <v>1</v>
      </c>
      <c r="E4" t="s">
        <v>681</v>
      </c>
      <c r="F4" t="s">
        <v>744</v>
      </c>
      <c r="G4">
        <f t="shared" si="1"/>
        <v>100</v>
      </c>
      <c r="H4">
        <f t="shared" si="2"/>
        <v>30</v>
      </c>
      <c r="I4" t="str">
        <f t="shared" si="3"/>
        <v>F10030</v>
      </c>
      <c r="J4" t="str">
        <f t="shared" si="4"/>
        <v>PHC파일공사 [사춤]</v>
      </c>
      <c r="K4">
        <v>2</v>
      </c>
      <c r="L4" t="str">
        <f t="shared" si="0"/>
        <v>F100</v>
      </c>
      <c r="M4">
        <v>30</v>
      </c>
    </row>
    <row r="5" spans="1:16" x14ac:dyDescent="0.45">
      <c r="A5" t="s">
        <v>968</v>
      </c>
      <c r="B5" t="s">
        <v>680</v>
      </c>
      <c r="C5" t="s">
        <v>682</v>
      </c>
      <c r="D5">
        <v>1</v>
      </c>
      <c r="E5" t="s">
        <v>653</v>
      </c>
      <c r="F5" t="s">
        <v>744</v>
      </c>
      <c r="G5">
        <f t="shared" si="1"/>
        <v>100</v>
      </c>
      <c r="H5">
        <f t="shared" si="2"/>
        <v>40</v>
      </c>
      <c r="I5" t="str">
        <f t="shared" si="3"/>
        <v>F10040</v>
      </c>
      <c r="J5" t="str">
        <f t="shared" si="4"/>
        <v>PHC파일공사 [굴착]</v>
      </c>
      <c r="K5">
        <v>3</v>
      </c>
      <c r="L5" t="str">
        <f t="shared" si="0"/>
        <v>F100</v>
      </c>
      <c r="M5">
        <v>40</v>
      </c>
    </row>
    <row r="6" spans="1:16" x14ac:dyDescent="0.45">
      <c r="A6" t="s">
        <v>968</v>
      </c>
      <c r="B6" t="s">
        <v>680</v>
      </c>
      <c r="C6" t="s">
        <v>682</v>
      </c>
      <c r="D6">
        <v>1</v>
      </c>
      <c r="E6" t="s">
        <v>697</v>
      </c>
      <c r="F6" t="s">
        <v>744</v>
      </c>
      <c r="G6">
        <f t="shared" si="1"/>
        <v>100</v>
      </c>
      <c r="H6">
        <f t="shared" si="2"/>
        <v>50</v>
      </c>
      <c r="I6" t="str">
        <f t="shared" si="3"/>
        <v>F10050</v>
      </c>
      <c r="J6" t="str">
        <f t="shared" si="4"/>
        <v>PHC파일공사 [파일두부정리]</v>
      </c>
      <c r="K6">
        <v>3</v>
      </c>
      <c r="L6" t="str">
        <f t="shared" si="0"/>
        <v>F100</v>
      </c>
      <c r="M6">
        <v>50</v>
      </c>
    </row>
    <row r="7" spans="1:16" x14ac:dyDescent="0.45">
      <c r="A7" t="s">
        <v>968</v>
      </c>
      <c r="B7" t="s">
        <v>680</v>
      </c>
      <c r="C7" t="s">
        <v>687</v>
      </c>
      <c r="D7">
        <v>1</v>
      </c>
      <c r="E7" t="s">
        <v>653</v>
      </c>
      <c r="F7" t="s">
        <v>744</v>
      </c>
      <c r="G7">
        <f t="shared" si="1"/>
        <v>110</v>
      </c>
      <c r="H7">
        <f t="shared" si="2"/>
        <v>10</v>
      </c>
      <c r="I7" t="str">
        <f t="shared" si="3"/>
        <v>F11010</v>
      </c>
      <c r="J7" t="str">
        <f t="shared" si="4"/>
        <v>치환지반보강공사 [굴착]</v>
      </c>
      <c r="L7" t="str">
        <f t="shared" si="0"/>
        <v>F110</v>
      </c>
      <c r="M7">
        <v>10</v>
      </c>
    </row>
    <row r="8" spans="1:16" x14ac:dyDescent="0.45">
      <c r="A8" t="s">
        <v>968</v>
      </c>
      <c r="B8" t="s">
        <v>680</v>
      </c>
      <c r="C8" t="s">
        <v>687</v>
      </c>
      <c r="D8">
        <v>1</v>
      </c>
      <c r="E8" t="s">
        <v>683</v>
      </c>
      <c r="F8" t="s">
        <v>744</v>
      </c>
      <c r="G8">
        <f t="shared" si="1"/>
        <v>110</v>
      </c>
      <c r="H8">
        <f t="shared" si="2"/>
        <v>20</v>
      </c>
      <c r="I8" t="str">
        <f t="shared" si="3"/>
        <v>F11020</v>
      </c>
      <c r="J8" t="str">
        <f t="shared" si="4"/>
        <v>치환지반보강공사 [치환, 다짐]</v>
      </c>
      <c r="L8" t="str">
        <f t="shared" si="0"/>
        <v>F110</v>
      </c>
      <c r="M8">
        <v>20</v>
      </c>
    </row>
    <row r="9" spans="1:16" x14ac:dyDescent="0.45">
      <c r="A9" t="s">
        <v>968</v>
      </c>
      <c r="B9" t="s">
        <v>680</v>
      </c>
      <c r="C9" t="s">
        <v>684</v>
      </c>
      <c r="D9">
        <v>1</v>
      </c>
      <c r="E9" t="s">
        <v>635</v>
      </c>
      <c r="F9" t="s">
        <v>744</v>
      </c>
      <c r="G9">
        <f t="shared" si="1"/>
        <v>120</v>
      </c>
      <c r="H9">
        <f t="shared" si="2"/>
        <v>10</v>
      </c>
      <c r="I9" t="str">
        <f t="shared" si="3"/>
        <v>F12010</v>
      </c>
      <c r="J9" t="str">
        <f t="shared" si="4"/>
        <v>PF기초공사 [기준선측량, 마킹]</v>
      </c>
      <c r="L9" t="str">
        <f t="shared" si="0"/>
        <v>F120</v>
      </c>
      <c r="M9">
        <v>10</v>
      </c>
    </row>
    <row r="10" spans="1:16" x14ac:dyDescent="0.45">
      <c r="A10" t="s">
        <v>968</v>
      </c>
      <c r="B10" t="s">
        <v>680</v>
      </c>
      <c r="C10" t="s">
        <v>684</v>
      </c>
      <c r="D10">
        <v>1</v>
      </c>
      <c r="E10" t="s">
        <v>685</v>
      </c>
      <c r="F10" t="s">
        <v>744</v>
      </c>
      <c r="G10">
        <f t="shared" si="1"/>
        <v>120</v>
      </c>
      <c r="H10">
        <f t="shared" si="2"/>
        <v>20</v>
      </c>
      <c r="I10" t="str">
        <f t="shared" si="3"/>
        <v>F12020</v>
      </c>
      <c r="J10" t="str">
        <f t="shared" si="4"/>
        <v>PF기초공사 [구근형성]</v>
      </c>
      <c r="L10" t="str">
        <f t="shared" si="0"/>
        <v>F120</v>
      </c>
      <c r="M10">
        <v>20</v>
      </c>
    </row>
    <row r="11" spans="1:16" x14ac:dyDescent="0.45">
      <c r="A11" t="s">
        <v>968</v>
      </c>
      <c r="B11" t="s">
        <v>680</v>
      </c>
      <c r="C11" t="s">
        <v>684</v>
      </c>
      <c r="D11">
        <v>1</v>
      </c>
      <c r="E11" t="s">
        <v>686</v>
      </c>
      <c r="F11" t="s">
        <v>744</v>
      </c>
      <c r="G11">
        <f t="shared" si="1"/>
        <v>120</v>
      </c>
      <c r="H11">
        <f t="shared" si="2"/>
        <v>30</v>
      </c>
      <c r="I11" t="str">
        <f t="shared" si="3"/>
        <v>F12030</v>
      </c>
      <c r="J11" t="str">
        <f t="shared" si="4"/>
        <v>PF기초공사 [양생]</v>
      </c>
      <c r="L11" t="str">
        <f t="shared" si="0"/>
        <v>F120</v>
      </c>
      <c r="M11">
        <v>30</v>
      </c>
    </row>
    <row r="12" spans="1:16" x14ac:dyDescent="0.45">
      <c r="A12" t="s">
        <v>970</v>
      </c>
      <c r="B12" t="s">
        <v>680</v>
      </c>
      <c r="C12" t="s">
        <v>688</v>
      </c>
      <c r="D12">
        <v>1</v>
      </c>
      <c r="E12" t="s">
        <v>636</v>
      </c>
      <c r="F12" t="s">
        <v>744</v>
      </c>
      <c r="G12">
        <f t="shared" si="1"/>
        <v>130</v>
      </c>
      <c r="H12">
        <f t="shared" si="2"/>
        <v>10</v>
      </c>
      <c r="I12" t="str">
        <f t="shared" si="3"/>
        <v>F13010</v>
      </c>
      <c r="J12" t="str">
        <f t="shared" si="4"/>
        <v>지내력기초 [굴착]</v>
      </c>
      <c r="L12" t="str">
        <f t="shared" si="0"/>
        <v>F130</v>
      </c>
      <c r="M12">
        <v>10</v>
      </c>
    </row>
    <row r="13" spans="1:16" x14ac:dyDescent="0.45">
      <c r="A13" t="s">
        <v>970</v>
      </c>
      <c r="B13" t="s">
        <v>680</v>
      </c>
      <c r="C13" t="s">
        <v>688</v>
      </c>
      <c r="D13">
        <v>1</v>
      </c>
      <c r="E13" t="s">
        <v>693</v>
      </c>
      <c r="F13" t="s">
        <v>744</v>
      </c>
      <c r="G13">
        <f t="shared" si="1"/>
        <v>130</v>
      </c>
      <c r="H13">
        <f t="shared" si="2"/>
        <v>20</v>
      </c>
      <c r="I13" t="str">
        <f t="shared" si="3"/>
        <v>F13020</v>
      </c>
      <c r="J13" t="str">
        <f t="shared" si="4"/>
        <v>지내력기초 [지내력검사]</v>
      </c>
      <c r="L13" t="str">
        <f t="shared" si="0"/>
        <v>F130</v>
      </c>
      <c r="M13">
        <v>20</v>
      </c>
    </row>
    <row r="14" spans="1:16" x14ac:dyDescent="0.45">
      <c r="A14" t="s">
        <v>970</v>
      </c>
      <c r="B14" t="s">
        <v>680</v>
      </c>
      <c r="C14" t="s">
        <v>694</v>
      </c>
      <c r="D14">
        <v>1</v>
      </c>
      <c r="E14" t="s">
        <v>635</v>
      </c>
      <c r="F14" t="s">
        <v>744</v>
      </c>
      <c r="G14">
        <f t="shared" si="1"/>
        <v>140</v>
      </c>
      <c r="H14">
        <f t="shared" si="2"/>
        <v>10</v>
      </c>
      <c r="I14" t="str">
        <f t="shared" si="3"/>
        <v>F14010</v>
      </c>
      <c r="J14" t="str">
        <f t="shared" si="4"/>
        <v>배수드레인공사 [기준선측량, 마킹]</v>
      </c>
      <c r="L14" t="str">
        <f t="shared" si="0"/>
        <v>F140</v>
      </c>
      <c r="M14">
        <v>10</v>
      </c>
    </row>
    <row r="15" spans="1:16" x14ac:dyDescent="0.45">
      <c r="A15" t="s">
        <v>970</v>
      </c>
      <c r="B15" t="s">
        <v>680</v>
      </c>
      <c r="C15" t="s">
        <v>694</v>
      </c>
      <c r="D15">
        <v>1</v>
      </c>
      <c r="E15" t="s">
        <v>695</v>
      </c>
      <c r="F15" t="s">
        <v>744</v>
      </c>
      <c r="G15">
        <f t="shared" si="1"/>
        <v>140</v>
      </c>
      <c r="H15">
        <f t="shared" si="2"/>
        <v>20</v>
      </c>
      <c r="I15" t="str">
        <f t="shared" si="3"/>
        <v>F14020</v>
      </c>
      <c r="J15" t="str">
        <f t="shared" si="4"/>
        <v>배수드레인공사 [드레인설치]</v>
      </c>
      <c r="L15" t="str">
        <f t="shared" si="0"/>
        <v>F140</v>
      </c>
      <c r="M15">
        <v>20</v>
      </c>
    </row>
    <row r="16" spans="1:16" x14ac:dyDescent="0.45">
      <c r="A16" t="s">
        <v>970</v>
      </c>
      <c r="B16" t="s">
        <v>680</v>
      </c>
      <c r="C16" t="s">
        <v>694</v>
      </c>
      <c r="D16">
        <v>1</v>
      </c>
      <c r="E16" t="s">
        <v>696</v>
      </c>
      <c r="F16" t="s">
        <v>744</v>
      </c>
      <c r="G16">
        <f t="shared" si="1"/>
        <v>140</v>
      </c>
      <c r="H16">
        <f t="shared" si="2"/>
        <v>30</v>
      </c>
      <c r="I16" t="str">
        <f t="shared" si="3"/>
        <v>F14030</v>
      </c>
      <c r="J16" t="str">
        <f t="shared" si="4"/>
        <v>배수드레인공사 [자갈포설]</v>
      </c>
      <c r="L16" t="str">
        <f t="shared" si="0"/>
        <v>F140</v>
      </c>
      <c r="M16">
        <v>30</v>
      </c>
    </row>
    <row r="17" spans="2:16" x14ac:dyDescent="0.45">
      <c r="B17" t="s">
        <v>680</v>
      </c>
      <c r="C17" t="s">
        <v>689</v>
      </c>
      <c r="D17">
        <v>1</v>
      </c>
      <c r="E17" t="s">
        <v>971</v>
      </c>
      <c r="F17" t="s">
        <v>744</v>
      </c>
      <c r="G17">
        <v>200</v>
      </c>
      <c r="H17">
        <f t="shared" si="2"/>
        <v>10</v>
      </c>
      <c r="I17" t="str">
        <f t="shared" si="3"/>
        <v>F20010</v>
      </c>
      <c r="J17" t="str">
        <f t="shared" si="4"/>
        <v>기초판 공사 [방습층설치, 버림타설]</v>
      </c>
      <c r="K17">
        <v>4</v>
      </c>
      <c r="L17" t="str">
        <f>F17&amp;G17</f>
        <v>F200</v>
      </c>
      <c r="M17">
        <v>10</v>
      </c>
      <c r="N17" t="s">
        <v>973</v>
      </c>
      <c r="O17" t="s">
        <v>972</v>
      </c>
      <c r="P17" t="s">
        <v>1032</v>
      </c>
    </row>
    <row r="18" spans="2:16" x14ac:dyDescent="0.45">
      <c r="B18" t="s">
        <v>680</v>
      </c>
      <c r="C18" t="s">
        <v>689</v>
      </c>
      <c r="D18">
        <v>1</v>
      </c>
      <c r="E18" t="s">
        <v>700</v>
      </c>
      <c r="F18" t="s">
        <v>744</v>
      </c>
      <c r="G18">
        <f t="shared" si="1"/>
        <v>200</v>
      </c>
      <c r="H18">
        <f t="shared" si="2"/>
        <v>20</v>
      </c>
      <c r="I18" t="str">
        <f t="shared" si="3"/>
        <v>F20020</v>
      </c>
      <c r="J18" t="str">
        <f t="shared" si="4"/>
        <v>기초판 공사 [측량, 먹놓기]</v>
      </c>
      <c r="K18">
        <v>4</v>
      </c>
      <c r="L18" t="str">
        <f t="shared" ref="L18:L78" si="5">F18&amp;G18</f>
        <v>F200</v>
      </c>
      <c r="M18">
        <v>20</v>
      </c>
      <c r="N18" t="s">
        <v>973</v>
      </c>
      <c r="O18" t="s">
        <v>972</v>
      </c>
      <c r="P18" t="s">
        <v>1033</v>
      </c>
    </row>
    <row r="19" spans="2:16" x14ac:dyDescent="0.45">
      <c r="B19" t="s">
        <v>680</v>
      </c>
      <c r="C19" t="s">
        <v>689</v>
      </c>
      <c r="D19">
        <v>1</v>
      </c>
      <c r="E19" t="s">
        <v>690</v>
      </c>
      <c r="F19" t="s">
        <v>744</v>
      </c>
      <c r="G19">
        <f t="shared" si="1"/>
        <v>200</v>
      </c>
      <c r="H19">
        <f t="shared" si="2"/>
        <v>30</v>
      </c>
      <c r="I19" t="str">
        <f t="shared" si="3"/>
        <v>F20030</v>
      </c>
      <c r="J19" t="str">
        <f t="shared" si="4"/>
        <v>기초판 공사 [철근설치]</v>
      </c>
      <c r="K19">
        <v>2</v>
      </c>
      <c r="L19" t="str">
        <f t="shared" si="5"/>
        <v>F200</v>
      </c>
      <c r="M19">
        <v>30</v>
      </c>
      <c r="N19" t="s">
        <v>973</v>
      </c>
      <c r="O19" t="s">
        <v>972</v>
      </c>
      <c r="P19" t="s">
        <v>1034</v>
      </c>
    </row>
    <row r="20" spans="2:16" x14ac:dyDescent="0.45">
      <c r="B20" t="s">
        <v>680</v>
      </c>
      <c r="C20" t="s">
        <v>689</v>
      </c>
      <c r="D20">
        <v>1</v>
      </c>
      <c r="E20" t="s">
        <v>691</v>
      </c>
      <c r="F20" t="s">
        <v>744</v>
      </c>
      <c r="G20">
        <f t="shared" si="1"/>
        <v>200</v>
      </c>
      <c r="H20">
        <f t="shared" si="2"/>
        <v>40</v>
      </c>
      <c r="I20" t="str">
        <f t="shared" si="3"/>
        <v>F20040</v>
      </c>
      <c r="J20" t="str">
        <f t="shared" si="4"/>
        <v>기초판 공사 [거푸집설치]</v>
      </c>
      <c r="K20">
        <v>2</v>
      </c>
      <c r="L20" t="str">
        <f t="shared" si="5"/>
        <v>F200</v>
      </c>
      <c r="M20">
        <v>40</v>
      </c>
      <c r="N20" t="s">
        <v>973</v>
      </c>
      <c r="O20" t="s">
        <v>972</v>
      </c>
      <c r="P20" t="s">
        <v>1035</v>
      </c>
    </row>
    <row r="21" spans="2:16" x14ac:dyDescent="0.45">
      <c r="B21" t="s">
        <v>680</v>
      </c>
      <c r="C21" t="s">
        <v>689</v>
      </c>
      <c r="D21">
        <v>1</v>
      </c>
      <c r="E21" t="s">
        <v>723</v>
      </c>
      <c r="F21" t="s">
        <v>744</v>
      </c>
      <c r="G21">
        <f t="shared" si="1"/>
        <v>200</v>
      </c>
      <c r="H21">
        <f t="shared" si="2"/>
        <v>50</v>
      </c>
      <c r="I21" t="str">
        <f t="shared" si="3"/>
        <v>F20050</v>
      </c>
      <c r="J21" t="str">
        <f t="shared" si="4"/>
        <v>기초판 공사 [레미콘타설]</v>
      </c>
      <c r="K21">
        <v>3</v>
      </c>
      <c r="L21" t="str">
        <f t="shared" si="5"/>
        <v>F200</v>
      </c>
      <c r="M21">
        <v>50</v>
      </c>
      <c r="N21" t="s">
        <v>973</v>
      </c>
      <c r="O21" t="s">
        <v>972</v>
      </c>
      <c r="P21" t="s">
        <v>1036</v>
      </c>
    </row>
    <row r="22" spans="2:16" x14ac:dyDescent="0.45">
      <c r="B22" t="s">
        <v>680</v>
      </c>
      <c r="C22" t="s">
        <v>689</v>
      </c>
      <c r="D22">
        <v>1</v>
      </c>
      <c r="E22" t="s">
        <v>692</v>
      </c>
      <c r="F22" t="s">
        <v>744</v>
      </c>
      <c r="G22">
        <f t="shared" si="1"/>
        <v>200</v>
      </c>
      <c r="H22">
        <v>51</v>
      </c>
      <c r="I22" t="str">
        <f t="shared" si="3"/>
        <v>F20051</v>
      </c>
      <c r="J22" t="str">
        <f t="shared" si="4"/>
        <v>기초판 공사 [양생]</v>
      </c>
      <c r="K22">
        <v>3</v>
      </c>
      <c r="L22" t="str">
        <f t="shared" si="5"/>
        <v>F200</v>
      </c>
      <c r="M22">
        <v>51</v>
      </c>
      <c r="N22" t="s">
        <v>973</v>
      </c>
      <c r="O22" t="s">
        <v>972</v>
      </c>
      <c r="P22" t="s">
        <v>1037</v>
      </c>
    </row>
    <row r="23" spans="2:16" x14ac:dyDescent="0.45">
      <c r="B23" t="s">
        <v>680</v>
      </c>
      <c r="C23" t="s">
        <v>689</v>
      </c>
      <c r="D23">
        <v>1</v>
      </c>
      <c r="E23" t="s">
        <v>698</v>
      </c>
      <c r="F23" t="s">
        <v>744</v>
      </c>
      <c r="G23">
        <f t="shared" si="1"/>
        <v>200</v>
      </c>
      <c r="H23">
        <v>60</v>
      </c>
      <c r="I23" t="str">
        <f t="shared" si="3"/>
        <v>F20060</v>
      </c>
      <c r="J23" t="str">
        <f t="shared" si="4"/>
        <v>기초판 공사 [거푸집해체]</v>
      </c>
      <c r="K23">
        <v>3</v>
      </c>
      <c r="L23" t="str">
        <f t="shared" si="5"/>
        <v>F200</v>
      </c>
      <c r="M23">
        <v>60</v>
      </c>
      <c r="N23" t="s">
        <v>973</v>
      </c>
      <c r="O23" t="s">
        <v>972</v>
      </c>
      <c r="P23" t="s">
        <v>1039</v>
      </c>
    </row>
    <row r="24" spans="2:16" x14ac:dyDescent="0.45">
      <c r="B24" t="s">
        <v>680</v>
      </c>
      <c r="C24" t="s">
        <v>689</v>
      </c>
      <c r="D24">
        <v>1</v>
      </c>
      <c r="E24" t="s">
        <v>699</v>
      </c>
      <c r="F24" t="s">
        <v>744</v>
      </c>
      <c r="G24">
        <f t="shared" si="1"/>
        <v>200</v>
      </c>
      <c r="H24">
        <f t="shared" si="2"/>
        <v>70</v>
      </c>
      <c r="I24" t="str">
        <f t="shared" si="3"/>
        <v>F20070</v>
      </c>
      <c r="J24" t="str">
        <f t="shared" si="4"/>
        <v>기초판 공사 [되메우기]</v>
      </c>
      <c r="K24">
        <v>5</v>
      </c>
      <c r="L24" t="str">
        <f t="shared" si="5"/>
        <v>F200</v>
      </c>
      <c r="M24">
        <v>70</v>
      </c>
      <c r="N24" t="s">
        <v>973</v>
      </c>
      <c r="O24" t="s">
        <v>972</v>
      </c>
      <c r="P24" t="s">
        <v>1040</v>
      </c>
    </row>
    <row r="25" spans="2:16" x14ac:dyDescent="0.45">
      <c r="B25" t="s">
        <v>704</v>
      </c>
      <c r="C25" t="s">
        <v>701</v>
      </c>
      <c r="D25">
        <v>1</v>
      </c>
      <c r="E25" t="s">
        <v>700</v>
      </c>
      <c r="F25" t="s">
        <v>745</v>
      </c>
      <c r="G25">
        <v>100</v>
      </c>
      <c r="H25">
        <f t="shared" si="2"/>
        <v>10</v>
      </c>
      <c r="I25" t="str">
        <f t="shared" si="3"/>
        <v>S10010</v>
      </c>
      <c r="J25" t="str">
        <f t="shared" si="4"/>
        <v>철콘골조공사(수직) [측량, 먹놓기]</v>
      </c>
      <c r="K25">
        <v>5</v>
      </c>
      <c r="L25" t="str">
        <f t="shared" si="5"/>
        <v>S100</v>
      </c>
      <c r="M25">
        <v>10</v>
      </c>
      <c r="N25" t="s">
        <v>974</v>
      </c>
      <c r="O25" t="s">
        <v>981</v>
      </c>
      <c r="P25" t="s">
        <v>1033</v>
      </c>
    </row>
    <row r="26" spans="2:16" x14ac:dyDescent="0.45">
      <c r="B26" t="s">
        <v>704</v>
      </c>
      <c r="C26" t="s">
        <v>701</v>
      </c>
      <c r="D26">
        <v>1</v>
      </c>
      <c r="E26" t="s">
        <v>690</v>
      </c>
      <c r="F26" t="s">
        <v>745</v>
      </c>
      <c r="G26">
        <f t="shared" si="1"/>
        <v>100</v>
      </c>
      <c r="H26">
        <f t="shared" si="2"/>
        <v>20</v>
      </c>
      <c r="I26" t="str">
        <f t="shared" si="3"/>
        <v>S10020</v>
      </c>
      <c r="J26" t="str">
        <f t="shared" si="4"/>
        <v>철콘골조공사(수직) [철근설치]</v>
      </c>
      <c r="K26">
        <v>3</v>
      </c>
      <c r="L26" t="str">
        <f t="shared" si="5"/>
        <v>S100</v>
      </c>
      <c r="M26">
        <v>20</v>
      </c>
      <c r="N26" t="s">
        <v>974</v>
      </c>
      <c r="O26" t="s">
        <v>981</v>
      </c>
      <c r="P26" t="s">
        <v>1034</v>
      </c>
    </row>
    <row r="27" spans="2:16" x14ac:dyDescent="0.45">
      <c r="B27" t="s">
        <v>704</v>
      </c>
      <c r="C27" t="s">
        <v>701</v>
      </c>
      <c r="D27">
        <v>1</v>
      </c>
      <c r="E27" t="s">
        <v>705</v>
      </c>
      <c r="F27" t="s">
        <v>745</v>
      </c>
      <c r="G27">
        <f t="shared" si="1"/>
        <v>100</v>
      </c>
      <c r="H27">
        <f t="shared" si="2"/>
        <v>30</v>
      </c>
      <c r="I27" t="str">
        <f t="shared" si="3"/>
        <v>S10030</v>
      </c>
      <c r="J27" t="str">
        <f t="shared" si="4"/>
        <v>철콘골조공사(수직) [매입물설치]</v>
      </c>
      <c r="K27">
        <v>3</v>
      </c>
      <c r="L27" t="str">
        <f t="shared" si="5"/>
        <v>S100</v>
      </c>
      <c r="M27">
        <v>30</v>
      </c>
      <c r="N27" t="s">
        <v>974</v>
      </c>
      <c r="O27" t="s">
        <v>981</v>
      </c>
      <c r="P27" t="s">
        <v>1042</v>
      </c>
    </row>
    <row r="28" spans="2:16" x14ac:dyDescent="0.45">
      <c r="B28" t="s">
        <v>704</v>
      </c>
      <c r="C28" t="s">
        <v>701</v>
      </c>
      <c r="D28">
        <v>1</v>
      </c>
      <c r="E28" t="s">
        <v>691</v>
      </c>
      <c r="F28" t="s">
        <v>745</v>
      </c>
      <c r="G28">
        <f t="shared" si="1"/>
        <v>100</v>
      </c>
      <c r="H28">
        <f t="shared" si="2"/>
        <v>40</v>
      </c>
      <c r="I28" t="str">
        <f t="shared" si="3"/>
        <v>S10040</v>
      </c>
      <c r="J28" t="str">
        <f t="shared" si="4"/>
        <v>철콘골조공사(수직) [거푸집설치]</v>
      </c>
      <c r="K28">
        <v>3</v>
      </c>
      <c r="L28" t="str">
        <f t="shared" si="5"/>
        <v>S100</v>
      </c>
      <c r="M28">
        <v>40</v>
      </c>
      <c r="N28" t="s">
        <v>974</v>
      </c>
      <c r="O28" t="s">
        <v>981</v>
      </c>
      <c r="P28" t="s">
        <v>1035</v>
      </c>
    </row>
    <row r="29" spans="2:16" x14ac:dyDescent="0.45">
      <c r="B29" t="s">
        <v>704</v>
      </c>
      <c r="C29" t="s">
        <v>701</v>
      </c>
      <c r="D29">
        <v>1</v>
      </c>
      <c r="E29" t="s">
        <v>703</v>
      </c>
      <c r="F29" t="s">
        <v>745</v>
      </c>
      <c r="G29">
        <f t="shared" si="1"/>
        <v>100</v>
      </c>
      <c r="H29">
        <f t="shared" si="2"/>
        <v>50</v>
      </c>
      <c r="I29" t="str">
        <f t="shared" si="3"/>
        <v>S10050</v>
      </c>
      <c r="J29" t="str">
        <f t="shared" si="4"/>
        <v>철콘골조공사(수직) [검측]</v>
      </c>
      <c r="K29">
        <v>5</v>
      </c>
      <c r="L29" t="str">
        <f t="shared" si="5"/>
        <v>S100</v>
      </c>
      <c r="M29">
        <v>50</v>
      </c>
      <c r="N29" t="s">
        <v>974</v>
      </c>
      <c r="O29" t="s">
        <v>981</v>
      </c>
      <c r="P29" t="s">
        <v>1041</v>
      </c>
    </row>
    <row r="30" spans="2:16" x14ac:dyDescent="0.45">
      <c r="B30" t="s">
        <v>704</v>
      </c>
      <c r="C30" t="s">
        <v>701</v>
      </c>
      <c r="D30">
        <v>1</v>
      </c>
      <c r="E30" t="s">
        <v>723</v>
      </c>
      <c r="F30" t="s">
        <v>745</v>
      </c>
      <c r="G30">
        <f t="shared" si="1"/>
        <v>100</v>
      </c>
      <c r="H30">
        <f t="shared" si="2"/>
        <v>60</v>
      </c>
      <c r="I30" t="str">
        <f t="shared" si="3"/>
        <v>S10060</v>
      </c>
      <c r="J30" t="str">
        <f t="shared" si="4"/>
        <v>철콘골조공사(수직) [레미콘타설]</v>
      </c>
      <c r="K30">
        <v>5</v>
      </c>
      <c r="L30" t="str">
        <f t="shared" si="5"/>
        <v>S100</v>
      </c>
      <c r="M30">
        <v>60</v>
      </c>
      <c r="N30" t="s">
        <v>974</v>
      </c>
      <c r="O30" t="s">
        <v>981</v>
      </c>
      <c r="P30" t="s">
        <v>1036</v>
      </c>
    </row>
    <row r="31" spans="2:16" x14ac:dyDescent="0.45">
      <c r="B31" t="s">
        <v>704</v>
      </c>
      <c r="C31" t="s">
        <v>701</v>
      </c>
      <c r="D31">
        <v>1</v>
      </c>
      <c r="E31" t="s">
        <v>692</v>
      </c>
      <c r="F31" t="s">
        <v>745</v>
      </c>
      <c r="G31">
        <f t="shared" si="1"/>
        <v>100</v>
      </c>
      <c r="H31">
        <v>61</v>
      </c>
      <c r="I31" t="str">
        <f t="shared" si="3"/>
        <v>S10061</v>
      </c>
      <c r="J31" t="str">
        <f t="shared" si="4"/>
        <v>철콘골조공사(수직) [양생]</v>
      </c>
      <c r="K31">
        <v>5</v>
      </c>
      <c r="L31" t="str">
        <f t="shared" si="5"/>
        <v>S100</v>
      </c>
      <c r="M31">
        <v>61</v>
      </c>
      <c r="N31" t="s">
        <v>974</v>
      </c>
      <c r="O31" t="s">
        <v>981</v>
      </c>
      <c r="P31" t="s">
        <v>1037</v>
      </c>
    </row>
    <row r="32" spans="2:16" x14ac:dyDescent="0.45">
      <c r="B32" t="s">
        <v>704</v>
      </c>
      <c r="C32" t="s">
        <v>701</v>
      </c>
      <c r="D32">
        <v>1</v>
      </c>
      <c r="E32" t="s">
        <v>698</v>
      </c>
      <c r="F32" t="s">
        <v>745</v>
      </c>
      <c r="G32">
        <f t="shared" si="1"/>
        <v>100</v>
      </c>
      <c r="H32">
        <v>70</v>
      </c>
      <c r="I32" t="str">
        <f t="shared" si="3"/>
        <v>S10070</v>
      </c>
      <c r="J32" t="str">
        <f t="shared" si="4"/>
        <v>철콘골조공사(수직) [거푸집해체]</v>
      </c>
      <c r="K32">
        <v>3</v>
      </c>
      <c r="L32" t="str">
        <f t="shared" si="5"/>
        <v>S100</v>
      </c>
      <c r="M32">
        <v>70</v>
      </c>
      <c r="N32" t="s">
        <v>974</v>
      </c>
      <c r="O32" t="s">
        <v>981</v>
      </c>
      <c r="P32" t="s">
        <v>1039</v>
      </c>
    </row>
    <row r="33" spans="1:16" x14ac:dyDescent="0.45">
      <c r="B33" t="s">
        <v>704</v>
      </c>
      <c r="C33" t="s">
        <v>702</v>
      </c>
      <c r="D33">
        <v>1</v>
      </c>
      <c r="E33" t="s">
        <v>691</v>
      </c>
      <c r="F33" t="s">
        <v>745</v>
      </c>
      <c r="G33">
        <f t="shared" si="1"/>
        <v>110</v>
      </c>
      <c r="H33">
        <f t="shared" si="2"/>
        <v>10</v>
      </c>
      <c r="I33" t="str">
        <f t="shared" si="3"/>
        <v>S11010</v>
      </c>
      <c r="J33" t="str">
        <f t="shared" si="4"/>
        <v>철콘골조공사(수평) [거푸집설치]</v>
      </c>
      <c r="K33">
        <v>2</v>
      </c>
      <c r="L33" t="str">
        <f t="shared" si="5"/>
        <v>S110</v>
      </c>
      <c r="M33">
        <v>10</v>
      </c>
      <c r="N33" t="s">
        <v>975</v>
      </c>
      <c r="O33" t="s">
        <v>982</v>
      </c>
      <c r="P33" t="s">
        <v>1035</v>
      </c>
    </row>
    <row r="34" spans="1:16" x14ac:dyDescent="0.45">
      <c r="B34" t="s">
        <v>704</v>
      </c>
      <c r="C34" t="s">
        <v>702</v>
      </c>
      <c r="D34">
        <v>1</v>
      </c>
      <c r="E34" t="s">
        <v>690</v>
      </c>
      <c r="F34" t="s">
        <v>745</v>
      </c>
      <c r="G34">
        <f t="shared" si="1"/>
        <v>110</v>
      </c>
      <c r="H34">
        <f t="shared" si="2"/>
        <v>20</v>
      </c>
      <c r="I34" t="str">
        <f t="shared" si="3"/>
        <v>S11020</v>
      </c>
      <c r="J34" t="str">
        <f t="shared" si="4"/>
        <v>철콘골조공사(수평) [철근설치]</v>
      </c>
      <c r="K34">
        <v>3</v>
      </c>
      <c r="L34" t="str">
        <f t="shared" si="5"/>
        <v>S110</v>
      </c>
      <c r="M34">
        <v>20</v>
      </c>
      <c r="N34" t="s">
        <v>975</v>
      </c>
      <c r="O34" t="s">
        <v>982</v>
      </c>
      <c r="P34" t="s">
        <v>1034</v>
      </c>
    </row>
    <row r="35" spans="1:16" x14ac:dyDescent="0.45">
      <c r="B35" t="s">
        <v>704</v>
      </c>
      <c r="C35" t="s">
        <v>702</v>
      </c>
      <c r="D35">
        <v>1</v>
      </c>
      <c r="E35" t="s">
        <v>705</v>
      </c>
      <c r="F35" t="s">
        <v>745</v>
      </c>
      <c r="G35">
        <f t="shared" si="1"/>
        <v>110</v>
      </c>
      <c r="H35">
        <f t="shared" si="2"/>
        <v>30</v>
      </c>
      <c r="I35" t="str">
        <f t="shared" si="3"/>
        <v>S11030</v>
      </c>
      <c r="J35" t="str">
        <f t="shared" si="4"/>
        <v>철콘골조공사(수평) [매입물설치]</v>
      </c>
      <c r="K35">
        <v>3</v>
      </c>
      <c r="L35" t="str">
        <f t="shared" si="5"/>
        <v>S110</v>
      </c>
      <c r="M35">
        <v>30</v>
      </c>
      <c r="N35" t="s">
        <v>975</v>
      </c>
      <c r="O35" t="s">
        <v>982</v>
      </c>
      <c r="P35" t="s">
        <v>1042</v>
      </c>
    </row>
    <row r="36" spans="1:16" x14ac:dyDescent="0.45">
      <c r="B36" t="s">
        <v>704</v>
      </c>
      <c r="C36" t="s">
        <v>702</v>
      </c>
      <c r="D36">
        <v>1</v>
      </c>
      <c r="E36" t="s">
        <v>703</v>
      </c>
      <c r="F36" t="s">
        <v>745</v>
      </c>
      <c r="G36">
        <f t="shared" si="1"/>
        <v>110</v>
      </c>
      <c r="H36">
        <f t="shared" si="2"/>
        <v>40</v>
      </c>
      <c r="I36" t="str">
        <f t="shared" si="3"/>
        <v>S11040</v>
      </c>
      <c r="J36" t="str">
        <f t="shared" si="4"/>
        <v>철콘골조공사(수평) [검측]</v>
      </c>
      <c r="K36">
        <v>5</v>
      </c>
      <c r="L36" t="str">
        <f t="shared" si="5"/>
        <v>S110</v>
      </c>
      <c r="M36">
        <v>40</v>
      </c>
      <c r="N36" t="s">
        <v>975</v>
      </c>
      <c r="O36" t="s">
        <v>982</v>
      </c>
      <c r="P36" t="s">
        <v>1041</v>
      </c>
    </row>
    <row r="37" spans="1:16" x14ac:dyDescent="0.45">
      <c r="B37" t="s">
        <v>704</v>
      </c>
      <c r="C37" t="s">
        <v>702</v>
      </c>
      <c r="D37">
        <v>1</v>
      </c>
      <c r="E37" t="s">
        <v>723</v>
      </c>
      <c r="F37" t="s">
        <v>745</v>
      </c>
      <c r="G37">
        <f t="shared" si="1"/>
        <v>110</v>
      </c>
      <c r="H37">
        <f t="shared" si="2"/>
        <v>50</v>
      </c>
      <c r="I37" t="str">
        <f t="shared" si="3"/>
        <v>S11050</v>
      </c>
      <c r="J37" t="str">
        <f t="shared" si="4"/>
        <v>철콘골조공사(수평) [레미콘타설]</v>
      </c>
      <c r="K37">
        <v>5</v>
      </c>
      <c r="L37" t="str">
        <f t="shared" si="5"/>
        <v>S110</v>
      </c>
      <c r="M37">
        <v>50</v>
      </c>
      <c r="N37" t="s">
        <v>975</v>
      </c>
      <c r="O37" t="s">
        <v>982</v>
      </c>
      <c r="P37" t="s">
        <v>1036</v>
      </c>
    </row>
    <row r="38" spans="1:16" x14ac:dyDescent="0.45">
      <c r="B38" t="s">
        <v>704</v>
      </c>
      <c r="C38" t="s">
        <v>702</v>
      </c>
      <c r="D38">
        <v>1</v>
      </c>
      <c r="E38" t="s">
        <v>692</v>
      </c>
      <c r="F38" t="s">
        <v>745</v>
      </c>
      <c r="G38">
        <f t="shared" si="1"/>
        <v>110</v>
      </c>
      <c r="H38">
        <v>51</v>
      </c>
      <c r="I38" t="str">
        <f t="shared" si="3"/>
        <v>S11051</v>
      </c>
      <c r="J38" t="str">
        <f t="shared" si="4"/>
        <v>철콘골조공사(수평) [양생]</v>
      </c>
      <c r="K38">
        <v>5</v>
      </c>
      <c r="L38" t="str">
        <f t="shared" si="5"/>
        <v>S110</v>
      </c>
      <c r="M38">
        <v>51</v>
      </c>
      <c r="N38" t="s">
        <v>975</v>
      </c>
      <c r="O38" t="s">
        <v>982</v>
      </c>
      <c r="P38" t="s">
        <v>1037</v>
      </c>
    </row>
    <row r="39" spans="1:16" x14ac:dyDescent="0.45">
      <c r="B39" t="s">
        <v>704</v>
      </c>
      <c r="C39" t="s">
        <v>702</v>
      </c>
      <c r="D39">
        <v>1</v>
      </c>
      <c r="E39" t="s">
        <v>698</v>
      </c>
      <c r="F39" t="s">
        <v>745</v>
      </c>
      <c r="G39">
        <f t="shared" si="1"/>
        <v>110</v>
      </c>
      <c r="H39">
        <v>60</v>
      </c>
      <c r="I39" t="str">
        <f t="shared" si="3"/>
        <v>S11060</v>
      </c>
      <c r="J39" t="str">
        <f t="shared" si="4"/>
        <v>철콘골조공사(수평) [거푸집해체]</v>
      </c>
      <c r="K39">
        <v>3</v>
      </c>
      <c r="L39" t="str">
        <f t="shared" si="5"/>
        <v>S110</v>
      </c>
      <c r="M39">
        <v>60</v>
      </c>
      <c r="N39" t="s">
        <v>975</v>
      </c>
      <c r="O39" t="s">
        <v>982</v>
      </c>
      <c r="P39" t="s">
        <v>1039</v>
      </c>
    </row>
    <row r="40" spans="1:16" x14ac:dyDescent="0.45">
      <c r="A40" t="s">
        <v>968</v>
      </c>
      <c r="B40" t="s">
        <v>704</v>
      </c>
      <c r="C40" t="s">
        <v>711</v>
      </c>
      <c r="D40">
        <v>1</v>
      </c>
      <c r="E40" t="s">
        <v>700</v>
      </c>
      <c r="F40" t="s">
        <v>745</v>
      </c>
      <c r="G40">
        <v>200</v>
      </c>
      <c r="H40">
        <f t="shared" si="2"/>
        <v>10</v>
      </c>
      <c r="I40" t="str">
        <f t="shared" si="3"/>
        <v>S20010</v>
      </c>
      <c r="J40" t="str">
        <f t="shared" si="4"/>
        <v>PC골조공사(수직) [측량, 먹놓기]</v>
      </c>
      <c r="L40" t="str">
        <f t="shared" si="5"/>
        <v>S200</v>
      </c>
      <c r="M40">
        <v>10</v>
      </c>
    </row>
    <row r="41" spans="1:16" x14ac:dyDescent="0.45">
      <c r="A41" t="s">
        <v>968</v>
      </c>
      <c r="B41" t="s">
        <v>704</v>
      </c>
      <c r="C41" t="s">
        <v>711</v>
      </c>
      <c r="D41">
        <v>1</v>
      </c>
      <c r="E41" t="s">
        <v>706</v>
      </c>
      <c r="F41" t="s">
        <v>745</v>
      </c>
      <c r="G41">
        <f t="shared" si="1"/>
        <v>200</v>
      </c>
      <c r="H41">
        <f t="shared" si="2"/>
        <v>20</v>
      </c>
      <c r="I41" t="str">
        <f t="shared" si="3"/>
        <v>S20020</v>
      </c>
      <c r="J41" t="str">
        <f t="shared" si="4"/>
        <v>PC골조공사(수직) [앵커조정]</v>
      </c>
      <c r="L41" t="str">
        <f t="shared" si="5"/>
        <v>S200</v>
      </c>
      <c r="M41">
        <v>20</v>
      </c>
    </row>
    <row r="42" spans="1:16" x14ac:dyDescent="0.45">
      <c r="A42" t="s">
        <v>968</v>
      </c>
      <c r="B42" t="s">
        <v>704</v>
      </c>
      <c r="C42" t="s">
        <v>711</v>
      </c>
      <c r="D42">
        <v>1</v>
      </c>
      <c r="E42" t="s">
        <v>707</v>
      </c>
      <c r="F42" t="s">
        <v>745</v>
      </c>
      <c r="G42">
        <f t="shared" si="1"/>
        <v>200</v>
      </c>
      <c r="H42">
        <f t="shared" si="2"/>
        <v>30</v>
      </c>
      <c r="I42" t="str">
        <f t="shared" si="3"/>
        <v>S20030</v>
      </c>
      <c r="J42" t="str">
        <f t="shared" si="4"/>
        <v>PC골조공사(수직) [PC세우기]</v>
      </c>
      <c r="L42" t="str">
        <f t="shared" si="5"/>
        <v>S200</v>
      </c>
      <c r="M42">
        <v>30</v>
      </c>
    </row>
    <row r="43" spans="1:16" x14ac:dyDescent="0.45">
      <c r="A43" t="s">
        <v>968</v>
      </c>
      <c r="B43" t="s">
        <v>704</v>
      </c>
      <c r="C43" t="s">
        <v>711</v>
      </c>
      <c r="D43">
        <v>1</v>
      </c>
      <c r="E43" t="s">
        <v>708</v>
      </c>
      <c r="F43" t="s">
        <v>745</v>
      </c>
      <c r="G43">
        <f t="shared" si="1"/>
        <v>200</v>
      </c>
      <c r="H43">
        <f t="shared" si="2"/>
        <v>40</v>
      </c>
      <c r="I43" t="str">
        <f t="shared" si="3"/>
        <v>S20040</v>
      </c>
      <c r="J43" t="str">
        <f t="shared" si="4"/>
        <v>PC골조공사(수직) [고정]</v>
      </c>
      <c r="L43" t="str">
        <f t="shared" si="5"/>
        <v>S200</v>
      </c>
      <c r="M43">
        <v>40</v>
      </c>
    </row>
    <row r="44" spans="1:16" x14ac:dyDescent="0.45">
      <c r="A44" t="s">
        <v>968</v>
      </c>
      <c r="B44" t="s">
        <v>704</v>
      </c>
      <c r="C44" t="s">
        <v>711</v>
      </c>
      <c r="D44">
        <v>1</v>
      </c>
      <c r="E44" t="s">
        <v>709</v>
      </c>
      <c r="F44" t="s">
        <v>745</v>
      </c>
      <c r="G44">
        <f t="shared" si="1"/>
        <v>200</v>
      </c>
      <c r="H44">
        <f t="shared" si="2"/>
        <v>50</v>
      </c>
      <c r="I44" t="str">
        <f t="shared" si="3"/>
        <v>S20050</v>
      </c>
      <c r="J44" t="str">
        <f t="shared" si="4"/>
        <v>PC골조공사(수직) [검측]</v>
      </c>
      <c r="L44" t="str">
        <f t="shared" si="5"/>
        <v>S200</v>
      </c>
      <c r="M44">
        <v>50</v>
      </c>
    </row>
    <row r="45" spans="1:16" x14ac:dyDescent="0.45">
      <c r="A45" t="s">
        <v>968</v>
      </c>
      <c r="B45" t="s">
        <v>704</v>
      </c>
      <c r="C45" t="s">
        <v>711</v>
      </c>
      <c r="D45">
        <v>1</v>
      </c>
      <c r="E45" t="s">
        <v>710</v>
      </c>
      <c r="F45" t="s">
        <v>745</v>
      </c>
      <c r="G45">
        <f t="shared" si="1"/>
        <v>200</v>
      </c>
      <c r="H45">
        <f t="shared" si="2"/>
        <v>60</v>
      </c>
      <c r="I45" t="str">
        <f t="shared" si="3"/>
        <v>S20060</v>
      </c>
      <c r="J45" t="str">
        <f t="shared" si="4"/>
        <v>PC골조공사(수직) [그라우팅]</v>
      </c>
      <c r="L45" t="str">
        <f t="shared" si="5"/>
        <v>S200</v>
      </c>
      <c r="M45">
        <v>60</v>
      </c>
    </row>
    <row r="46" spans="1:16" x14ac:dyDescent="0.45">
      <c r="A46" t="s">
        <v>968</v>
      </c>
      <c r="B46" t="s">
        <v>704</v>
      </c>
      <c r="C46" t="s">
        <v>712</v>
      </c>
      <c r="D46">
        <v>1</v>
      </c>
      <c r="E46" t="s">
        <v>714</v>
      </c>
      <c r="F46" t="s">
        <v>745</v>
      </c>
      <c r="G46">
        <f t="shared" si="1"/>
        <v>210</v>
      </c>
      <c r="H46">
        <f t="shared" si="2"/>
        <v>10</v>
      </c>
      <c r="I46" t="str">
        <f t="shared" si="3"/>
        <v>S21010</v>
      </c>
      <c r="J46" t="str">
        <f t="shared" si="4"/>
        <v>PC골조공사(수평) [보PC설치]</v>
      </c>
      <c r="L46" t="str">
        <f t="shared" si="5"/>
        <v>S210</v>
      </c>
      <c r="M46">
        <v>10</v>
      </c>
    </row>
    <row r="47" spans="1:16" x14ac:dyDescent="0.45">
      <c r="A47" t="s">
        <v>968</v>
      </c>
      <c r="B47" t="s">
        <v>704</v>
      </c>
      <c r="C47" t="s">
        <v>712</v>
      </c>
      <c r="D47">
        <v>1</v>
      </c>
      <c r="E47" t="s">
        <v>713</v>
      </c>
      <c r="F47" t="s">
        <v>745</v>
      </c>
      <c r="G47">
        <f t="shared" si="1"/>
        <v>210</v>
      </c>
      <c r="H47">
        <f t="shared" si="2"/>
        <v>20</v>
      </c>
      <c r="I47" t="str">
        <f t="shared" si="3"/>
        <v>S21020</v>
      </c>
      <c r="J47" t="str">
        <f t="shared" si="4"/>
        <v>PC골조공사(수평) [고정철물설치]</v>
      </c>
      <c r="L47" t="str">
        <f t="shared" si="5"/>
        <v>S210</v>
      </c>
      <c r="M47">
        <v>20</v>
      </c>
    </row>
    <row r="48" spans="1:16" x14ac:dyDescent="0.45">
      <c r="A48" t="s">
        <v>968</v>
      </c>
      <c r="B48" t="s">
        <v>704</v>
      </c>
      <c r="C48" t="s">
        <v>712</v>
      </c>
      <c r="D48">
        <v>1</v>
      </c>
      <c r="E48" t="s">
        <v>715</v>
      </c>
      <c r="F48" t="s">
        <v>745</v>
      </c>
      <c r="G48">
        <f t="shared" si="1"/>
        <v>210</v>
      </c>
      <c r="H48">
        <f t="shared" si="2"/>
        <v>30</v>
      </c>
      <c r="I48" t="str">
        <f t="shared" si="3"/>
        <v>S21030</v>
      </c>
      <c r="J48" t="str">
        <f t="shared" si="4"/>
        <v>PC골조공사(수평) [슬래브PC설치]</v>
      </c>
      <c r="L48" t="str">
        <f t="shared" si="5"/>
        <v>S210</v>
      </c>
      <c r="M48">
        <v>30</v>
      </c>
    </row>
    <row r="49" spans="1:13" x14ac:dyDescent="0.45">
      <c r="A49" t="s">
        <v>968</v>
      </c>
      <c r="B49" t="s">
        <v>704</v>
      </c>
      <c r="C49" t="s">
        <v>712</v>
      </c>
      <c r="D49">
        <v>1</v>
      </c>
      <c r="E49" t="s">
        <v>716</v>
      </c>
      <c r="F49" t="s">
        <v>745</v>
      </c>
      <c r="G49">
        <f t="shared" si="1"/>
        <v>210</v>
      </c>
      <c r="H49">
        <f t="shared" si="2"/>
        <v>40</v>
      </c>
      <c r="I49" t="str">
        <f t="shared" si="3"/>
        <v>S21040</v>
      </c>
      <c r="J49" t="str">
        <f t="shared" si="4"/>
        <v>PC골조공사(수평) [연결철근설치]</v>
      </c>
      <c r="L49" t="str">
        <f t="shared" si="5"/>
        <v>S210</v>
      </c>
      <c r="M49">
        <v>40</v>
      </c>
    </row>
    <row r="50" spans="1:13" x14ac:dyDescent="0.45">
      <c r="A50" t="s">
        <v>968</v>
      </c>
      <c r="B50" t="s">
        <v>704</v>
      </c>
      <c r="C50" t="s">
        <v>712</v>
      </c>
      <c r="D50">
        <v>1</v>
      </c>
      <c r="E50" t="s">
        <v>718</v>
      </c>
      <c r="F50" t="s">
        <v>745</v>
      </c>
      <c r="G50">
        <f t="shared" si="1"/>
        <v>210</v>
      </c>
      <c r="H50">
        <f t="shared" si="2"/>
        <v>50</v>
      </c>
      <c r="I50" t="str">
        <f t="shared" si="3"/>
        <v>S21050</v>
      </c>
      <c r="J50" t="str">
        <f t="shared" si="4"/>
        <v>PC골조공사(수평) [채움콘크리트, 그라우팅타설]</v>
      </c>
      <c r="L50" t="str">
        <f t="shared" si="5"/>
        <v>S210</v>
      </c>
      <c r="M50">
        <v>50</v>
      </c>
    </row>
    <row r="51" spans="1:13" x14ac:dyDescent="0.45">
      <c r="A51" t="s">
        <v>968</v>
      </c>
      <c r="B51" t="s">
        <v>704</v>
      </c>
      <c r="C51" t="s">
        <v>712</v>
      </c>
      <c r="D51">
        <v>1</v>
      </c>
      <c r="E51" t="s">
        <v>717</v>
      </c>
      <c r="F51" t="s">
        <v>745</v>
      </c>
      <c r="G51">
        <f t="shared" si="1"/>
        <v>210</v>
      </c>
      <c r="H51">
        <f t="shared" si="2"/>
        <v>60</v>
      </c>
      <c r="I51" t="str">
        <f t="shared" si="3"/>
        <v>S21060</v>
      </c>
      <c r="J51" t="str">
        <f t="shared" si="4"/>
        <v>PC골조공사(수평) [철근설치]</v>
      </c>
      <c r="L51" t="str">
        <f t="shared" si="5"/>
        <v>S210</v>
      </c>
      <c r="M51">
        <v>60</v>
      </c>
    </row>
    <row r="52" spans="1:13" x14ac:dyDescent="0.45">
      <c r="A52" t="s">
        <v>968</v>
      </c>
      <c r="B52" t="s">
        <v>704</v>
      </c>
      <c r="C52" t="s">
        <v>712</v>
      </c>
      <c r="D52">
        <v>1</v>
      </c>
      <c r="E52" t="s">
        <v>723</v>
      </c>
      <c r="F52" t="s">
        <v>745</v>
      </c>
      <c r="G52">
        <f t="shared" si="1"/>
        <v>210</v>
      </c>
      <c r="H52">
        <f t="shared" si="2"/>
        <v>70</v>
      </c>
      <c r="I52" t="str">
        <f t="shared" si="3"/>
        <v>S21070</v>
      </c>
      <c r="J52" t="str">
        <f t="shared" si="4"/>
        <v>PC골조공사(수평) [레미콘타설]</v>
      </c>
      <c r="L52" t="str">
        <f t="shared" si="5"/>
        <v>S210</v>
      </c>
      <c r="M52">
        <v>70</v>
      </c>
    </row>
    <row r="53" spans="1:13" x14ac:dyDescent="0.45">
      <c r="A53" t="s">
        <v>968</v>
      </c>
      <c r="B53" t="s">
        <v>704</v>
      </c>
      <c r="C53" t="s">
        <v>712</v>
      </c>
      <c r="D53">
        <v>1</v>
      </c>
      <c r="E53" t="s">
        <v>719</v>
      </c>
      <c r="F53" t="s">
        <v>745</v>
      </c>
      <c r="G53">
        <f t="shared" si="1"/>
        <v>210</v>
      </c>
      <c r="H53">
        <f t="shared" si="2"/>
        <v>80</v>
      </c>
      <c r="I53" t="str">
        <f t="shared" si="3"/>
        <v>S21080</v>
      </c>
      <c r="J53" t="str">
        <f t="shared" si="4"/>
        <v>PC골조공사(수평) [바닥미장]</v>
      </c>
      <c r="L53" t="str">
        <f t="shared" si="5"/>
        <v>S210</v>
      </c>
      <c r="M53">
        <v>80</v>
      </c>
    </row>
    <row r="54" spans="1:13" x14ac:dyDescent="0.45">
      <c r="A54" t="s">
        <v>968</v>
      </c>
      <c r="B54" t="s">
        <v>704</v>
      </c>
      <c r="C54" t="s">
        <v>712</v>
      </c>
      <c r="D54">
        <v>1</v>
      </c>
      <c r="E54" t="s">
        <v>721</v>
      </c>
      <c r="F54" t="s">
        <v>745</v>
      </c>
      <c r="G54">
        <f t="shared" si="1"/>
        <v>210</v>
      </c>
      <c r="H54">
        <f t="shared" si="2"/>
        <v>90</v>
      </c>
      <c r="I54" t="str">
        <f t="shared" si="3"/>
        <v>S21090</v>
      </c>
      <c r="J54" t="str">
        <f t="shared" si="4"/>
        <v>PC골조공사(수평) [양생]</v>
      </c>
      <c r="L54" t="str">
        <f t="shared" si="5"/>
        <v>S210</v>
      </c>
      <c r="M54">
        <v>90</v>
      </c>
    </row>
    <row r="55" spans="1:13" x14ac:dyDescent="0.45">
      <c r="A55" t="s">
        <v>968</v>
      </c>
      <c r="B55" t="s">
        <v>704</v>
      </c>
      <c r="C55" t="s">
        <v>746</v>
      </c>
      <c r="D55">
        <v>1</v>
      </c>
      <c r="E55" t="s">
        <v>722</v>
      </c>
      <c r="F55" t="s">
        <v>745</v>
      </c>
      <c r="G55">
        <f t="shared" si="1"/>
        <v>220</v>
      </c>
      <c r="H55">
        <f t="shared" si="2"/>
        <v>10</v>
      </c>
      <c r="I55" t="str">
        <f t="shared" si="3"/>
        <v>S22010</v>
      </c>
      <c r="J55" t="str">
        <f t="shared" si="4"/>
        <v>바닥미장A [거푸집설치]</v>
      </c>
      <c r="L55" t="str">
        <f t="shared" si="5"/>
        <v>S220</v>
      </c>
      <c r="M55">
        <v>10</v>
      </c>
    </row>
    <row r="56" spans="1:13" x14ac:dyDescent="0.45">
      <c r="A56" t="s">
        <v>968</v>
      </c>
      <c r="B56" t="s">
        <v>704</v>
      </c>
      <c r="C56" t="s">
        <v>746</v>
      </c>
      <c r="D56">
        <v>1</v>
      </c>
      <c r="E56" t="s">
        <v>723</v>
      </c>
      <c r="F56" t="s">
        <v>745</v>
      </c>
      <c r="G56">
        <f t="shared" si="1"/>
        <v>220</v>
      </c>
      <c r="H56">
        <f t="shared" si="2"/>
        <v>20</v>
      </c>
      <c r="I56" t="str">
        <f t="shared" si="3"/>
        <v>S22020</v>
      </c>
      <c r="J56" t="str">
        <f t="shared" si="4"/>
        <v>바닥미장A [레미콘타설]</v>
      </c>
      <c r="L56" t="str">
        <f t="shared" si="5"/>
        <v>S220</v>
      </c>
      <c r="M56">
        <v>20</v>
      </c>
    </row>
    <row r="57" spans="1:13" x14ac:dyDescent="0.45">
      <c r="A57" t="s">
        <v>968</v>
      </c>
      <c r="B57" t="s">
        <v>704</v>
      </c>
      <c r="C57" t="s">
        <v>746</v>
      </c>
      <c r="D57">
        <v>1</v>
      </c>
      <c r="E57" t="s">
        <v>719</v>
      </c>
      <c r="F57" t="s">
        <v>745</v>
      </c>
      <c r="G57">
        <f t="shared" si="1"/>
        <v>220</v>
      </c>
      <c r="H57">
        <f t="shared" si="2"/>
        <v>30</v>
      </c>
      <c r="I57" t="str">
        <f t="shared" si="3"/>
        <v>S22030</v>
      </c>
      <c r="J57" t="str">
        <f t="shared" si="4"/>
        <v>바닥미장A [바닥미장]</v>
      </c>
      <c r="L57" t="str">
        <f t="shared" si="5"/>
        <v>S220</v>
      </c>
      <c r="M57">
        <v>30</v>
      </c>
    </row>
    <row r="58" spans="1:13" x14ac:dyDescent="0.45">
      <c r="A58" t="s">
        <v>968</v>
      </c>
      <c r="B58" t="s">
        <v>704</v>
      </c>
      <c r="C58" t="s">
        <v>746</v>
      </c>
      <c r="D58">
        <v>1</v>
      </c>
      <c r="E58" t="s">
        <v>720</v>
      </c>
      <c r="F58" t="s">
        <v>745</v>
      </c>
      <c r="G58">
        <f t="shared" si="1"/>
        <v>220</v>
      </c>
      <c r="H58">
        <f t="shared" si="2"/>
        <v>40</v>
      </c>
      <c r="I58" t="str">
        <f t="shared" si="3"/>
        <v>S22040</v>
      </c>
      <c r="J58" t="str">
        <f t="shared" si="4"/>
        <v>바닥미장A [하드너작업]</v>
      </c>
      <c r="L58" t="str">
        <f t="shared" si="5"/>
        <v>S220</v>
      </c>
      <c r="M58">
        <v>40</v>
      </c>
    </row>
    <row r="59" spans="1:13" x14ac:dyDescent="0.45">
      <c r="A59" t="s">
        <v>968</v>
      </c>
      <c r="B59" t="s">
        <v>704</v>
      </c>
      <c r="C59" t="s">
        <v>746</v>
      </c>
      <c r="D59">
        <v>1</v>
      </c>
      <c r="E59" t="s">
        <v>724</v>
      </c>
      <c r="F59" t="s">
        <v>745</v>
      </c>
      <c r="G59">
        <f t="shared" si="1"/>
        <v>220</v>
      </c>
      <c r="H59">
        <f t="shared" si="2"/>
        <v>50</v>
      </c>
      <c r="I59" t="str">
        <f t="shared" si="3"/>
        <v>S22050</v>
      </c>
      <c r="J59" t="str">
        <f t="shared" si="4"/>
        <v>바닥미장A [평탄도, 마모도검사]</v>
      </c>
      <c r="L59" t="str">
        <f t="shared" si="5"/>
        <v>S220</v>
      </c>
      <c r="M59">
        <v>50</v>
      </c>
    </row>
    <row r="60" spans="1:13" x14ac:dyDescent="0.45">
      <c r="A60" t="s">
        <v>968</v>
      </c>
      <c r="B60" t="s">
        <v>704</v>
      </c>
      <c r="C60" t="s">
        <v>747</v>
      </c>
      <c r="D60">
        <v>2</v>
      </c>
      <c r="E60" t="s">
        <v>720</v>
      </c>
      <c r="F60" t="s">
        <v>745</v>
      </c>
      <c r="G60">
        <f t="shared" si="1"/>
        <v>230</v>
      </c>
      <c r="H60">
        <f t="shared" si="2"/>
        <v>10</v>
      </c>
      <c r="I60" t="str">
        <f t="shared" si="3"/>
        <v>S23010</v>
      </c>
      <c r="J60" t="str">
        <f t="shared" si="4"/>
        <v>바닥미장B [하드너작업]</v>
      </c>
      <c r="L60" t="str">
        <f t="shared" si="5"/>
        <v>S230</v>
      </c>
      <c r="M60">
        <v>10</v>
      </c>
    </row>
    <row r="61" spans="1:13" x14ac:dyDescent="0.45">
      <c r="A61" t="s">
        <v>968</v>
      </c>
      <c r="B61" t="s">
        <v>704</v>
      </c>
      <c r="C61" t="s">
        <v>747</v>
      </c>
      <c r="D61">
        <v>2</v>
      </c>
      <c r="E61" t="s">
        <v>724</v>
      </c>
      <c r="F61" t="s">
        <v>745</v>
      </c>
      <c r="G61">
        <f t="shared" si="1"/>
        <v>230</v>
      </c>
      <c r="H61">
        <f t="shared" si="2"/>
        <v>20</v>
      </c>
      <c r="I61" t="str">
        <f t="shared" si="3"/>
        <v>S23020</v>
      </c>
      <c r="J61" t="str">
        <f t="shared" si="4"/>
        <v>바닥미장B [평탄도, 마모도검사]</v>
      </c>
      <c r="L61" t="str">
        <f t="shared" si="5"/>
        <v>S230</v>
      </c>
      <c r="M61">
        <v>20</v>
      </c>
    </row>
    <row r="62" spans="1:13" x14ac:dyDescent="0.45">
      <c r="A62" t="s">
        <v>968</v>
      </c>
      <c r="B62" t="s">
        <v>704</v>
      </c>
      <c r="C62" t="s">
        <v>725</v>
      </c>
      <c r="D62">
        <v>1</v>
      </c>
      <c r="E62" t="s">
        <v>732</v>
      </c>
      <c r="F62" t="s">
        <v>745</v>
      </c>
      <c r="G62">
        <v>300</v>
      </c>
      <c r="H62">
        <f t="shared" si="2"/>
        <v>10</v>
      </c>
      <c r="I62" t="str">
        <f t="shared" si="3"/>
        <v>S30010</v>
      </c>
      <c r="J62" t="str">
        <f t="shared" si="4"/>
        <v>철골조공사 [측량, 먹놓기]</v>
      </c>
      <c r="L62" t="str">
        <f t="shared" si="5"/>
        <v>S300</v>
      </c>
      <c r="M62">
        <v>10</v>
      </c>
    </row>
    <row r="63" spans="1:13" x14ac:dyDescent="0.45">
      <c r="A63" t="s">
        <v>968</v>
      </c>
      <c r="B63" t="s">
        <v>704</v>
      </c>
      <c r="C63" t="s">
        <v>725</v>
      </c>
      <c r="D63">
        <v>1</v>
      </c>
      <c r="E63" t="s">
        <v>728</v>
      </c>
      <c r="F63" t="s">
        <v>745</v>
      </c>
      <c r="G63">
        <f t="shared" si="1"/>
        <v>300</v>
      </c>
      <c r="H63">
        <f t="shared" si="2"/>
        <v>20</v>
      </c>
      <c r="I63" t="str">
        <f t="shared" si="3"/>
        <v>S30020</v>
      </c>
      <c r="J63" t="str">
        <f t="shared" si="4"/>
        <v>철골조공사 [철골세우기]</v>
      </c>
      <c r="L63" t="str">
        <f t="shared" si="5"/>
        <v>S300</v>
      </c>
      <c r="M63">
        <v>20</v>
      </c>
    </row>
    <row r="64" spans="1:13" x14ac:dyDescent="0.45">
      <c r="A64" t="s">
        <v>968</v>
      </c>
      <c r="B64" t="s">
        <v>704</v>
      </c>
      <c r="C64" t="s">
        <v>725</v>
      </c>
      <c r="D64">
        <v>1</v>
      </c>
      <c r="E64" t="s">
        <v>729</v>
      </c>
      <c r="F64" t="s">
        <v>745</v>
      </c>
      <c r="G64">
        <f t="shared" si="1"/>
        <v>300</v>
      </c>
      <c r="H64">
        <f t="shared" si="2"/>
        <v>30</v>
      </c>
      <c r="I64" t="str">
        <f t="shared" si="3"/>
        <v>S30030</v>
      </c>
      <c r="J64" t="str">
        <f t="shared" si="4"/>
        <v>철골조공사 [보설치]</v>
      </c>
      <c r="L64" t="str">
        <f t="shared" si="5"/>
        <v>S300</v>
      </c>
      <c r="M64">
        <v>30</v>
      </c>
    </row>
    <row r="65" spans="1:13" x14ac:dyDescent="0.45">
      <c r="A65" t="s">
        <v>968</v>
      </c>
      <c r="B65" t="s">
        <v>704</v>
      </c>
      <c r="C65" t="s">
        <v>725</v>
      </c>
      <c r="D65">
        <v>1</v>
      </c>
      <c r="E65" t="s">
        <v>730</v>
      </c>
      <c r="F65" t="s">
        <v>745</v>
      </c>
      <c r="G65">
        <f t="shared" si="1"/>
        <v>300</v>
      </c>
      <c r="H65">
        <f t="shared" si="2"/>
        <v>40</v>
      </c>
      <c r="I65" t="str">
        <f t="shared" si="3"/>
        <v>S30040</v>
      </c>
      <c r="J65" t="str">
        <f t="shared" si="4"/>
        <v>철골조공사 [본조립]</v>
      </c>
      <c r="L65" t="str">
        <f t="shared" si="5"/>
        <v>S300</v>
      </c>
      <c r="M65">
        <v>40</v>
      </c>
    </row>
    <row r="66" spans="1:13" x14ac:dyDescent="0.45">
      <c r="A66" t="s">
        <v>968</v>
      </c>
      <c r="B66" t="s">
        <v>704</v>
      </c>
      <c r="C66" t="s">
        <v>725</v>
      </c>
      <c r="D66">
        <v>1</v>
      </c>
      <c r="E66" t="s">
        <v>731</v>
      </c>
      <c r="F66" t="s">
        <v>745</v>
      </c>
      <c r="G66">
        <f t="shared" ref="G66:G78" si="6">IF(C66=C65,G65,G65+10)</f>
        <v>300</v>
      </c>
      <c r="H66">
        <f t="shared" ref="H66:H78" si="7">IF(C66=C65,H65+10,10)</f>
        <v>50</v>
      </c>
      <c r="I66" t="str">
        <f t="shared" ref="I66:I78" si="8">F66&amp;G66&amp;H66</f>
        <v>S30050</v>
      </c>
      <c r="J66" t="str">
        <f t="shared" ref="J66:J78" si="9">C66&amp;" ["&amp;E66&amp;"]"</f>
        <v>철골조공사 [검측]</v>
      </c>
      <c r="L66" t="str">
        <f t="shared" si="5"/>
        <v>S300</v>
      </c>
      <c r="M66">
        <v>50</v>
      </c>
    </row>
    <row r="67" spans="1:13" x14ac:dyDescent="0.45">
      <c r="A67" t="s">
        <v>968</v>
      </c>
      <c r="B67" t="s">
        <v>704</v>
      </c>
      <c r="C67" t="s">
        <v>733</v>
      </c>
      <c r="D67">
        <v>1</v>
      </c>
      <c r="E67" t="s">
        <v>734</v>
      </c>
      <c r="F67" t="s">
        <v>745</v>
      </c>
      <c r="G67">
        <f t="shared" si="6"/>
        <v>310</v>
      </c>
      <c r="H67">
        <f t="shared" si="7"/>
        <v>10</v>
      </c>
      <c r="I67" t="str">
        <f t="shared" si="8"/>
        <v>S31010</v>
      </c>
      <c r="J67" t="str">
        <f t="shared" si="9"/>
        <v>데크슬래브공사 [데크설치, 고정]</v>
      </c>
      <c r="L67" t="str">
        <f t="shared" si="5"/>
        <v>S310</v>
      </c>
      <c r="M67">
        <v>10</v>
      </c>
    </row>
    <row r="68" spans="1:13" x14ac:dyDescent="0.45">
      <c r="A68" t="s">
        <v>968</v>
      </c>
      <c r="B68" t="s">
        <v>704</v>
      </c>
      <c r="C68" t="s">
        <v>733</v>
      </c>
      <c r="D68">
        <v>1</v>
      </c>
      <c r="E68" t="s">
        <v>726</v>
      </c>
      <c r="F68" t="s">
        <v>745</v>
      </c>
      <c r="G68">
        <f t="shared" si="6"/>
        <v>310</v>
      </c>
      <c r="H68">
        <f t="shared" si="7"/>
        <v>20</v>
      </c>
      <c r="I68" t="str">
        <f t="shared" si="8"/>
        <v>S31020</v>
      </c>
      <c r="J68" t="str">
        <f t="shared" si="9"/>
        <v>데크슬래브공사 [스터드앵커 설치]</v>
      </c>
      <c r="L68" t="str">
        <f t="shared" si="5"/>
        <v>S310</v>
      </c>
      <c r="M68">
        <v>20</v>
      </c>
    </row>
    <row r="69" spans="1:13" x14ac:dyDescent="0.45">
      <c r="A69" t="s">
        <v>968</v>
      </c>
      <c r="B69" t="s">
        <v>704</v>
      </c>
      <c r="C69" t="s">
        <v>733</v>
      </c>
      <c r="D69">
        <v>1</v>
      </c>
      <c r="E69" t="s">
        <v>727</v>
      </c>
      <c r="F69" t="s">
        <v>745</v>
      </c>
      <c r="G69">
        <f t="shared" si="6"/>
        <v>310</v>
      </c>
      <c r="H69">
        <f t="shared" si="7"/>
        <v>30</v>
      </c>
      <c r="I69" t="str">
        <f t="shared" si="8"/>
        <v>S31030</v>
      </c>
      <c r="J69" t="str">
        <f t="shared" si="9"/>
        <v>데크슬래브공사 [슬래브배근]</v>
      </c>
      <c r="L69" t="str">
        <f t="shared" si="5"/>
        <v>S310</v>
      </c>
      <c r="M69">
        <v>30</v>
      </c>
    </row>
    <row r="70" spans="1:13" x14ac:dyDescent="0.45">
      <c r="A70" t="s">
        <v>968</v>
      </c>
      <c r="B70" t="s">
        <v>704</v>
      </c>
      <c r="C70" t="s">
        <v>733</v>
      </c>
      <c r="D70">
        <v>1</v>
      </c>
      <c r="E70" t="s">
        <v>723</v>
      </c>
      <c r="F70" t="s">
        <v>745</v>
      </c>
      <c r="G70">
        <f t="shared" si="6"/>
        <v>310</v>
      </c>
      <c r="H70">
        <f t="shared" si="7"/>
        <v>40</v>
      </c>
      <c r="I70" t="str">
        <f t="shared" si="8"/>
        <v>S31040</v>
      </c>
      <c r="J70" t="str">
        <f t="shared" si="9"/>
        <v>데크슬래브공사 [레미콘타설]</v>
      </c>
      <c r="L70" t="str">
        <f t="shared" si="5"/>
        <v>S310</v>
      </c>
      <c r="M70">
        <v>40</v>
      </c>
    </row>
    <row r="71" spans="1:13" x14ac:dyDescent="0.45">
      <c r="A71" t="s">
        <v>968</v>
      </c>
      <c r="B71" t="s">
        <v>704</v>
      </c>
      <c r="C71" t="s">
        <v>733</v>
      </c>
      <c r="D71">
        <v>1</v>
      </c>
      <c r="E71" t="s">
        <v>686</v>
      </c>
      <c r="F71" t="s">
        <v>745</v>
      </c>
      <c r="G71">
        <f t="shared" si="6"/>
        <v>310</v>
      </c>
      <c r="H71">
        <f t="shared" si="7"/>
        <v>50</v>
      </c>
      <c r="I71" t="str">
        <f t="shared" si="8"/>
        <v>S31050</v>
      </c>
      <c r="J71" t="str">
        <f t="shared" si="9"/>
        <v>데크슬래브공사 [양생]</v>
      </c>
      <c r="L71" t="str">
        <f t="shared" si="5"/>
        <v>S310</v>
      </c>
      <c r="M71">
        <v>50</v>
      </c>
    </row>
    <row r="72" spans="1:13" x14ac:dyDescent="0.45">
      <c r="A72" t="s">
        <v>968</v>
      </c>
      <c r="B72" t="s">
        <v>704</v>
      </c>
      <c r="C72" t="s">
        <v>735</v>
      </c>
      <c r="D72">
        <v>1</v>
      </c>
      <c r="E72" t="s">
        <v>740</v>
      </c>
      <c r="F72" t="s">
        <v>745</v>
      </c>
      <c r="G72">
        <f t="shared" si="6"/>
        <v>320</v>
      </c>
      <c r="H72">
        <f t="shared" si="7"/>
        <v>10</v>
      </c>
      <c r="I72" t="str">
        <f t="shared" si="8"/>
        <v>S32010</v>
      </c>
      <c r="J72" t="str">
        <f t="shared" si="9"/>
        <v>내화뿜칠 [바탕면 정리, 고정핀설치, 보양]</v>
      </c>
      <c r="L72" t="str">
        <f t="shared" si="5"/>
        <v>S320</v>
      </c>
      <c r="M72">
        <v>10</v>
      </c>
    </row>
    <row r="73" spans="1:13" x14ac:dyDescent="0.45">
      <c r="A73" t="s">
        <v>968</v>
      </c>
      <c r="B73" t="s">
        <v>704</v>
      </c>
      <c r="C73" t="s">
        <v>735</v>
      </c>
      <c r="D73">
        <v>1</v>
      </c>
      <c r="E73" t="s">
        <v>737</v>
      </c>
      <c r="F73" t="s">
        <v>745</v>
      </c>
      <c r="G73">
        <f t="shared" si="6"/>
        <v>320</v>
      </c>
      <c r="H73">
        <f t="shared" si="7"/>
        <v>20</v>
      </c>
      <c r="I73" t="str">
        <f t="shared" si="8"/>
        <v>S32020</v>
      </c>
      <c r="J73" t="str">
        <f t="shared" si="9"/>
        <v>내화뿜칠 [뿜칠]</v>
      </c>
      <c r="L73" t="str">
        <f t="shared" si="5"/>
        <v>S320</v>
      </c>
      <c r="M73">
        <v>20</v>
      </c>
    </row>
    <row r="74" spans="1:13" x14ac:dyDescent="0.45">
      <c r="A74" t="s">
        <v>968</v>
      </c>
      <c r="B74" t="s">
        <v>704</v>
      </c>
      <c r="C74" t="s">
        <v>735</v>
      </c>
      <c r="D74">
        <v>1</v>
      </c>
      <c r="E74" t="s">
        <v>738</v>
      </c>
      <c r="F74" t="s">
        <v>745</v>
      </c>
      <c r="G74">
        <f t="shared" si="6"/>
        <v>320</v>
      </c>
      <c r="H74">
        <f t="shared" si="7"/>
        <v>30</v>
      </c>
      <c r="I74" t="str">
        <f t="shared" si="8"/>
        <v>S32030</v>
      </c>
      <c r="J74" t="str">
        <f t="shared" si="9"/>
        <v>내화뿜칠 [검측]</v>
      </c>
      <c r="L74" t="str">
        <f t="shared" si="5"/>
        <v>S320</v>
      </c>
      <c r="M74">
        <v>30</v>
      </c>
    </row>
    <row r="75" spans="1:13" x14ac:dyDescent="0.45">
      <c r="A75" t="s">
        <v>968</v>
      </c>
      <c r="B75" t="s">
        <v>704</v>
      </c>
      <c r="C75" t="s">
        <v>736</v>
      </c>
      <c r="D75">
        <v>1</v>
      </c>
      <c r="E75" t="s">
        <v>739</v>
      </c>
      <c r="F75" t="s">
        <v>745</v>
      </c>
      <c r="G75">
        <f t="shared" si="6"/>
        <v>330</v>
      </c>
      <c r="H75">
        <f t="shared" si="7"/>
        <v>10</v>
      </c>
      <c r="I75" t="str">
        <f t="shared" si="8"/>
        <v>S33010</v>
      </c>
      <c r="J75" t="str">
        <f t="shared" si="9"/>
        <v>내화도장 [바탕면 정리]</v>
      </c>
      <c r="L75" t="str">
        <f t="shared" si="5"/>
        <v>S330</v>
      </c>
      <c r="M75">
        <v>10</v>
      </c>
    </row>
    <row r="76" spans="1:13" x14ac:dyDescent="0.45">
      <c r="A76" t="s">
        <v>968</v>
      </c>
      <c r="B76" t="s">
        <v>704</v>
      </c>
      <c r="C76" t="s">
        <v>736</v>
      </c>
      <c r="D76">
        <v>1</v>
      </c>
      <c r="E76" t="s">
        <v>741</v>
      </c>
      <c r="F76" t="s">
        <v>745</v>
      </c>
      <c r="G76">
        <f t="shared" si="6"/>
        <v>330</v>
      </c>
      <c r="H76">
        <f t="shared" si="7"/>
        <v>20</v>
      </c>
      <c r="I76" t="str">
        <f t="shared" si="8"/>
        <v>S33020</v>
      </c>
      <c r="J76" t="str">
        <f t="shared" si="9"/>
        <v>내화도장 [도장1차]</v>
      </c>
      <c r="L76" t="str">
        <f t="shared" si="5"/>
        <v>S330</v>
      </c>
      <c r="M76">
        <v>20</v>
      </c>
    </row>
    <row r="77" spans="1:13" x14ac:dyDescent="0.45">
      <c r="A77" t="s">
        <v>968</v>
      </c>
      <c r="B77" t="s">
        <v>704</v>
      </c>
      <c r="C77" t="s">
        <v>736</v>
      </c>
      <c r="D77">
        <v>1</v>
      </c>
      <c r="E77" t="s">
        <v>742</v>
      </c>
      <c r="F77" t="s">
        <v>745</v>
      </c>
      <c r="G77">
        <f t="shared" si="6"/>
        <v>330</v>
      </c>
      <c r="H77">
        <f t="shared" si="7"/>
        <v>30</v>
      </c>
      <c r="I77" t="str">
        <f t="shared" si="8"/>
        <v>S33030</v>
      </c>
      <c r="J77" t="str">
        <f t="shared" si="9"/>
        <v>내화도장 [도장2차]</v>
      </c>
      <c r="L77" t="str">
        <f t="shared" si="5"/>
        <v>S330</v>
      </c>
      <c r="M77">
        <v>30</v>
      </c>
    </row>
    <row r="78" spans="1:13" x14ac:dyDescent="0.45">
      <c r="A78" t="s">
        <v>968</v>
      </c>
      <c r="B78" t="s">
        <v>704</v>
      </c>
      <c r="C78" t="s">
        <v>736</v>
      </c>
      <c r="D78">
        <v>1</v>
      </c>
      <c r="E78" t="s">
        <v>743</v>
      </c>
      <c r="F78" t="s">
        <v>745</v>
      </c>
      <c r="G78">
        <f t="shared" si="6"/>
        <v>330</v>
      </c>
      <c r="H78">
        <f t="shared" si="7"/>
        <v>40</v>
      </c>
      <c r="I78" t="str">
        <f t="shared" si="8"/>
        <v>S33040</v>
      </c>
      <c r="J78" t="str">
        <f t="shared" si="9"/>
        <v>내화도장 [도장3차]</v>
      </c>
      <c r="L78" t="str">
        <f t="shared" si="5"/>
        <v>S330</v>
      </c>
      <c r="M78">
        <v>40</v>
      </c>
    </row>
  </sheetData>
  <autoFilter ref="A1:Q78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0.59999389629810485"/>
  </sheetPr>
  <dimension ref="A1:M160"/>
  <sheetViews>
    <sheetView topLeftCell="A55" workbookViewId="0">
      <selection activeCell="E174" sqref="E174"/>
    </sheetView>
  </sheetViews>
  <sheetFormatPr defaultRowHeight="17" x14ac:dyDescent="0.45"/>
  <cols>
    <col min="1" max="1" width="4" bestFit="1" customWidth="1"/>
    <col min="2" max="2" width="3" bestFit="1" customWidth="1"/>
    <col min="3" max="3" width="6.6640625" style="1" bestFit="1" customWidth="1"/>
    <col min="4" max="4" width="2.58203125" style="9" bestFit="1" customWidth="1"/>
    <col min="6" max="6" width="41.6640625" customWidth="1"/>
    <col min="7" max="7" width="19.25" customWidth="1"/>
    <col min="8" max="8" width="43.08203125" customWidth="1"/>
    <col min="9" max="9" width="7.4140625" customWidth="1"/>
    <col min="11" max="11" width="7.9140625" customWidth="1"/>
  </cols>
  <sheetData>
    <row r="1" spans="1:13" x14ac:dyDescent="0.45">
      <c r="A1" s="8" t="s">
        <v>187</v>
      </c>
      <c r="B1" s="8"/>
      <c r="C1" s="8" t="s">
        <v>182</v>
      </c>
      <c r="D1" s="8"/>
      <c r="E1" s="8" t="s">
        <v>184</v>
      </c>
      <c r="F1" s="8" t="s">
        <v>183</v>
      </c>
      <c r="G1" s="8" t="s">
        <v>281</v>
      </c>
      <c r="H1" s="8" t="s">
        <v>183</v>
      </c>
      <c r="I1" s="8" t="s">
        <v>277</v>
      </c>
      <c r="J1" s="8" t="s">
        <v>278</v>
      </c>
      <c r="K1" s="8" t="s">
        <v>279</v>
      </c>
      <c r="L1" s="8" t="s">
        <v>280</v>
      </c>
    </row>
    <row r="2" spans="1:13" x14ac:dyDescent="0.45">
      <c r="A2" t="s">
        <v>188</v>
      </c>
      <c r="B2" t="str">
        <f>LEFT(A2,1)</f>
        <v>1</v>
      </c>
      <c r="C2" s="1" t="s">
        <v>173</v>
      </c>
      <c r="D2" s="9" t="s">
        <v>189</v>
      </c>
      <c r="E2" t="str">
        <f t="shared" ref="E2:E33" si="0">RIGHT(G2,6)</f>
        <v>A41510</v>
      </c>
      <c r="F2" t="str">
        <f t="shared" ref="F2:F33" si="1">MID(H2,11,30)</f>
        <v>기준먹메김</v>
      </c>
      <c r="G2" t="s">
        <v>282</v>
      </c>
      <c r="H2" t="s">
        <v>433</v>
      </c>
      <c r="I2">
        <f>VLOOKUP(E2,작업생산성!$B:$D,3,0)</f>
        <v>2</v>
      </c>
      <c r="J2">
        <v>6</v>
      </c>
      <c r="K2">
        <f>J2/I2</f>
        <v>3</v>
      </c>
      <c r="L2" t="str">
        <f>"P.N."&amp;B2&amp;"."&amp;D2</f>
        <v>P.N.1.O</v>
      </c>
      <c r="M2" t="str">
        <f>LEFT(E2,4)</f>
        <v>A415</v>
      </c>
    </row>
    <row r="3" spans="1:13" x14ac:dyDescent="0.45">
      <c r="A3" t="s">
        <v>188</v>
      </c>
      <c r="B3" t="str">
        <f t="shared" ref="B3:B65" si="2">LEFT(A3,1)</f>
        <v>1</v>
      </c>
      <c r="C3" s="11" t="s">
        <v>173</v>
      </c>
      <c r="D3" s="9" t="s">
        <v>189</v>
      </c>
      <c r="E3" t="str">
        <f t="shared" si="0"/>
        <v>A44510</v>
      </c>
      <c r="F3" t="str">
        <f t="shared" si="1"/>
        <v>조적시공 [운반작업]</v>
      </c>
      <c r="G3" t="s">
        <v>283</v>
      </c>
      <c r="H3" t="s">
        <v>434</v>
      </c>
      <c r="I3">
        <f>VLOOKUP(E3,작업생산성!$B:$D,3,0)</f>
        <v>2</v>
      </c>
      <c r="J3">
        <v>6</v>
      </c>
      <c r="K3">
        <f t="shared" ref="K3:K41" si="3">J3/I3</f>
        <v>3</v>
      </c>
      <c r="L3" t="str">
        <f t="shared" ref="L3:L65" si="4">"P.N."&amp;B3&amp;"."&amp;D3</f>
        <v>P.N.1.O</v>
      </c>
      <c r="M3" t="str">
        <f t="shared" ref="M3:M66" si="5">LEFT(E3,4)</f>
        <v>A445</v>
      </c>
    </row>
    <row r="4" spans="1:13" x14ac:dyDescent="0.45">
      <c r="A4" t="s">
        <v>188</v>
      </c>
      <c r="B4" t="str">
        <f t="shared" ref="B4" si="6">LEFT(A4,1)</f>
        <v>1</v>
      </c>
      <c r="C4" s="12" t="s">
        <v>173</v>
      </c>
      <c r="D4" s="12" t="s">
        <v>189</v>
      </c>
      <c r="E4" t="str">
        <f t="shared" si="0"/>
        <v>A44520</v>
      </c>
      <c r="F4" t="str">
        <f t="shared" si="1"/>
        <v>조적시공 [조적1차]</v>
      </c>
      <c r="G4" t="s">
        <v>284</v>
      </c>
      <c r="H4" t="s">
        <v>595</v>
      </c>
      <c r="I4">
        <f>VLOOKUP(E4,작업생산성!$B:$D,3,0)</f>
        <v>1</v>
      </c>
      <c r="J4">
        <v>6</v>
      </c>
      <c r="K4">
        <f t="shared" ref="K4" si="7">J4/I4</f>
        <v>6</v>
      </c>
      <c r="L4" t="str">
        <f t="shared" ref="L4" si="8">"P.N."&amp;B4&amp;"."&amp;D4</f>
        <v>P.N.1.O</v>
      </c>
      <c r="M4" t="str">
        <f t="shared" ref="M4" si="9">LEFT(E4,4)</f>
        <v>A445</v>
      </c>
    </row>
    <row r="5" spans="1:13" x14ac:dyDescent="0.45">
      <c r="A5" t="s">
        <v>188</v>
      </c>
      <c r="B5" t="str">
        <f t="shared" si="2"/>
        <v>1</v>
      </c>
      <c r="C5" s="11" t="s">
        <v>173</v>
      </c>
      <c r="D5" s="9" t="s">
        <v>189</v>
      </c>
      <c r="E5" t="str">
        <f t="shared" si="0"/>
        <v>A44521</v>
      </c>
      <c r="F5" t="str">
        <f t="shared" si="1"/>
        <v>조적시공 [조적2차]</v>
      </c>
      <c r="G5" t="s">
        <v>591</v>
      </c>
      <c r="H5" t="s">
        <v>596</v>
      </c>
      <c r="I5">
        <f>VLOOKUP(E5,작업생산성!$B:$D,3,0)</f>
        <v>1</v>
      </c>
      <c r="J5">
        <v>6</v>
      </c>
      <c r="K5">
        <f t="shared" si="3"/>
        <v>6</v>
      </c>
      <c r="L5" t="str">
        <f t="shared" si="4"/>
        <v>P.N.1.O</v>
      </c>
      <c r="M5" t="str">
        <f t="shared" si="5"/>
        <v>A445</v>
      </c>
    </row>
    <row r="6" spans="1:13" x14ac:dyDescent="0.45">
      <c r="A6" t="s">
        <v>188</v>
      </c>
      <c r="B6" t="str">
        <f t="shared" si="2"/>
        <v>1</v>
      </c>
      <c r="C6" s="11" t="s">
        <v>173</v>
      </c>
      <c r="D6" s="9" t="s">
        <v>189</v>
      </c>
      <c r="E6" t="str">
        <f t="shared" si="0"/>
        <v>A45010</v>
      </c>
      <c r="F6" t="str">
        <f t="shared" si="1"/>
        <v>미장공사 [바탕면처리]</v>
      </c>
      <c r="G6" t="s">
        <v>285</v>
      </c>
      <c r="H6" t="s">
        <v>435</v>
      </c>
      <c r="I6">
        <f>VLOOKUP(E6,작업생산성!$B:$D,3,0)</f>
        <v>2</v>
      </c>
      <c r="J6">
        <v>6</v>
      </c>
      <c r="K6">
        <f t="shared" si="3"/>
        <v>3</v>
      </c>
      <c r="L6" t="str">
        <f t="shared" si="4"/>
        <v>P.N.1.O</v>
      </c>
      <c r="M6" t="str">
        <f t="shared" si="5"/>
        <v>A450</v>
      </c>
    </row>
    <row r="7" spans="1:13" x14ac:dyDescent="0.45">
      <c r="A7" t="s">
        <v>188</v>
      </c>
      <c r="B7" t="str">
        <f t="shared" ref="B7:B8" si="10">LEFT(A7,1)</f>
        <v>1</v>
      </c>
      <c r="C7" s="12" t="s">
        <v>173</v>
      </c>
      <c r="D7" s="12" t="s">
        <v>189</v>
      </c>
      <c r="E7" t="str">
        <f t="shared" si="0"/>
        <v>A45011</v>
      </c>
      <c r="F7" t="str">
        <f t="shared" si="1"/>
        <v>미장공사 [미장 초벌]</v>
      </c>
      <c r="G7" t="s">
        <v>622</v>
      </c>
      <c r="H7" t="s">
        <v>598</v>
      </c>
      <c r="I7">
        <f>VLOOKUP(E7,작업생산성!$B:$D,3,0)</f>
        <v>1</v>
      </c>
      <c r="J7">
        <v>6</v>
      </c>
      <c r="K7">
        <f t="shared" ref="K7:K8" si="11">J7/I7</f>
        <v>6</v>
      </c>
      <c r="L7" t="str">
        <f t="shared" ref="L7:L8" si="12">"P.N."&amp;B7&amp;"."&amp;D7</f>
        <v>P.N.1.O</v>
      </c>
      <c r="M7" t="str">
        <f t="shared" ref="M7:M8" si="13">LEFT(E7,4)</f>
        <v>A450</v>
      </c>
    </row>
    <row r="8" spans="1:13" x14ac:dyDescent="0.45">
      <c r="A8" t="s">
        <v>188</v>
      </c>
      <c r="B8" t="str">
        <f t="shared" si="10"/>
        <v>1</v>
      </c>
      <c r="C8" s="12" t="s">
        <v>173</v>
      </c>
      <c r="D8" s="12" t="s">
        <v>189</v>
      </c>
      <c r="E8" t="str">
        <f t="shared" si="0"/>
        <v>A45012</v>
      </c>
      <c r="F8" t="str">
        <f t="shared" si="1"/>
        <v>미장공사 [미장 정벌]</v>
      </c>
      <c r="G8" t="s">
        <v>623</v>
      </c>
      <c r="H8" t="s">
        <v>599</v>
      </c>
      <c r="I8">
        <f>VLOOKUP(E8,작업생산성!$B:$D,3,0)</f>
        <v>1</v>
      </c>
      <c r="J8">
        <v>6</v>
      </c>
      <c r="K8">
        <f t="shared" si="11"/>
        <v>6</v>
      </c>
      <c r="L8" t="str">
        <f t="shared" si="12"/>
        <v>P.N.1.O</v>
      </c>
      <c r="M8" t="str">
        <f t="shared" si="13"/>
        <v>A450</v>
      </c>
    </row>
    <row r="9" spans="1:13" x14ac:dyDescent="0.45">
      <c r="A9" t="s">
        <v>188</v>
      </c>
      <c r="B9" t="str">
        <f t="shared" si="2"/>
        <v>1</v>
      </c>
      <c r="C9" s="11" t="s">
        <v>173</v>
      </c>
      <c r="D9" s="9" t="s">
        <v>189</v>
      </c>
      <c r="E9" t="str">
        <f t="shared" si="0"/>
        <v>A48510</v>
      </c>
      <c r="F9" t="str">
        <f t="shared" si="1"/>
        <v>석고보드 벽공사 [먹놓기]</v>
      </c>
      <c r="G9" t="s">
        <v>286</v>
      </c>
      <c r="H9" t="s">
        <v>436</v>
      </c>
      <c r="I9">
        <f>VLOOKUP(E9,작업생산성!$B:$D,3,0)</f>
        <v>2</v>
      </c>
      <c r="J9">
        <v>6</v>
      </c>
      <c r="K9">
        <f t="shared" si="3"/>
        <v>3</v>
      </c>
      <c r="L9" t="str">
        <f t="shared" si="4"/>
        <v>P.N.1.O</v>
      </c>
      <c r="M9" t="str">
        <f t="shared" si="5"/>
        <v>A485</v>
      </c>
    </row>
    <row r="10" spans="1:13" x14ac:dyDescent="0.45">
      <c r="A10" t="s">
        <v>188</v>
      </c>
      <c r="B10" t="str">
        <f t="shared" si="2"/>
        <v>1</v>
      </c>
      <c r="C10" s="11" t="s">
        <v>173</v>
      </c>
      <c r="D10" s="9" t="s">
        <v>189</v>
      </c>
      <c r="E10" t="str">
        <f t="shared" si="0"/>
        <v>A48520</v>
      </c>
      <c r="F10" t="str">
        <f t="shared" si="1"/>
        <v>석고보드 벽공사 [스터드]</v>
      </c>
      <c r="G10" t="s">
        <v>287</v>
      </c>
      <c r="H10" t="s">
        <v>437</v>
      </c>
      <c r="I10">
        <f>VLOOKUP(E10,작업생산성!$B:$D,3,0)</f>
        <v>1</v>
      </c>
      <c r="J10">
        <v>6</v>
      </c>
      <c r="K10">
        <f t="shared" si="3"/>
        <v>6</v>
      </c>
      <c r="L10" t="str">
        <f t="shared" si="4"/>
        <v>P.N.1.O</v>
      </c>
      <c r="M10" t="str">
        <f t="shared" si="5"/>
        <v>A485</v>
      </c>
    </row>
    <row r="11" spans="1:13" x14ac:dyDescent="0.45">
      <c r="A11" t="s">
        <v>188</v>
      </c>
      <c r="B11" t="str">
        <f t="shared" si="2"/>
        <v>1</v>
      </c>
      <c r="C11" s="11" t="s">
        <v>173</v>
      </c>
      <c r="D11" s="9" t="s">
        <v>189</v>
      </c>
      <c r="E11" t="str">
        <f t="shared" si="0"/>
        <v>A48530</v>
      </c>
      <c r="F11" t="str">
        <f t="shared" si="1"/>
        <v>석고보드 벽공사 [석고보드시공]</v>
      </c>
      <c r="G11" t="s">
        <v>288</v>
      </c>
      <c r="H11" t="s">
        <v>438</v>
      </c>
      <c r="I11">
        <f>VLOOKUP(E11,작업생산성!$B:$D,3,0)</f>
        <v>1</v>
      </c>
      <c r="J11">
        <v>6</v>
      </c>
      <c r="K11">
        <f t="shared" si="3"/>
        <v>6</v>
      </c>
      <c r="L11" t="str">
        <f t="shared" si="4"/>
        <v>P.N.1.O</v>
      </c>
      <c r="M11" t="str">
        <f t="shared" si="5"/>
        <v>A485</v>
      </c>
    </row>
    <row r="12" spans="1:13" x14ac:dyDescent="0.45">
      <c r="A12" t="s">
        <v>188</v>
      </c>
      <c r="B12" t="str">
        <f t="shared" si="2"/>
        <v>1</v>
      </c>
      <c r="C12" s="11" t="s">
        <v>173</v>
      </c>
      <c r="D12" s="9" t="s">
        <v>189</v>
      </c>
      <c r="E12" t="str">
        <f t="shared" si="0"/>
        <v>A50510</v>
      </c>
      <c r="F12" t="str">
        <f t="shared" si="1"/>
        <v>천정틀시공 [행거설치]</v>
      </c>
      <c r="G12" t="s">
        <v>289</v>
      </c>
      <c r="H12" t="s">
        <v>439</v>
      </c>
      <c r="I12">
        <f>VLOOKUP(E12,작업생산성!$B:$D,3,0)</f>
        <v>1</v>
      </c>
      <c r="J12">
        <v>6</v>
      </c>
      <c r="K12">
        <f t="shared" si="3"/>
        <v>6</v>
      </c>
      <c r="L12" t="str">
        <f t="shared" si="4"/>
        <v>P.N.1.O</v>
      </c>
      <c r="M12" t="str">
        <f t="shared" si="5"/>
        <v>A505</v>
      </c>
    </row>
    <row r="13" spans="1:13" x14ac:dyDescent="0.45">
      <c r="A13" t="s">
        <v>188</v>
      </c>
      <c r="B13" t="str">
        <f t="shared" si="2"/>
        <v>1</v>
      </c>
      <c r="C13" s="11" t="s">
        <v>173</v>
      </c>
      <c r="D13" s="9" t="s">
        <v>189</v>
      </c>
      <c r="E13" t="str">
        <f t="shared" si="0"/>
        <v>A50520</v>
      </c>
      <c r="F13" t="str">
        <f t="shared" si="1"/>
        <v>천정틀시공 [틀설치]</v>
      </c>
      <c r="G13" t="s">
        <v>290</v>
      </c>
      <c r="H13" t="s">
        <v>440</v>
      </c>
      <c r="I13">
        <f>VLOOKUP(E13,작업생산성!$B:$D,3,0)</f>
        <v>1</v>
      </c>
      <c r="J13">
        <v>6</v>
      </c>
      <c r="K13">
        <f t="shared" si="3"/>
        <v>6</v>
      </c>
      <c r="L13" t="str">
        <f t="shared" si="4"/>
        <v>P.N.1.O</v>
      </c>
      <c r="M13" t="str">
        <f t="shared" si="5"/>
        <v>A505</v>
      </c>
    </row>
    <row r="14" spans="1:13" x14ac:dyDescent="0.45">
      <c r="A14" t="s">
        <v>188</v>
      </c>
      <c r="B14" t="str">
        <f t="shared" si="2"/>
        <v>1</v>
      </c>
      <c r="C14" s="11" t="s">
        <v>173</v>
      </c>
      <c r="D14" s="9" t="s">
        <v>189</v>
      </c>
      <c r="E14" t="str">
        <f t="shared" si="0"/>
        <v>A51010</v>
      </c>
      <c r="F14" t="str">
        <f t="shared" si="1"/>
        <v>석고보드 천정공사 [석고보드시공]</v>
      </c>
      <c r="G14" t="s">
        <v>291</v>
      </c>
      <c r="H14" t="s">
        <v>441</v>
      </c>
      <c r="I14">
        <f>VLOOKUP(E14,작업생산성!$B:$D,3,0)</f>
        <v>1</v>
      </c>
      <c r="J14">
        <v>6</v>
      </c>
      <c r="K14">
        <f t="shared" si="3"/>
        <v>6</v>
      </c>
      <c r="L14" t="str">
        <f t="shared" si="4"/>
        <v>P.N.1.O</v>
      </c>
      <c r="M14" t="str">
        <f t="shared" si="5"/>
        <v>A510</v>
      </c>
    </row>
    <row r="15" spans="1:13" x14ac:dyDescent="0.45">
      <c r="A15" t="s">
        <v>188</v>
      </c>
      <c r="B15" t="str">
        <f t="shared" si="2"/>
        <v>1</v>
      </c>
      <c r="C15" s="11" t="s">
        <v>173</v>
      </c>
      <c r="D15" s="9" t="s">
        <v>189</v>
      </c>
      <c r="E15" t="str">
        <f t="shared" si="0"/>
        <v>A52010</v>
      </c>
      <c r="F15" t="str">
        <f t="shared" si="1"/>
        <v>그릴설치 [설치]</v>
      </c>
      <c r="G15" t="s">
        <v>292</v>
      </c>
      <c r="H15" t="s">
        <v>442</v>
      </c>
      <c r="I15">
        <f>VLOOKUP(E15,작업생산성!$B:$D,3,0)</f>
        <v>1</v>
      </c>
      <c r="J15">
        <v>6</v>
      </c>
      <c r="K15">
        <f t="shared" si="3"/>
        <v>6</v>
      </c>
      <c r="L15" t="str">
        <f t="shared" si="4"/>
        <v>P.N.1.O</v>
      </c>
      <c r="M15" t="str">
        <f t="shared" si="5"/>
        <v>A520</v>
      </c>
    </row>
    <row r="16" spans="1:13" x14ac:dyDescent="0.45">
      <c r="A16" t="s">
        <v>188</v>
      </c>
      <c r="B16" t="str">
        <f t="shared" si="2"/>
        <v>1</v>
      </c>
      <c r="C16" s="11" t="s">
        <v>173</v>
      </c>
      <c r="D16" s="9" t="s">
        <v>189</v>
      </c>
      <c r="E16" t="str">
        <f t="shared" si="0"/>
        <v>A52510</v>
      </c>
      <c r="F16" t="str">
        <f t="shared" si="1"/>
        <v>공용부창호설치 [창틀설치]</v>
      </c>
      <c r="G16" t="s">
        <v>293</v>
      </c>
      <c r="H16" t="s">
        <v>443</v>
      </c>
      <c r="I16">
        <f>VLOOKUP(E16,작업생산성!$B:$D,3,0)</f>
        <v>1</v>
      </c>
      <c r="J16">
        <v>6</v>
      </c>
      <c r="K16">
        <f t="shared" si="3"/>
        <v>6</v>
      </c>
      <c r="L16" t="str">
        <f t="shared" si="4"/>
        <v>P.N.1.O</v>
      </c>
      <c r="M16" t="str">
        <f t="shared" si="5"/>
        <v>A525</v>
      </c>
    </row>
    <row r="17" spans="1:13" x14ac:dyDescent="0.45">
      <c r="A17" t="s">
        <v>188</v>
      </c>
      <c r="B17" t="str">
        <f t="shared" si="2"/>
        <v>1</v>
      </c>
      <c r="C17" s="11" t="s">
        <v>173</v>
      </c>
      <c r="D17" s="9" t="s">
        <v>189</v>
      </c>
      <c r="E17" t="str">
        <f t="shared" si="0"/>
        <v>A52520</v>
      </c>
      <c r="F17" t="str">
        <f t="shared" si="1"/>
        <v>공용부창호설치 [우레탄충진]</v>
      </c>
      <c r="G17" t="s">
        <v>294</v>
      </c>
      <c r="H17" t="s">
        <v>444</v>
      </c>
      <c r="I17">
        <f>VLOOKUP(E17,작업생산성!$B:$D,3,0)</f>
        <v>1</v>
      </c>
      <c r="J17">
        <v>6</v>
      </c>
      <c r="K17">
        <f t="shared" si="3"/>
        <v>6</v>
      </c>
      <c r="L17" t="str">
        <f t="shared" si="4"/>
        <v>P.N.1.O</v>
      </c>
      <c r="M17" t="str">
        <f t="shared" si="5"/>
        <v>A525</v>
      </c>
    </row>
    <row r="18" spans="1:13" x14ac:dyDescent="0.45">
      <c r="A18" t="s">
        <v>188</v>
      </c>
      <c r="B18" t="str">
        <f t="shared" si="2"/>
        <v>1</v>
      </c>
      <c r="C18" s="11" t="s">
        <v>173</v>
      </c>
      <c r="D18" s="9" t="s">
        <v>189</v>
      </c>
      <c r="E18" t="str">
        <f t="shared" si="0"/>
        <v>A52530</v>
      </c>
      <c r="F18" t="str">
        <f t="shared" si="1"/>
        <v>공용부창호설치 [창설치]</v>
      </c>
      <c r="G18" t="s">
        <v>295</v>
      </c>
      <c r="H18" t="s">
        <v>445</v>
      </c>
      <c r="I18">
        <f>VLOOKUP(E18,작업생산성!$B:$D,3,0)</f>
        <v>1</v>
      </c>
      <c r="J18">
        <v>6</v>
      </c>
      <c r="K18">
        <f t="shared" si="3"/>
        <v>6</v>
      </c>
      <c r="L18" t="str">
        <f t="shared" si="4"/>
        <v>P.N.1.O</v>
      </c>
      <c r="M18" t="str">
        <f t="shared" si="5"/>
        <v>A525</v>
      </c>
    </row>
    <row r="19" spans="1:13" x14ac:dyDescent="0.45">
      <c r="A19" t="s">
        <v>188</v>
      </c>
      <c r="B19" t="str">
        <f t="shared" si="2"/>
        <v>1</v>
      </c>
      <c r="C19" s="11" t="s">
        <v>173</v>
      </c>
      <c r="D19" s="9" t="s">
        <v>189</v>
      </c>
      <c r="E19" t="str">
        <f t="shared" si="0"/>
        <v>A53010</v>
      </c>
      <c r="F19" t="str">
        <f t="shared" si="1"/>
        <v>공용부문설치 [문틀설치]</v>
      </c>
      <c r="G19" t="s">
        <v>296</v>
      </c>
      <c r="H19" t="s">
        <v>446</v>
      </c>
      <c r="I19">
        <f>VLOOKUP(E19,작업생산성!$B:$D,3,0)</f>
        <v>1</v>
      </c>
      <c r="J19">
        <v>6</v>
      </c>
      <c r="K19">
        <f t="shared" si="3"/>
        <v>6</v>
      </c>
      <c r="L19" t="str">
        <f t="shared" si="4"/>
        <v>P.N.1.O</v>
      </c>
      <c r="M19" t="str">
        <f t="shared" si="5"/>
        <v>A530</v>
      </c>
    </row>
    <row r="20" spans="1:13" x14ac:dyDescent="0.45">
      <c r="A20" t="s">
        <v>188</v>
      </c>
      <c r="B20" t="str">
        <f t="shared" si="2"/>
        <v>1</v>
      </c>
      <c r="C20" s="11" t="s">
        <v>173</v>
      </c>
      <c r="D20" s="9" t="s">
        <v>189</v>
      </c>
      <c r="E20" t="str">
        <f t="shared" si="0"/>
        <v>A53020</v>
      </c>
      <c r="F20" t="str">
        <f t="shared" si="1"/>
        <v>공용부문설치 [문짝설치]</v>
      </c>
      <c r="G20" t="s">
        <v>297</v>
      </c>
      <c r="H20" t="s">
        <v>447</v>
      </c>
      <c r="I20">
        <f>VLOOKUP(E20,작업생산성!$B:$D,3,0)</f>
        <v>1</v>
      </c>
      <c r="J20">
        <v>6</v>
      </c>
      <c r="K20">
        <f t="shared" si="3"/>
        <v>6</v>
      </c>
      <c r="L20" t="str">
        <f t="shared" si="4"/>
        <v>P.N.1.O</v>
      </c>
      <c r="M20" t="str">
        <f t="shared" si="5"/>
        <v>A530</v>
      </c>
    </row>
    <row r="21" spans="1:13" x14ac:dyDescent="0.45">
      <c r="A21" t="s">
        <v>188</v>
      </c>
      <c r="B21" t="str">
        <f t="shared" si="2"/>
        <v>1</v>
      </c>
      <c r="C21" s="11" t="s">
        <v>173</v>
      </c>
      <c r="D21" s="9" t="s">
        <v>189</v>
      </c>
      <c r="E21" t="str">
        <f t="shared" si="0"/>
        <v>A55010</v>
      </c>
      <c r="F21" t="str">
        <f t="shared" si="1"/>
        <v>석재시공</v>
      </c>
      <c r="G21" t="s">
        <v>298</v>
      </c>
      <c r="H21" t="s">
        <v>448</v>
      </c>
      <c r="I21">
        <f>VLOOKUP(E21,작업생산성!$B:$D,3,0)</f>
        <v>1</v>
      </c>
      <c r="J21">
        <v>6</v>
      </c>
      <c r="K21">
        <f t="shared" si="3"/>
        <v>6</v>
      </c>
      <c r="L21" t="str">
        <f t="shared" si="4"/>
        <v>P.N.1.O</v>
      </c>
      <c r="M21" t="str">
        <f t="shared" si="5"/>
        <v>A550</v>
      </c>
    </row>
    <row r="22" spans="1:13" x14ac:dyDescent="0.45">
      <c r="A22" t="s">
        <v>188</v>
      </c>
      <c r="B22" t="str">
        <f t="shared" si="2"/>
        <v>1</v>
      </c>
      <c r="C22" s="11" t="s">
        <v>173</v>
      </c>
      <c r="D22" s="9" t="s">
        <v>189</v>
      </c>
      <c r="E22" t="str">
        <f t="shared" si="0"/>
        <v>A57510</v>
      </c>
      <c r="F22" t="str">
        <f t="shared" si="1"/>
        <v>실내벽도장 [바탕면처리]</v>
      </c>
      <c r="G22" t="s">
        <v>299</v>
      </c>
      <c r="H22" t="s">
        <v>449</v>
      </c>
      <c r="I22">
        <f>VLOOKUP(E22,작업생산성!$B:$D,3,0)</f>
        <v>2</v>
      </c>
      <c r="J22">
        <v>6</v>
      </c>
      <c r="K22">
        <f t="shared" si="3"/>
        <v>3</v>
      </c>
      <c r="L22" t="str">
        <f t="shared" si="4"/>
        <v>P.N.1.O</v>
      </c>
      <c r="M22" t="str">
        <f t="shared" si="5"/>
        <v>A575</v>
      </c>
    </row>
    <row r="23" spans="1:13" x14ac:dyDescent="0.45">
      <c r="A23" t="s">
        <v>188</v>
      </c>
      <c r="B23" t="str">
        <f t="shared" si="2"/>
        <v>1</v>
      </c>
      <c r="C23" s="11" t="s">
        <v>173</v>
      </c>
      <c r="D23" s="9" t="s">
        <v>189</v>
      </c>
      <c r="E23" t="str">
        <f t="shared" si="0"/>
        <v>A57520</v>
      </c>
      <c r="F23" t="str">
        <f t="shared" si="1"/>
        <v>실내벽도장 [도장]</v>
      </c>
      <c r="G23" t="s">
        <v>300</v>
      </c>
      <c r="H23" t="s">
        <v>450</v>
      </c>
      <c r="I23">
        <f>VLOOKUP(E23,작업생산성!$B:$D,3,0)</f>
        <v>1</v>
      </c>
      <c r="J23">
        <v>6</v>
      </c>
      <c r="K23">
        <f t="shared" si="3"/>
        <v>6</v>
      </c>
      <c r="L23" t="str">
        <f t="shared" si="4"/>
        <v>P.N.1.O</v>
      </c>
      <c r="M23" t="str">
        <f t="shared" si="5"/>
        <v>A575</v>
      </c>
    </row>
    <row r="24" spans="1:13" x14ac:dyDescent="0.45">
      <c r="A24" t="s">
        <v>188</v>
      </c>
      <c r="B24" t="str">
        <f t="shared" si="2"/>
        <v>1</v>
      </c>
      <c r="C24" s="11" t="s">
        <v>173</v>
      </c>
      <c r="D24" s="9" t="s">
        <v>189</v>
      </c>
      <c r="E24" t="str">
        <f t="shared" si="0"/>
        <v>A57530</v>
      </c>
      <c r="F24" t="str">
        <f t="shared" si="1"/>
        <v>실내벽도장 [마감도장]</v>
      </c>
      <c r="G24" t="s">
        <v>301</v>
      </c>
      <c r="H24" t="s">
        <v>451</v>
      </c>
      <c r="I24">
        <f>VLOOKUP(E24,작업생산성!$B:$D,3,0)</f>
        <v>1</v>
      </c>
      <c r="J24">
        <v>6</v>
      </c>
      <c r="K24">
        <f t="shared" si="3"/>
        <v>6</v>
      </c>
      <c r="L24" t="str">
        <f t="shared" si="4"/>
        <v>P.N.1.O</v>
      </c>
      <c r="M24" t="str">
        <f t="shared" si="5"/>
        <v>A575</v>
      </c>
    </row>
    <row r="25" spans="1:13" x14ac:dyDescent="0.45">
      <c r="A25" t="s">
        <v>188</v>
      </c>
      <c r="B25" t="str">
        <f t="shared" si="2"/>
        <v>1</v>
      </c>
      <c r="C25" s="11" t="s">
        <v>173</v>
      </c>
      <c r="D25" s="9" t="s">
        <v>189</v>
      </c>
      <c r="E25" t="str">
        <f t="shared" si="0"/>
        <v>A58010</v>
      </c>
      <c r="F25" t="str">
        <f t="shared" si="1"/>
        <v>유리설치 [설치]</v>
      </c>
      <c r="G25" t="s">
        <v>302</v>
      </c>
      <c r="H25" t="s">
        <v>452</v>
      </c>
      <c r="I25">
        <f>VLOOKUP(E25,작업생산성!$B:$D,3,0)</f>
        <v>1</v>
      </c>
      <c r="J25">
        <v>6</v>
      </c>
      <c r="K25">
        <f t="shared" si="3"/>
        <v>6</v>
      </c>
      <c r="L25" t="str">
        <f t="shared" si="4"/>
        <v>P.N.1.O</v>
      </c>
      <c r="M25" t="str">
        <f t="shared" si="5"/>
        <v>A580</v>
      </c>
    </row>
    <row r="26" spans="1:13" x14ac:dyDescent="0.45">
      <c r="A26" t="s">
        <v>188</v>
      </c>
      <c r="B26" t="str">
        <f t="shared" si="2"/>
        <v>1</v>
      </c>
      <c r="C26" s="11" t="s">
        <v>173</v>
      </c>
      <c r="D26" s="9" t="s">
        <v>189</v>
      </c>
      <c r="E26" t="str">
        <f t="shared" si="0"/>
        <v>A59010</v>
      </c>
      <c r="F26" t="str">
        <f t="shared" si="1"/>
        <v>실내천정도장 [바탕면처리]</v>
      </c>
      <c r="G26" t="s">
        <v>303</v>
      </c>
      <c r="H26" t="s">
        <v>453</v>
      </c>
      <c r="I26">
        <f>VLOOKUP(E26,작업생산성!$B:$D,3,0)</f>
        <v>1</v>
      </c>
      <c r="J26">
        <v>6</v>
      </c>
      <c r="K26">
        <f t="shared" si="3"/>
        <v>6</v>
      </c>
      <c r="L26" t="str">
        <f t="shared" si="4"/>
        <v>P.N.1.O</v>
      </c>
      <c r="M26" t="str">
        <f t="shared" si="5"/>
        <v>A590</v>
      </c>
    </row>
    <row r="27" spans="1:13" x14ac:dyDescent="0.45">
      <c r="A27" t="s">
        <v>188</v>
      </c>
      <c r="B27" t="str">
        <f t="shared" si="2"/>
        <v>1</v>
      </c>
      <c r="C27" s="11" t="s">
        <v>173</v>
      </c>
      <c r="D27" s="9" t="s">
        <v>189</v>
      </c>
      <c r="E27" t="str">
        <f t="shared" si="0"/>
        <v>A59020</v>
      </c>
      <c r="F27" t="str">
        <f t="shared" si="1"/>
        <v>실내천정도장 [도장]</v>
      </c>
      <c r="G27" t="s">
        <v>304</v>
      </c>
      <c r="H27" t="s">
        <v>454</v>
      </c>
      <c r="I27">
        <f>VLOOKUP(E27,작업생산성!$B:$D,3,0)</f>
        <v>1</v>
      </c>
      <c r="J27">
        <v>6</v>
      </c>
      <c r="K27">
        <f t="shared" si="3"/>
        <v>6</v>
      </c>
      <c r="L27" t="str">
        <f t="shared" si="4"/>
        <v>P.N.1.O</v>
      </c>
      <c r="M27" t="str">
        <f t="shared" si="5"/>
        <v>A590</v>
      </c>
    </row>
    <row r="28" spans="1:13" x14ac:dyDescent="0.45">
      <c r="A28" t="s">
        <v>188</v>
      </c>
      <c r="B28" t="str">
        <f t="shared" si="2"/>
        <v>1</v>
      </c>
      <c r="C28" s="11" t="s">
        <v>173</v>
      </c>
      <c r="D28" s="9" t="s">
        <v>189</v>
      </c>
      <c r="E28" t="str">
        <f t="shared" si="0"/>
        <v>A59030</v>
      </c>
      <c r="F28" t="str">
        <f t="shared" si="1"/>
        <v>실내천정도장 [마감도장]</v>
      </c>
      <c r="G28" t="s">
        <v>305</v>
      </c>
      <c r="H28" t="s">
        <v>455</v>
      </c>
      <c r="I28">
        <f>VLOOKUP(E28,작업생산성!$B:$D,3,0)</f>
        <v>1</v>
      </c>
      <c r="J28">
        <v>6</v>
      </c>
      <c r="K28">
        <f t="shared" si="3"/>
        <v>6</v>
      </c>
      <c r="L28" t="str">
        <f t="shared" si="4"/>
        <v>P.N.1.O</v>
      </c>
      <c r="M28" t="str">
        <f t="shared" si="5"/>
        <v>A590</v>
      </c>
    </row>
    <row r="29" spans="1:13" x14ac:dyDescent="0.45">
      <c r="A29" t="s">
        <v>188</v>
      </c>
      <c r="B29" t="str">
        <f t="shared" si="2"/>
        <v>1</v>
      </c>
      <c r="C29" s="11" t="s">
        <v>173</v>
      </c>
      <c r="D29" s="9" t="s">
        <v>189</v>
      </c>
      <c r="E29" t="str">
        <f t="shared" si="0"/>
        <v>A59510</v>
      </c>
      <c r="F29" t="str">
        <f t="shared" si="1"/>
        <v>계단실 텍스 천정공사 [천정설치]</v>
      </c>
      <c r="G29" t="s">
        <v>306</v>
      </c>
      <c r="H29" t="s">
        <v>456</v>
      </c>
      <c r="I29">
        <f>VLOOKUP(E29,작업생산성!$B:$D,3,0)</f>
        <v>1</v>
      </c>
      <c r="J29">
        <v>6</v>
      </c>
      <c r="K29">
        <f t="shared" si="3"/>
        <v>6</v>
      </c>
      <c r="L29" t="str">
        <f t="shared" si="4"/>
        <v>P.N.1.O</v>
      </c>
      <c r="M29" t="str">
        <f t="shared" si="5"/>
        <v>A595</v>
      </c>
    </row>
    <row r="30" spans="1:13" x14ac:dyDescent="0.45">
      <c r="A30" t="s">
        <v>188</v>
      </c>
      <c r="B30" t="str">
        <f t="shared" si="2"/>
        <v>1</v>
      </c>
      <c r="C30" s="11" t="s">
        <v>173</v>
      </c>
      <c r="D30" s="9" t="s">
        <v>189</v>
      </c>
      <c r="E30" t="str">
        <f t="shared" si="0"/>
        <v>A60510</v>
      </c>
      <c r="F30" t="str">
        <f t="shared" si="1"/>
        <v>실내바닥도장(에폭시) [바탕면처리]</v>
      </c>
      <c r="G30" t="s">
        <v>307</v>
      </c>
      <c r="H30" t="s">
        <v>457</v>
      </c>
      <c r="I30">
        <f>VLOOKUP(E30,작업생산성!$B:$D,3,0)</f>
        <v>1</v>
      </c>
      <c r="J30">
        <v>6</v>
      </c>
      <c r="K30">
        <f t="shared" si="3"/>
        <v>6</v>
      </c>
      <c r="L30" t="str">
        <f t="shared" si="4"/>
        <v>P.N.1.O</v>
      </c>
      <c r="M30" t="str">
        <f t="shared" si="5"/>
        <v>A605</v>
      </c>
    </row>
    <row r="31" spans="1:13" x14ac:dyDescent="0.45">
      <c r="A31" t="s">
        <v>188</v>
      </c>
      <c r="B31" t="str">
        <f t="shared" si="2"/>
        <v>1</v>
      </c>
      <c r="C31" s="11" t="s">
        <v>173</v>
      </c>
      <c r="D31" s="9" t="s">
        <v>189</v>
      </c>
      <c r="E31" t="str">
        <f t="shared" si="0"/>
        <v>A60520</v>
      </c>
      <c r="F31" t="str">
        <f t="shared" si="1"/>
        <v>실내바닥도장(에폭시) [도장]</v>
      </c>
      <c r="G31" t="s">
        <v>308</v>
      </c>
      <c r="H31" t="s">
        <v>458</v>
      </c>
      <c r="I31">
        <f>VLOOKUP(E31,작업생산성!$B:$D,3,0)</f>
        <v>1</v>
      </c>
      <c r="J31">
        <v>6</v>
      </c>
      <c r="K31">
        <f t="shared" si="3"/>
        <v>6</v>
      </c>
      <c r="L31" t="str">
        <f t="shared" si="4"/>
        <v>P.N.1.O</v>
      </c>
      <c r="M31" t="str">
        <f t="shared" si="5"/>
        <v>A605</v>
      </c>
    </row>
    <row r="32" spans="1:13" x14ac:dyDescent="0.45">
      <c r="A32" t="s">
        <v>188</v>
      </c>
      <c r="B32" t="str">
        <f t="shared" si="2"/>
        <v>1</v>
      </c>
      <c r="C32" s="11" t="s">
        <v>173</v>
      </c>
      <c r="D32" s="9" t="s">
        <v>189</v>
      </c>
      <c r="E32" t="str">
        <f t="shared" si="0"/>
        <v>A60530</v>
      </c>
      <c r="F32" t="str">
        <f t="shared" si="1"/>
        <v>실내바닥도장 [마감도장]</v>
      </c>
      <c r="G32" t="s">
        <v>309</v>
      </c>
      <c r="H32" t="s">
        <v>459</v>
      </c>
      <c r="I32">
        <f>VLOOKUP(E32,작업생산성!$B:$D,3,0)</f>
        <v>1</v>
      </c>
      <c r="J32">
        <v>6</v>
      </c>
      <c r="K32">
        <f t="shared" si="3"/>
        <v>6</v>
      </c>
      <c r="L32" t="str">
        <f t="shared" si="4"/>
        <v>P.N.1.O</v>
      </c>
      <c r="M32" t="str">
        <f t="shared" si="5"/>
        <v>A605</v>
      </c>
    </row>
    <row r="33" spans="1:13" x14ac:dyDescent="0.45">
      <c r="A33" t="s">
        <v>188</v>
      </c>
      <c r="B33" t="str">
        <f t="shared" si="2"/>
        <v>1</v>
      </c>
      <c r="C33" s="11" t="s">
        <v>173</v>
      </c>
      <c r="D33" s="9" t="s">
        <v>189</v>
      </c>
      <c r="E33" t="str">
        <f t="shared" si="0"/>
        <v>A61010</v>
      </c>
      <c r="F33" t="str">
        <f t="shared" si="1"/>
        <v>계단실 비닐타일 [바탕면처리]</v>
      </c>
      <c r="G33" t="s">
        <v>310</v>
      </c>
      <c r="H33" t="s">
        <v>460</v>
      </c>
      <c r="I33">
        <f>VLOOKUP(E33,작업생산성!$B:$D,3,0)</f>
        <v>1</v>
      </c>
      <c r="J33">
        <v>6</v>
      </c>
      <c r="K33">
        <f t="shared" si="3"/>
        <v>6</v>
      </c>
      <c r="L33" t="str">
        <f t="shared" si="4"/>
        <v>P.N.1.O</v>
      </c>
      <c r="M33" t="str">
        <f t="shared" si="5"/>
        <v>A610</v>
      </c>
    </row>
    <row r="34" spans="1:13" x14ac:dyDescent="0.45">
      <c r="A34" t="s">
        <v>188</v>
      </c>
      <c r="B34" t="str">
        <f t="shared" si="2"/>
        <v>1</v>
      </c>
      <c r="C34" s="11" t="s">
        <v>173</v>
      </c>
      <c r="D34" s="9" t="s">
        <v>189</v>
      </c>
      <c r="E34" t="str">
        <f t="shared" ref="E34:E65" si="14">RIGHT(G34,6)</f>
        <v>A61020</v>
      </c>
      <c r="F34" t="str">
        <f t="shared" ref="F34:F58" si="15">MID(H34,11,30)</f>
        <v>계단실 비닐타일 [타일시공]</v>
      </c>
      <c r="G34" t="s">
        <v>311</v>
      </c>
      <c r="H34" t="s">
        <v>461</v>
      </c>
      <c r="I34">
        <f>VLOOKUP(E34,작업생산성!$B:$D,3,0)</f>
        <v>1</v>
      </c>
      <c r="J34">
        <v>6</v>
      </c>
      <c r="K34">
        <f t="shared" si="3"/>
        <v>6</v>
      </c>
      <c r="L34" t="str">
        <f t="shared" si="4"/>
        <v>P.N.1.O</v>
      </c>
      <c r="M34" t="str">
        <f t="shared" si="5"/>
        <v>A610</v>
      </c>
    </row>
    <row r="35" spans="1:13" x14ac:dyDescent="0.45">
      <c r="A35" t="s">
        <v>188</v>
      </c>
      <c r="B35" t="str">
        <f t="shared" si="2"/>
        <v>1</v>
      </c>
      <c r="C35" s="11" t="s">
        <v>173</v>
      </c>
      <c r="D35" s="9" t="s">
        <v>189</v>
      </c>
      <c r="E35" t="str">
        <f t="shared" si="14"/>
        <v>A62510</v>
      </c>
      <c r="F35" t="str">
        <f t="shared" si="15"/>
        <v>걸레받이시공 [걸레받이설치]</v>
      </c>
      <c r="G35" t="s">
        <v>312</v>
      </c>
      <c r="H35" t="s">
        <v>462</v>
      </c>
      <c r="I35">
        <f>VLOOKUP(E35,작업생산성!$B:$D,3,0)</f>
        <v>2</v>
      </c>
      <c r="J35">
        <v>6</v>
      </c>
      <c r="K35">
        <f t="shared" si="3"/>
        <v>3</v>
      </c>
      <c r="L35" t="str">
        <f t="shared" si="4"/>
        <v>P.N.1.O</v>
      </c>
      <c r="M35" t="str">
        <f t="shared" si="5"/>
        <v>A625</v>
      </c>
    </row>
    <row r="36" spans="1:13" x14ac:dyDescent="0.45">
      <c r="A36" t="s">
        <v>188</v>
      </c>
      <c r="B36" t="str">
        <f t="shared" si="2"/>
        <v>1</v>
      </c>
      <c r="C36" s="11" t="s">
        <v>173</v>
      </c>
      <c r="D36" s="9" t="s">
        <v>189</v>
      </c>
      <c r="E36" t="str">
        <f t="shared" si="14"/>
        <v>A64010</v>
      </c>
      <c r="F36" t="str">
        <f t="shared" si="15"/>
        <v>계단잡철물공사 [설치]</v>
      </c>
      <c r="G36" t="s">
        <v>313</v>
      </c>
      <c r="H36" t="s">
        <v>463</v>
      </c>
      <c r="I36">
        <f>VLOOKUP(E36,작업생산성!$B:$D,3,0)</f>
        <v>1</v>
      </c>
      <c r="J36">
        <v>6</v>
      </c>
      <c r="K36">
        <f t="shared" si="3"/>
        <v>6</v>
      </c>
      <c r="L36" t="str">
        <f t="shared" si="4"/>
        <v>P.N.1.O</v>
      </c>
      <c r="M36" t="str">
        <f t="shared" si="5"/>
        <v>A640</v>
      </c>
    </row>
    <row r="37" spans="1:13" x14ac:dyDescent="0.45">
      <c r="A37" t="s">
        <v>188</v>
      </c>
      <c r="B37" t="str">
        <f t="shared" si="2"/>
        <v>1</v>
      </c>
      <c r="C37" s="11" t="s">
        <v>173</v>
      </c>
      <c r="D37" s="9" t="s">
        <v>189</v>
      </c>
      <c r="E37" t="str">
        <f t="shared" si="14"/>
        <v>A68010</v>
      </c>
      <c r="F37" t="str">
        <f t="shared" si="15"/>
        <v>사인공사</v>
      </c>
      <c r="G37" t="s">
        <v>314</v>
      </c>
      <c r="H37" t="s">
        <v>464</v>
      </c>
      <c r="I37">
        <f>VLOOKUP(E37,작업생산성!$B:$D,3,0)</f>
        <v>2</v>
      </c>
      <c r="J37">
        <v>6</v>
      </c>
      <c r="K37">
        <f t="shared" si="3"/>
        <v>3</v>
      </c>
      <c r="L37" t="str">
        <f t="shared" si="4"/>
        <v>P.N.1.O</v>
      </c>
      <c r="M37" t="str">
        <f t="shared" si="5"/>
        <v>A680</v>
      </c>
    </row>
    <row r="38" spans="1:13" x14ac:dyDescent="0.45">
      <c r="A38" t="s">
        <v>188</v>
      </c>
      <c r="B38" t="str">
        <f t="shared" si="2"/>
        <v>1</v>
      </c>
      <c r="C38" s="1" t="s">
        <v>584</v>
      </c>
      <c r="D38" s="9" t="s">
        <v>189</v>
      </c>
      <c r="E38" t="str">
        <f t="shared" si="14"/>
        <v>A41510</v>
      </c>
      <c r="F38" t="str">
        <f t="shared" si="15"/>
        <v>기준먹메김</v>
      </c>
      <c r="G38" t="s">
        <v>315</v>
      </c>
      <c r="H38" t="s">
        <v>465</v>
      </c>
      <c r="I38">
        <f>VLOOKUP(E38,작업생산성!$B:$D,3,0)</f>
        <v>2</v>
      </c>
      <c r="J38">
        <v>6</v>
      </c>
      <c r="K38">
        <f t="shared" si="3"/>
        <v>3</v>
      </c>
      <c r="L38" t="str">
        <f t="shared" si="4"/>
        <v>P.N.1.O</v>
      </c>
      <c r="M38" t="str">
        <f t="shared" si="5"/>
        <v>A415</v>
      </c>
    </row>
    <row r="39" spans="1:13" x14ac:dyDescent="0.45">
      <c r="A39" t="s">
        <v>188</v>
      </c>
      <c r="B39" t="str">
        <f t="shared" si="2"/>
        <v>1</v>
      </c>
      <c r="C39" s="11" t="s">
        <v>584</v>
      </c>
      <c r="D39" s="9" t="s">
        <v>189</v>
      </c>
      <c r="E39" t="str">
        <f t="shared" si="14"/>
        <v>A48510</v>
      </c>
      <c r="F39" t="str">
        <f t="shared" si="15"/>
        <v>석고보드 벽공사 [먹놓기]</v>
      </c>
      <c r="G39" t="s">
        <v>316</v>
      </c>
      <c r="H39" t="s">
        <v>466</v>
      </c>
      <c r="I39">
        <f>VLOOKUP(E39,작업생산성!$B:$D,3,0)</f>
        <v>2</v>
      </c>
      <c r="J39">
        <v>6</v>
      </c>
      <c r="K39">
        <f t="shared" si="3"/>
        <v>3</v>
      </c>
      <c r="L39" t="str">
        <f t="shared" si="4"/>
        <v>P.N.1.O</v>
      </c>
      <c r="M39" t="str">
        <f t="shared" si="5"/>
        <v>A485</v>
      </c>
    </row>
    <row r="40" spans="1:13" x14ac:dyDescent="0.45">
      <c r="A40" t="s">
        <v>188</v>
      </c>
      <c r="B40" t="str">
        <f t="shared" si="2"/>
        <v>1</v>
      </c>
      <c r="C40" s="11" t="s">
        <v>584</v>
      </c>
      <c r="D40" s="9" t="s">
        <v>189</v>
      </c>
      <c r="E40" t="str">
        <f t="shared" si="14"/>
        <v>A48520</v>
      </c>
      <c r="F40" t="str">
        <f t="shared" si="15"/>
        <v>석고보드 벽공사 [스터드]</v>
      </c>
      <c r="G40" t="s">
        <v>317</v>
      </c>
      <c r="H40" t="s">
        <v>467</v>
      </c>
      <c r="I40">
        <f>VLOOKUP(E40,작업생산성!$B:$D,3,0)</f>
        <v>1</v>
      </c>
      <c r="J40">
        <v>6</v>
      </c>
      <c r="K40">
        <f t="shared" si="3"/>
        <v>6</v>
      </c>
      <c r="L40" t="str">
        <f t="shared" si="4"/>
        <v>P.N.1.O</v>
      </c>
      <c r="M40" t="str">
        <f t="shared" si="5"/>
        <v>A485</v>
      </c>
    </row>
    <row r="41" spans="1:13" x14ac:dyDescent="0.45">
      <c r="A41" t="s">
        <v>188</v>
      </c>
      <c r="B41" t="str">
        <f t="shared" si="2"/>
        <v>1</v>
      </c>
      <c r="C41" s="11" t="s">
        <v>584</v>
      </c>
      <c r="D41" s="9" t="s">
        <v>189</v>
      </c>
      <c r="E41" t="str">
        <f t="shared" si="14"/>
        <v>A48530</v>
      </c>
      <c r="F41" t="str">
        <f t="shared" si="15"/>
        <v>석고보드 벽공사 [석고보드시공]</v>
      </c>
      <c r="G41" t="s">
        <v>318</v>
      </c>
      <c r="H41" t="s">
        <v>468</v>
      </c>
      <c r="I41">
        <f>VLOOKUP(E41,작업생산성!$B:$D,3,0)</f>
        <v>1</v>
      </c>
      <c r="J41">
        <v>6</v>
      </c>
      <c r="K41">
        <f t="shared" si="3"/>
        <v>6</v>
      </c>
      <c r="L41" t="str">
        <f t="shared" si="4"/>
        <v>P.N.1.O</v>
      </c>
      <c r="M41" t="str">
        <f t="shared" si="5"/>
        <v>A485</v>
      </c>
    </row>
    <row r="42" spans="1:13" x14ac:dyDescent="0.45">
      <c r="A42" t="s">
        <v>188</v>
      </c>
      <c r="B42" t="str">
        <f t="shared" si="2"/>
        <v>1</v>
      </c>
      <c r="C42" s="11" t="s">
        <v>584</v>
      </c>
      <c r="D42" s="9" t="s">
        <v>190</v>
      </c>
      <c r="E42" t="str">
        <f t="shared" si="14"/>
        <v>A50510</v>
      </c>
      <c r="F42" t="str">
        <f t="shared" si="15"/>
        <v>천정틀시공 [행거설치]</v>
      </c>
      <c r="G42" t="s">
        <v>319</v>
      </c>
      <c r="H42" t="s">
        <v>469</v>
      </c>
      <c r="I42">
        <f>VLOOKUP(E42,작업생산성!$B:$D,3,0)</f>
        <v>1</v>
      </c>
      <c r="K42">
        <v>1</v>
      </c>
      <c r="L42" t="str">
        <f t="shared" si="4"/>
        <v>P.N.1.T</v>
      </c>
      <c r="M42" t="str">
        <f t="shared" si="5"/>
        <v>A505</v>
      </c>
    </row>
    <row r="43" spans="1:13" x14ac:dyDescent="0.45">
      <c r="A43" t="s">
        <v>188</v>
      </c>
      <c r="B43" t="str">
        <f t="shared" si="2"/>
        <v>1</v>
      </c>
      <c r="C43" s="11" t="s">
        <v>584</v>
      </c>
      <c r="D43" s="9" t="s">
        <v>190</v>
      </c>
      <c r="E43" t="str">
        <f t="shared" si="14"/>
        <v>A50520</v>
      </c>
      <c r="F43" t="str">
        <f t="shared" si="15"/>
        <v>천정틀시공 [틀설치]</v>
      </c>
      <c r="G43" t="s">
        <v>320</v>
      </c>
      <c r="H43" t="s">
        <v>470</v>
      </c>
      <c r="I43">
        <f>VLOOKUP(E43,작업생산성!$B:$D,3,0)</f>
        <v>1</v>
      </c>
      <c r="K43">
        <v>1</v>
      </c>
      <c r="L43" t="str">
        <f t="shared" si="4"/>
        <v>P.N.1.T</v>
      </c>
      <c r="M43" t="str">
        <f t="shared" si="5"/>
        <v>A505</v>
      </c>
    </row>
    <row r="44" spans="1:13" x14ac:dyDescent="0.45">
      <c r="A44" t="s">
        <v>188</v>
      </c>
      <c r="B44" t="str">
        <f t="shared" si="2"/>
        <v>1</v>
      </c>
      <c r="C44" s="11" t="s">
        <v>584</v>
      </c>
      <c r="D44" s="9" t="s">
        <v>190</v>
      </c>
      <c r="E44" t="str">
        <f t="shared" si="14"/>
        <v>A52510</v>
      </c>
      <c r="F44" t="str">
        <f t="shared" si="15"/>
        <v>공용부창호설치 [창틀설치]</v>
      </c>
      <c r="G44" t="s">
        <v>321</v>
      </c>
      <c r="H44" t="s">
        <v>471</v>
      </c>
      <c r="I44">
        <f>VLOOKUP(E44,작업생산성!$B:$D,3,0)</f>
        <v>1</v>
      </c>
      <c r="K44">
        <v>1</v>
      </c>
      <c r="L44" t="str">
        <f t="shared" si="4"/>
        <v>P.N.1.T</v>
      </c>
      <c r="M44" t="str">
        <f t="shared" si="5"/>
        <v>A525</v>
      </c>
    </row>
    <row r="45" spans="1:13" x14ac:dyDescent="0.45">
      <c r="A45" t="s">
        <v>188</v>
      </c>
      <c r="B45" t="str">
        <f t="shared" si="2"/>
        <v>1</v>
      </c>
      <c r="C45" s="11" t="s">
        <v>584</v>
      </c>
      <c r="D45" s="9" t="s">
        <v>190</v>
      </c>
      <c r="E45" t="str">
        <f t="shared" si="14"/>
        <v>A52520</v>
      </c>
      <c r="F45" t="str">
        <f t="shared" si="15"/>
        <v>공용부창호설치 [우레탄충진]</v>
      </c>
      <c r="G45" t="s">
        <v>322</v>
      </c>
      <c r="H45" t="s">
        <v>472</v>
      </c>
      <c r="I45">
        <f>VLOOKUP(E45,작업생산성!$B:$D,3,0)</f>
        <v>1</v>
      </c>
      <c r="K45">
        <v>1</v>
      </c>
      <c r="L45" t="str">
        <f t="shared" si="4"/>
        <v>P.N.1.T</v>
      </c>
      <c r="M45" t="str">
        <f t="shared" si="5"/>
        <v>A525</v>
      </c>
    </row>
    <row r="46" spans="1:13" x14ac:dyDescent="0.45">
      <c r="A46" t="s">
        <v>188</v>
      </c>
      <c r="B46" t="str">
        <f t="shared" si="2"/>
        <v>1</v>
      </c>
      <c r="C46" s="11" t="s">
        <v>584</v>
      </c>
      <c r="D46" s="9" t="s">
        <v>190</v>
      </c>
      <c r="E46" t="str">
        <f t="shared" si="14"/>
        <v>A52530</v>
      </c>
      <c r="F46" t="str">
        <f t="shared" si="15"/>
        <v>공용부창호설치 [창설치]</v>
      </c>
      <c r="G46" t="s">
        <v>323</v>
      </c>
      <c r="H46" t="s">
        <v>473</v>
      </c>
      <c r="I46">
        <f>VLOOKUP(E46,작업생산성!$B:$D,3,0)</f>
        <v>1</v>
      </c>
      <c r="K46">
        <v>1</v>
      </c>
      <c r="L46" t="str">
        <f t="shared" si="4"/>
        <v>P.N.1.T</v>
      </c>
      <c r="M46" t="str">
        <f t="shared" si="5"/>
        <v>A525</v>
      </c>
    </row>
    <row r="47" spans="1:13" x14ac:dyDescent="0.45">
      <c r="A47" t="s">
        <v>188</v>
      </c>
      <c r="B47" t="str">
        <f t="shared" si="2"/>
        <v>1</v>
      </c>
      <c r="C47" s="11" t="s">
        <v>584</v>
      </c>
      <c r="D47" s="9" t="s">
        <v>190</v>
      </c>
      <c r="E47" t="str">
        <f t="shared" si="14"/>
        <v>A54010</v>
      </c>
      <c r="F47" t="str">
        <f t="shared" si="15"/>
        <v>유리문설치 [바탕면정리]</v>
      </c>
      <c r="G47" t="s">
        <v>324</v>
      </c>
      <c r="H47" t="s">
        <v>474</v>
      </c>
      <c r="I47">
        <f>VLOOKUP(E47,작업생산성!$B:$D,3,0)</f>
        <v>1</v>
      </c>
      <c r="K47">
        <v>1</v>
      </c>
      <c r="L47" t="str">
        <f t="shared" si="4"/>
        <v>P.N.1.T</v>
      </c>
      <c r="M47" t="str">
        <f t="shared" si="5"/>
        <v>A540</v>
      </c>
    </row>
    <row r="48" spans="1:13" x14ac:dyDescent="0.45">
      <c r="A48" t="s">
        <v>188</v>
      </c>
      <c r="B48" t="str">
        <f t="shared" si="2"/>
        <v>1</v>
      </c>
      <c r="C48" s="11" t="s">
        <v>584</v>
      </c>
      <c r="D48" s="9" t="s">
        <v>190</v>
      </c>
      <c r="E48" t="str">
        <f t="shared" si="14"/>
        <v>A54020</v>
      </c>
      <c r="F48" t="str">
        <f t="shared" si="15"/>
        <v>유리문설치 [하드웨어설치]</v>
      </c>
      <c r="G48" t="s">
        <v>325</v>
      </c>
      <c r="H48" t="s">
        <v>475</v>
      </c>
      <c r="I48">
        <f>VLOOKUP(E48,작업생산성!$B:$D,3,0)</f>
        <v>1</v>
      </c>
      <c r="K48">
        <v>1</v>
      </c>
      <c r="L48" t="str">
        <f t="shared" si="4"/>
        <v>P.N.1.T</v>
      </c>
      <c r="M48" t="str">
        <f t="shared" si="5"/>
        <v>A540</v>
      </c>
    </row>
    <row r="49" spans="1:13" x14ac:dyDescent="0.45">
      <c r="A49" t="s">
        <v>188</v>
      </c>
      <c r="B49" t="str">
        <f t="shared" si="2"/>
        <v>1</v>
      </c>
      <c r="C49" s="11" t="s">
        <v>584</v>
      </c>
      <c r="D49" s="9" t="s">
        <v>190</v>
      </c>
      <c r="E49" t="str">
        <f t="shared" si="14"/>
        <v>A54030</v>
      </c>
      <c r="F49" t="str">
        <f t="shared" si="15"/>
        <v>유리문설치 [문설치]</v>
      </c>
      <c r="G49" t="s">
        <v>326</v>
      </c>
      <c r="H49" t="s">
        <v>476</v>
      </c>
      <c r="I49">
        <f>VLOOKUP(E49,작업생산성!$B:$D,3,0)</f>
        <v>1</v>
      </c>
      <c r="K49">
        <v>1</v>
      </c>
      <c r="L49" t="str">
        <f t="shared" si="4"/>
        <v>P.N.1.T</v>
      </c>
      <c r="M49" t="str">
        <f t="shared" si="5"/>
        <v>A540</v>
      </c>
    </row>
    <row r="50" spans="1:13" x14ac:dyDescent="0.45">
      <c r="A50" t="s">
        <v>188</v>
      </c>
      <c r="B50" t="str">
        <f t="shared" si="2"/>
        <v>1</v>
      </c>
      <c r="C50" s="11" t="s">
        <v>584</v>
      </c>
      <c r="D50" s="9" t="s">
        <v>190</v>
      </c>
      <c r="E50" t="str">
        <f t="shared" si="14"/>
        <v>A55010</v>
      </c>
      <c r="F50" t="str">
        <f t="shared" si="15"/>
        <v>석재시공</v>
      </c>
      <c r="G50" t="s">
        <v>327</v>
      </c>
      <c r="H50" t="s">
        <v>477</v>
      </c>
      <c r="I50">
        <f>VLOOKUP(E50,작업생산성!$B:$D,3,0)</f>
        <v>1</v>
      </c>
      <c r="K50">
        <v>1</v>
      </c>
      <c r="L50" t="str">
        <f t="shared" si="4"/>
        <v>P.N.1.T</v>
      </c>
      <c r="M50" t="str">
        <f t="shared" si="5"/>
        <v>A550</v>
      </c>
    </row>
    <row r="51" spans="1:13" x14ac:dyDescent="0.45">
      <c r="A51" t="s">
        <v>188</v>
      </c>
      <c r="B51" t="str">
        <f t="shared" si="2"/>
        <v>1</v>
      </c>
      <c r="C51" s="11" t="s">
        <v>584</v>
      </c>
      <c r="D51" s="9" t="s">
        <v>190</v>
      </c>
      <c r="E51" t="str">
        <f t="shared" si="14"/>
        <v>A57510</v>
      </c>
      <c r="F51" t="str">
        <f t="shared" si="15"/>
        <v>실내벽도장 [바탕면처리]</v>
      </c>
      <c r="G51" t="s">
        <v>328</v>
      </c>
      <c r="H51" t="s">
        <v>478</v>
      </c>
      <c r="I51">
        <f>VLOOKUP(E51,작업생산성!$B:$D,3,0)</f>
        <v>2</v>
      </c>
      <c r="K51">
        <v>1</v>
      </c>
      <c r="L51" t="str">
        <f t="shared" si="4"/>
        <v>P.N.1.T</v>
      </c>
      <c r="M51" t="str">
        <f t="shared" si="5"/>
        <v>A575</v>
      </c>
    </row>
    <row r="52" spans="1:13" x14ac:dyDescent="0.45">
      <c r="A52" t="s">
        <v>188</v>
      </c>
      <c r="B52" t="str">
        <f t="shared" si="2"/>
        <v>1</v>
      </c>
      <c r="C52" s="11" t="s">
        <v>584</v>
      </c>
      <c r="D52" s="9" t="s">
        <v>190</v>
      </c>
      <c r="E52" t="str">
        <f t="shared" si="14"/>
        <v>A57520</v>
      </c>
      <c r="F52" t="str">
        <f t="shared" si="15"/>
        <v>실내벽도장 [도장]</v>
      </c>
      <c r="G52" t="s">
        <v>329</v>
      </c>
      <c r="H52" t="s">
        <v>479</v>
      </c>
      <c r="I52">
        <f>VLOOKUP(E52,작업생산성!$B:$D,3,0)</f>
        <v>1</v>
      </c>
      <c r="K52">
        <v>1</v>
      </c>
      <c r="L52" t="str">
        <f t="shared" si="4"/>
        <v>P.N.1.T</v>
      </c>
      <c r="M52" t="str">
        <f t="shared" si="5"/>
        <v>A575</v>
      </c>
    </row>
    <row r="53" spans="1:13" x14ac:dyDescent="0.45">
      <c r="A53" t="s">
        <v>188</v>
      </c>
      <c r="B53" t="str">
        <f t="shared" si="2"/>
        <v>1</v>
      </c>
      <c r="C53" s="11" t="s">
        <v>584</v>
      </c>
      <c r="D53" s="9" t="s">
        <v>190</v>
      </c>
      <c r="E53" t="str">
        <f t="shared" si="14"/>
        <v>A57530</v>
      </c>
      <c r="F53" t="str">
        <f t="shared" si="15"/>
        <v>실내벽도장 [마감도장]</v>
      </c>
      <c r="G53" t="s">
        <v>330</v>
      </c>
      <c r="H53" t="s">
        <v>480</v>
      </c>
      <c r="I53">
        <f>VLOOKUP(E53,작업생산성!$B:$D,3,0)</f>
        <v>1</v>
      </c>
      <c r="K53">
        <v>1</v>
      </c>
      <c r="L53" t="str">
        <f t="shared" si="4"/>
        <v>P.N.1.T</v>
      </c>
      <c r="M53" t="str">
        <f t="shared" si="5"/>
        <v>A575</v>
      </c>
    </row>
    <row r="54" spans="1:13" x14ac:dyDescent="0.45">
      <c r="A54" t="s">
        <v>188</v>
      </c>
      <c r="B54" t="str">
        <f t="shared" si="2"/>
        <v>1</v>
      </c>
      <c r="C54" s="11" t="s">
        <v>584</v>
      </c>
      <c r="D54" s="9" t="s">
        <v>190</v>
      </c>
      <c r="E54" t="str">
        <f t="shared" si="14"/>
        <v>A58010</v>
      </c>
      <c r="F54" t="str">
        <f t="shared" si="15"/>
        <v>유리설치 [설치]</v>
      </c>
      <c r="G54" t="s">
        <v>331</v>
      </c>
      <c r="H54" t="s">
        <v>481</v>
      </c>
      <c r="I54">
        <f>VLOOKUP(E54,작업생산성!$B:$D,3,0)</f>
        <v>1</v>
      </c>
      <c r="K54">
        <v>1</v>
      </c>
      <c r="L54" t="str">
        <f t="shared" si="4"/>
        <v>P.N.1.T</v>
      </c>
      <c r="M54" t="str">
        <f t="shared" si="5"/>
        <v>A580</v>
      </c>
    </row>
    <row r="55" spans="1:13" x14ac:dyDescent="0.45">
      <c r="A55" t="s">
        <v>188</v>
      </c>
      <c r="B55" t="str">
        <f t="shared" si="2"/>
        <v>1</v>
      </c>
      <c r="C55" s="11" t="s">
        <v>584</v>
      </c>
      <c r="D55" s="9" t="s">
        <v>190</v>
      </c>
      <c r="E55" t="str">
        <f t="shared" si="14"/>
        <v>A60020</v>
      </c>
      <c r="F55" t="str">
        <f t="shared" si="15"/>
        <v>바리솔, 루버 천장시공 [천정설치]</v>
      </c>
      <c r="G55" t="s">
        <v>332</v>
      </c>
      <c r="H55" t="s">
        <v>482</v>
      </c>
      <c r="I55">
        <f>VLOOKUP(E55,작업생산성!$B:$D,3,0)</f>
        <v>1</v>
      </c>
      <c r="K55">
        <v>1</v>
      </c>
      <c r="L55" t="str">
        <f t="shared" si="4"/>
        <v>P.N.1.T</v>
      </c>
      <c r="M55" t="str">
        <f t="shared" si="5"/>
        <v>A600</v>
      </c>
    </row>
    <row r="56" spans="1:13" x14ac:dyDescent="0.45">
      <c r="A56" t="s">
        <v>188</v>
      </c>
      <c r="B56" t="str">
        <f t="shared" si="2"/>
        <v>1</v>
      </c>
      <c r="C56" s="11" t="s">
        <v>584</v>
      </c>
      <c r="D56" s="9" t="s">
        <v>190</v>
      </c>
      <c r="E56" t="str">
        <f t="shared" si="14"/>
        <v>A62510</v>
      </c>
      <c r="F56" t="str">
        <f t="shared" si="15"/>
        <v>걸레받이시공 [걸레받이설치]</v>
      </c>
      <c r="G56" t="s">
        <v>333</v>
      </c>
      <c r="H56" t="s">
        <v>483</v>
      </c>
      <c r="I56">
        <f>VLOOKUP(E56,작업생산성!$B:$D,3,0)</f>
        <v>2</v>
      </c>
      <c r="K56">
        <v>1</v>
      </c>
      <c r="L56" t="str">
        <f t="shared" si="4"/>
        <v>P.N.1.T</v>
      </c>
      <c r="M56" t="str">
        <f t="shared" si="5"/>
        <v>A625</v>
      </c>
    </row>
    <row r="57" spans="1:13" x14ac:dyDescent="0.45">
      <c r="A57" t="s">
        <v>188</v>
      </c>
      <c r="B57" t="str">
        <f t="shared" si="2"/>
        <v>1</v>
      </c>
      <c r="C57" s="11" t="s">
        <v>584</v>
      </c>
      <c r="D57" s="9" t="s">
        <v>190</v>
      </c>
      <c r="E57" t="str">
        <f t="shared" si="14"/>
        <v>A67010</v>
      </c>
      <c r="F57" t="str">
        <f t="shared" si="15"/>
        <v>가구공사</v>
      </c>
      <c r="G57" t="s">
        <v>334</v>
      </c>
      <c r="H57" t="s">
        <v>484</v>
      </c>
      <c r="I57">
        <f>VLOOKUP(E57,작업생산성!$B:$D,3,0)</f>
        <v>1</v>
      </c>
      <c r="K57">
        <v>1</v>
      </c>
      <c r="L57" t="str">
        <f t="shared" si="4"/>
        <v>P.N.1.T</v>
      </c>
      <c r="M57" t="str">
        <f t="shared" si="5"/>
        <v>A670</v>
      </c>
    </row>
    <row r="58" spans="1:13" x14ac:dyDescent="0.45">
      <c r="A58" t="s">
        <v>188</v>
      </c>
      <c r="B58" t="str">
        <f t="shared" si="2"/>
        <v>1</v>
      </c>
      <c r="C58" s="11" t="s">
        <v>584</v>
      </c>
      <c r="D58" s="9" t="s">
        <v>190</v>
      </c>
      <c r="E58" t="str">
        <f t="shared" si="14"/>
        <v>A68010</v>
      </c>
      <c r="F58" t="str">
        <f t="shared" si="15"/>
        <v>사인공사</v>
      </c>
      <c r="G58" t="s">
        <v>335</v>
      </c>
      <c r="H58" t="s">
        <v>485</v>
      </c>
      <c r="I58">
        <f>VLOOKUP(E58,작업생산성!$B:$D,3,0)</f>
        <v>2</v>
      </c>
      <c r="K58">
        <v>1</v>
      </c>
      <c r="L58" t="str">
        <f t="shared" si="4"/>
        <v>P.N.1.T</v>
      </c>
      <c r="M58" t="str">
        <f t="shared" si="5"/>
        <v>A680</v>
      </c>
    </row>
    <row r="59" spans="1:13" x14ac:dyDescent="0.45">
      <c r="A59" t="s">
        <v>188</v>
      </c>
      <c r="B59" t="str">
        <f t="shared" si="2"/>
        <v>1</v>
      </c>
      <c r="C59" s="1" t="s">
        <v>585</v>
      </c>
      <c r="D59" s="9" t="s">
        <v>190</v>
      </c>
      <c r="E59" t="str">
        <f t="shared" si="14"/>
        <v>A41510</v>
      </c>
      <c r="F59" t="str">
        <f t="shared" ref="F59:F90" si="16">MID(H59,12,30)</f>
        <v>기준먹메김</v>
      </c>
      <c r="G59" t="s">
        <v>336</v>
      </c>
      <c r="H59" t="s">
        <v>486</v>
      </c>
      <c r="I59">
        <f>VLOOKUP(E59,작업생산성!$B:$D,3,0)</f>
        <v>2</v>
      </c>
      <c r="K59">
        <v>1</v>
      </c>
      <c r="L59" t="str">
        <f t="shared" si="4"/>
        <v>P.N.1.T</v>
      </c>
      <c r="M59" t="str">
        <f t="shared" si="5"/>
        <v>A415</v>
      </c>
    </row>
    <row r="60" spans="1:13" x14ac:dyDescent="0.45">
      <c r="A60" t="s">
        <v>188</v>
      </c>
      <c r="B60" t="str">
        <f t="shared" si="2"/>
        <v>1</v>
      </c>
      <c r="C60" s="11" t="s">
        <v>585</v>
      </c>
      <c r="D60" s="9" t="s">
        <v>190</v>
      </c>
      <c r="E60" t="str">
        <f t="shared" si="14"/>
        <v>A41810</v>
      </c>
      <c r="F60" t="str">
        <f t="shared" si="16"/>
        <v>비닐타일 [타일시공]</v>
      </c>
      <c r="G60" t="s">
        <v>337</v>
      </c>
      <c r="H60" t="s">
        <v>487</v>
      </c>
      <c r="I60">
        <f>VLOOKUP(E60,작업생산성!$B:$D,3,0)</f>
        <v>1</v>
      </c>
      <c r="K60">
        <v>1</v>
      </c>
      <c r="L60" t="str">
        <f t="shared" si="4"/>
        <v>P.N.1.T</v>
      </c>
      <c r="M60" t="str">
        <f t="shared" si="5"/>
        <v>A418</v>
      </c>
    </row>
    <row r="61" spans="1:13" x14ac:dyDescent="0.45">
      <c r="A61" t="s">
        <v>188</v>
      </c>
      <c r="B61" t="str">
        <f t="shared" si="2"/>
        <v>1</v>
      </c>
      <c r="C61" s="11" t="s">
        <v>585</v>
      </c>
      <c r="D61" s="9" t="s">
        <v>190</v>
      </c>
      <c r="E61" t="str">
        <f t="shared" si="14"/>
        <v>A43010</v>
      </c>
      <c r="F61" t="str">
        <f t="shared" si="16"/>
        <v>무근타설 [레벨작업]</v>
      </c>
      <c r="G61" t="s">
        <v>338</v>
      </c>
      <c r="H61" t="s">
        <v>488</v>
      </c>
      <c r="I61">
        <f>VLOOKUP(E61,작업생산성!$B:$D,3,0)</f>
        <v>2</v>
      </c>
      <c r="K61">
        <v>1</v>
      </c>
      <c r="L61" t="str">
        <f t="shared" si="4"/>
        <v>P.N.1.T</v>
      </c>
      <c r="M61" t="str">
        <f t="shared" si="5"/>
        <v>A430</v>
      </c>
    </row>
    <row r="62" spans="1:13" x14ac:dyDescent="0.45">
      <c r="A62" t="s">
        <v>188</v>
      </c>
      <c r="B62" t="str">
        <f t="shared" si="2"/>
        <v>1</v>
      </c>
      <c r="C62" s="11" t="s">
        <v>585</v>
      </c>
      <c r="D62" s="9" t="s">
        <v>190</v>
      </c>
      <c r="E62" t="str">
        <f t="shared" si="14"/>
        <v>A43020</v>
      </c>
      <c r="F62" t="str">
        <f t="shared" si="16"/>
        <v>무근타설 [무근타설]</v>
      </c>
      <c r="G62" t="s">
        <v>339</v>
      </c>
      <c r="H62" t="s">
        <v>489</v>
      </c>
      <c r="I62">
        <f>VLOOKUP(E62,작업생산성!$B:$D,3,0)</f>
        <v>2</v>
      </c>
      <c r="K62">
        <v>1</v>
      </c>
      <c r="L62" t="str">
        <f t="shared" si="4"/>
        <v>P.N.1.T</v>
      </c>
      <c r="M62" t="str">
        <f t="shared" si="5"/>
        <v>A430</v>
      </c>
    </row>
    <row r="63" spans="1:13" x14ac:dyDescent="0.45">
      <c r="A63" t="s">
        <v>188</v>
      </c>
      <c r="B63" t="str">
        <f t="shared" si="2"/>
        <v>1</v>
      </c>
      <c r="C63" s="11" t="s">
        <v>585</v>
      </c>
      <c r="D63" s="9" t="s">
        <v>190</v>
      </c>
      <c r="E63" t="str">
        <f t="shared" si="14"/>
        <v>A43021</v>
      </c>
      <c r="F63" t="str">
        <f t="shared" si="16"/>
        <v>무근타설 [바닥미장, 양생]</v>
      </c>
      <c r="G63" t="s">
        <v>615</v>
      </c>
      <c r="H63" t="s">
        <v>490</v>
      </c>
      <c r="I63">
        <f>VLOOKUP(E63,작업생산성!$B:$D,3,0)</f>
        <v>2</v>
      </c>
      <c r="K63">
        <v>1</v>
      </c>
      <c r="L63" t="str">
        <f t="shared" si="4"/>
        <v>P.N.1.T</v>
      </c>
      <c r="M63" t="str">
        <f t="shared" si="5"/>
        <v>A430</v>
      </c>
    </row>
    <row r="64" spans="1:13" x14ac:dyDescent="0.45">
      <c r="A64" t="s">
        <v>188</v>
      </c>
      <c r="B64" t="str">
        <f t="shared" si="2"/>
        <v>1</v>
      </c>
      <c r="C64" s="11" t="s">
        <v>585</v>
      </c>
      <c r="D64" s="9" t="s">
        <v>190</v>
      </c>
      <c r="E64" t="str">
        <f t="shared" si="14"/>
        <v>A43022</v>
      </c>
      <c r="F64" t="str">
        <f t="shared" si="16"/>
        <v>무근타설 [양생]</v>
      </c>
      <c r="G64" t="s">
        <v>616</v>
      </c>
      <c r="H64" t="s">
        <v>491</v>
      </c>
      <c r="I64">
        <f>VLOOKUP(E64,작업생산성!$B:$D,3,0)</f>
        <v>2</v>
      </c>
      <c r="K64">
        <v>1</v>
      </c>
      <c r="L64" t="str">
        <f t="shared" si="4"/>
        <v>P.N.1.T</v>
      </c>
      <c r="M64" t="str">
        <f t="shared" si="5"/>
        <v>A430</v>
      </c>
    </row>
    <row r="65" spans="1:13" x14ac:dyDescent="0.45">
      <c r="A65" t="s">
        <v>188</v>
      </c>
      <c r="B65" t="str">
        <f t="shared" si="2"/>
        <v>1</v>
      </c>
      <c r="C65" s="11" t="s">
        <v>585</v>
      </c>
      <c r="D65" s="9" t="s">
        <v>190</v>
      </c>
      <c r="E65" t="str">
        <f t="shared" si="14"/>
        <v>A45510</v>
      </c>
      <c r="F65" t="str">
        <f t="shared" si="16"/>
        <v>단열벽공사 [바탕면처리]</v>
      </c>
      <c r="G65" t="s">
        <v>340</v>
      </c>
      <c r="H65" t="s">
        <v>492</v>
      </c>
      <c r="I65">
        <f>VLOOKUP(E65,작업생산성!$B:$D,3,0)</f>
        <v>2</v>
      </c>
      <c r="K65">
        <v>1</v>
      </c>
      <c r="L65" t="str">
        <f t="shared" si="4"/>
        <v>P.N.1.T</v>
      </c>
      <c r="M65" t="str">
        <f t="shared" si="5"/>
        <v>A455</v>
      </c>
    </row>
    <row r="66" spans="1:13" x14ac:dyDescent="0.45">
      <c r="A66" t="s">
        <v>188</v>
      </c>
      <c r="B66" t="str">
        <f t="shared" ref="B66:B117" si="17">LEFT(A66,1)</f>
        <v>1</v>
      </c>
      <c r="C66" s="11" t="s">
        <v>585</v>
      </c>
      <c r="D66" s="9" t="s">
        <v>190</v>
      </c>
      <c r="E66" t="str">
        <f t="shared" ref="E66:E97" si="18">RIGHT(G66,6)</f>
        <v>A45520</v>
      </c>
      <c r="F66" t="str">
        <f t="shared" si="16"/>
        <v>단열벽공사 [단열재설치]</v>
      </c>
      <c r="G66" t="s">
        <v>341</v>
      </c>
      <c r="H66" t="s">
        <v>493</v>
      </c>
      <c r="I66">
        <f>VLOOKUP(E66,작업생산성!$B:$D,3,0)</f>
        <v>1</v>
      </c>
      <c r="K66">
        <v>1</v>
      </c>
      <c r="L66" t="str">
        <f t="shared" ref="L66:L125" si="19">"P.N."&amp;B66&amp;"."&amp;D66</f>
        <v>P.N.1.T</v>
      </c>
      <c r="M66" t="str">
        <f t="shared" si="5"/>
        <v>A455</v>
      </c>
    </row>
    <row r="67" spans="1:13" x14ac:dyDescent="0.45">
      <c r="A67" t="s">
        <v>188</v>
      </c>
      <c r="B67" t="str">
        <f t="shared" si="17"/>
        <v>1</v>
      </c>
      <c r="C67" s="11" t="s">
        <v>585</v>
      </c>
      <c r="D67" s="9" t="s">
        <v>190</v>
      </c>
      <c r="E67" t="str">
        <f t="shared" si="18"/>
        <v>A47510</v>
      </c>
      <c r="F67" t="str">
        <f t="shared" si="16"/>
        <v>외부 벽공사 [기준선작업]</v>
      </c>
      <c r="G67" t="s">
        <v>342</v>
      </c>
      <c r="H67" t="s">
        <v>494</v>
      </c>
      <c r="I67">
        <f>VLOOKUP(E67,작업생산성!$B:$D,3,0)</f>
        <v>2</v>
      </c>
      <c r="K67">
        <v>1</v>
      </c>
      <c r="L67" t="str">
        <f t="shared" si="19"/>
        <v>P.N.1.T</v>
      </c>
      <c r="M67" t="str">
        <f t="shared" ref="M67:M129" si="20">LEFT(E67,4)</f>
        <v>A475</v>
      </c>
    </row>
    <row r="68" spans="1:13" x14ac:dyDescent="0.45">
      <c r="A68" t="s">
        <v>188</v>
      </c>
      <c r="B68" t="str">
        <f t="shared" si="17"/>
        <v>1</v>
      </c>
      <c r="C68" s="11" t="s">
        <v>585</v>
      </c>
      <c r="D68" s="9" t="s">
        <v>191</v>
      </c>
      <c r="E68" t="str">
        <f t="shared" si="18"/>
        <v>A47520</v>
      </c>
      <c r="F68" t="str">
        <f t="shared" si="16"/>
        <v>외부 벽공사 [하지철물]</v>
      </c>
      <c r="G68" t="s">
        <v>343</v>
      </c>
      <c r="H68" t="s">
        <v>495</v>
      </c>
      <c r="I68">
        <f>VLOOKUP(E68,작업생산성!$B:$D,3,0)</f>
        <v>1</v>
      </c>
      <c r="K68">
        <v>1</v>
      </c>
      <c r="L68" t="str">
        <f t="shared" si="19"/>
        <v>P.N.1.C</v>
      </c>
      <c r="M68" t="str">
        <f t="shared" si="20"/>
        <v>A475</v>
      </c>
    </row>
    <row r="69" spans="1:13" x14ac:dyDescent="0.45">
      <c r="A69" t="s">
        <v>188</v>
      </c>
      <c r="B69" t="str">
        <f t="shared" si="17"/>
        <v>1</v>
      </c>
      <c r="C69" s="11" t="s">
        <v>585</v>
      </c>
      <c r="D69" s="9" t="s">
        <v>191</v>
      </c>
      <c r="E69" t="str">
        <f t="shared" si="18"/>
        <v>A47530</v>
      </c>
      <c r="F69" t="str">
        <f t="shared" si="16"/>
        <v>외부 벽공사 [외부시공]</v>
      </c>
      <c r="G69" t="s">
        <v>344</v>
      </c>
      <c r="H69" t="s">
        <v>496</v>
      </c>
      <c r="I69">
        <f>VLOOKUP(E69,작업생산성!$B:$D,3,0)</f>
        <v>1</v>
      </c>
      <c r="K69">
        <v>1</v>
      </c>
      <c r="L69" t="str">
        <f t="shared" si="19"/>
        <v>P.N.1.C</v>
      </c>
      <c r="M69" t="str">
        <f t="shared" si="20"/>
        <v>A475</v>
      </c>
    </row>
    <row r="70" spans="1:13" x14ac:dyDescent="0.45">
      <c r="A70" t="s">
        <v>188</v>
      </c>
      <c r="B70" t="str">
        <f t="shared" si="17"/>
        <v>1</v>
      </c>
      <c r="C70" s="11" t="s">
        <v>585</v>
      </c>
      <c r="D70" s="9" t="s">
        <v>191</v>
      </c>
      <c r="E70" t="str">
        <f t="shared" si="18"/>
        <v>A48510</v>
      </c>
      <c r="F70" t="str">
        <f t="shared" si="16"/>
        <v>석고보드 벽공사 [먹놓기]</v>
      </c>
      <c r="G70" t="s">
        <v>345</v>
      </c>
      <c r="H70" t="s">
        <v>497</v>
      </c>
      <c r="I70">
        <f>VLOOKUP(E70,작업생산성!$B:$D,3,0)</f>
        <v>2</v>
      </c>
      <c r="K70">
        <v>1</v>
      </c>
      <c r="L70" t="str">
        <f t="shared" si="19"/>
        <v>P.N.1.C</v>
      </c>
      <c r="M70" t="str">
        <f t="shared" si="20"/>
        <v>A485</v>
      </c>
    </row>
    <row r="71" spans="1:13" x14ac:dyDescent="0.45">
      <c r="A71" t="s">
        <v>188</v>
      </c>
      <c r="B71" t="str">
        <f t="shared" si="17"/>
        <v>1</v>
      </c>
      <c r="C71" s="11" t="s">
        <v>585</v>
      </c>
      <c r="D71" s="9" t="s">
        <v>191</v>
      </c>
      <c r="E71" t="str">
        <f t="shared" si="18"/>
        <v>A48520</v>
      </c>
      <c r="F71" t="str">
        <f t="shared" si="16"/>
        <v>석고보드 벽공사 [스터드]</v>
      </c>
      <c r="G71" t="s">
        <v>346</v>
      </c>
      <c r="H71" t="s">
        <v>498</v>
      </c>
      <c r="I71">
        <f>VLOOKUP(E71,작업생산성!$B:$D,3,0)</f>
        <v>1</v>
      </c>
      <c r="K71">
        <v>1</v>
      </c>
      <c r="L71" t="str">
        <f t="shared" si="19"/>
        <v>P.N.1.C</v>
      </c>
      <c r="M71" t="str">
        <f t="shared" si="20"/>
        <v>A485</v>
      </c>
    </row>
    <row r="72" spans="1:13" x14ac:dyDescent="0.45">
      <c r="A72" t="s">
        <v>188</v>
      </c>
      <c r="B72" t="str">
        <f t="shared" si="17"/>
        <v>1</v>
      </c>
      <c r="C72" s="11" t="s">
        <v>585</v>
      </c>
      <c r="D72" s="9" t="s">
        <v>191</v>
      </c>
      <c r="E72" t="str">
        <f t="shared" si="18"/>
        <v>A48530</v>
      </c>
      <c r="F72" t="str">
        <f t="shared" si="16"/>
        <v>석고보드 벽공사 [석고보드시공]</v>
      </c>
      <c r="G72" t="s">
        <v>347</v>
      </c>
      <c r="H72" t="s">
        <v>499</v>
      </c>
      <c r="I72">
        <f>VLOOKUP(E72,작업생산성!$B:$D,3,0)</f>
        <v>1</v>
      </c>
      <c r="K72">
        <v>1</v>
      </c>
      <c r="L72" t="str">
        <f t="shared" si="19"/>
        <v>P.N.1.C</v>
      </c>
      <c r="M72" t="str">
        <f t="shared" si="20"/>
        <v>A485</v>
      </c>
    </row>
    <row r="73" spans="1:13" x14ac:dyDescent="0.45">
      <c r="A73" t="s">
        <v>188</v>
      </c>
      <c r="B73" t="str">
        <f t="shared" si="17"/>
        <v>1</v>
      </c>
      <c r="C73" s="11" t="s">
        <v>585</v>
      </c>
      <c r="D73" s="9" t="s">
        <v>191</v>
      </c>
      <c r="E73" t="str">
        <f t="shared" si="18"/>
        <v>A50510</v>
      </c>
      <c r="F73" t="str">
        <f t="shared" si="16"/>
        <v>천정틀시공 [행거설치]</v>
      </c>
      <c r="G73" t="s">
        <v>348</v>
      </c>
      <c r="H73" t="s">
        <v>500</v>
      </c>
      <c r="I73">
        <f>VLOOKUP(E73,작업생산성!$B:$D,3,0)</f>
        <v>1</v>
      </c>
      <c r="K73">
        <v>1</v>
      </c>
      <c r="L73" t="str">
        <f t="shared" si="19"/>
        <v>P.N.1.C</v>
      </c>
      <c r="M73" t="str">
        <f t="shared" si="20"/>
        <v>A505</v>
      </c>
    </row>
    <row r="74" spans="1:13" x14ac:dyDescent="0.45">
      <c r="A74" t="s">
        <v>188</v>
      </c>
      <c r="B74" t="str">
        <f t="shared" si="17"/>
        <v>1</v>
      </c>
      <c r="C74" s="11" t="s">
        <v>585</v>
      </c>
      <c r="D74" s="9" t="s">
        <v>191</v>
      </c>
      <c r="E74" t="str">
        <f t="shared" si="18"/>
        <v>A50520</v>
      </c>
      <c r="F74" t="str">
        <f t="shared" si="16"/>
        <v>천정틀시공 [틀설치]</v>
      </c>
      <c r="G74" t="s">
        <v>349</v>
      </c>
      <c r="H74" t="s">
        <v>501</v>
      </c>
      <c r="I74">
        <f>VLOOKUP(E74,작업생산성!$B:$D,3,0)</f>
        <v>1</v>
      </c>
      <c r="K74">
        <v>1</v>
      </c>
      <c r="L74" t="str">
        <f t="shared" si="19"/>
        <v>P.N.1.C</v>
      </c>
      <c r="M74" t="str">
        <f t="shared" si="20"/>
        <v>A505</v>
      </c>
    </row>
    <row r="75" spans="1:13" x14ac:dyDescent="0.45">
      <c r="A75" t="s">
        <v>188</v>
      </c>
      <c r="B75" t="str">
        <f t="shared" si="17"/>
        <v>1</v>
      </c>
      <c r="C75" s="11" t="s">
        <v>585</v>
      </c>
      <c r="D75" s="9" t="s">
        <v>191</v>
      </c>
      <c r="E75" t="str">
        <f t="shared" si="18"/>
        <v>A51010</v>
      </c>
      <c r="F75" t="str">
        <f t="shared" si="16"/>
        <v>석고보드 천정공사 [석고보드시공]</v>
      </c>
      <c r="G75" t="s">
        <v>350</v>
      </c>
      <c r="H75" t="s">
        <v>502</v>
      </c>
      <c r="I75">
        <f>VLOOKUP(E75,작업생산성!$B:$D,3,0)</f>
        <v>1</v>
      </c>
      <c r="K75">
        <v>1</v>
      </c>
      <c r="L75" t="str">
        <f t="shared" si="19"/>
        <v>P.N.1.C</v>
      </c>
      <c r="M75" t="str">
        <f t="shared" si="20"/>
        <v>A510</v>
      </c>
    </row>
    <row r="76" spans="1:13" x14ac:dyDescent="0.45">
      <c r="A76" t="s">
        <v>188</v>
      </c>
      <c r="B76" t="str">
        <f t="shared" si="17"/>
        <v>1</v>
      </c>
      <c r="C76" s="11" t="s">
        <v>585</v>
      </c>
      <c r="D76" s="9" t="s">
        <v>191</v>
      </c>
      <c r="E76" t="str">
        <f t="shared" si="18"/>
        <v>A52510</v>
      </c>
      <c r="F76" t="str">
        <f t="shared" si="16"/>
        <v>공용부창호설치 [창틀설치]</v>
      </c>
      <c r="G76" t="s">
        <v>351</v>
      </c>
      <c r="H76" t="s">
        <v>503</v>
      </c>
      <c r="I76">
        <f>VLOOKUP(E76,작업생산성!$B:$D,3,0)</f>
        <v>1</v>
      </c>
      <c r="K76">
        <v>1</v>
      </c>
      <c r="L76" t="str">
        <f t="shared" si="19"/>
        <v>P.N.1.C</v>
      </c>
      <c r="M76" t="str">
        <f t="shared" si="20"/>
        <v>A525</v>
      </c>
    </row>
    <row r="77" spans="1:13" x14ac:dyDescent="0.45">
      <c r="A77" t="s">
        <v>188</v>
      </c>
      <c r="B77" t="str">
        <f t="shared" si="17"/>
        <v>1</v>
      </c>
      <c r="C77" s="11" t="s">
        <v>585</v>
      </c>
      <c r="D77" s="9" t="s">
        <v>191</v>
      </c>
      <c r="E77" t="str">
        <f t="shared" si="18"/>
        <v>A52520</v>
      </c>
      <c r="F77" t="str">
        <f t="shared" si="16"/>
        <v>공용부창호설치 [우레탄충진]</v>
      </c>
      <c r="G77" t="s">
        <v>352</v>
      </c>
      <c r="H77" t="s">
        <v>504</v>
      </c>
      <c r="I77">
        <f>VLOOKUP(E77,작업생산성!$B:$D,3,0)</f>
        <v>1</v>
      </c>
      <c r="K77">
        <v>1</v>
      </c>
      <c r="L77" t="str">
        <f t="shared" si="19"/>
        <v>P.N.1.C</v>
      </c>
      <c r="M77" t="str">
        <f t="shared" si="20"/>
        <v>A525</v>
      </c>
    </row>
    <row r="78" spans="1:13" x14ac:dyDescent="0.45">
      <c r="A78" t="s">
        <v>188</v>
      </c>
      <c r="B78" t="str">
        <f t="shared" si="17"/>
        <v>1</v>
      </c>
      <c r="C78" s="11" t="s">
        <v>585</v>
      </c>
      <c r="D78" s="9" t="s">
        <v>191</v>
      </c>
      <c r="E78" t="str">
        <f t="shared" si="18"/>
        <v>A52530</v>
      </c>
      <c r="F78" t="str">
        <f t="shared" si="16"/>
        <v>공용부창호설치 [창설치]</v>
      </c>
      <c r="G78" t="s">
        <v>353</v>
      </c>
      <c r="H78" t="s">
        <v>505</v>
      </c>
      <c r="I78">
        <f>VLOOKUP(E78,작업생산성!$B:$D,3,0)</f>
        <v>1</v>
      </c>
      <c r="K78">
        <v>1</v>
      </c>
      <c r="L78" t="str">
        <f t="shared" si="19"/>
        <v>P.N.1.C</v>
      </c>
      <c r="M78" t="str">
        <f t="shared" si="20"/>
        <v>A525</v>
      </c>
    </row>
    <row r="79" spans="1:13" x14ac:dyDescent="0.45">
      <c r="A79" t="s">
        <v>188</v>
      </c>
      <c r="B79" t="str">
        <f t="shared" si="17"/>
        <v>1</v>
      </c>
      <c r="C79" s="11" t="s">
        <v>585</v>
      </c>
      <c r="D79" s="9" t="s">
        <v>191</v>
      </c>
      <c r="E79" t="str">
        <f t="shared" si="18"/>
        <v>A53010</v>
      </c>
      <c r="F79" t="str">
        <f t="shared" si="16"/>
        <v>공용부문설치 [문틀설치]</v>
      </c>
      <c r="G79" t="s">
        <v>354</v>
      </c>
      <c r="H79" t="s">
        <v>506</v>
      </c>
      <c r="I79">
        <f>VLOOKUP(E79,작업생산성!$B:$D,3,0)</f>
        <v>1</v>
      </c>
      <c r="K79">
        <v>1</v>
      </c>
      <c r="L79" t="str">
        <f t="shared" si="19"/>
        <v>P.N.1.C</v>
      </c>
      <c r="M79" t="str">
        <f t="shared" si="20"/>
        <v>A530</v>
      </c>
    </row>
    <row r="80" spans="1:13" x14ac:dyDescent="0.45">
      <c r="A80" t="s">
        <v>188</v>
      </c>
      <c r="B80" t="str">
        <f t="shared" si="17"/>
        <v>1</v>
      </c>
      <c r="C80" s="11" t="s">
        <v>585</v>
      </c>
      <c r="D80" s="9" t="s">
        <v>191</v>
      </c>
      <c r="E80" t="str">
        <f t="shared" si="18"/>
        <v>A53020</v>
      </c>
      <c r="F80" t="str">
        <f t="shared" si="16"/>
        <v>공용부문설치 [문짝설치]</v>
      </c>
      <c r="G80" t="s">
        <v>355</v>
      </c>
      <c r="H80" t="s">
        <v>507</v>
      </c>
      <c r="I80">
        <f>VLOOKUP(E80,작업생산성!$B:$D,3,0)</f>
        <v>1</v>
      </c>
      <c r="K80">
        <v>1</v>
      </c>
      <c r="L80" t="str">
        <f t="shared" si="19"/>
        <v>P.N.1.C</v>
      </c>
      <c r="M80" t="str">
        <f t="shared" si="20"/>
        <v>A530</v>
      </c>
    </row>
    <row r="81" spans="1:13" x14ac:dyDescent="0.45">
      <c r="A81" t="s">
        <v>188</v>
      </c>
      <c r="B81" t="str">
        <f t="shared" si="17"/>
        <v>1</v>
      </c>
      <c r="C81" s="11" t="s">
        <v>585</v>
      </c>
      <c r="D81" s="9" t="s">
        <v>191</v>
      </c>
      <c r="E81" t="str">
        <f t="shared" si="18"/>
        <v>A57510</v>
      </c>
      <c r="F81" t="str">
        <f t="shared" si="16"/>
        <v>실내벽도장 [바탕면처리]</v>
      </c>
      <c r="G81" t="s">
        <v>356</v>
      </c>
      <c r="H81" t="s">
        <v>508</v>
      </c>
      <c r="I81">
        <f>VLOOKUP(E81,작업생산성!$B:$D,3,0)</f>
        <v>2</v>
      </c>
      <c r="K81">
        <v>1</v>
      </c>
      <c r="L81" t="str">
        <f t="shared" si="19"/>
        <v>P.N.1.C</v>
      </c>
      <c r="M81" t="str">
        <f t="shared" si="20"/>
        <v>A575</v>
      </c>
    </row>
    <row r="82" spans="1:13" x14ac:dyDescent="0.45">
      <c r="A82" t="s">
        <v>188</v>
      </c>
      <c r="B82" t="str">
        <f t="shared" si="17"/>
        <v>1</v>
      </c>
      <c r="C82" s="11" t="s">
        <v>585</v>
      </c>
      <c r="D82" s="9" t="s">
        <v>191</v>
      </c>
      <c r="E82" t="str">
        <f t="shared" si="18"/>
        <v>A57520</v>
      </c>
      <c r="F82" t="str">
        <f t="shared" si="16"/>
        <v>실내벽도장 [도장]</v>
      </c>
      <c r="G82" t="s">
        <v>357</v>
      </c>
      <c r="H82" t="s">
        <v>509</v>
      </c>
      <c r="I82">
        <f>VLOOKUP(E82,작업생산성!$B:$D,3,0)</f>
        <v>1</v>
      </c>
      <c r="K82">
        <v>1</v>
      </c>
      <c r="L82" t="str">
        <f t="shared" si="19"/>
        <v>P.N.1.C</v>
      </c>
      <c r="M82" t="str">
        <f t="shared" si="20"/>
        <v>A575</v>
      </c>
    </row>
    <row r="83" spans="1:13" x14ac:dyDescent="0.45">
      <c r="A83" t="s">
        <v>188</v>
      </c>
      <c r="B83" t="str">
        <f t="shared" si="17"/>
        <v>1</v>
      </c>
      <c r="C83" s="11" t="s">
        <v>585</v>
      </c>
      <c r="D83" s="9" t="s">
        <v>191</v>
      </c>
      <c r="E83" t="str">
        <f t="shared" si="18"/>
        <v>A57530</v>
      </c>
      <c r="F83" t="str">
        <f t="shared" si="16"/>
        <v>실내벽도장 [마감도장]</v>
      </c>
      <c r="G83" t="s">
        <v>358</v>
      </c>
      <c r="H83" t="s">
        <v>510</v>
      </c>
      <c r="I83">
        <f>VLOOKUP(E83,작업생산성!$B:$D,3,0)</f>
        <v>1</v>
      </c>
      <c r="K83">
        <v>1</v>
      </c>
      <c r="L83" t="str">
        <f t="shared" si="19"/>
        <v>P.N.1.C</v>
      </c>
      <c r="M83" t="str">
        <f t="shared" si="20"/>
        <v>A575</v>
      </c>
    </row>
    <row r="84" spans="1:13" x14ac:dyDescent="0.45">
      <c r="A84" t="s">
        <v>188</v>
      </c>
      <c r="B84" t="str">
        <f t="shared" si="17"/>
        <v>1</v>
      </c>
      <c r="C84" s="11" t="s">
        <v>585</v>
      </c>
      <c r="D84" s="9" t="s">
        <v>191</v>
      </c>
      <c r="E84" t="str">
        <f t="shared" si="18"/>
        <v>A58010</v>
      </c>
      <c r="F84" t="str">
        <f t="shared" si="16"/>
        <v>유리설치 [설치]</v>
      </c>
      <c r="G84" t="s">
        <v>359</v>
      </c>
      <c r="H84" t="s">
        <v>511</v>
      </c>
      <c r="I84">
        <f>VLOOKUP(E84,작업생산성!$B:$D,3,0)</f>
        <v>1</v>
      </c>
      <c r="K84">
        <v>1</v>
      </c>
      <c r="L84" t="str">
        <f t="shared" si="19"/>
        <v>P.N.1.C</v>
      </c>
      <c r="M84" t="str">
        <f t="shared" si="20"/>
        <v>A580</v>
      </c>
    </row>
    <row r="85" spans="1:13" x14ac:dyDescent="0.45">
      <c r="A85" t="s">
        <v>188</v>
      </c>
      <c r="B85" t="str">
        <f t="shared" si="17"/>
        <v>1</v>
      </c>
      <c r="C85" s="11" t="s">
        <v>585</v>
      </c>
      <c r="D85" s="9" t="s">
        <v>191</v>
      </c>
      <c r="E85" t="str">
        <f t="shared" si="18"/>
        <v>A59010</v>
      </c>
      <c r="F85" t="str">
        <f t="shared" si="16"/>
        <v>실내천정도장 [바탕면처리]</v>
      </c>
      <c r="G85" t="s">
        <v>360</v>
      </c>
      <c r="H85" t="s">
        <v>512</v>
      </c>
      <c r="I85">
        <f>VLOOKUP(E85,작업생산성!$B:$D,3,0)</f>
        <v>1</v>
      </c>
      <c r="K85">
        <v>1</v>
      </c>
      <c r="L85" t="str">
        <f t="shared" si="19"/>
        <v>P.N.1.C</v>
      </c>
      <c r="M85" t="str">
        <f t="shared" si="20"/>
        <v>A590</v>
      </c>
    </row>
    <row r="86" spans="1:13" x14ac:dyDescent="0.45">
      <c r="A86" t="s">
        <v>188</v>
      </c>
      <c r="B86" t="str">
        <f t="shared" si="17"/>
        <v>1</v>
      </c>
      <c r="C86" s="11" t="s">
        <v>585</v>
      </c>
      <c r="D86" s="9" t="s">
        <v>191</v>
      </c>
      <c r="E86" t="str">
        <f t="shared" si="18"/>
        <v>A59020</v>
      </c>
      <c r="F86" t="str">
        <f t="shared" si="16"/>
        <v>실내천정도장 [도장]</v>
      </c>
      <c r="G86" t="s">
        <v>361</v>
      </c>
      <c r="H86" t="s">
        <v>513</v>
      </c>
      <c r="I86">
        <f>VLOOKUP(E86,작업생산성!$B:$D,3,0)</f>
        <v>1</v>
      </c>
      <c r="K86">
        <v>1</v>
      </c>
      <c r="L86" t="str">
        <f t="shared" si="19"/>
        <v>P.N.1.C</v>
      </c>
      <c r="M86" t="str">
        <f t="shared" si="20"/>
        <v>A590</v>
      </c>
    </row>
    <row r="87" spans="1:13" x14ac:dyDescent="0.45">
      <c r="A87" t="s">
        <v>188</v>
      </c>
      <c r="B87" t="str">
        <f t="shared" si="17"/>
        <v>1</v>
      </c>
      <c r="C87" s="11" t="s">
        <v>585</v>
      </c>
      <c r="D87" s="9" t="s">
        <v>191</v>
      </c>
      <c r="E87" t="str">
        <f t="shared" si="18"/>
        <v>A59030</v>
      </c>
      <c r="F87" t="str">
        <f t="shared" si="16"/>
        <v>실내천정도장 [마감도장]</v>
      </c>
      <c r="G87" t="s">
        <v>362</v>
      </c>
      <c r="H87" t="s">
        <v>514</v>
      </c>
      <c r="I87">
        <f>VLOOKUP(E87,작업생산성!$B:$D,3,0)</f>
        <v>1</v>
      </c>
      <c r="K87">
        <v>1</v>
      </c>
      <c r="L87" t="str">
        <f t="shared" si="19"/>
        <v>P.N.1.C</v>
      </c>
      <c r="M87" t="str">
        <f t="shared" si="20"/>
        <v>A590</v>
      </c>
    </row>
    <row r="88" spans="1:13" x14ac:dyDescent="0.45">
      <c r="A88" t="s">
        <v>188</v>
      </c>
      <c r="B88" t="str">
        <f t="shared" si="17"/>
        <v>1</v>
      </c>
      <c r="C88" s="11" t="s">
        <v>585</v>
      </c>
      <c r="D88" s="9" t="s">
        <v>191</v>
      </c>
      <c r="E88" t="str">
        <f t="shared" si="18"/>
        <v>A61510</v>
      </c>
      <c r="F88" t="str">
        <f t="shared" si="16"/>
        <v>Access Floor시공 [분진방지도장)</v>
      </c>
      <c r="G88" t="s">
        <v>363</v>
      </c>
      <c r="H88" t="s">
        <v>515</v>
      </c>
      <c r="I88">
        <f>VLOOKUP(E88,작업생산성!$B:$D,3,0)</f>
        <v>1</v>
      </c>
      <c r="K88">
        <v>1</v>
      </c>
      <c r="L88" t="str">
        <f t="shared" si="19"/>
        <v>P.N.1.C</v>
      </c>
      <c r="M88" t="str">
        <f t="shared" si="20"/>
        <v>A615</v>
      </c>
    </row>
    <row r="89" spans="1:13" x14ac:dyDescent="0.45">
      <c r="A89" t="s">
        <v>188</v>
      </c>
      <c r="B89" t="str">
        <f t="shared" si="17"/>
        <v>1</v>
      </c>
      <c r="C89" s="11" t="s">
        <v>585</v>
      </c>
      <c r="D89" s="9" t="s">
        <v>191</v>
      </c>
      <c r="E89" t="str">
        <f t="shared" si="18"/>
        <v>A61520</v>
      </c>
      <c r="F89" t="str">
        <f t="shared" si="16"/>
        <v>Access Floor시공 [먹메김]</v>
      </c>
      <c r="G89" t="s">
        <v>364</v>
      </c>
      <c r="H89" t="s">
        <v>516</v>
      </c>
      <c r="I89">
        <f>VLOOKUP(E89,작업생산성!$B:$D,3,0)</f>
        <v>2</v>
      </c>
      <c r="K89">
        <v>1</v>
      </c>
      <c r="L89" t="str">
        <f t="shared" si="19"/>
        <v>P.N.1.C</v>
      </c>
      <c r="M89" t="str">
        <f t="shared" si="20"/>
        <v>A615</v>
      </c>
    </row>
    <row r="90" spans="1:13" x14ac:dyDescent="0.45">
      <c r="A90" t="s">
        <v>188</v>
      </c>
      <c r="B90" t="str">
        <f t="shared" si="17"/>
        <v>1</v>
      </c>
      <c r="C90" s="11" t="s">
        <v>585</v>
      </c>
      <c r="D90" s="9" t="s">
        <v>191</v>
      </c>
      <c r="E90" t="str">
        <f t="shared" si="18"/>
        <v>A61530</v>
      </c>
      <c r="F90" t="str">
        <f t="shared" si="16"/>
        <v>Access Floor시공 [하지작업]</v>
      </c>
      <c r="G90" t="s">
        <v>365</v>
      </c>
      <c r="H90" t="s">
        <v>517</v>
      </c>
      <c r="I90">
        <f>VLOOKUP(E90,작업생산성!$B:$D,3,0)</f>
        <v>1</v>
      </c>
      <c r="K90">
        <v>1</v>
      </c>
      <c r="L90" t="str">
        <f t="shared" si="19"/>
        <v>P.N.1.C</v>
      </c>
      <c r="M90" t="str">
        <f t="shared" si="20"/>
        <v>A615</v>
      </c>
    </row>
    <row r="91" spans="1:13" x14ac:dyDescent="0.45">
      <c r="A91" t="s">
        <v>188</v>
      </c>
      <c r="B91" t="str">
        <f t="shared" si="17"/>
        <v>1</v>
      </c>
      <c r="C91" s="11" t="s">
        <v>585</v>
      </c>
      <c r="D91" s="9" t="s">
        <v>191</v>
      </c>
      <c r="E91" t="str">
        <f t="shared" si="18"/>
        <v>A61540</v>
      </c>
      <c r="F91" t="str">
        <f t="shared" ref="F91:F122" si="21">MID(H91,12,30)</f>
        <v>Access Floor시공 [바닥판설치]</v>
      </c>
      <c r="G91" t="s">
        <v>366</v>
      </c>
      <c r="H91" t="s">
        <v>518</v>
      </c>
      <c r="I91">
        <f>VLOOKUP(E91,작업생산성!$B:$D,3,0)</f>
        <v>1</v>
      </c>
      <c r="K91">
        <v>1</v>
      </c>
      <c r="L91" t="str">
        <f t="shared" si="19"/>
        <v>P.N.1.C</v>
      </c>
      <c r="M91" t="str">
        <f t="shared" si="20"/>
        <v>A615</v>
      </c>
    </row>
    <row r="92" spans="1:13" x14ac:dyDescent="0.45">
      <c r="A92" t="s">
        <v>188</v>
      </c>
      <c r="B92" t="str">
        <f t="shared" si="17"/>
        <v>1</v>
      </c>
      <c r="C92" s="11" t="s">
        <v>585</v>
      </c>
      <c r="D92" s="9" t="s">
        <v>191</v>
      </c>
      <c r="E92" t="str">
        <f t="shared" si="18"/>
        <v>A62510</v>
      </c>
      <c r="F92" t="str">
        <f t="shared" si="21"/>
        <v>걸레받이시공 [걸레받이설치]</v>
      </c>
      <c r="G92" t="s">
        <v>367</v>
      </c>
      <c r="H92" t="s">
        <v>519</v>
      </c>
      <c r="I92">
        <f>VLOOKUP(E92,작업생산성!$B:$D,3,0)</f>
        <v>2</v>
      </c>
      <c r="K92">
        <v>1</v>
      </c>
      <c r="L92" t="str">
        <f t="shared" si="19"/>
        <v>P.N.1.C</v>
      </c>
      <c r="M92" t="str">
        <f t="shared" si="20"/>
        <v>A625</v>
      </c>
    </row>
    <row r="93" spans="1:13" x14ac:dyDescent="0.45">
      <c r="A93" t="s">
        <v>188</v>
      </c>
      <c r="B93" t="str">
        <f t="shared" si="17"/>
        <v>1</v>
      </c>
      <c r="C93" s="11" t="s">
        <v>585</v>
      </c>
      <c r="D93" s="9" t="s">
        <v>191</v>
      </c>
      <c r="E93" t="str">
        <f t="shared" si="18"/>
        <v>A66510</v>
      </c>
      <c r="F93" t="str">
        <f t="shared" si="21"/>
        <v>가전공사</v>
      </c>
      <c r="G93" t="s">
        <v>368</v>
      </c>
      <c r="H93" t="s">
        <v>520</v>
      </c>
      <c r="I93">
        <f>VLOOKUP(E93,작업생산성!$B:$D,3,0)</f>
        <v>1</v>
      </c>
      <c r="K93">
        <v>1</v>
      </c>
      <c r="L93" t="str">
        <f t="shared" si="19"/>
        <v>P.N.1.C</v>
      </c>
      <c r="M93" t="str">
        <f t="shared" si="20"/>
        <v>A665</v>
      </c>
    </row>
    <row r="94" spans="1:13" x14ac:dyDescent="0.45">
      <c r="A94" t="s">
        <v>188</v>
      </c>
      <c r="B94" t="str">
        <f t="shared" si="17"/>
        <v>1</v>
      </c>
      <c r="C94" s="11" t="s">
        <v>585</v>
      </c>
      <c r="D94" s="9" t="s">
        <v>191</v>
      </c>
      <c r="E94" t="str">
        <f t="shared" si="18"/>
        <v>A67010</v>
      </c>
      <c r="F94" t="str">
        <f t="shared" si="21"/>
        <v>가구공사</v>
      </c>
      <c r="G94" t="s">
        <v>369</v>
      </c>
      <c r="H94" t="s">
        <v>521</v>
      </c>
      <c r="I94">
        <f>VLOOKUP(E94,작업생산성!$B:$D,3,0)</f>
        <v>1</v>
      </c>
      <c r="K94">
        <v>1</v>
      </c>
      <c r="L94" t="str">
        <f t="shared" si="19"/>
        <v>P.N.1.C</v>
      </c>
      <c r="M94" t="str">
        <f t="shared" si="20"/>
        <v>A670</v>
      </c>
    </row>
    <row r="95" spans="1:13" x14ac:dyDescent="0.45">
      <c r="A95" t="s">
        <v>188</v>
      </c>
      <c r="B95" t="str">
        <f t="shared" si="17"/>
        <v>1</v>
      </c>
      <c r="C95" s="11" t="s">
        <v>585</v>
      </c>
      <c r="D95" s="9" t="s">
        <v>191</v>
      </c>
      <c r="E95" t="str">
        <f t="shared" si="18"/>
        <v>A68010</v>
      </c>
      <c r="F95" t="str">
        <f t="shared" si="21"/>
        <v>사인공사</v>
      </c>
      <c r="G95" t="s">
        <v>370</v>
      </c>
      <c r="H95" t="s">
        <v>522</v>
      </c>
      <c r="I95">
        <f>VLOOKUP(E95,작업생산성!$B:$D,3,0)</f>
        <v>2</v>
      </c>
      <c r="K95">
        <v>1</v>
      </c>
      <c r="L95" t="str">
        <f t="shared" si="19"/>
        <v>P.N.1.C</v>
      </c>
      <c r="M95" t="str">
        <f t="shared" si="20"/>
        <v>A680</v>
      </c>
    </row>
    <row r="96" spans="1:13" x14ac:dyDescent="0.45">
      <c r="A96" t="s">
        <v>188</v>
      </c>
      <c r="B96" t="str">
        <f t="shared" si="17"/>
        <v>1</v>
      </c>
      <c r="C96" s="1" t="s">
        <v>154</v>
      </c>
      <c r="D96" s="9" t="s">
        <v>191</v>
      </c>
      <c r="E96" t="str">
        <f t="shared" si="18"/>
        <v>A41510</v>
      </c>
      <c r="F96" t="str">
        <f t="shared" si="21"/>
        <v>기준먹메김</v>
      </c>
      <c r="G96" t="s">
        <v>371</v>
      </c>
      <c r="H96" t="s">
        <v>523</v>
      </c>
      <c r="I96">
        <f>VLOOKUP(E96,작업생산성!$B:$D,3,0)</f>
        <v>2</v>
      </c>
      <c r="K96">
        <v>1</v>
      </c>
      <c r="L96" t="str">
        <f t="shared" si="19"/>
        <v>P.N.1.C</v>
      </c>
      <c r="M96" t="str">
        <f t="shared" si="20"/>
        <v>A415</v>
      </c>
    </row>
    <row r="97" spans="1:13" x14ac:dyDescent="0.45">
      <c r="A97" t="s">
        <v>188</v>
      </c>
      <c r="B97" t="str">
        <f t="shared" si="17"/>
        <v>1</v>
      </c>
      <c r="C97" s="11" t="s">
        <v>154</v>
      </c>
      <c r="D97" s="9" t="s">
        <v>191</v>
      </c>
      <c r="E97" t="str">
        <f t="shared" si="18"/>
        <v>A45510</v>
      </c>
      <c r="F97" t="str">
        <f t="shared" si="21"/>
        <v>단열벽공사 [바탕면처리]</v>
      </c>
      <c r="G97" t="s">
        <v>372</v>
      </c>
      <c r="H97" t="s">
        <v>524</v>
      </c>
      <c r="I97">
        <f>VLOOKUP(E97,작업생산성!$B:$D,3,0)</f>
        <v>2</v>
      </c>
      <c r="K97">
        <v>1</v>
      </c>
      <c r="L97" t="str">
        <f t="shared" si="19"/>
        <v>P.N.1.C</v>
      </c>
      <c r="M97" t="str">
        <f t="shared" si="20"/>
        <v>A455</v>
      </c>
    </row>
    <row r="98" spans="1:13" x14ac:dyDescent="0.45">
      <c r="A98" t="s">
        <v>188</v>
      </c>
      <c r="B98" t="str">
        <f t="shared" si="17"/>
        <v>1</v>
      </c>
      <c r="C98" s="11" t="s">
        <v>154</v>
      </c>
      <c r="D98" s="9" t="s">
        <v>191</v>
      </c>
      <c r="E98" t="str">
        <f t="shared" ref="E98:E129" si="22">RIGHT(G98,6)</f>
        <v>A45520</v>
      </c>
      <c r="F98" t="str">
        <f t="shared" si="21"/>
        <v>단열벽공사 [단열재설치]</v>
      </c>
      <c r="G98" t="s">
        <v>373</v>
      </c>
      <c r="H98" t="s">
        <v>525</v>
      </c>
      <c r="I98">
        <f>VLOOKUP(E98,작업생산성!$B:$D,3,0)</f>
        <v>1</v>
      </c>
      <c r="K98">
        <v>1</v>
      </c>
      <c r="L98" t="str">
        <f t="shared" si="19"/>
        <v>P.N.1.C</v>
      </c>
      <c r="M98" t="str">
        <f t="shared" si="20"/>
        <v>A455</v>
      </c>
    </row>
    <row r="99" spans="1:13" x14ac:dyDescent="0.45">
      <c r="A99" t="s">
        <v>188</v>
      </c>
      <c r="B99" t="str">
        <f t="shared" si="17"/>
        <v>1</v>
      </c>
      <c r="C99" s="11" t="s">
        <v>154</v>
      </c>
      <c r="D99" s="9" t="s">
        <v>191</v>
      </c>
      <c r="E99" t="str">
        <f t="shared" si="22"/>
        <v>A46010</v>
      </c>
      <c r="F99" t="str">
        <f t="shared" si="21"/>
        <v>단열천정공사 [바탕면처리]</v>
      </c>
      <c r="G99" t="s">
        <v>374</v>
      </c>
      <c r="H99" t="s">
        <v>526</v>
      </c>
      <c r="I99">
        <f>VLOOKUP(E99,작업생산성!$B:$D,3,0)</f>
        <v>2</v>
      </c>
      <c r="K99">
        <v>1</v>
      </c>
      <c r="L99" t="str">
        <f t="shared" si="19"/>
        <v>P.N.1.C</v>
      </c>
      <c r="M99" t="str">
        <f t="shared" si="20"/>
        <v>A460</v>
      </c>
    </row>
    <row r="100" spans="1:13" x14ac:dyDescent="0.45">
      <c r="A100" t="s">
        <v>188</v>
      </c>
      <c r="B100" t="str">
        <f t="shared" si="17"/>
        <v>1</v>
      </c>
      <c r="C100" s="11" t="s">
        <v>154</v>
      </c>
      <c r="D100" s="9" t="s">
        <v>191</v>
      </c>
      <c r="E100" t="str">
        <f t="shared" si="22"/>
        <v>A46020</v>
      </c>
      <c r="F100" t="str">
        <f t="shared" si="21"/>
        <v>단열천정공사 [단열재설치]</v>
      </c>
      <c r="G100" t="s">
        <v>375</v>
      </c>
      <c r="H100" t="s">
        <v>527</v>
      </c>
      <c r="I100">
        <f>VLOOKUP(E100,작업생산성!$B:$D,3,0)</f>
        <v>1</v>
      </c>
      <c r="K100">
        <v>1</v>
      </c>
      <c r="L100" t="str">
        <f t="shared" si="19"/>
        <v>P.N.1.C</v>
      </c>
      <c r="M100" t="str">
        <f t="shared" si="20"/>
        <v>A460</v>
      </c>
    </row>
    <row r="101" spans="1:13" x14ac:dyDescent="0.45">
      <c r="A101" t="s">
        <v>188</v>
      </c>
      <c r="B101" t="str">
        <f t="shared" si="17"/>
        <v>1</v>
      </c>
      <c r="C101" s="11" t="s">
        <v>154</v>
      </c>
      <c r="D101" s="9" t="s">
        <v>191</v>
      </c>
      <c r="E101" t="str">
        <f t="shared" si="22"/>
        <v>A47510</v>
      </c>
      <c r="F101" t="str">
        <f t="shared" si="21"/>
        <v>외부 벽공사 [기준선작업]</v>
      </c>
      <c r="G101" t="s">
        <v>376</v>
      </c>
      <c r="H101" t="s">
        <v>528</v>
      </c>
      <c r="I101">
        <f>VLOOKUP(E101,작업생산성!$B:$D,3,0)</f>
        <v>2</v>
      </c>
      <c r="K101">
        <v>1</v>
      </c>
      <c r="L101" t="str">
        <f t="shared" si="19"/>
        <v>P.N.1.C</v>
      </c>
      <c r="M101" t="str">
        <f t="shared" si="20"/>
        <v>A475</v>
      </c>
    </row>
    <row r="102" spans="1:13" x14ac:dyDescent="0.45">
      <c r="A102" t="s">
        <v>188</v>
      </c>
      <c r="B102" t="str">
        <f t="shared" si="17"/>
        <v>1</v>
      </c>
      <c r="C102" s="11" t="s">
        <v>154</v>
      </c>
      <c r="D102" s="9" t="s">
        <v>192</v>
      </c>
      <c r="E102" t="str">
        <f t="shared" si="22"/>
        <v>A47520</v>
      </c>
      <c r="F102" t="str">
        <f t="shared" si="21"/>
        <v>외부 벽공사 [하지철물]</v>
      </c>
      <c r="G102" t="s">
        <v>377</v>
      </c>
      <c r="H102" t="s">
        <v>529</v>
      </c>
      <c r="I102">
        <f>VLOOKUP(E102,작업생산성!$B:$D,3,0)</f>
        <v>1</v>
      </c>
      <c r="K102">
        <v>1</v>
      </c>
      <c r="L102" t="str">
        <f t="shared" si="19"/>
        <v>P.N.1.L</v>
      </c>
      <c r="M102" t="str">
        <f t="shared" si="20"/>
        <v>A475</v>
      </c>
    </row>
    <row r="103" spans="1:13" x14ac:dyDescent="0.45">
      <c r="A103" t="s">
        <v>188</v>
      </c>
      <c r="B103" t="str">
        <f t="shared" si="17"/>
        <v>1</v>
      </c>
      <c r="C103" s="11" t="s">
        <v>154</v>
      </c>
      <c r="D103" s="9" t="s">
        <v>192</v>
      </c>
      <c r="E103" t="str">
        <f t="shared" si="22"/>
        <v>A47530</v>
      </c>
      <c r="F103" t="str">
        <f t="shared" si="21"/>
        <v>외부 벽공사 [외부시공]</v>
      </c>
      <c r="G103" t="s">
        <v>378</v>
      </c>
      <c r="H103" t="s">
        <v>530</v>
      </c>
      <c r="I103">
        <f>VLOOKUP(E103,작업생산성!$B:$D,3,0)</f>
        <v>1</v>
      </c>
      <c r="K103">
        <v>1</v>
      </c>
      <c r="L103" t="str">
        <f t="shared" si="19"/>
        <v>P.N.1.L</v>
      </c>
      <c r="M103" t="str">
        <f t="shared" si="20"/>
        <v>A475</v>
      </c>
    </row>
    <row r="104" spans="1:13" x14ac:dyDescent="0.45">
      <c r="A104" t="s">
        <v>188</v>
      </c>
      <c r="B104" t="str">
        <f t="shared" si="17"/>
        <v>1</v>
      </c>
      <c r="C104" s="11" t="s">
        <v>154</v>
      </c>
      <c r="D104" s="9" t="s">
        <v>192</v>
      </c>
      <c r="E104" t="str">
        <f t="shared" si="22"/>
        <v>A48510</v>
      </c>
      <c r="F104" t="str">
        <f t="shared" si="21"/>
        <v>석고보드 벽공사 [먹놓기]</v>
      </c>
      <c r="G104" t="s">
        <v>379</v>
      </c>
      <c r="H104" t="s">
        <v>531</v>
      </c>
      <c r="I104">
        <f>VLOOKUP(E104,작업생산성!$B:$D,3,0)</f>
        <v>2</v>
      </c>
      <c r="K104">
        <v>1</v>
      </c>
      <c r="L104" t="str">
        <f t="shared" si="19"/>
        <v>P.N.1.L</v>
      </c>
      <c r="M104" t="str">
        <f t="shared" si="20"/>
        <v>A485</v>
      </c>
    </row>
    <row r="105" spans="1:13" x14ac:dyDescent="0.45">
      <c r="A105" t="s">
        <v>188</v>
      </c>
      <c r="B105" t="str">
        <f t="shared" si="17"/>
        <v>1</v>
      </c>
      <c r="C105" s="11" t="s">
        <v>154</v>
      </c>
      <c r="D105" s="9" t="s">
        <v>192</v>
      </c>
      <c r="E105" t="str">
        <f t="shared" si="22"/>
        <v>A48520</v>
      </c>
      <c r="F105" t="str">
        <f t="shared" si="21"/>
        <v>석고보드 벽공사 [스터드]</v>
      </c>
      <c r="G105" t="s">
        <v>380</v>
      </c>
      <c r="H105" t="s">
        <v>532</v>
      </c>
      <c r="I105">
        <f>VLOOKUP(E105,작업생산성!$B:$D,3,0)</f>
        <v>1</v>
      </c>
      <c r="K105">
        <v>1</v>
      </c>
      <c r="L105" t="str">
        <f t="shared" si="19"/>
        <v>P.N.1.L</v>
      </c>
      <c r="M105" t="str">
        <f t="shared" si="20"/>
        <v>A485</v>
      </c>
    </row>
    <row r="106" spans="1:13" x14ac:dyDescent="0.45">
      <c r="A106" t="s">
        <v>188</v>
      </c>
      <c r="B106" t="str">
        <f t="shared" si="17"/>
        <v>1</v>
      </c>
      <c r="C106" s="11" t="s">
        <v>154</v>
      </c>
      <c r="D106" s="9" t="s">
        <v>192</v>
      </c>
      <c r="E106" t="str">
        <f t="shared" si="22"/>
        <v>A48530</v>
      </c>
      <c r="F106" t="str">
        <f t="shared" si="21"/>
        <v>석고보드 벽공사 [석고보드시공]</v>
      </c>
      <c r="G106" t="s">
        <v>381</v>
      </c>
      <c r="H106" t="s">
        <v>533</v>
      </c>
      <c r="I106">
        <f>VLOOKUP(E106,작업생산성!$B:$D,3,0)</f>
        <v>1</v>
      </c>
      <c r="K106">
        <v>1</v>
      </c>
      <c r="L106" t="str">
        <f t="shared" si="19"/>
        <v>P.N.1.L</v>
      </c>
      <c r="M106" t="str">
        <f t="shared" si="20"/>
        <v>A485</v>
      </c>
    </row>
    <row r="107" spans="1:13" x14ac:dyDescent="0.45">
      <c r="A107" t="s">
        <v>188</v>
      </c>
      <c r="B107" t="str">
        <f t="shared" si="17"/>
        <v>1</v>
      </c>
      <c r="C107" s="11" t="s">
        <v>154</v>
      </c>
      <c r="D107" s="9" t="s">
        <v>192</v>
      </c>
      <c r="E107" t="str">
        <f t="shared" si="22"/>
        <v>A50510</v>
      </c>
      <c r="F107" t="str">
        <f t="shared" si="21"/>
        <v>천정틀시공 [행거설치]</v>
      </c>
      <c r="G107" t="s">
        <v>382</v>
      </c>
      <c r="H107" t="s">
        <v>534</v>
      </c>
      <c r="I107">
        <f>VLOOKUP(E107,작업생산성!$B:$D,3,0)</f>
        <v>1</v>
      </c>
      <c r="K107">
        <v>1</v>
      </c>
      <c r="L107" t="str">
        <f t="shared" si="19"/>
        <v>P.N.1.L</v>
      </c>
      <c r="M107" t="str">
        <f t="shared" si="20"/>
        <v>A505</v>
      </c>
    </row>
    <row r="108" spans="1:13" x14ac:dyDescent="0.45">
      <c r="A108" t="s">
        <v>188</v>
      </c>
      <c r="B108" t="str">
        <f t="shared" si="17"/>
        <v>1</v>
      </c>
      <c r="C108" s="11" t="s">
        <v>154</v>
      </c>
      <c r="D108" s="9" t="s">
        <v>192</v>
      </c>
      <c r="E108" t="str">
        <f t="shared" si="22"/>
        <v>A50520</v>
      </c>
      <c r="F108" t="str">
        <f t="shared" si="21"/>
        <v>천정틀시공 [틀설치]</v>
      </c>
      <c r="G108" t="s">
        <v>383</v>
      </c>
      <c r="H108" t="s">
        <v>535</v>
      </c>
      <c r="I108">
        <f>VLOOKUP(E108,작업생산성!$B:$D,3,0)</f>
        <v>1</v>
      </c>
      <c r="K108">
        <v>1</v>
      </c>
      <c r="L108" t="str">
        <f t="shared" si="19"/>
        <v>P.N.1.L</v>
      </c>
      <c r="M108" t="str">
        <f t="shared" si="20"/>
        <v>A505</v>
      </c>
    </row>
    <row r="109" spans="1:13" x14ac:dyDescent="0.45">
      <c r="A109" t="s">
        <v>188</v>
      </c>
      <c r="B109" t="str">
        <f t="shared" si="17"/>
        <v>1</v>
      </c>
      <c r="C109" s="11" t="s">
        <v>154</v>
      </c>
      <c r="D109" s="9" t="s">
        <v>192</v>
      </c>
      <c r="E109" t="str">
        <f t="shared" si="22"/>
        <v>A51010</v>
      </c>
      <c r="F109" t="str">
        <f t="shared" si="21"/>
        <v>석고보드 천정공사 [석고보드시공]</v>
      </c>
      <c r="G109" t="s">
        <v>384</v>
      </c>
      <c r="H109" t="s">
        <v>536</v>
      </c>
      <c r="I109">
        <f>VLOOKUP(E109,작업생산성!$B:$D,3,0)</f>
        <v>1</v>
      </c>
      <c r="K109">
        <v>1</v>
      </c>
      <c r="L109" t="str">
        <f t="shared" si="19"/>
        <v>P.N.1.L</v>
      </c>
      <c r="M109" t="str">
        <f t="shared" si="20"/>
        <v>A510</v>
      </c>
    </row>
    <row r="110" spans="1:13" x14ac:dyDescent="0.45">
      <c r="A110" t="s">
        <v>188</v>
      </c>
      <c r="B110" t="str">
        <f t="shared" si="17"/>
        <v>1</v>
      </c>
      <c r="C110" s="11" t="s">
        <v>154</v>
      </c>
      <c r="D110" s="9" t="s">
        <v>192</v>
      </c>
      <c r="E110" t="str">
        <f t="shared" si="22"/>
        <v>A51510</v>
      </c>
      <c r="F110" t="str">
        <f t="shared" si="21"/>
        <v>세대창호설치 [창틀설치]</v>
      </c>
      <c r="G110" t="s">
        <v>385</v>
      </c>
      <c r="H110" t="s">
        <v>537</v>
      </c>
      <c r="I110">
        <f>VLOOKUP(E110,작업생산성!$B:$D,3,0)</f>
        <v>1</v>
      </c>
      <c r="K110">
        <v>1</v>
      </c>
      <c r="L110" t="str">
        <f t="shared" si="19"/>
        <v>P.N.1.L</v>
      </c>
      <c r="M110" t="str">
        <f t="shared" si="20"/>
        <v>A515</v>
      </c>
    </row>
    <row r="111" spans="1:13" x14ac:dyDescent="0.45">
      <c r="A111" t="s">
        <v>188</v>
      </c>
      <c r="B111" t="str">
        <f t="shared" si="17"/>
        <v>1</v>
      </c>
      <c r="C111" s="11" t="s">
        <v>154</v>
      </c>
      <c r="D111" s="9" t="s">
        <v>192</v>
      </c>
      <c r="E111" t="str">
        <f t="shared" si="22"/>
        <v>A51520</v>
      </c>
      <c r="F111" t="str">
        <f t="shared" si="21"/>
        <v>세대창호설치 [우레탄충진]</v>
      </c>
      <c r="G111" t="s">
        <v>386</v>
      </c>
      <c r="H111" t="s">
        <v>538</v>
      </c>
      <c r="I111">
        <f>VLOOKUP(E111,작업생산성!$B:$D,3,0)</f>
        <v>1</v>
      </c>
      <c r="K111">
        <v>1</v>
      </c>
      <c r="L111" t="str">
        <f t="shared" si="19"/>
        <v>P.N.1.L</v>
      </c>
      <c r="M111" t="str">
        <f t="shared" si="20"/>
        <v>A515</v>
      </c>
    </row>
    <row r="112" spans="1:13" x14ac:dyDescent="0.45">
      <c r="A112" t="s">
        <v>188</v>
      </c>
      <c r="B112" t="str">
        <f t="shared" si="17"/>
        <v>1</v>
      </c>
      <c r="C112" s="11" t="s">
        <v>154</v>
      </c>
      <c r="D112" s="9" t="s">
        <v>192</v>
      </c>
      <c r="E112" t="str">
        <f t="shared" si="22"/>
        <v>A51530</v>
      </c>
      <c r="F112" t="str">
        <f t="shared" si="21"/>
        <v>세대창호설치 [창설치]</v>
      </c>
      <c r="G112" t="s">
        <v>387</v>
      </c>
      <c r="H112" t="s">
        <v>539</v>
      </c>
      <c r="I112">
        <f>VLOOKUP(E112,작업생산성!$B:$D,3,0)</f>
        <v>1</v>
      </c>
      <c r="K112">
        <v>1</v>
      </c>
      <c r="L112" t="str">
        <f t="shared" si="19"/>
        <v>P.N.1.L</v>
      </c>
      <c r="M112" t="str">
        <f t="shared" si="20"/>
        <v>A515</v>
      </c>
    </row>
    <row r="113" spans="1:13" x14ac:dyDescent="0.45">
      <c r="A113" t="s">
        <v>188</v>
      </c>
      <c r="B113" t="str">
        <f t="shared" si="17"/>
        <v>1</v>
      </c>
      <c r="C113" s="11" t="s">
        <v>154</v>
      </c>
      <c r="D113" s="9" t="s">
        <v>192</v>
      </c>
      <c r="E113" t="str">
        <f t="shared" si="22"/>
        <v>A53510</v>
      </c>
      <c r="F113" t="str">
        <f t="shared" si="21"/>
        <v>세대 문설치 [문틀설치]</v>
      </c>
      <c r="G113" t="s">
        <v>388</v>
      </c>
      <c r="H113" t="s">
        <v>540</v>
      </c>
      <c r="I113">
        <f>VLOOKUP(E113,작업생산성!$B:$D,3,0)</f>
        <v>2</v>
      </c>
      <c r="K113">
        <v>1</v>
      </c>
      <c r="L113" t="str">
        <f t="shared" si="19"/>
        <v>P.N.1.L</v>
      </c>
      <c r="M113" t="str">
        <f t="shared" si="20"/>
        <v>A535</v>
      </c>
    </row>
    <row r="114" spans="1:13" x14ac:dyDescent="0.45">
      <c r="A114" t="s">
        <v>188</v>
      </c>
      <c r="B114" t="str">
        <f t="shared" si="17"/>
        <v>1</v>
      </c>
      <c r="C114" s="11" t="s">
        <v>154</v>
      </c>
      <c r="D114" s="9" t="s">
        <v>192</v>
      </c>
      <c r="E114" t="str">
        <f t="shared" si="22"/>
        <v>A53520</v>
      </c>
      <c r="F114" t="str">
        <f t="shared" si="21"/>
        <v>세대 문설치 [문짝설치]</v>
      </c>
      <c r="G114" t="s">
        <v>389</v>
      </c>
      <c r="H114" t="s">
        <v>541</v>
      </c>
      <c r="I114">
        <f>VLOOKUP(E114,작업생산성!$B:$D,3,0)</f>
        <v>2</v>
      </c>
      <c r="K114">
        <v>1</v>
      </c>
      <c r="L114" t="str">
        <f t="shared" si="19"/>
        <v>P.N.1.L</v>
      </c>
      <c r="M114" t="str">
        <f t="shared" si="20"/>
        <v>A535</v>
      </c>
    </row>
    <row r="115" spans="1:13" x14ac:dyDescent="0.45">
      <c r="A115" t="s">
        <v>188</v>
      </c>
      <c r="B115" t="str">
        <f t="shared" si="17"/>
        <v>1</v>
      </c>
      <c r="C115" s="11" t="s">
        <v>154</v>
      </c>
      <c r="D115" s="9" t="s">
        <v>192</v>
      </c>
      <c r="E115" t="str">
        <f t="shared" si="22"/>
        <v>A54510</v>
      </c>
      <c r="F115" t="str">
        <f t="shared" si="21"/>
        <v>바닥난방시스템시공 [바탕면정리]</v>
      </c>
      <c r="G115" t="s">
        <v>390</v>
      </c>
      <c r="H115" t="s">
        <v>542</v>
      </c>
      <c r="I115">
        <f>VLOOKUP(E115,작업생산성!$B:$D,3,0)</f>
        <v>1</v>
      </c>
      <c r="K115">
        <v>1</v>
      </c>
      <c r="L115" t="str">
        <f t="shared" si="19"/>
        <v>P.N.1.L</v>
      </c>
      <c r="M115" t="str">
        <f t="shared" si="20"/>
        <v>A545</v>
      </c>
    </row>
    <row r="116" spans="1:13" x14ac:dyDescent="0.45">
      <c r="A116" t="s">
        <v>188</v>
      </c>
      <c r="B116" t="str">
        <f t="shared" si="17"/>
        <v>1</v>
      </c>
      <c r="C116" s="11" t="s">
        <v>154</v>
      </c>
      <c r="D116" s="9" t="s">
        <v>192</v>
      </c>
      <c r="E116" t="str">
        <f t="shared" si="22"/>
        <v>A54520</v>
      </c>
      <c r="F116" t="str">
        <f t="shared" si="21"/>
        <v>바닥난방시스템시공 [기포타설]</v>
      </c>
      <c r="G116" t="s">
        <v>391</v>
      </c>
      <c r="H116" t="s">
        <v>543</v>
      </c>
      <c r="I116">
        <f>VLOOKUP(E116,작업생산성!$B:$D,3,0)</f>
        <v>2</v>
      </c>
      <c r="K116">
        <v>1</v>
      </c>
      <c r="L116" t="str">
        <f t="shared" si="19"/>
        <v>P.N.1.L</v>
      </c>
      <c r="M116" t="str">
        <f t="shared" si="20"/>
        <v>A545</v>
      </c>
    </row>
    <row r="117" spans="1:13" x14ac:dyDescent="0.45">
      <c r="A117" t="s">
        <v>188</v>
      </c>
      <c r="B117" t="str">
        <f t="shared" si="17"/>
        <v>1</v>
      </c>
      <c r="C117" s="11" t="s">
        <v>154</v>
      </c>
      <c r="D117" s="9" t="s">
        <v>192</v>
      </c>
      <c r="E117" t="str">
        <f t="shared" si="22"/>
        <v>A54530</v>
      </c>
      <c r="F117" t="str">
        <f t="shared" si="21"/>
        <v>바닥난방시스템시공 [방통타설/양생]</v>
      </c>
      <c r="G117" t="s">
        <v>392</v>
      </c>
      <c r="H117" t="s">
        <v>544</v>
      </c>
      <c r="I117">
        <f>VLOOKUP(E117,작업생산성!$B:$D,3,0)</f>
        <v>2</v>
      </c>
      <c r="K117">
        <v>1</v>
      </c>
      <c r="L117" t="str">
        <f t="shared" si="19"/>
        <v>P.N.1.L</v>
      </c>
      <c r="M117" t="str">
        <f t="shared" si="20"/>
        <v>A545</v>
      </c>
    </row>
    <row r="118" spans="1:13" x14ac:dyDescent="0.45">
      <c r="A118" t="s">
        <v>188</v>
      </c>
      <c r="B118" t="str">
        <f t="shared" ref="B118:B160" si="23">LEFT(A118,1)</f>
        <v>1</v>
      </c>
      <c r="C118" s="11" t="s">
        <v>154</v>
      </c>
      <c r="D118" s="9" t="s">
        <v>192</v>
      </c>
      <c r="E118" t="str">
        <f t="shared" si="22"/>
        <v>A58010</v>
      </c>
      <c r="F118" t="str">
        <f t="shared" si="21"/>
        <v>유리설치 [설치]</v>
      </c>
      <c r="G118" t="s">
        <v>393</v>
      </c>
      <c r="H118" t="s">
        <v>545</v>
      </c>
      <c r="I118">
        <f>VLOOKUP(E118,작업생산성!$B:$D,3,0)</f>
        <v>1</v>
      </c>
      <c r="K118">
        <v>1</v>
      </c>
      <c r="L118" t="str">
        <f t="shared" si="19"/>
        <v>P.N.1.L</v>
      </c>
      <c r="M118" t="str">
        <f t="shared" si="20"/>
        <v>A580</v>
      </c>
    </row>
    <row r="119" spans="1:13" x14ac:dyDescent="0.45">
      <c r="A119" t="s">
        <v>188</v>
      </c>
      <c r="B119" t="str">
        <f t="shared" si="23"/>
        <v>1</v>
      </c>
      <c r="C119" s="11" t="s">
        <v>154</v>
      </c>
      <c r="D119" s="9" t="s">
        <v>192</v>
      </c>
      <c r="E119" t="str">
        <f t="shared" si="22"/>
        <v>A59010</v>
      </c>
      <c r="F119" t="str">
        <f t="shared" si="21"/>
        <v>실내천정도장 [바탕면처리]</v>
      </c>
      <c r="G119" t="s">
        <v>394</v>
      </c>
      <c r="H119" t="s">
        <v>546</v>
      </c>
      <c r="I119">
        <f>VLOOKUP(E119,작업생산성!$B:$D,3,0)</f>
        <v>1</v>
      </c>
      <c r="K119">
        <v>1</v>
      </c>
      <c r="L119" t="str">
        <f t="shared" si="19"/>
        <v>P.N.1.L</v>
      </c>
      <c r="M119" t="str">
        <f t="shared" si="20"/>
        <v>A590</v>
      </c>
    </row>
    <row r="120" spans="1:13" x14ac:dyDescent="0.45">
      <c r="A120" t="s">
        <v>188</v>
      </c>
      <c r="B120" t="str">
        <f t="shared" si="23"/>
        <v>1</v>
      </c>
      <c r="C120" s="11" t="s">
        <v>154</v>
      </c>
      <c r="D120" s="9" t="s">
        <v>192</v>
      </c>
      <c r="E120" t="str">
        <f t="shared" si="22"/>
        <v>A59020</v>
      </c>
      <c r="F120" t="str">
        <f t="shared" si="21"/>
        <v>실내천정도장 [도장]</v>
      </c>
      <c r="G120" t="s">
        <v>395</v>
      </c>
      <c r="H120" t="s">
        <v>547</v>
      </c>
      <c r="I120">
        <f>VLOOKUP(E120,작업생산성!$B:$D,3,0)</f>
        <v>1</v>
      </c>
      <c r="K120">
        <v>1</v>
      </c>
      <c r="L120" t="str">
        <f t="shared" si="19"/>
        <v>P.N.1.L</v>
      </c>
      <c r="M120" t="str">
        <f t="shared" si="20"/>
        <v>A590</v>
      </c>
    </row>
    <row r="121" spans="1:13" x14ac:dyDescent="0.45">
      <c r="A121" t="s">
        <v>188</v>
      </c>
      <c r="B121" t="str">
        <f t="shared" si="23"/>
        <v>1</v>
      </c>
      <c r="C121" s="11" t="s">
        <v>154</v>
      </c>
      <c r="D121" s="9" t="s">
        <v>192</v>
      </c>
      <c r="E121" t="str">
        <f t="shared" si="22"/>
        <v>A59030</v>
      </c>
      <c r="F121" t="str">
        <f t="shared" si="21"/>
        <v>실내천정도장 [마감도장]</v>
      </c>
      <c r="G121" t="s">
        <v>396</v>
      </c>
      <c r="H121" t="s">
        <v>548</v>
      </c>
      <c r="I121">
        <f>VLOOKUP(E121,작업생산성!$B:$D,3,0)</f>
        <v>1</v>
      </c>
      <c r="K121">
        <v>1</v>
      </c>
      <c r="L121" t="str">
        <f t="shared" si="19"/>
        <v>P.N.1.L</v>
      </c>
      <c r="M121" t="str">
        <f t="shared" si="20"/>
        <v>A590</v>
      </c>
    </row>
    <row r="122" spans="1:13" x14ac:dyDescent="0.45">
      <c r="A122" t="s">
        <v>188</v>
      </c>
      <c r="B122" t="str">
        <f t="shared" si="23"/>
        <v>1</v>
      </c>
      <c r="C122" s="11" t="s">
        <v>154</v>
      </c>
      <c r="D122" s="9" t="s">
        <v>192</v>
      </c>
      <c r="E122" t="str">
        <f t="shared" si="22"/>
        <v>A62010</v>
      </c>
      <c r="F122" t="str">
        <f t="shared" si="21"/>
        <v>마루시공 [바탕면처리]</v>
      </c>
      <c r="G122" t="s">
        <v>397</v>
      </c>
      <c r="H122" t="s">
        <v>549</v>
      </c>
      <c r="I122">
        <f>VLOOKUP(E122,작업생산성!$B:$D,3,0)</f>
        <v>1</v>
      </c>
      <c r="K122">
        <v>1</v>
      </c>
      <c r="L122" t="str">
        <f t="shared" si="19"/>
        <v>P.N.1.L</v>
      </c>
      <c r="M122" t="str">
        <f t="shared" si="20"/>
        <v>A620</v>
      </c>
    </row>
    <row r="123" spans="1:13" x14ac:dyDescent="0.45">
      <c r="A123" t="s">
        <v>188</v>
      </c>
      <c r="B123" t="str">
        <f t="shared" si="23"/>
        <v>1</v>
      </c>
      <c r="C123" s="11" t="s">
        <v>154</v>
      </c>
      <c r="D123" s="9" t="s">
        <v>192</v>
      </c>
      <c r="E123" t="str">
        <f t="shared" si="22"/>
        <v>A62020</v>
      </c>
      <c r="F123" t="str">
        <f t="shared" ref="F123:F154" si="24">MID(H123,12,30)</f>
        <v>마루시공 [먹메김]</v>
      </c>
      <c r="G123" t="s">
        <v>398</v>
      </c>
      <c r="H123" t="s">
        <v>550</v>
      </c>
      <c r="I123">
        <f>VLOOKUP(E123,작업생산성!$B:$D,3,0)</f>
        <v>2</v>
      </c>
      <c r="K123">
        <v>1</v>
      </c>
      <c r="L123" t="str">
        <f t="shared" si="19"/>
        <v>P.N.1.L</v>
      </c>
      <c r="M123" t="str">
        <f t="shared" si="20"/>
        <v>A620</v>
      </c>
    </row>
    <row r="124" spans="1:13" x14ac:dyDescent="0.45">
      <c r="A124" t="s">
        <v>188</v>
      </c>
      <c r="B124" t="str">
        <f t="shared" si="23"/>
        <v>1</v>
      </c>
      <c r="C124" s="11" t="s">
        <v>154</v>
      </c>
      <c r="D124" s="9" t="s">
        <v>193</v>
      </c>
      <c r="E124" t="str">
        <f t="shared" si="22"/>
        <v>A62030</v>
      </c>
      <c r="F124" t="str">
        <f t="shared" si="24"/>
        <v>마루시공 [하지작업]</v>
      </c>
      <c r="G124" t="s">
        <v>399</v>
      </c>
      <c r="H124" t="s">
        <v>551</v>
      </c>
      <c r="I124">
        <f>VLOOKUP(E124,작업생산성!$B:$D,3,0)</f>
        <v>1</v>
      </c>
      <c r="K124">
        <v>1</v>
      </c>
      <c r="L124" t="str">
        <f t="shared" si="19"/>
        <v>P.N.1.R</v>
      </c>
      <c r="M124" t="str">
        <f t="shared" si="20"/>
        <v>A620</v>
      </c>
    </row>
    <row r="125" spans="1:13" x14ac:dyDescent="0.45">
      <c r="A125" t="s">
        <v>188</v>
      </c>
      <c r="B125" t="str">
        <f t="shared" si="23"/>
        <v>1</v>
      </c>
      <c r="C125" s="11" t="s">
        <v>154</v>
      </c>
      <c r="D125" s="9" t="s">
        <v>193</v>
      </c>
      <c r="E125" t="str">
        <f t="shared" si="22"/>
        <v>A62040</v>
      </c>
      <c r="F125" t="str">
        <f t="shared" si="24"/>
        <v>마루시공 [마루설치]</v>
      </c>
      <c r="G125" t="s">
        <v>400</v>
      </c>
      <c r="H125" t="s">
        <v>552</v>
      </c>
      <c r="I125">
        <f>VLOOKUP(E125,작업생산성!$B:$D,3,0)</f>
        <v>1</v>
      </c>
      <c r="K125">
        <v>1</v>
      </c>
      <c r="L125" t="str">
        <f t="shared" si="19"/>
        <v>P.N.1.R</v>
      </c>
      <c r="M125" t="str">
        <f t="shared" si="20"/>
        <v>A620</v>
      </c>
    </row>
    <row r="126" spans="1:13" x14ac:dyDescent="0.45">
      <c r="A126" t="s">
        <v>188</v>
      </c>
      <c r="B126" t="str">
        <f t="shared" si="23"/>
        <v>1</v>
      </c>
      <c r="C126" s="11" t="s">
        <v>154</v>
      </c>
      <c r="D126" s="9" t="s">
        <v>193</v>
      </c>
      <c r="E126" t="str">
        <f t="shared" si="22"/>
        <v>A62050</v>
      </c>
      <c r="F126" t="str">
        <f t="shared" si="24"/>
        <v>마루시공 [마감처리]</v>
      </c>
      <c r="G126" t="s">
        <v>401</v>
      </c>
      <c r="H126" t="s">
        <v>553</v>
      </c>
      <c r="I126">
        <f>VLOOKUP(E126,작업생산성!$B:$D,3,0)</f>
        <v>1</v>
      </c>
      <c r="K126">
        <v>1</v>
      </c>
      <c r="L126" t="str">
        <f t="shared" ref="L126:L160" si="25">"P.N."&amp;B126&amp;"."&amp;D126</f>
        <v>P.N.1.R</v>
      </c>
      <c r="M126" t="str">
        <f t="shared" si="20"/>
        <v>A620</v>
      </c>
    </row>
    <row r="127" spans="1:13" x14ac:dyDescent="0.45">
      <c r="A127" t="s">
        <v>188</v>
      </c>
      <c r="B127" t="str">
        <f t="shared" si="23"/>
        <v>1</v>
      </c>
      <c r="C127" s="11" t="s">
        <v>154</v>
      </c>
      <c r="D127" s="9" t="s">
        <v>193</v>
      </c>
      <c r="E127" t="str">
        <f t="shared" si="22"/>
        <v>A62510</v>
      </c>
      <c r="F127" t="str">
        <f t="shared" si="24"/>
        <v>걸레받이시공 [걸레받이설치]</v>
      </c>
      <c r="G127" t="s">
        <v>402</v>
      </c>
      <c r="H127" t="s">
        <v>554</v>
      </c>
      <c r="I127">
        <f>VLOOKUP(E127,작업생산성!$B:$D,3,0)</f>
        <v>2</v>
      </c>
      <c r="K127">
        <v>1</v>
      </c>
      <c r="L127" t="str">
        <f t="shared" si="25"/>
        <v>P.N.1.R</v>
      </c>
      <c r="M127" t="str">
        <f t="shared" si="20"/>
        <v>A625</v>
      </c>
    </row>
    <row r="128" spans="1:13" x14ac:dyDescent="0.45">
      <c r="A128" t="s">
        <v>188</v>
      </c>
      <c r="B128" t="str">
        <f t="shared" si="23"/>
        <v>1</v>
      </c>
      <c r="C128" s="11" t="s">
        <v>154</v>
      </c>
      <c r="D128" s="9" t="s">
        <v>193</v>
      </c>
      <c r="E128" t="str">
        <f t="shared" si="22"/>
        <v>A63010</v>
      </c>
      <c r="F128" t="str">
        <f t="shared" si="24"/>
        <v>도배공사 [천정도배]</v>
      </c>
      <c r="G128" t="s">
        <v>403</v>
      </c>
      <c r="H128" t="s">
        <v>555</v>
      </c>
      <c r="I128">
        <f>VLOOKUP(E128,작업생산성!$B:$D,3,0)</f>
        <v>1</v>
      </c>
      <c r="K128">
        <v>1</v>
      </c>
      <c r="L128" t="str">
        <f t="shared" si="25"/>
        <v>P.N.1.R</v>
      </c>
      <c r="M128" t="str">
        <f t="shared" si="20"/>
        <v>A630</v>
      </c>
    </row>
    <row r="129" spans="1:13" x14ac:dyDescent="0.45">
      <c r="A129" t="s">
        <v>188</v>
      </c>
      <c r="B129" t="str">
        <f t="shared" si="23"/>
        <v>1</v>
      </c>
      <c r="C129" s="11" t="s">
        <v>154</v>
      </c>
      <c r="D129" s="9" t="s">
        <v>193</v>
      </c>
      <c r="E129" t="str">
        <f t="shared" si="22"/>
        <v>A63020</v>
      </c>
      <c r="F129" t="str">
        <f t="shared" si="24"/>
        <v>도배공사 [벽도배]</v>
      </c>
      <c r="G129" t="s">
        <v>404</v>
      </c>
      <c r="H129" t="s">
        <v>556</v>
      </c>
      <c r="I129">
        <f>VLOOKUP(E129,작업생산성!$B:$D,3,0)</f>
        <v>1</v>
      </c>
      <c r="K129">
        <v>1</v>
      </c>
      <c r="L129" t="str">
        <f t="shared" si="25"/>
        <v>P.N.1.R</v>
      </c>
      <c r="M129" t="str">
        <f t="shared" si="20"/>
        <v>A630</v>
      </c>
    </row>
    <row r="130" spans="1:13" x14ac:dyDescent="0.45">
      <c r="A130" t="s">
        <v>188</v>
      </c>
      <c r="B130" t="str">
        <f t="shared" si="23"/>
        <v>1</v>
      </c>
      <c r="C130" s="11" t="s">
        <v>154</v>
      </c>
      <c r="D130" s="9" t="s">
        <v>193</v>
      </c>
      <c r="E130" t="str">
        <f t="shared" ref="E130:E160" si="26">RIGHT(G130,6)</f>
        <v>A66510</v>
      </c>
      <c r="F130" t="str">
        <f t="shared" si="24"/>
        <v>가전공사</v>
      </c>
      <c r="G130" t="s">
        <v>405</v>
      </c>
      <c r="H130" t="s">
        <v>557</v>
      </c>
      <c r="I130">
        <f>VLOOKUP(E130,작업생산성!$B:$D,3,0)</f>
        <v>1</v>
      </c>
      <c r="K130">
        <v>1</v>
      </c>
      <c r="L130" t="str">
        <f t="shared" si="25"/>
        <v>P.N.1.R</v>
      </c>
      <c r="M130" t="str">
        <f t="shared" ref="M130:M160" si="27">LEFT(E130,4)</f>
        <v>A665</v>
      </c>
    </row>
    <row r="131" spans="1:13" x14ac:dyDescent="0.45">
      <c r="A131" t="s">
        <v>188</v>
      </c>
      <c r="B131" t="str">
        <f t="shared" si="23"/>
        <v>1</v>
      </c>
      <c r="C131" s="11" t="s">
        <v>154</v>
      </c>
      <c r="D131" s="9" t="s">
        <v>193</v>
      </c>
      <c r="E131" t="str">
        <f t="shared" si="26"/>
        <v>A67010</v>
      </c>
      <c r="F131" t="str">
        <f t="shared" si="24"/>
        <v>가구공사</v>
      </c>
      <c r="G131" t="s">
        <v>406</v>
      </c>
      <c r="H131" t="s">
        <v>558</v>
      </c>
      <c r="I131">
        <f>VLOOKUP(E131,작업생산성!$B:$D,3,0)</f>
        <v>1</v>
      </c>
      <c r="K131">
        <v>1</v>
      </c>
      <c r="L131" t="str">
        <f t="shared" si="25"/>
        <v>P.N.1.R</v>
      </c>
      <c r="M131" t="str">
        <f t="shared" si="27"/>
        <v>A670</v>
      </c>
    </row>
    <row r="132" spans="1:13" x14ac:dyDescent="0.45">
      <c r="A132" t="s">
        <v>188</v>
      </c>
      <c r="B132" t="str">
        <f t="shared" si="23"/>
        <v>1</v>
      </c>
      <c r="C132" s="11" t="s">
        <v>154</v>
      </c>
      <c r="D132" s="9" t="s">
        <v>193</v>
      </c>
      <c r="E132" t="str">
        <f t="shared" si="26"/>
        <v>A68010</v>
      </c>
      <c r="F132" t="str">
        <f t="shared" si="24"/>
        <v>사인공사</v>
      </c>
      <c r="G132" t="s">
        <v>407</v>
      </c>
      <c r="H132" t="s">
        <v>559</v>
      </c>
      <c r="I132">
        <f>VLOOKUP(E132,작업생산성!$B:$D,3,0)</f>
        <v>2</v>
      </c>
      <c r="K132">
        <v>1</v>
      </c>
      <c r="L132" t="str">
        <f t="shared" si="25"/>
        <v>P.N.1.R</v>
      </c>
      <c r="M132" t="str">
        <f t="shared" si="27"/>
        <v>A680</v>
      </c>
    </row>
    <row r="133" spans="1:13" x14ac:dyDescent="0.45">
      <c r="A133" t="s">
        <v>188</v>
      </c>
      <c r="B133" t="str">
        <f t="shared" si="23"/>
        <v>1</v>
      </c>
      <c r="C133" s="1" t="s">
        <v>586</v>
      </c>
      <c r="D133" s="9" t="s">
        <v>193</v>
      </c>
      <c r="E133" t="str">
        <f t="shared" si="26"/>
        <v>A41510</v>
      </c>
      <c r="F133" t="str">
        <f t="shared" si="24"/>
        <v>기준먹메김</v>
      </c>
      <c r="G133" t="s">
        <v>408</v>
      </c>
      <c r="H133" t="s">
        <v>560</v>
      </c>
      <c r="I133">
        <f>VLOOKUP(E133,작업생산성!$B:$D,3,0)</f>
        <v>2</v>
      </c>
      <c r="K133">
        <v>1</v>
      </c>
      <c r="L133" t="str">
        <f t="shared" si="25"/>
        <v>P.N.1.R</v>
      </c>
      <c r="M133" t="str">
        <f t="shared" si="27"/>
        <v>A415</v>
      </c>
    </row>
    <row r="134" spans="1:13" x14ac:dyDescent="0.45">
      <c r="A134" t="s">
        <v>188</v>
      </c>
      <c r="B134" t="str">
        <f t="shared" si="23"/>
        <v>1</v>
      </c>
      <c r="C134" s="11" t="s">
        <v>586</v>
      </c>
      <c r="D134" s="9" t="s">
        <v>193</v>
      </c>
      <c r="E134" t="str">
        <f t="shared" si="26"/>
        <v>A44510</v>
      </c>
      <c r="F134" t="str">
        <f t="shared" si="24"/>
        <v>조적시공 [운반작업]</v>
      </c>
      <c r="G134" t="s">
        <v>409</v>
      </c>
      <c r="H134" t="s">
        <v>561</v>
      </c>
      <c r="I134">
        <f>VLOOKUP(E134,작업생산성!$B:$D,3,0)</f>
        <v>2</v>
      </c>
      <c r="K134">
        <v>1</v>
      </c>
      <c r="L134" t="str">
        <f t="shared" si="25"/>
        <v>P.N.1.R</v>
      </c>
      <c r="M134" t="str">
        <f t="shared" si="27"/>
        <v>A445</v>
      </c>
    </row>
    <row r="135" spans="1:13" x14ac:dyDescent="0.45">
      <c r="A135" t="s">
        <v>188</v>
      </c>
      <c r="B135" t="str">
        <f t="shared" ref="B135" si="28">LEFT(A135,1)</f>
        <v>1</v>
      </c>
      <c r="C135" s="12" t="s">
        <v>156</v>
      </c>
      <c r="D135" s="12" t="s">
        <v>193</v>
      </c>
      <c r="E135" t="str">
        <f t="shared" si="26"/>
        <v>A44520</v>
      </c>
      <c r="F135" t="str">
        <f t="shared" si="24"/>
        <v>조적시공 [조적1차]</v>
      </c>
      <c r="G135" t="s">
        <v>410</v>
      </c>
      <c r="H135" t="s">
        <v>593</v>
      </c>
      <c r="I135">
        <f>VLOOKUP(E135,작업생산성!$B:$D,3,0)</f>
        <v>1</v>
      </c>
      <c r="K135">
        <v>1</v>
      </c>
      <c r="L135" t="str">
        <f t="shared" ref="L135" si="29">"P.N."&amp;B135&amp;"."&amp;D135</f>
        <v>P.N.1.R</v>
      </c>
      <c r="M135" t="str">
        <f t="shared" ref="M135" si="30">LEFT(E135,4)</f>
        <v>A445</v>
      </c>
    </row>
    <row r="136" spans="1:13" x14ac:dyDescent="0.45">
      <c r="A136" t="s">
        <v>188</v>
      </c>
      <c r="B136" t="str">
        <f t="shared" si="23"/>
        <v>1</v>
      </c>
      <c r="C136" s="11" t="s">
        <v>586</v>
      </c>
      <c r="D136" s="9" t="s">
        <v>193</v>
      </c>
      <c r="E136" t="str">
        <f t="shared" si="26"/>
        <v>A44521</v>
      </c>
      <c r="F136" t="str">
        <f t="shared" si="24"/>
        <v>조적시공 [조적2차]</v>
      </c>
      <c r="G136" t="s">
        <v>592</v>
      </c>
      <c r="H136" t="s">
        <v>594</v>
      </c>
      <c r="I136">
        <f>VLOOKUP(E136,작업생산성!$B:$D,3,0)</f>
        <v>1</v>
      </c>
      <c r="K136">
        <v>1</v>
      </c>
      <c r="L136" t="str">
        <f t="shared" si="25"/>
        <v>P.N.1.R</v>
      </c>
      <c r="M136" t="str">
        <f t="shared" si="27"/>
        <v>A445</v>
      </c>
    </row>
    <row r="137" spans="1:13" x14ac:dyDescent="0.45">
      <c r="A137" t="s">
        <v>188</v>
      </c>
      <c r="B137" t="str">
        <f t="shared" si="23"/>
        <v>1</v>
      </c>
      <c r="C137" s="11" t="s">
        <v>586</v>
      </c>
      <c r="D137" s="9" t="s">
        <v>193</v>
      </c>
      <c r="E137" t="str">
        <f t="shared" si="26"/>
        <v>A45010</v>
      </c>
      <c r="F137" t="str">
        <f t="shared" si="24"/>
        <v>미장공사 [바탕면처리]</v>
      </c>
      <c r="G137" t="s">
        <v>411</v>
      </c>
      <c r="H137" t="s">
        <v>562</v>
      </c>
      <c r="I137">
        <f>VLOOKUP(E137,작업생산성!$B:$D,3,0)</f>
        <v>2</v>
      </c>
      <c r="K137">
        <v>1</v>
      </c>
      <c r="L137" t="str">
        <f t="shared" si="25"/>
        <v>P.N.1.R</v>
      </c>
      <c r="M137" t="str">
        <f t="shared" si="27"/>
        <v>A450</v>
      </c>
    </row>
    <row r="138" spans="1:13" x14ac:dyDescent="0.45">
      <c r="A138" t="s">
        <v>188</v>
      </c>
      <c r="B138" t="str">
        <f t="shared" ref="B138" si="31">LEFT(A138,1)</f>
        <v>1</v>
      </c>
      <c r="C138" s="12" t="s">
        <v>156</v>
      </c>
      <c r="D138" s="12" t="s">
        <v>193</v>
      </c>
      <c r="E138" t="str">
        <f t="shared" si="26"/>
        <v>A45011</v>
      </c>
      <c r="F138" t="str">
        <f t="shared" si="24"/>
        <v>미장공사 [미장 초벌]</v>
      </c>
      <c r="G138" t="s">
        <v>624</v>
      </c>
      <c r="H138" t="s">
        <v>601</v>
      </c>
      <c r="I138">
        <f>VLOOKUP(E138,작업생산성!$B:$D,3,0)</f>
        <v>1</v>
      </c>
      <c r="K138">
        <v>1</v>
      </c>
      <c r="L138" t="str">
        <f t="shared" ref="L138" si="32">"P.N."&amp;B138&amp;"."&amp;D138</f>
        <v>P.N.1.R</v>
      </c>
      <c r="M138" t="str">
        <f t="shared" ref="M138" si="33">LEFT(E138,4)</f>
        <v>A450</v>
      </c>
    </row>
    <row r="139" spans="1:13" x14ac:dyDescent="0.45">
      <c r="A139" t="s">
        <v>188</v>
      </c>
      <c r="B139" t="str">
        <f t="shared" si="23"/>
        <v>1</v>
      </c>
      <c r="C139" s="11" t="s">
        <v>586</v>
      </c>
      <c r="D139" s="9" t="s">
        <v>193</v>
      </c>
      <c r="E139" t="str">
        <f t="shared" si="26"/>
        <v>A45012</v>
      </c>
      <c r="F139" t="str">
        <f t="shared" si="24"/>
        <v>미장공사 [미장 정벌]</v>
      </c>
      <c r="G139" t="s">
        <v>625</v>
      </c>
      <c r="H139" t="s">
        <v>600</v>
      </c>
      <c r="I139">
        <f>VLOOKUP(E139,작업생산성!$B:$D,3,0)</f>
        <v>1</v>
      </c>
      <c r="K139">
        <v>1</v>
      </c>
      <c r="L139" t="str">
        <f t="shared" si="25"/>
        <v>P.N.1.R</v>
      </c>
      <c r="M139" t="str">
        <f t="shared" si="27"/>
        <v>A450</v>
      </c>
    </row>
    <row r="140" spans="1:13" x14ac:dyDescent="0.45">
      <c r="A140" t="s">
        <v>188</v>
      </c>
      <c r="B140" t="str">
        <f t="shared" si="23"/>
        <v>1</v>
      </c>
      <c r="C140" s="11" t="s">
        <v>586</v>
      </c>
      <c r="D140" s="9" t="s">
        <v>193</v>
      </c>
      <c r="E140" t="str">
        <f t="shared" si="26"/>
        <v>A45510</v>
      </c>
      <c r="F140" t="str">
        <f t="shared" si="24"/>
        <v>단열벽공사 [바탕면처리]</v>
      </c>
      <c r="G140" t="s">
        <v>412</v>
      </c>
      <c r="H140" t="s">
        <v>563</v>
      </c>
      <c r="I140">
        <f>VLOOKUP(E140,작업생산성!$B:$D,3,0)</f>
        <v>2</v>
      </c>
      <c r="K140">
        <v>1</v>
      </c>
      <c r="L140" t="str">
        <f t="shared" si="25"/>
        <v>P.N.1.R</v>
      </c>
      <c r="M140" t="str">
        <f t="shared" si="27"/>
        <v>A455</v>
      </c>
    </row>
    <row r="141" spans="1:13" x14ac:dyDescent="0.45">
      <c r="A141" t="s">
        <v>188</v>
      </c>
      <c r="B141" t="str">
        <f t="shared" si="23"/>
        <v>1</v>
      </c>
      <c r="C141" s="11" t="s">
        <v>586</v>
      </c>
      <c r="D141" s="9" t="s">
        <v>193</v>
      </c>
      <c r="E141" t="str">
        <f t="shared" si="26"/>
        <v>A45520</v>
      </c>
      <c r="F141" t="str">
        <f t="shared" si="24"/>
        <v>단열벽공사 [단열재설치]</v>
      </c>
      <c r="G141" t="s">
        <v>413</v>
      </c>
      <c r="H141" t="s">
        <v>564</v>
      </c>
      <c r="I141">
        <f>VLOOKUP(E141,작업생산성!$B:$D,3,0)</f>
        <v>1</v>
      </c>
      <c r="K141">
        <v>1</v>
      </c>
      <c r="L141" t="str">
        <f t="shared" si="25"/>
        <v>P.N.1.R</v>
      </c>
      <c r="M141" t="str">
        <f t="shared" si="27"/>
        <v>A455</v>
      </c>
    </row>
    <row r="142" spans="1:13" x14ac:dyDescent="0.45">
      <c r="A142" t="s">
        <v>188</v>
      </c>
      <c r="B142" t="str">
        <f t="shared" si="23"/>
        <v>1</v>
      </c>
      <c r="C142" s="11" t="s">
        <v>586</v>
      </c>
      <c r="D142" s="9" t="s">
        <v>193</v>
      </c>
      <c r="E142" t="str">
        <f t="shared" si="26"/>
        <v>A48510</v>
      </c>
      <c r="F142" t="str">
        <f t="shared" si="24"/>
        <v>석고보드 벽공사 [먹놓기]</v>
      </c>
      <c r="G142" t="s">
        <v>414</v>
      </c>
      <c r="H142" t="s">
        <v>565</v>
      </c>
      <c r="I142">
        <f>VLOOKUP(E142,작업생산성!$B:$D,3,0)</f>
        <v>2</v>
      </c>
      <c r="K142">
        <v>1</v>
      </c>
      <c r="L142" t="str">
        <f t="shared" si="25"/>
        <v>P.N.1.R</v>
      </c>
      <c r="M142" t="str">
        <f t="shared" si="27"/>
        <v>A485</v>
      </c>
    </row>
    <row r="143" spans="1:13" x14ac:dyDescent="0.45">
      <c r="A143" t="s">
        <v>188</v>
      </c>
      <c r="B143" t="str">
        <f t="shared" si="23"/>
        <v>1</v>
      </c>
      <c r="C143" s="11" t="s">
        <v>586</v>
      </c>
      <c r="D143" s="9" t="s">
        <v>193</v>
      </c>
      <c r="E143" t="str">
        <f t="shared" si="26"/>
        <v>A48520</v>
      </c>
      <c r="F143" t="str">
        <f t="shared" si="24"/>
        <v>석고보드 벽공사 [스터드]</v>
      </c>
      <c r="G143" t="s">
        <v>415</v>
      </c>
      <c r="H143" t="s">
        <v>566</v>
      </c>
      <c r="I143">
        <f>VLOOKUP(E143,작업생산성!$B:$D,3,0)</f>
        <v>1</v>
      </c>
      <c r="K143">
        <v>1</v>
      </c>
      <c r="L143" t="str">
        <f t="shared" si="25"/>
        <v>P.N.1.R</v>
      </c>
      <c r="M143" t="str">
        <f t="shared" si="27"/>
        <v>A485</v>
      </c>
    </row>
    <row r="144" spans="1:13" x14ac:dyDescent="0.45">
      <c r="A144" t="s">
        <v>188</v>
      </c>
      <c r="B144" t="str">
        <f t="shared" si="23"/>
        <v>1</v>
      </c>
      <c r="C144" s="11" t="s">
        <v>586</v>
      </c>
      <c r="D144" s="9" t="s">
        <v>193</v>
      </c>
      <c r="E144" t="str">
        <f t="shared" si="26"/>
        <v>A48530</v>
      </c>
      <c r="F144" t="str">
        <f t="shared" si="24"/>
        <v>석고보드 벽공사 [석고보드시공]</v>
      </c>
      <c r="G144" t="s">
        <v>416</v>
      </c>
      <c r="H144" t="s">
        <v>567</v>
      </c>
      <c r="I144">
        <f>VLOOKUP(E144,작업생산성!$B:$D,3,0)</f>
        <v>1</v>
      </c>
      <c r="K144">
        <v>1</v>
      </c>
      <c r="L144" t="str">
        <f t="shared" si="25"/>
        <v>P.N.1.R</v>
      </c>
      <c r="M144" t="str">
        <f t="shared" si="27"/>
        <v>A485</v>
      </c>
    </row>
    <row r="145" spans="1:13" x14ac:dyDescent="0.45">
      <c r="A145" t="s">
        <v>188</v>
      </c>
      <c r="B145" t="str">
        <f t="shared" si="23"/>
        <v>1</v>
      </c>
      <c r="C145" s="11" t="s">
        <v>586</v>
      </c>
      <c r="D145" s="9" t="s">
        <v>193</v>
      </c>
      <c r="E145" t="str">
        <f t="shared" si="26"/>
        <v>A49510</v>
      </c>
      <c r="F145" t="str">
        <f t="shared" si="24"/>
        <v>실내방수시공 [바탕면처리]</v>
      </c>
      <c r="G145" t="s">
        <v>417</v>
      </c>
      <c r="H145" t="s">
        <v>568</v>
      </c>
      <c r="I145">
        <f>VLOOKUP(E145,작업생산성!$B:$D,3,0)</f>
        <v>1</v>
      </c>
      <c r="K145">
        <v>1</v>
      </c>
      <c r="L145" t="str">
        <f t="shared" si="25"/>
        <v>P.N.1.R</v>
      </c>
      <c r="M145" t="str">
        <f t="shared" si="27"/>
        <v>A495</v>
      </c>
    </row>
    <row r="146" spans="1:13" x14ac:dyDescent="0.45">
      <c r="A146" t="s">
        <v>188</v>
      </c>
      <c r="B146" t="str">
        <f t="shared" si="23"/>
        <v>1</v>
      </c>
      <c r="C146" s="11" t="s">
        <v>586</v>
      </c>
      <c r="D146" s="9" t="s">
        <v>193</v>
      </c>
      <c r="E146" t="str">
        <f t="shared" si="26"/>
        <v>A49520</v>
      </c>
      <c r="F146" t="str">
        <f t="shared" si="24"/>
        <v>실내방수시공 [방수시공]</v>
      </c>
      <c r="G146" t="s">
        <v>418</v>
      </c>
      <c r="H146" t="s">
        <v>569</v>
      </c>
      <c r="I146">
        <f>VLOOKUP(E146,작업생산성!$B:$D,3,0)</f>
        <v>1</v>
      </c>
      <c r="K146">
        <v>1</v>
      </c>
      <c r="L146" t="str">
        <f t="shared" si="25"/>
        <v>P.N.1.R</v>
      </c>
      <c r="M146" t="str">
        <f t="shared" si="27"/>
        <v>A495</v>
      </c>
    </row>
    <row r="147" spans="1:13" x14ac:dyDescent="0.45">
      <c r="A147" t="s">
        <v>188</v>
      </c>
      <c r="B147" t="str">
        <f t="shared" si="23"/>
        <v>1</v>
      </c>
      <c r="C147" s="11" t="s">
        <v>586</v>
      </c>
      <c r="D147" s="9" t="s">
        <v>193</v>
      </c>
      <c r="E147" t="str">
        <f t="shared" si="26"/>
        <v>A49530</v>
      </c>
      <c r="F147" t="str">
        <f t="shared" si="24"/>
        <v>실내방수시공 [방수테스트]</v>
      </c>
      <c r="G147" t="s">
        <v>419</v>
      </c>
      <c r="H147" t="s">
        <v>570</v>
      </c>
      <c r="I147">
        <f>VLOOKUP(E147,작업생산성!$B:$D,3,0)</f>
        <v>1</v>
      </c>
      <c r="K147">
        <v>1</v>
      </c>
      <c r="L147" t="str">
        <f t="shared" si="25"/>
        <v>P.N.1.R</v>
      </c>
      <c r="M147" t="str">
        <f t="shared" si="27"/>
        <v>A495</v>
      </c>
    </row>
    <row r="148" spans="1:13" x14ac:dyDescent="0.45">
      <c r="A148" t="s">
        <v>188</v>
      </c>
      <c r="B148" t="str">
        <f t="shared" si="23"/>
        <v>1</v>
      </c>
      <c r="C148" s="11" t="s">
        <v>586</v>
      </c>
      <c r="D148" s="9" t="s">
        <v>193</v>
      </c>
      <c r="E148" t="str">
        <f t="shared" si="26"/>
        <v>A49540</v>
      </c>
      <c r="F148" t="str">
        <f t="shared" si="24"/>
        <v>실내방수시공 [보호몰탈]</v>
      </c>
      <c r="G148" t="s">
        <v>420</v>
      </c>
      <c r="H148" t="s">
        <v>571</v>
      </c>
      <c r="I148">
        <f>VLOOKUP(E148,작업생산성!$B:$D,3,0)</f>
        <v>1</v>
      </c>
      <c r="K148">
        <v>1</v>
      </c>
      <c r="L148" t="str">
        <f t="shared" si="25"/>
        <v>P.N.1.R</v>
      </c>
      <c r="M148" t="str">
        <f t="shared" si="27"/>
        <v>A495</v>
      </c>
    </row>
    <row r="149" spans="1:13" x14ac:dyDescent="0.45">
      <c r="A149" t="s">
        <v>188</v>
      </c>
      <c r="B149" t="str">
        <f t="shared" si="23"/>
        <v>1</v>
      </c>
      <c r="C149" s="11" t="s">
        <v>586</v>
      </c>
      <c r="D149" s="9" t="s">
        <v>193</v>
      </c>
      <c r="E149" t="str">
        <f t="shared" si="26"/>
        <v>A50510</v>
      </c>
      <c r="F149" t="str">
        <f t="shared" si="24"/>
        <v>천정틀시공 [행거설치]</v>
      </c>
      <c r="G149" t="s">
        <v>421</v>
      </c>
      <c r="H149" t="s">
        <v>572</v>
      </c>
      <c r="I149">
        <f>VLOOKUP(E149,작업생산성!$B:$D,3,0)</f>
        <v>1</v>
      </c>
      <c r="K149">
        <v>1</v>
      </c>
      <c r="L149" t="str">
        <f t="shared" si="25"/>
        <v>P.N.1.R</v>
      </c>
      <c r="M149" t="str">
        <f t="shared" si="27"/>
        <v>A505</v>
      </c>
    </row>
    <row r="150" spans="1:13" x14ac:dyDescent="0.45">
      <c r="A150" t="s">
        <v>188</v>
      </c>
      <c r="B150" t="str">
        <f t="shared" si="23"/>
        <v>1</v>
      </c>
      <c r="C150" s="11" t="s">
        <v>586</v>
      </c>
      <c r="D150" s="9" t="s">
        <v>193</v>
      </c>
      <c r="E150" t="str">
        <f t="shared" si="26"/>
        <v>A50520</v>
      </c>
      <c r="F150" t="str">
        <f t="shared" si="24"/>
        <v>천정틀시공 [틀설치]</v>
      </c>
      <c r="G150" t="s">
        <v>422</v>
      </c>
      <c r="H150" t="s">
        <v>573</v>
      </c>
      <c r="I150">
        <f>VLOOKUP(E150,작업생산성!$B:$D,3,0)</f>
        <v>1</v>
      </c>
      <c r="K150">
        <v>1</v>
      </c>
      <c r="L150" t="str">
        <f t="shared" si="25"/>
        <v>P.N.1.R</v>
      </c>
      <c r="M150" t="str">
        <f t="shared" si="27"/>
        <v>A505</v>
      </c>
    </row>
    <row r="151" spans="1:13" x14ac:dyDescent="0.45">
      <c r="A151" t="s">
        <v>188</v>
      </c>
      <c r="B151" t="str">
        <f t="shared" si="23"/>
        <v>1</v>
      </c>
      <c r="C151" s="11" t="s">
        <v>586</v>
      </c>
      <c r="D151" s="9" t="s">
        <v>193</v>
      </c>
      <c r="E151" t="str">
        <f t="shared" si="26"/>
        <v>A53010</v>
      </c>
      <c r="F151" t="str">
        <f t="shared" si="24"/>
        <v>공용부문설치 [문틀설치]</v>
      </c>
      <c r="G151" t="s">
        <v>423</v>
      </c>
      <c r="H151" t="s">
        <v>574</v>
      </c>
      <c r="I151">
        <f>VLOOKUP(E151,작업생산성!$B:$D,3,0)</f>
        <v>1</v>
      </c>
      <c r="K151">
        <v>1</v>
      </c>
      <c r="L151" t="str">
        <f t="shared" si="25"/>
        <v>P.N.1.R</v>
      </c>
      <c r="M151" t="str">
        <f t="shared" si="27"/>
        <v>A530</v>
      </c>
    </row>
    <row r="152" spans="1:13" x14ac:dyDescent="0.45">
      <c r="A152" t="s">
        <v>188</v>
      </c>
      <c r="B152" t="str">
        <f t="shared" si="23"/>
        <v>1</v>
      </c>
      <c r="C152" s="11" t="s">
        <v>586</v>
      </c>
      <c r="D152" s="9" t="s">
        <v>193</v>
      </c>
      <c r="E152" t="str">
        <f t="shared" si="26"/>
        <v>A53020</v>
      </c>
      <c r="F152" t="str">
        <f t="shared" si="24"/>
        <v>공용부문설치 [문짝설치]</v>
      </c>
      <c r="G152" t="s">
        <v>424</v>
      </c>
      <c r="H152" t="s">
        <v>575</v>
      </c>
      <c r="I152">
        <f>VLOOKUP(E152,작업생산성!$B:$D,3,0)</f>
        <v>1</v>
      </c>
      <c r="K152">
        <v>1</v>
      </c>
      <c r="L152" t="str">
        <f t="shared" si="25"/>
        <v>P.N.1.R</v>
      </c>
      <c r="M152" t="str">
        <f t="shared" si="27"/>
        <v>A530</v>
      </c>
    </row>
    <row r="153" spans="1:13" x14ac:dyDescent="0.45">
      <c r="A153" t="s">
        <v>188</v>
      </c>
      <c r="B153" t="str">
        <f t="shared" si="23"/>
        <v>1</v>
      </c>
      <c r="C153" s="11" t="s">
        <v>586</v>
      </c>
      <c r="D153" s="9" t="s">
        <v>193</v>
      </c>
      <c r="E153" t="str">
        <f t="shared" si="26"/>
        <v>A56510</v>
      </c>
      <c r="F153" t="str">
        <f t="shared" si="24"/>
        <v>화장실바닥타일시공 [바탕면처리]</v>
      </c>
      <c r="G153" t="s">
        <v>425</v>
      </c>
      <c r="H153" t="s">
        <v>576</v>
      </c>
      <c r="I153">
        <f>VLOOKUP(E153,작업생산성!$B:$D,3,0)</f>
        <v>1</v>
      </c>
      <c r="K153">
        <v>1</v>
      </c>
      <c r="L153" t="str">
        <f t="shared" si="25"/>
        <v>P.N.1.R</v>
      </c>
      <c r="M153" t="str">
        <f t="shared" si="27"/>
        <v>A565</v>
      </c>
    </row>
    <row r="154" spans="1:13" x14ac:dyDescent="0.45">
      <c r="A154" t="s">
        <v>188</v>
      </c>
      <c r="B154" t="str">
        <f t="shared" si="23"/>
        <v>1</v>
      </c>
      <c r="C154" s="11" t="s">
        <v>586</v>
      </c>
      <c r="D154" s="9" t="s">
        <v>193</v>
      </c>
      <c r="E154" t="str">
        <f t="shared" si="26"/>
        <v>A56520</v>
      </c>
      <c r="F154" t="str">
        <f t="shared" si="24"/>
        <v>화장실바닥타일시공 [타일시공]</v>
      </c>
      <c r="G154" t="s">
        <v>426</v>
      </c>
      <c r="H154" t="s">
        <v>577</v>
      </c>
      <c r="I154">
        <f>VLOOKUP(E154,작업생산성!$B:$D,3,0)</f>
        <v>1</v>
      </c>
      <c r="K154">
        <v>1</v>
      </c>
      <c r="L154" t="str">
        <f t="shared" si="25"/>
        <v>P.N.1.R</v>
      </c>
      <c r="M154" t="str">
        <f t="shared" si="27"/>
        <v>A565</v>
      </c>
    </row>
    <row r="155" spans="1:13" x14ac:dyDescent="0.45">
      <c r="A155" t="s">
        <v>188</v>
      </c>
      <c r="B155" t="str">
        <f t="shared" si="23"/>
        <v>1</v>
      </c>
      <c r="C155" s="11" t="s">
        <v>586</v>
      </c>
      <c r="D155" s="9" t="s">
        <v>193</v>
      </c>
      <c r="E155" t="str">
        <f t="shared" si="26"/>
        <v>A57010</v>
      </c>
      <c r="F155" t="str">
        <f t="shared" ref="F155:F160" si="34">MID(H155,12,30)</f>
        <v>벽타일시공 [타일시공]</v>
      </c>
      <c r="G155" t="s">
        <v>427</v>
      </c>
      <c r="H155" t="s">
        <v>578</v>
      </c>
      <c r="I155">
        <f>VLOOKUP(E155,작업생산성!$B:$D,3,0)</f>
        <v>1</v>
      </c>
      <c r="K155">
        <v>1</v>
      </c>
      <c r="L155" t="str">
        <f t="shared" si="25"/>
        <v>P.N.1.R</v>
      </c>
      <c r="M155" t="str">
        <f t="shared" si="27"/>
        <v>A570</v>
      </c>
    </row>
    <row r="156" spans="1:13" x14ac:dyDescent="0.45">
      <c r="A156" t="s">
        <v>188</v>
      </c>
      <c r="B156" t="str">
        <f t="shared" si="23"/>
        <v>1</v>
      </c>
      <c r="C156" s="11" t="s">
        <v>586</v>
      </c>
      <c r="D156" s="9" t="s">
        <v>193</v>
      </c>
      <c r="E156" t="str">
        <f t="shared" si="26"/>
        <v>A60010</v>
      </c>
      <c r="F156" t="str">
        <f t="shared" si="34"/>
        <v>SMC 천장시공 [천정설치]</v>
      </c>
      <c r="G156" t="s">
        <v>428</v>
      </c>
      <c r="H156" t="s">
        <v>579</v>
      </c>
      <c r="I156">
        <f>VLOOKUP(E156,작업생산성!$B:$D,3,0)</f>
        <v>1</v>
      </c>
      <c r="K156">
        <v>1</v>
      </c>
      <c r="L156" t="str">
        <f t="shared" si="25"/>
        <v>P.N.1.R</v>
      </c>
      <c r="M156" t="str">
        <f t="shared" si="27"/>
        <v>A600</v>
      </c>
    </row>
    <row r="157" spans="1:13" x14ac:dyDescent="0.45">
      <c r="A157" t="s">
        <v>188</v>
      </c>
      <c r="B157" t="str">
        <f t="shared" si="23"/>
        <v>1</v>
      </c>
      <c r="C157" s="11" t="s">
        <v>586</v>
      </c>
      <c r="D157" s="9" t="s">
        <v>193</v>
      </c>
      <c r="E157" t="str">
        <f t="shared" si="26"/>
        <v>A60710</v>
      </c>
      <c r="F157" t="str">
        <f t="shared" si="34"/>
        <v>세면대설치 [하지작업]</v>
      </c>
      <c r="G157" t="s">
        <v>429</v>
      </c>
      <c r="H157" t="s">
        <v>580</v>
      </c>
      <c r="I157">
        <f>VLOOKUP(E157,작업생산성!$B:$D,3,0)</f>
        <v>1</v>
      </c>
      <c r="K157">
        <v>1</v>
      </c>
      <c r="L157" t="str">
        <f t="shared" si="25"/>
        <v>P.N.1.R</v>
      </c>
      <c r="M157" t="str">
        <f t="shared" si="27"/>
        <v>A607</v>
      </c>
    </row>
    <row r="158" spans="1:13" x14ac:dyDescent="0.45">
      <c r="A158" t="s">
        <v>188</v>
      </c>
      <c r="B158" t="str">
        <f t="shared" si="23"/>
        <v>1</v>
      </c>
      <c r="C158" s="11" t="s">
        <v>586</v>
      </c>
      <c r="D158" s="9" t="s">
        <v>193</v>
      </c>
      <c r="E158" t="str">
        <f t="shared" si="26"/>
        <v>A60720</v>
      </c>
      <c r="F158" t="str">
        <f t="shared" si="34"/>
        <v>세면대설치 [세면대설치]</v>
      </c>
      <c r="G158" t="s">
        <v>430</v>
      </c>
      <c r="H158" t="s">
        <v>581</v>
      </c>
      <c r="I158">
        <f>VLOOKUP(E158,작업생산성!$B:$D,3,0)</f>
        <v>1</v>
      </c>
      <c r="K158">
        <v>1</v>
      </c>
      <c r="L158" t="str">
        <f t="shared" si="25"/>
        <v>P.N.1.R</v>
      </c>
      <c r="M158" t="str">
        <f t="shared" si="27"/>
        <v>A607</v>
      </c>
    </row>
    <row r="159" spans="1:13" x14ac:dyDescent="0.45">
      <c r="A159" t="s">
        <v>188</v>
      </c>
      <c r="B159" t="str">
        <f t="shared" si="23"/>
        <v>1</v>
      </c>
      <c r="C159" s="11" t="s">
        <v>586</v>
      </c>
      <c r="D159" s="9" t="s">
        <v>193</v>
      </c>
      <c r="E159" t="str">
        <f t="shared" si="26"/>
        <v>A66010</v>
      </c>
      <c r="F159" t="str">
        <f t="shared" si="34"/>
        <v>화장실기구설치(거울, 큐비클)</v>
      </c>
      <c r="G159" t="s">
        <v>431</v>
      </c>
      <c r="H159" t="s">
        <v>582</v>
      </c>
      <c r="I159">
        <f>VLOOKUP(E159,작업생산성!$B:$D,3,0)</f>
        <v>1</v>
      </c>
      <c r="K159">
        <v>1</v>
      </c>
      <c r="L159" t="str">
        <f t="shared" si="25"/>
        <v>P.N.1.R</v>
      </c>
      <c r="M159" t="str">
        <f t="shared" si="27"/>
        <v>A660</v>
      </c>
    </row>
    <row r="160" spans="1:13" x14ac:dyDescent="0.45">
      <c r="A160" t="s">
        <v>188</v>
      </c>
      <c r="B160" t="str">
        <f t="shared" si="23"/>
        <v>1</v>
      </c>
      <c r="C160" s="11" t="s">
        <v>586</v>
      </c>
      <c r="D160" s="9" t="s">
        <v>193</v>
      </c>
      <c r="E160" t="str">
        <f t="shared" si="26"/>
        <v>A68010</v>
      </c>
      <c r="F160" t="str">
        <f t="shared" si="34"/>
        <v>사인공사</v>
      </c>
      <c r="G160" t="s">
        <v>432</v>
      </c>
      <c r="H160" t="s">
        <v>583</v>
      </c>
      <c r="I160">
        <f>VLOOKUP(E160,작업생산성!$B:$D,3,0)</f>
        <v>2</v>
      </c>
      <c r="K160">
        <v>1</v>
      </c>
      <c r="L160" t="str">
        <f t="shared" si="25"/>
        <v>P.N.1.R</v>
      </c>
      <c r="M160" t="str">
        <f t="shared" si="27"/>
        <v>A680</v>
      </c>
    </row>
  </sheetData>
  <autoFilter ref="A1:J16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0.59999389629810485"/>
  </sheetPr>
  <dimension ref="B1:I85"/>
  <sheetViews>
    <sheetView workbookViewId="0">
      <selection activeCell="E1" sqref="E1"/>
    </sheetView>
  </sheetViews>
  <sheetFormatPr defaultRowHeight="17" x14ac:dyDescent="0.45"/>
  <cols>
    <col min="3" max="3" width="35.9140625" customWidth="1"/>
    <col min="8" max="8" width="16.83203125" customWidth="1"/>
  </cols>
  <sheetData>
    <row r="1" spans="2:9" x14ac:dyDescent="0.45">
      <c r="B1" t="s">
        <v>281</v>
      </c>
      <c r="C1" t="s">
        <v>633</v>
      </c>
      <c r="D1" t="s">
        <v>185</v>
      </c>
      <c r="E1" t="s">
        <v>186</v>
      </c>
    </row>
    <row r="2" spans="2:9" x14ac:dyDescent="0.45">
      <c r="B2" t="s">
        <v>8</v>
      </c>
      <c r="C2" t="s">
        <v>115</v>
      </c>
      <c r="D2">
        <v>2</v>
      </c>
      <c r="F2" t="str">
        <f>LEFT(B2,4)</f>
        <v>A415</v>
      </c>
      <c r="G2" t="s">
        <v>115</v>
      </c>
      <c r="I2" t="str">
        <f>VLOOKUP(B2,선후관계!$A:$A,1,0)</f>
        <v>A41510</v>
      </c>
    </row>
    <row r="3" spans="2:9" x14ac:dyDescent="0.45">
      <c r="B3" t="s">
        <v>11</v>
      </c>
      <c r="C3" t="s">
        <v>139</v>
      </c>
      <c r="D3">
        <v>1</v>
      </c>
      <c r="F3" t="str">
        <f t="shared" ref="F3:F62" si="0">LEFT(B3,4)</f>
        <v>A418</v>
      </c>
      <c r="G3" t="s">
        <v>139</v>
      </c>
      <c r="I3" t="str">
        <f>VLOOKUP(B3,선후관계!$A:$A,1,0)</f>
        <v>A41810</v>
      </c>
    </row>
    <row r="4" spans="2:9" x14ac:dyDescent="0.45">
      <c r="B4" t="s">
        <v>55</v>
      </c>
      <c r="C4" t="s">
        <v>98</v>
      </c>
      <c r="D4">
        <v>2</v>
      </c>
      <c r="F4" t="str">
        <f t="shared" si="0"/>
        <v>A430</v>
      </c>
      <c r="G4" t="s">
        <v>98</v>
      </c>
      <c r="I4" t="str">
        <f>VLOOKUP(B4,선후관계!$A:$A,1,0)</f>
        <v>A43010</v>
      </c>
    </row>
    <row r="5" spans="2:9" x14ac:dyDescent="0.45">
      <c r="B5" t="s">
        <v>9</v>
      </c>
      <c r="C5" t="s">
        <v>99</v>
      </c>
      <c r="D5">
        <v>2</v>
      </c>
      <c r="F5" t="str">
        <f t="shared" si="0"/>
        <v>A430</v>
      </c>
      <c r="G5" t="s">
        <v>99</v>
      </c>
      <c r="I5" t="str">
        <f>VLOOKUP(B5,선후관계!$A:$A,1,0)</f>
        <v>A43020</v>
      </c>
    </row>
    <row r="6" spans="2:9" x14ac:dyDescent="0.45">
      <c r="B6" t="s">
        <v>610</v>
      </c>
      <c r="C6" t="s">
        <v>136</v>
      </c>
      <c r="D6">
        <v>2</v>
      </c>
      <c r="F6" t="str">
        <f t="shared" si="0"/>
        <v>A430</v>
      </c>
      <c r="G6" t="s">
        <v>136</v>
      </c>
      <c r="I6" t="str">
        <f>VLOOKUP(B6,선후관계!$A:$A,1,0)</f>
        <v>A43021</v>
      </c>
    </row>
    <row r="7" spans="2:9" x14ac:dyDescent="0.45">
      <c r="B7" t="s">
        <v>611</v>
      </c>
      <c r="C7" t="s">
        <v>149</v>
      </c>
      <c r="D7">
        <v>2</v>
      </c>
      <c r="F7" t="str">
        <f t="shared" si="0"/>
        <v>A430</v>
      </c>
      <c r="G7" t="s">
        <v>149</v>
      </c>
      <c r="I7" t="str">
        <f>VLOOKUP(B7,선후관계!$A:$A,1,0)</f>
        <v>A43022</v>
      </c>
    </row>
    <row r="8" spans="2:9" x14ac:dyDescent="0.45">
      <c r="B8" t="s">
        <v>50</v>
      </c>
      <c r="C8" t="s">
        <v>152</v>
      </c>
      <c r="D8">
        <v>2</v>
      </c>
      <c r="F8" t="str">
        <f t="shared" si="0"/>
        <v>A445</v>
      </c>
      <c r="G8" t="s">
        <v>152</v>
      </c>
      <c r="I8" t="str">
        <f>VLOOKUP(B8,선후관계!$A:$A,1,0)</f>
        <v>A44510</v>
      </c>
    </row>
    <row r="9" spans="2:9" x14ac:dyDescent="0.45">
      <c r="B9" t="s">
        <v>82</v>
      </c>
      <c r="C9" t="s">
        <v>602</v>
      </c>
      <c r="D9">
        <v>1</v>
      </c>
      <c r="F9" t="str">
        <f t="shared" si="0"/>
        <v>A445</v>
      </c>
      <c r="G9" t="s">
        <v>602</v>
      </c>
      <c r="I9" t="str">
        <f>VLOOKUP(B9,선후관계!$A:$A,1,0)</f>
        <v>A44520</v>
      </c>
    </row>
    <row r="10" spans="2:9" x14ac:dyDescent="0.45">
      <c r="B10" t="s">
        <v>614</v>
      </c>
      <c r="C10" t="s">
        <v>603</v>
      </c>
      <c r="D10">
        <v>1</v>
      </c>
      <c r="F10" t="str">
        <f t="shared" si="0"/>
        <v>A445</v>
      </c>
      <c r="G10" t="s">
        <v>603</v>
      </c>
      <c r="I10" t="str">
        <f>VLOOKUP(B10,선후관계!$A:$A,1,0)</f>
        <v>A44521</v>
      </c>
    </row>
    <row r="11" spans="2:9" x14ac:dyDescent="0.45">
      <c r="B11" t="s">
        <v>81</v>
      </c>
      <c r="C11" t="s">
        <v>150</v>
      </c>
      <c r="D11">
        <v>2</v>
      </c>
      <c r="F11" t="str">
        <f t="shared" si="0"/>
        <v>A450</v>
      </c>
      <c r="G11" t="s">
        <v>150</v>
      </c>
      <c r="I11" t="str">
        <f>VLOOKUP(B11,선후관계!$A:$A,1,0)</f>
        <v>A45010</v>
      </c>
    </row>
    <row r="12" spans="2:9" x14ac:dyDescent="0.45">
      <c r="B12" t="s">
        <v>612</v>
      </c>
      <c r="C12" t="s">
        <v>604</v>
      </c>
      <c r="D12">
        <v>1</v>
      </c>
      <c r="F12" t="str">
        <f t="shared" si="0"/>
        <v>A450</v>
      </c>
      <c r="G12" t="s">
        <v>604</v>
      </c>
      <c r="I12" t="str">
        <f>VLOOKUP(B12,선후관계!$A:$A,1,0)</f>
        <v>A45011</v>
      </c>
    </row>
    <row r="13" spans="2:9" x14ac:dyDescent="0.45">
      <c r="B13" t="s">
        <v>613</v>
      </c>
      <c r="C13" t="s">
        <v>605</v>
      </c>
      <c r="D13">
        <v>1</v>
      </c>
      <c r="F13" t="str">
        <f t="shared" si="0"/>
        <v>A450</v>
      </c>
      <c r="G13" t="s">
        <v>605</v>
      </c>
      <c r="I13" t="str">
        <f>VLOOKUP(B13,선후관계!$A:$A,1,0)</f>
        <v>A45012</v>
      </c>
    </row>
    <row r="14" spans="2:9" x14ac:dyDescent="0.45">
      <c r="B14" t="s">
        <v>64</v>
      </c>
      <c r="C14" t="s">
        <v>95</v>
      </c>
      <c r="D14">
        <v>2</v>
      </c>
      <c r="F14" t="str">
        <f t="shared" si="0"/>
        <v>A455</v>
      </c>
      <c r="G14" t="s">
        <v>95</v>
      </c>
      <c r="I14" t="str">
        <f>VLOOKUP(B14,선후관계!$A:$A,1,0)</f>
        <v>A45510</v>
      </c>
    </row>
    <row r="15" spans="2:9" x14ac:dyDescent="0.45">
      <c r="B15" t="s">
        <v>67</v>
      </c>
      <c r="C15" t="s">
        <v>94</v>
      </c>
      <c r="D15">
        <v>1</v>
      </c>
      <c r="F15" t="str">
        <f t="shared" si="0"/>
        <v>A455</v>
      </c>
      <c r="G15" t="s">
        <v>94</v>
      </c>
      <c r="I15" t="str">
        <f>VLOOKUP(B15,선후관계!$A:$A,1,0)</f>
        <v>A45520</v>
      </c>
    </row>
    <row r="16" spans="2:9" x14ac:dyDescent="0.45">
      <c r="B16" t="s">
        <v>56</v>
      </c>
      <c r="C16" t="s">
        <v>125</v>
      </c>
      <c r="D16">
        <v>2</v>
      </c>
      <c r="F16" t="str">
        <f t="shared" si="0"/>
        <v>A460</v>
      </c>
      <c r="G16" t="s">
        <v>125</v>
      </c>
      <c r="I16" t="str">
        <f>VLOOKUP(B16,선후관계!$A:$A,1,0)</f>
        <v>A46010</v>
      </c>
    </row>
    <row r="17" spans="2:9" x14ac:dyDescent="0.45">
      <c r="B17" t="s">
        <v>39</v>
      </c>
      <c r="C17" t="s">
        <v>124</v>
      </c>
      <c r="D17">
        <v>1</v>
      </c>
      <c r="F17" t="str">
        <f t="shared" si="0"/>
        <v>A460</v>
      </c>
      <c r="G17" t="s">
        <v>124</v>
      </c>
      <c r="I17" t="str">
        <f>VLOOKUP(B17,선후관계!$A:$A,1,0)</f>
        <v>A46020</v>
      </c>
    </row>
    <row r="18" spans="2:9" x14ac:dyDescent="0.45">
      <c r="B18" t="s">
        <v>45</v>
      </c>
      <c r="C18" t="s">
        <v>606</v>
      </c>
      <c r="D18">
        <v>2</v>
      </c>
      <c r="F18" t="str">
        <f t="shared" si="0"/>
        <v>A475</v>
      </c>
      <c r="G18" t="s">
        <v>606</v>
      </c>
      <c r="I18" t="str">
        <f>VLOOKUP(B18,선후관계!$A:$A,1,0)</f>
        <v>A47510</v>
      </c>
    </row>
    <row r="19" spans="2:9" x14ac:dyDescent="0.45">
      <c r="B19" t="s">
        <v>37</v>
      </c>
      <c r="C19" t="s">
        <v>607</v>
      </c>
      <c r="D19">
        <v>1</v>
      </c>
      <c r="F19" t="str">
        <f t="shared" si="0"/>
        <v>A475</v>
      </c>
      <c r="G19" t="s">
        <v>607</v>
      </c>
      <c r="I19" t="str">
        <f>VLOOKUP(B19,선후관계!$A:$A,1,0)</f>
        <v>A47520</v>
      </c>
    </row>
    <row r="20" spans="2:9" x14ac:dyDescent="0.45">
      <c r="B20" t="s">
        <v>77</v>
      </c>
      <c r="C20" t="s">
        <v>608</v>
      </c>
      <c r="D20">
        <v>1</v>
      </c>
      <c r="F20" t="str">
        <f t="shared" si="0"/>
        <v>A475</v>
      </c>
      <c r="G20" t="s">
        <v>608</v>
      </c>
      <c r="I20" t="str">
        <f>VLOOKUP(B20,선후관계!$A:$A,1,0)</f>
        <v>A47530</v>
      </c>
    </row>
    <row r="21" spans="2:9" x14ac:dyDescent="0.45">
      <c r="B21" t="s">
        <v>14</v>
      </c>
      <c r="C21" t="s">
        <v>140</v>
      </c>
      <c r="D21">
        <v>2</v>
      </c>
      <c r="F21" t="str">
        <f t="shared" si="0"/>
        <v>A485</v>
      </c>
      <c r="G21" t="s">
        <v>140</v>
      </c>
      <c r="I21" t="str">
        <f>VLOOKUP(B21,선후관계!$A:$A,1,0)</f>
        <v>A48510</v>
      </c>
    </row>
    <row r="22" spans="2:9" x14ac:dyDescent="0.45">
      <c r="B22" t="s">
        <v>34</v>
      </c>
      <c r="C22" t="s">
        <v>89</v>
      </c>
      <c r="D22">
        <v>1</v>
      </c>
      <c r="F22" t="str">
        <f t="shared" si="0"/>
        <v>A485</v>
      </c>
      <c r="G22" t="s">
        <v>89</v>
      </c>
      <c r="I22" t="str">
        <f>VLOOKUP(B22,선후관계!$A:$A,1,0)</f>
        <v>A48520</v>
      </c>
    </row>
    <row r="23" spans="2:9" x14ac:dyDescent="0.45">
      <c r="B23" t="s">
        <v>26</v>
      </c>
      <c r="C23" t="s">
        <v>102</v>
      </c>
      <c r="D23">
        <v>1</v>
      </c>
      <c r="F23" t="str">
        <f t="shared" si="0"/>
        <v>A485</v>
      </c>
      <c r="G23" t="s">
        <v>102</v>
      </c>
      <c r="I23" t="str">
        <f>VLOOKUP(B23,선후관계!$A:$A,1,0)</f>
        <v>A48530</v>
      </c>
    </row>
    <row r="24" spans="2:9" x14ac:dyDescent="0.45">
      <c r="B24" t="s">
        <v>15</v>
      </c>
      <c r="C24" t="s">
        <v>144</v>
      </c>
      <c r="D24">
        <v>1</v>
      </c>
      <c r="F24" t="str">
        <f t="shared" si="0"/>
        <v>A495</v>
      </c>
      <c r="G24" t="s">
        <v>144</v>
      </c>
      <c r="I24" t="str">
        <f>VLOOKUP(B24,선후관계!$A:$A,1,0)</f>
        <v>A49510</v>
      </c>
    </row>
    <row r="25" spans="2:9" x14ac:dyDescent="0.45">
      <c r="B25" t="s">
        <v>69</v>
      </c>
      <c r="C25" t="s">
        <v>105</v>
      </c>
      <c r="D25">
        <v>1</v>
      </c>
      <c r="F25" t="str">
        <f t="shared" si="0"/>
        <v>A495</v>
      </c>
      <c r="G25" t="s">
        <v>105</v>
      </c>
      <c r="I25" t="str">
        <f>VLOOKUP(B25,선후관계!$A:$A,1,0)</f>
        <v>A49520</v>
      </c>
    </row>
    <row r="26" spans="2:9" x14ac:dyDescent="0.45">
      <c r="B26" t="s">
        <v>71</v>
      </c>
      <c r="C26" t="s">
        <v>119</v>
      </c>
      <c r="D26">
        <v>1</v>
      </c>
      <c r="F26" t="str">
        <f t="shared" si="0"/>
        <v>A495</v>
      </c>
      <c r="G26" t="s">
        <v>119</v>
      </c>
      <c r="I26" t="str">
        <f>VLOOKUP(B26,선후관계!$A:$A,1,0)</f>
        <v>A49530</v>
      </c>
    </row>
    <row r="27" spans="2:9" x14ac:dyDescent="0.45">
      <c r="B27" t="s">
        <v>72</v>
      </c>
      <c r="C27" t="s">
        <v>120</v>
      </c>
      <c r="D27">
        <v>1</v>
      </c>
      <c r="F27" t="str">
        <f t="shared" si="0"/>
        <v>A495</v>
      </c>
      <c r="G27" t="s">
        <v>120</v>
      </c>
      <c r="I27" t="str">
        <f>VLOOKUP(B27,선후관계!$A:$A,1,0)</f>
        <v>A49540</v>
      </c>
    </row>
    <row r="28" spans="2:9" x14ac:dyDescent="0.45">
      <c r="B28" t="s">
        <v>27</v>
      </c>
      <c r="C28" t="s">
        <v>86</v>
      </c>
      <c r="D28">
        <v>1</v>
      </c>
      <c r="F28" t="str">
        <f t="shared" si="0"/>
        <v>A505</v>
      </c>
      <c r="G28" t="s">
        <v>86</v>
      </c>
      <c r="I28" t="str">
        <f>VLOOKUP(B28,선후관계!$A:$A,1,0)</f>
        <v>A50510</v>
      </c>
    </row>
    <row r="29" spans="2:9" x14ac:dyDescent="0.45">
      <c r="B29" t="s">
        <v>46</v>
      </c>
      <c r="C29" t="s">
        <v>111</v>
      </c>
      <c r="D29">
        <v>1</v>
      </c>
      <c r="F29" t="str">
        <f t="shared" si="0"/>
        <v>A505</v>
      </c>
      <c r="G29" t="s">
        <v>111</v>
      </c>
      <c r="I29" t="str">
        <f>VLOOKUP(B29,선후관계!$A:$A,1,0)</f>
        <v>A50520</v>
      </c>
    </row>
    <row r="30" spans="2:9" x14ac:dyDescent="0.45">
      <c r="B30" t="s">
        <v>6</v>
      </c>
      <c r="C30" t="s">
        <v>141</v>
      </c>
      <c r="D30">
        <v>1</v>
      </c>
      <c r="F30" t="str">
        <f t="shared" si="0"/>
        <v>A510</v>
      </c>
      <c r="G30" t="s">
        <v>141</v>
      </c>
      <c r="I30" t="str">
        <f>VLOOKUP(B30,선후관계!$A:$A,1,0)</f>
        <v>A51010</v>
      </c>
    </row>
    <row r="31" spans="2:9" x14ac:dyDescent="0.45">
      <c r="B31" t="s">
        <v>35</v>
      </c>
      <c r="C31" t="s">
        <v>127</v>
      </c>
      <c r="D31">
        <v>1</v>
      </c>
      <c r="F31" t="str">
        <f t="shared" si="0"/>
        <v>A515</v>
      </c>
      <c r="G31" t="s">
        <v>127</v>
      </c>
      <c r="I31" t="str">
        <f>VLOOKUP(B31,선후관계!$A:$A,1,0)</f>
        <v>A51510</v>
      </c>
    </row>
    <row r="32" spans="2:9" x14ac:dyDescent="0.45">
      <c r="B32" t="s">
        <v>74</v>
      </c>
      <c r="C32" t="s">
        <v>116</v>
      </c>
      <c r="D32">
        <v>1</v>
      </c>
      <c r="F32" t="str">
        <f t="shared" si="0"/>
        <v>A515</v>
      </c>
      <c r="G32" t="s">
        <v>116</v>
      </c>
      <c r="I32" t="str">
        <f>VLOOKUP(B32,선후관계!$A:$A,1,0)</f>
        <v>A51520</v>
      </c>
    </row>
    <row r="33" spans="2:9" x14ac:dyDescent="0.45">
      <c r="B33" t="s">
        <v>41</v>
      </c>
      <c r="C33" t="s">
        <v>122</v>
      </c>
      <c r="D33">
        <v>1</v>
      </c>
      <c r="F33" t="str">
        <f t="shared" si="0"/>
        <v>A515</v>
      </c>
      <c r="G33" t="s">
        <v>122</v>
      </c>
      <c r="I33" t="str">
        <f>VLOOKUP(B33,선후관계!$A:$A,1,0)</f>
        <v>A51530</v>
      </c>
    </row>
    <row r="34" spans="2:9" x14ac:dyDescent="0.45">
      <c r="B34" t="s">
        <v>61</v>
      </c>
      <c r="C34" t="s">
        <v>148</v>
      </c>
      <c r="D34">
        <v>1</v>
      </c>
      <c r="F34" t="str">
        <f t="shared" si="0"/>
        <v>A520</v>
      </c>
      <c r="G34" t="s">
        <v>148</v>
      </c>
      <c r="I34" t="str">
        <f>VLOOKUP(B34,선후관계!$A:$A,1,0)</f>
        <v>A52010</v>
      </c>
    </row>
    <row r="35" spans="2:9" x14ac:dyDescent="0.45">
      <c r="B35" t="s">
        <v>36</v>
      </c>
      <c r="C35" t="s">
        <v>147</v>
      </c>
      <c r="D35">
        <v>1</v>
      </c>
      <c r="F35" t="str">
        <f t="shared" si="0"/>
        <v>A525</v>
      </c>
      <c r="G35" t="s">
        <v>147</v>
      </c>
      <c r="I35" t="str">
        <f>VLOOKUP(B35,선후관계!$A:$A,1,0)</f>
        <v>A52510</v>
      </c>
    </row>
    <row r="36" spans="2:9" x14ac:dyDescent="0.45">
      <c r="B36" t="s">
        <v>73</v>
      </c>
      <c r="C36" t="s">
        <v>117</v>
      </c>
      <c r="D36">
        <v>1</v>
      </c>
      <c r="F36" t="str">
        <f t="shared" si="0"/>
        <v>A525</v>
      </c>
      <c r="G36" t="s">
        <v>117</v>
      </c>
      <c r="I36" t="str">
        <f>VLOOKUP(B36,선후관계!$A:$A,1,0)</f>
        <v>A52520</v>
      </c>
    </row>
    <row r="37" spans="2:9" x14ac:dyDescent="0.45">
      <c r="B37" t="s">
        <v>43</v>
      </c>
      <c r="C37" t="s">
        <v>118</v>
      </c>
      <c r="D37">
        <v>1</v>
      </c>
      <c r="F37" t="str">
        <f t="shared" si="0"/>
        <v>A525</v>
      </c>
      <c r="G37" t="s">
        <v>118</v>
      </c>
      <c r="I37" t="str">
        <f>VLOOKUP(B37,선후관계!$A:$A,1,0)</f>
        <v>A52530</v>
      </c>
    </row>
    <row r="38" spans="2:9" x14ac:dyDescent="0.45">
      <c r="B38" t="s">
        <v>38</v>
      </c>
      <c r="C38" t="s">
        <v>146</v>
      </c>
      <c r="D38">
        <v>1</v>
      </c>
      <c r="F38" t="str">
        <f t="shared" si="0"/>
        <v>A530</v>
      </c>
      <c r="G38" t="s">
        <v>146</v>
      </c>
      <c r="I38" t="str">
        <f>VLOOKUP(B38,선후관계!$A:$A,1,0)</f>
        <v>A53010</v>
      </c>
    </row>
    <row r="39" spans="2:9" x14ac:dyDescent="0.45">
      <c r="B39" t="s">
        <v>24</v>
      </c>
      <c r="C39" t="s">
        <v>123</v>
      </c>
      <c r="D39">
        <v>1</v>
      </c>
      <c r="F39" t="str">
        <f t="shared" si="0"/>
        <v>A530</v>
      </c>
      <c r="G39" t="s">
        <v>123</v>
      </c>
      <c r="I39" t="str">
        <f>VLOOKUP(B39,선후관계!$A:$A,1,0)</f>
        <v>A53020</v>
      </c>
    </row>
    <row r="40" spans="2:9" x14ac:dyDescent="0.45">
      <c r="B40" t="s">
        <v>40</v>
      </c>
      <c r="C40" t="s">
        <v>126</v>
      </c>
      <c r="D40">
        <v>2</v>
      </c>
      <c r="F40" t="str">
        <f t="shared" si="0"/>
        <v>A535</v>
      </c>
      <c r="G40" t="s">
        <v>126</v>
      </c>
      <c r="I40" t="str">
        <f>VLOOKUP(B40,선후관계!$A:$A,1,0)</f>
        <v>A53510</v>
      </c>
    </row>
    <row r="41" spans="2:9" x14ac:dyDescent="0.45">
      <c r="B41" t="s">
        <v>75</v>
      </c>
      <c r="C41" t="s">
        <v>87</v>
      </c>
      <c r="D41">
        <v>2</v>
      </c>
      <c r="F41" t="str">
        <f t="shared" si="0"/>
        <v>A535</v>
      </c>
      <c r="G41" t="s">
        <v>87</v>
      </c>
      <c r="I41" t="str">
        <f>VLOOKUP(B41,선후관계!$A:$A,1,0)</f>
        <v>A53520</v>
      </c>
    </row>
    <row r="42" spans="2:9" x14ac:dyDescent="0.45">
      <c r="B42" t="s">
        <v>28</v>
      </c>
      <c r="C42" t="s">
        <v>159</v>
      </c>
      <c r="D42">
        <v>1</v>
      </c>
      <c r="F42" t="str">
        <f t="shared" si="0"/>
        <v>A540</v>
      </c>
      <c r="G42" t="s">
        <v>159</v>
      </c>
      <c r="I42" t="str">
        <f>VLOOKUP(B42,선후관계!$A:$A,1,0)</f>
        <v>A54010</v>
      </c>
    </row>
    <row r="43" spans="2:9" x14ac:dyDescent="0.45">
      <c r="B43" t="s">
        <v>29</v>
      </c>
      <c r="C43" t="s">
        <v>160</v>
      </c>
      <c r="D43">
        <v>1</v>
      </c>
      <c r="F43" t="str">
        <f t="shared" si="0"/>
        <v>A540</v>
      </c>
      <c r="G43" t="s">
        <v>160</v>
      </c>
      <c r="I43" t="str">
        <f>VLOOKUP(B43,선후관계!$A:$A,1,0)</f>
        <v>A54020</v>
      </c>
    </row>
    <row r="44" spans="2:9" x14ac:dyDescent="0.45">
      <c r="B44" t="s">
        <v>20</v>
      </c>
      <c r="C44" t="s">
        <v>161</v>
      </c>
      <c r="D44">
        <v>1</v>
      </c>
      <c r="F44" t="str">
        <f t="shared" si="0"/>
        <v>A540</v>
      </c>
      <c r="G44" t="s">
        <v>161</v>
      </c>
      <c r="I44" t="str">
        <f>VLOOKUP(B44,선후관계!$A:$A,1,0)</f>
        <v>A54030</v>
      </c>
    </row>
    <row r="45" spans="2:9" x14ac:dyDescent="0.45">
      <c r="B45" t="s">
        <v>16</v>
      </c>
      <c r="C45" t="s">
        <v>121</v>
      </c>
      <c r="D45">
        <v>1</v>
      </c>
      <c r="F45" t="str">
        <f t="shared" si="0"/>
        <v>A545</v>
      </c>
      <c r="G45" t="s">
        <v>121</v>
      </c>
      <c r="I45" t="str">
        <f>VLOOKUP(B45,선후관계!$A:$A,1,0)</f>
        <v>A54510</v>
      </c>
    </row>
    <row r="46" spans="2:9" x14ac:dyDescent="0.45">
      <c r="B46" t="s">
        <v>17</v>
      </c>
      <c r="C46" t="s">
        <v>137</v>
      </c>
      <c r="D46">
        <v>2</v>
      </c>
      <c r="F46" t="str">
        <f t="shared" si="0"/>
        <v>A545</v>
      </c>
      <c r="G46" t="s">
        <v>137</v>
      </c>
      <c r="I46" t="str">
        <f>VLOOKUP(B46,선후관계!$A:$A,1,0)</f>
        <v>A54520</v>
      </c>
    </row>
    <row r="47" spans="2:9" x14ac:dyDescent="0.45">
      <c r="B47" t="s">
        <v>5</v>
      </c>
      <c r="C47" t="s">
        <v>85</v>
      </c>
      <c r="D47">
        <v>2</v>
      </c>
      <c r="F47" t="str">
        <f t="shared" si="0"/>
        <v>A545</v>
      </c>
      <c r="G47" t="s">
        <v>85</v>
      </c>
      <c r="I47" t="str">
        <f>VLOOKUP(B47,선후관계!$A:$A,1,0)</f>
        <v>A54530</v>
      </c>
    </row>
    <row r="48" spans="2:9" x14ac:dyDescent="0.45">
      <c r="B48" t="s">
        <v>7</v>
      </c>
      <c r="C48" t="s">
        <v>158</v>
      </c>
      <c r="D48">
        <v>1</v>
      </c>
      <c r="F48" t="str">
        <f t="shared" si="0"/>
        <v>A550</v>
      </c>
      <c r="G48" t="s">
        <v>194</v>
      </c>
      <c r="I48" t="str">
        <f>VLOOKUP(B48,선후관계!$A:$A,1,0)</f>
        <v>A55010</v>
      </c>
    </row>
    <row r="49" spans="2:9" x14ac:dyDescent="0.45">
      <c r="B49" t="s">
        <v>62</v>
      </c>
      <c r="C49" t="s">
        <v>113</v>
      </c>
      <c r="D49">
        <v>1</v>
      </c>
      <c r="F49" t="str">
        <f t="shared" si="0"/>
        <v>A565</v>
      </c>
      <c r="G49" t="s">
        <v>113</v>
      </c>
      <c r="I49" t="str">
        <f>VLOOKUP(B49,선후관계!$A:$A,1,0)</f>
        <v>A56510</v>
      </c>
    </row>
    <row r="50" spans="2:9" x14ac:dyDescent="0.45">
      <c r="B50" t="s">
        <v>18</v>
      </c>
      <c r="C50" t="s">
        <v>114</v>
      </c>
      <c r="D50">
        <v>1</v>
      </c>
      <c r="F50" t="str">
        <f t="shared" si="0"/>
        <v>A565</v>
      </c>
      <c r="G50" t="s">
        <v>114</v>
      </c>
      <c r="I50" t="str">
        <f>VLOOKUP(B50,선후관계!$A:$A,1,0)</f>
        <v>A56520</v>
      </c>
    </row>
    <row r="51" spans="2:9" x14ac:dyDescent="0.45">
      <c r="B51" t="s">
        <v>51</v>
      </c>
      <c r="C51" t="s">
        <v>100</v>
      </c>
      <c r="D51">
        <v>1</v>
      </c>
      <c r="F51" t="str">
        <f t="shared" si="0"/>
        <v>A570</v>
      </c>
      <c r="G51" t="s">
        <v>100</v>
      </c>
      <c r="I51" t="str">
        <f>VLOOKUP(B51,선후관계!$A:$A,1,0)</f>
        <v>A57010</v>
      </c>
    </row>
    <row r="52" spans="2:9" x14ac:dyDescent="0.45">
      <c r="B52" t="s">
        <v>13</v>
      </c>
      <c r="C52" t="s">
        <v>145</v>
      </c>
      <c r="D52">
        <v>2</v>
      </c>
      <c r="F52" t="str">
        <f t="shared" si="0"/>
        <v>A575</v>
      </c>
      <c r="G52" t="s">
        <v>145</v>
      </c>
      <c r="I52" t="str">
        <f>VLOOKUP(B52,선후관계!$A:$A,1,0)</f>
        <v>A57510</v>
      </c>
    </row>
    <row r="53" spans="2:9" x14ac:dyDescent="0.45">
      <c r="B53" t="s">
        <v>22</v>
      </c>
      <c r="C53" t="s">
        <v>106</v>
      </c>
      <c r="D53">
        <v>1</v>
      </c>
      <c r="F53" t="str">
        <f t="shared" si="0"/>
        <v>A575</v>
      </c>
      <c r="G53" t="s">
        <v>106</v>
      </c>
      <c r="I53" t="str">
        <f>VLOOKUP(B53,선후관계!$A:$A,1,0)</f>
        <v>A57520</v>
      </c>
    </row>
    <row r="54" spans="2:9" x14ac:dyDescent="0.45">
      <c r="B54" t="s">
        <v>59</v>
      </c>
      <c r="C54" t="s">
        <v>107</v>
      </c>
      <c r="D54">
        <v>1</v>
      </c>
      <c r="F54" t="str">
        <f t="shared" si="0"/>
        <v>A575</v>
      </c>
      <c r="G54" t="s">
        <v>107</v>
      </c>
      <c r="I54" t="str">
        <f>VLOOKUP(B54,선후관계!$A:$A,1,0)</f>
        <v>A57530</v>
      </c>
    </row>
    <row r="55" spans="2:9" x14ac:dyDescent="0.45">
      <c r="B55" t="s">
        <v>42</v>
      </c>
      <c r="C55" t="s">
        <v>128</v>
      </c>
      <c r="D55">
        <v>1</v>
      </c>
      <c r="F55" t="str">
        <f t="shared" si="0"/>
        <v>A580</v>
      </c>
      <c r="G55" t="s">
        <v>128</v>
      </c>
      <c r="I55" t="str">
        <f>VLOOKUP(B55,선후관계!$A:$A,1,0)</f>
        <v>A58010</v>
      </c>
    </row>
    <row r="56" spans="2:9" x14ac:dyDescent="0.45">
      <c r="B56" t="s">
        <v>65</v>
      </c>
      <c r="C56" t="s">
        <v>110</v>
      </c>
      <c r="D56">
        <v>1</v>
      </c>
      <c r="F56" t="str">
        <f t="shared" si="0"/>
        <v>A590</v>
      </c>
      <c r="G56" t="s">
        <v>110</v>
      </c>
      <c r="I56" t="str">
        <f>VLOOKUP(B56,선후관계!$A:$A,1,0)</f>
        <v>A59010</v>
      </c>
    </row>
    <row r="57" spans="2:9" x14ac:dyDescent="0.45">
      <c r="B57" t="s">
        <v>49</v>
      </c>
      <c r="C57" t="s">
        <v>108</v>
      </c>
      <c r="D57">
        <v>1</v>
      </c>
      <c r="F57" t="str">
        <f t="shared" si="0"/>
        <v>A590</v>
      </c>
      <c r="G57" t="s">
        <v>108</v>
      </c>
      <c r="I57" t="str">
        <f>VLOOKUP(B57,선후관계!$A:$A,1,0)</f>
        <v>A59020</v>
      </c>
    </row>
    <row r="58" spans="2:9" x14ac:dyDescent="0.45">
      <c r="B58" t="s">
        <v>60</v>
      </c>
      <c r="C58" t="s">
        <v>109</v>
      </c>
      <c r="D58">
        <v>1</v>
      </c>
      <c r="F58" t="str">
        <f t="shared" si="0"/>
        <v>A590</v>
      </c>
      <c r="G58" t="s">
        <v>109</v>
      </c>
      <c r="I58" t="str">
        <f>VLOOKUP(B58,선후관계!$A:$A,1,0)</f>
        <v>A59030</v>
      </c>
    </row>
    <row r="59" spans="2:9" x14ac:dyDescent="0.45">
      <c r="B59" t="s">
        <v>23</v>
      </c>
      <c r="C59" t="s">
        <v>153</v>
      </c>
      <c r="D59">
        <v>1</v>
      </c>
      <c r="F59" t="str">
        <f t="shared" si="0"/>
        <v>A595</v>
      </c>
      <c r="G59" t="s">
        <v>153</v>
      </c>
      <c r="I59" t="str">
        <f>VLOOKUP(B59,선후관계!$A:$A,1,0)</f>
        <v>A59510</v>
      </c>
    </row>
    <row r="60" spans="2:9" x14ac:dyDescent="0.45">
      <c r="B60" t="s">
        <v>54</v>
      </c>
      <c r="C60" t="s">
        <v>88</v>
      </c>
      <c r="D60">
        <v>1</v>
      </c>
      <c r="F60" t="str">
        <f t="shared" si="0"/>
        <v>A600</v>
      </c>
      <c r="G60" t="s">
        <v>88</v>
      </c>
      <c r="I60" t="str">
        <f>VLOOKUP(B60,선후관계!$A:$A,1,0)</f>
        <v>A60010</v>
      </c>
    </row>
    <row r="61" spans="2:9" x14ac:dyDescent="0.45">
      <c r="B61" t="s">
        <v>19</v>
      </c>
      <c r="C61" t="s">
        <v>138</v>
      </c>
      <c r="D61">
        <v>1</v>
      </c>
      <c r="F61" t="str">
        <f t="shared" si="0"/>
        <v>A600</v>
      </c>
      <c r="G61" t="s">
        <v>138</v>
      </c>
      <c r="I61" t="str">
        <f>VLOOKUP(B61,선후관계!$A:$A,1,0)</f>
        <v>A60020</v>
      </c>
    </row>
    <row r="62" spans="2:9" x14ac:dyDescent="0.45">
      <c r="B62" t="s">
        <v>70</v>
      </c>
      <c r="C62" t="s">
        <v>143</v>
      </c>
      <c r="D62">
        <v>1</v>
      </c>
      <c r="F62" t="str">
        <f t="shared" si="0"/>
        <v>A605</v>
      </c>
      <c r="G62" t="s">
        <v>143</v>
      </c>
      <c r="I62" t="str">
        <f>VLOOKUP(B62,선후관계!$A:$A,1,0)</f>
        <v>A60510</v>
      </c>
    </row>
    <row r="63" spans="2:9" x14ac:dyDescent="0.45">
      <c r="B63" t="s">
        <v>76</v>
      </c>
      <c r="C63" t="s">
        <v>142</v>
      </c>
      <c r="D63">
        <v>1</v>
      </c>
      <c r="F63" t="str">
        <f t="shared" ref="F63:F85" si="1">LEFT(B63,4)</f>
        <v>A605</v>
      </c>
      <c r="G63" t="s">
        <v>142</v>
      </c>
      <c r="I63" t="str">
        <f>VLOOKUP(B63,선후관계!$A:$A,1,0)</f>
        <v>A60520</v>
      </c>
    </row>
    <row r="64" spans="2:9" x14ac:dyDescent="0.45">
      <c r="B64" t="s">
        <v>21</v>
      </c>
      <c r="C64" t="s">
        <v>151</v>
      </c>
      <c r="D64">
        <v>1</v>
      </c>
      <c r="F64" t="str">
        <f t="shared" si="1"/>
        <v>A605</v>
      </c>
      <c r="G64" t="s">
        <v>151</v>
      </c>
      <c r="I64" t="str">
        <f>VLOOKUP(B64,선후관계!$A:$A,1,0)</f>
        <v>A60530</v>
      </c>
    </row>
    <row r="65" spans="2:9" x14ac:dyDescent="0.45">
      <c r="B65" t="s">
        <v>63</v>
      </c>
      <c r="C65" t="s">
        <v>104</v>
      </c>
      <c r="D65">
        <v>1</v>
      </c>
      <c r="F65" t="str">
        <f t="shared" si="1"/>
        <v>A607</v>
      </c>
      <c r="G65" t="s">
        <v>104</v>
      </c>
      <c r="I65" t="str">
        <f>VLOOKUP(B65,선후관계!$A:$A,1,0)</f>
        <v>A60710</v>
      </c>
    </row>
    <row r="66" spans="2:9" x14ac:dyDescent="0.45">
      <c r="B66" t="s">
        <v>66</v>
      </c>
      <c r="C66" t="s">
        <v>103</v>
      </c>
      <c r="D66">
        <v>1</v>
      </c>
      <c r="F66" t="str">
        <f t="shared" si="1"/>
        <v>A607</v>
      </c>
      <c r="G66" t="s">
        <v>103</v>
      </c>
      <c r="I66" t="str">
        <f>VLOOKUP(B66,선후관계!$A:$A,1,0)</f>
        <v>A60720</v>
      </c>
    </row>
    <row r="67" spans="2:9" x14ac:dyDescent="0.45">
      <c r="B67" t="s">
        <v>83</v>
      </c>
      <c r="C67" t="s">
        <v>4</v>
      </c>
      <c r="D67">
        <v>1</v>
      </c>
      <c r="F67" t="str">
        <f t="shared" si="1"/>
        <v>A610</v>
      </c>
      <c r="G67" t="s">
        <v>4</v>
      </c>
      <c r="I67" t="str">
        <f>VLOOKUP(B67,선후관계!$A:$A,1,0)</f>
        <v>A61010</v>
      </c>
    </row>
    <row r="68" spans="2:9" x14ac:dyDescent="0.45">
      <c r="B68" t="s">
        <v>58</v>
      </c>
      <c r="C68" t="s">
        <v>3</v>
      </c>
      <c r="D68">
        <v>1</v>
      </c>
      <c r="F68" t="str">
        <f t="shared" si="1"/>
        <v>A610</v>
      </c>
      <c r="G68" t="s">
        <v>3</v>
      </c>
      <c r="I68" t="str">
        <f>VLOOKUP(B68,선후관계!$A:$A,1,0)</f>
        <v>A61020</v>
      </c>
    </row>
    <row r="69" spans="2:9" x14ac:dyDescent="0.45">
      <c r="B69" t="s">
        <v>10</v>
      </c>
      <c r="C69" t="s">
        <v>129</v>
      </c>
      <c r="D69">
        <v>1</v>
      </c>
      <c r="F69" t="str">
        <f t="shared" si="1"/>
        <v>A615</v>
      </c>
      <c r="G69" t="s">
        <v>129</v>
      </c>
      <c r="I69" t="str">
        <f>VLOOKUP(B69,선후관계!$A:$A,1,0)</f>
        <v>A61510</v>
      </c>
    </row>
    <row r="70" spans="2:9" x14ac:dyDescent="0.45">
      <c r="B70" t="s">
        <v>30</v>
      </c>
      <c r="C70" t="s">
        <v>90</v>
      </c>
      <c r="D70">
        <v>2</v>
      </c>
      <c r="F70" t="str">
        <f t="shared" si="1"/>
        <v>A615</v>
      </c>
      <c r="G70" t="s">
        <v>90</v>
      </c>
      <c r="I70" t="str">
        <f>VLOOKUP(B70,선후관계!$A:$A,1,0)</f>
        <v>A61520</v>
      </c>
    </row>
    <row r="71" spans="2:9" x14ac:dyDescent="0.45">
      <c r="B71" t="s">
        <v>31</v>
      </c>
      <c r="C71" t="s">
        <v>84</v>
      </c>
      <c r="D71">
        <v>1</v>
      </c>
      <c r="F71" t="str">
        <f t="shared" si="1"/>
        <v>A615</v>
      </c>
      <c r="G71" t="s">
        <v>84</v>
      </c>
      <c r="I71" t="str">
        <f>VLOOKUP(B71,선후관계!$A:$A,1,0)</f>
        <v>A61530</v>
      </c>
    </row>
    <row r="72" spans="2:9" x14ac:dyDescent="0.45">
      <c r="B72" t="s">
        <v>44</v>
      </c>
      <c r="C72" t="s">
        <v>91</v>
      </c>
      <c r="D72">
        <v>1</v>
      </c>
      <c r="F72" t="str">
        <f t="shared" si="1"/>
        <v>A615</v>
      </c>
      <c r="G72" t="s">
        <v>91</v>
      </c>
      <c r="I72" t="str">
        <f>VLOOKUP(B72,선후관계!$A:$A,1,0)</f>
        <v>A61540</v>
      </c>
    </row>
    <row r="73" spans="2:9" x14ac:dyDescent="0.45">
      <c r="B73" t="s">
        <v>78</v>
      </c>
      <c r="C73" t="s">
        <v>134</v>
      </c>
      <c r="D73">
        <v>1</v>
      </c>
      <c r="F73" t="str">
        <f t="shared" si="1"/>
        <v>A620</v>
      </c>
      <c r="G73" t="s">
        <v>134</v>
      </c>
      <c r="I73" t="str">
        <f>VLOOKUP(B73,선후관계!$A:$A,1,0)</f>
        <v>A62010</v>
      </c>
    </row>
    <row r="74" spans="2:9" x14ac:dyDescent="0.45">
      <c r="B74" t="s">
        <v>32</v>
      </c>
      <c r="C74" t="s">
        <v>133</v>
      </c>
      <c r="D74">
        <v>2</v>
      </c>
      <c r="F74" t="str">
        <f t="shared" si="1"/>
        <v>A620</v>
      </c>
      <c r="G74" t="s">
        <v>133</v>
      </c>
      <c r="I74" t="str">
        <f>VLOOKUP(B74,선후관계!$A:$A,1,0)</f>
        <v>A62020</v>
      </c>
    </row>
    <row r="75" spans="2:9" x14ac:dyDescent="0.45">
      <c r="B75" t="s">
        <v>33</v>
      </c>
      <c r="C75" t="s">
        <v>135</v>
      </c>
      <c r="D75">
        <v>1</v>
      </c>
      <c r="F75" t="str">
        <f t="shared" si="1"/>
        <v>A620</v>
      </c>
      <c r="G75" t="s">
        <v>135</v>
      </c>
      <c r="I75" t="str">
        <f>VLOOKUP(B75,선후관계!$A:$A,1,0)</f>
        <v>A62030</v>
      </c>
    </row>
    <row r="76" spans="2:9" x14ac:dyDescent="0.45">
      <c r="B76" t="s">
        <v>79</v>
      </c>
      <c r="C76" t="s">
        <v>132</v>
      </c>
      <c r="D76">
        <v>1</v>
      </c>
      <c r="F76" t="str">
        <f t="shared" si="1"/>
        <v>A620</v>
      </c>
      <c r="G76" t="s">
        <v>132</v>
      </c>
      <c r="I76" t="str">
        <f>VLOOKUP(B76,선후관계!$A:$A,1,0)</f>
        <v>A62040</v>
      </c>
    </row>
    <row r="77" spans="2:9" x14ac:dyDescent="0.45">
      <c r="B77" t="s">
        <v>80</v>
      </c>
      <c r="C77" t="s">
        <v>131</v>
      </c>
      <c r="D77">
        <v>1</v>
      </c>
      <c r="F77" t="str">
        <f t="shared" si="1"/>
        <v>A620</v>
      </c>
      <c r="G77" t="s">
        <v>131</v>
      </c>
      <c r="I77" t="str">
        <f>VLOOKUP(B77,선후관계!$A:$A,1,0)</f>
        <v>A62050</v>
      </c>
    </row>
    <row r="78" spans="2:9" x14ac:dyDescent="0.45">
      <c r="B78" t="s">
        <v>12</v>
      </c>
      <c r="C78" t="s">
        <v>130</v>
      </c>
      <c r="D78">
        <v>2</v>
      </c>
      <c r="F78" t="str">
        <f t="shared" si="1"/>
        <v>A625</v>
      </c>
      <c r="G78" t="s">
        <v>130</v>
      </c>
      <c r="I78" t="str">
        <f>VLOOKUP(B78,선후관계!$A:$A,1,0)</f>
        <v>A62510</v>
      </c>
    </row>
    <row r="79" spans="2:9" x14ac:dyDescent="0.45">
      <c r="B79" t="s">
        <v>47</v>
      </c>
      <c r="C79" t="s">
        <v>97</v>
      </c>
      <c r="D79">
        <v>1</v>
      </c>
      <c r="F79" t="str">
        <f t="shared" si="1"/>
        <v>A630</v>
      </c>
      <c r="G79" t="s">
        <v>97</v>
      </c>
      <c r="I79" t="str">
        <f>VLOOKUP(B79,선후관계!$A:$A,1,0)</f>
        <v>A63010</v>
      </c>
    </row>
    <row r="80" spans="2:9" x14ac:dyDescent="0.45">
      <c r="B80" t="s">
        <v>48</v>
      </c>
      <c r="C80" t="s">
        <v>96</v>
      </c>
      <c r="D80">
        <v>1</v>
      </c>
      <c r="F80" t="str">
        <f t="shared" si="1"/>
        <v>A630</v>
      </c>
      <c r="G80" t="s">
        <v>96</v>
      </c>
      <c r="I80" t="str">
        <f>VLOOKUP(B80,선후관계!$A:$A,1,0)</f>
        <v>A63020</v>
      </c>
    </row>
    <row r="81" spans="2:9" x14ac:dyDescent="0.45">
      <c r="B81" t="s">
        <v>57</v>
      </c>
      <c r="C81" t="s">
        <v>2</v>
      </c>
      <c r="D81">
        <v>1</v>
      </c>
      <c r="F81" t="str">
        <f t="shared" si="1"/>
        <v>A640</v>
      </c>
      <c r="G81" t="s">
        <v>2</v>
      </c>
      <c r="I81" t="str">
        <f>VLOOKUP(B81,선후관계!$A:$A,1,0)</f>
        <v>A64010</v>
      </c>
    </row>
    <row r="82" spans="2:9" x14ac:dyDescent="0.45">
      <c r="B82" t="s">
        <v>68</v>
      </c>
      <c r="C82" t="s">
        <v>112</v>
      </c>
      <c r="D82">
        <v>1</v>
      </c>
      <c r="F82" t="str">
        <f t="shared" si="1"/>
        <v>A660</v>
      </c>
      <c r="G82" t="s">
        <v>112</v>
      </c>
      <c r="I82" t="str">
        <f>VLOOKUP(B82,선후관계!$A:$A,1,0)</f>
        <v>A66010</v>
      </c>
    </row>
    <row r="83" spans="2:9" x14ac:dyDescent="0.45">
      <c r="B83" t="s">
        <v>53</v>
      </c>
      <c r="C83" t="s">
        <v>93</v>
      </c>
      <c r="D83">
        <v>1</v>
      </c>
      <c r="F83" t="str">
        <f t="shared" si="1"/>
        <v>A665</v>
      </c>
      <c r="G83" t="s">
        <v>93</v>
      </c>
      <c r="I83" t="str">
        <f>VLOOKUP(B83,선후관계!$A:$A,1,0)</f>
        <v>A66510</v>
      </c>
    </row>
    <row r="84" spans="2:9" x14ac:dyDescent="0.45">
      <c r="B84" t="s">
        <v>52</v>
      </c>
      <c r="C84" t="s">
        <v>92</v>
      </c>
      <c r="D84">
        <v>1</v>
      </c>
      <c r="F84" t="str">
        <f t="shared" si="1"/>
        <v>A670</v>
      </c>
      <c r="G84" t="s">
        <v>92</v>
      </c>
      <c r="I84" t="str">
        <f>VLOOKUP(B84,선후관계!$A:$A,1,0)</f>
        <v>A67010</v>
      </c>
    </row>
    <row r="85" spans="2:9" x14ac:dyDescent="0.45">
      <c r="B85" t="s">
        <v>25</v>
      </c>
      <c r="C85" t="s">
        <v>101</v>
      </c>
      <c r="D85">
        <v>2</v>
      </c>
      <c r="F85" t="str">
        <f t="shared" si="1"/>
        <v>A680</v>
      </c>
      <c r="G85" t="s">
        <v>101</v>
      </c>
      <c r="I85" t="e">
        <f>VLOOKUP(B85,선후관계!$A:$A,1,0)</f>
        <v>#N/A</v>
      </c>
    </row>
  </sheetData>
  <autoFilter ref="B1:D85">
    <sortState ref="B2:E85">
      <sortCondition ref="B1:B85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59999389629810485"/>
  </sheetPr>
  <dimension ref="A1:I221"/>
  <sheetViews>
    <sheetView workbookViewId="0">
      <selection activeCell="D2" sqref="D2"/>
    </sheetView>
  </sheetViews>
  <sheetFormatPr defaultRowHeight="17" x14ac:dyDescent="0.45"/>
  <cols>
    <col min="4" max="4" width="18.1640625" customWidth="1"/>
    <col min="5" max="5" width="8.6640625" customWidth="1"/>
    <col min="6" max="6" width="32.83203125" bestFit="1" customWidth="1"/>
    <col min="7" max="7" width="34.1640625" customWidth="1"/>
    <col min="8" max="8" width="7.33203125" bestFit="1" customWidth="1"/>
  </cols>
  <sheetData>
    <row r="1" spans="1:9" x14ac:dyDescent="0.45">
      <c r="A1" s="5" t="s">
        <v>180</v>
      </c>
      <c r="B1" s="6" t="s">
        <v>181</v>
      </c>
      <c r="C1" s="6" t="s">
        <v>175</v>
      </c>
      <c r="D1" s="6"/>
      <c r="E1" s="6" t="s">
        <v>176</v>
      </c>
      <c r="F1" s="6" t="s">
        <v>180</v>
      </c>
      <c r="G1" s="7" t="s">
        <v>181</v>
      </c>
      <c r="H1" s="10"/>
    </row>
    <row r="2" spans="1:9" x14ac:dyDescent="0.45">
      <c r="A2" s="2" t="s">
        <v>617</v>
      </c>
      <c r="B2" s="3" t="s">
        <v>11</v>
      </c>
      <c r="C2" s="3" t="s">
        <v>0</v>
      </c>
      <c r="D2" s="3" t="str">
        <f>VLOOKUP(A2,작업생산성!$B:$B,1,0)</f>
        <v>A43022</v>
      </c>
      <c r="E2" s="3" t="s">
        <v>1</v>
      </c>
      <c r="F2" s="3" t="str">
        <f>VLOOKUP(A2,마감작업!$E:$F,2,0)</f>
        <v>무근타설 [양생]</v>
      </c>
      <c r="G2" s="4" t="str">
        <f>VLOOKUP(B2,마감작업!$E:$F,2,0)</f>
        <v>비닐타일 [타일시공]</v>
      </c>
      <c r="H2" t="str">
        <f>VLOOKUP(A2,마감작업!$E:$E,1,0)</f>
        <v>A43022</v>
      </c>
      <c r="I2" t="str">
        <f>VLOOKUP(B2,마감작업!$E:$E,1,0)</f>
        <v>A41810</v>
      </c>
    </row>
    <row r="3" spans="1:9" x14ac:dyDescent="0.45">
      <c r="A3" s="2" t="s">
        <v>6</v>
      </c>
      <c r="B3" s="3" t="s">
        <v>11</v>
      </c>
      <c r="C3" s="3" t="s">
        <v>0</v>
      </c>
      <c r="D3" s="3" t="str">
        <f>VLOOKUP(A3,작업생산성!$B:$B,1,0)</f>
        <v>A51010</v>
      </c>
      <c r="E3" s="3" t="s">
        <v>1</v>
      </c>
      <c r="F3" s="3" t="str">
        <f>VLOOKUP(A3,마감작업!$E:$F,2,0)</f>
        <v>석고보드 천정공사 [석고보드시공]</v>
      </c>
      <c r="G3" s="4" t="str">
        <f>VLOOKUP(B3,마감작업!$E:$F,2,0)</f>
        <v>비닐타일 [타일시공]</v>
      </c>
      <c r="H3" t="str">
        <f>VLOOKUP(A3,마감작업!$E:$E,1,0)</f>
        <v>A51010</v>
      </c>
      <c r="I3" t="str">
        <f>VLOOKUP(B3,마감작업!$E:$E,1,0)</f>
        <v>A41810</v>
      </c>
    </row>
    <row r="4" spans="1:9" x14ac:dyDescent="0.45">
      <c r="A4" s="2" t="s">
        <v>61</v>
      </c>
      <c r="B4" s="3" t="s">
        <v>11</v>
      </c>
      <c r="C4" s="3" t="s">
        <v>589</v>
      </c>
      <c r="D4" s="3" t="str">
        <f>VLOOKUP(A4,작업생산성!$B:$B,1,0)</f>
        <v>A52010</v>
      </c>
      <c r="E4" s="3" t="s">
        <v>1</v>
      </c>
      <c r="F4" s="3" t="str">
        <f>VLOOKUP(A4,마감작업!$E:$F,2,0)</f>
        <v>그릴설치 [설치]</v>
      </c>
      <c r="G4" s="4" t="str">
        <f>VLOOKUP(B4,마감작업!$E:$F,2,0)</f>
        <v>비닐타일 [타일시공]</v>
      </c>
      <c r="H4" t="str">
        <f>VLOOKUP(A4,마감작업!$E:$E,1,0)</f>
        <v>A52010</v>
      </c>
      <c r="I4" t="str">
        <f>VLOOKUP(B4,마감작업!$E:$E,1,0)</f>
        <v>A41810</v>
      </c>
    </row>
    <row r="5" spans="1:9" x14ac:dyDescent="0.45">
      <c r="A5" s="2" t="s">
        <v>618</v>
      </c>
      <c r="B5" s="3" t="s">
        <v>11</v>
      </c>
      <c r="C5" s="3" t="s">
        <v>589</v>
      </c>
      <c r="D5" s="3" t="str">
        <f>VLOOKUP(A5,작업생산성!$B:$B,1,0)</f>
        <v>A43022</v>
      </c>
      <c r="E5" s="3" t="s">
        <v>1</v>
      </c>
      <c r="F5" s="3" t="str">
        <f>VLOOKUP(A5,마감작업!$E:$F,2,0)</f>
        <v>무근타설 [양생]</v>
      </c>
      <c r="G5" s="4" t="str">
        <f>VLOOKUP(B5,마감작업!$E:$F,2,0)</f>
        <v>비닐타일 [타일시공]</v>
      </c>
      <c r="H5" t="str">
        <f>VLOOKUP(A5,마감작업!$E:$E,1,0)</f>
        <v>A43022</v>
      </c>
      <c r="I5" t="str">
        <f>VLOOKUP(B5,마감작업!$E:$E,1,0)</f>
        <v>A41810</v>
      </c>
    </row>
    <row r="6" spans="1:9" x14ac:dyDescent="0.45">
      <c r="A6" s="2" t="s">
        <v>26</v>
      </c>
      <c r="B6" s="3" t="s">
        <v>55</v>
      </c>
      <c r="C6" s="3" t="s">
        <v>0</v>
      </c>
      <c r="D6" s="3" t="str">
        <f>VLOOKUP(A6,작업생산성!$B:$B,1,0)</f>
        <v>A48530</v>
      </c>
      <c r="E6" s="3" t="s">
        <v>1</v>
      </c>
      <c r="F6" s="3" t="str">
        <f>VLOOKUP(A6,마감작업!$E:$F,2,0)</f>
        <v>석고보드 벽공사 [석고보드시공]</v>
      </c>
      <c r="G6" s="4" t="str">
        <f>VLOOKUP(B6,마감작업!$E:$F,2,0)</f>
        <v>무근타설 [레벨작업]</v>
      </c>
      <c r="H6" t="str">
        <f>VLOOKUP(A6,마감작업!$E:$E,1,0)</f>
        <v>A48530</v>
      </c>
      <c r="I6" t="str">
        <f>VLOOKUP(B6,마감작업!$E:$E,1,0)</f>
        <v>A43010</v>
      </c>
    </row>
    <row r="7" spans="1:9" x14ac:dyDescent="0.45">
      <c r="A7" s="2" t="s">
        <v>55</v>
      </c>
      <c r="B7" s="3" t="s">
        <v>9</v>
      </c>
      <c r="C7" s="3" t="s">
        <v>589</v>
      </c>
      <c r="D7" s="3" t="str">
        <f>VLOOKUP(A7,작업생산성!$B:$B,1,0)</f>
        <v>A43010</v>
      </c>
      <c r="E7" s="3" t="s">
        <v>1</v>
      </c>
      <c r="F7" s="3" t="str">
        <f>VLOOKUP(A7,마감작업!$E:$F,2,0)</f>
        <v>무근타설 [레벨작업]</v>
      </c>
      <c r="G7" s="4" t="str">
        <f>VLOOKUP(B7,마감작업!$E:$F,2,0)</f>
        <v>무근타설 [무근타설]</v>
      </c>
      <c r="H7" t="str">
        <f>VLOOKUP(A7,마감작업!$E:$E,1,0)</f>
        <v>A43010</v>
      </c>
      <c r="I7" t="str">
        <f>VLOOKUP(B7,마감작업!$E:$E,1,0)</f>
        <v>A43020</v>
      </c>
    </row>
    <row r="8" spans="1:9" x14ac:dyDescent="0.45">
      <c r="A8" s="2" t="s">
        <v>9</v>
      </c>
      <c r="B8" s="3" t="s">
        <v>619</v>
      </c>
      <c r="C8" s="3" t="s">
        <v>0</v>
      </c>
      <c r="D8" s="3" t="str">
        <f>VLOOKUP(A8,작업생산성!$B:$B,1,0)</f>
        <v>A43020</v>
      </c>
      <c r="E8" s="3" t="s">
        <v>1</v>
      </c>
      <c r="F8" s="3" t="str">
        <f>VLOOKUP(A8,마감작업!$E:$F,2,0)</f>
        <v>무근타설 [무근타설]</v>
      </c>
      <c r="G8" s="4" t="str">
        <f>VLOOKUP(B8,마감작업!$E:$F,2,0)</f>
        <v>무근타설 [바닥미장, 양생]</v>
      </c>
      <c r="H8" t="str">
        <f>VLOOKUP(A8,마감작업!$E:$E,1,0)</f>
        <v>A43020</v>
      </c>
      <c r="I8" t="str">
        <f>VLOOKUP(B8,마감작업!$E:$E,1,0)</f>
        <v>A43021</v>
      </c>
    </row>
    <row r="9" spans="1:9" x14ac:dyDescent="0.45">
      <c r="A9" s="2" t="s">
        <v>620</v>
      </c>
      <c r="B9" s="3" t="s">
        <v>621</v>
      </c>
      <c r="C9" s="3" t="s">
        <v>0</v>
      </c>
      <c r="D9" s="3" t="str">
        <f>VLOOKUP(A9,작업생산성!$B:$B,1,0)</f>
        <v>A43021</v>
      </c>
      <c r="E9" s="3" t="s">
        <v>1</v>
      </c>
      <c r="F9" s="3" t="str">
        <f>VLOOKUP(A9,마감작업!$E:$F,2,0)</f>
        <v>무근타설 [바닥미장, 양생]</v>
      </c>
      <c r="G9" s="4" t="str">
        <f>VLOOKUP(B9,마감작업!$E:$F,2,0)</f>
        <v>무근타설 [양생]</v>
      </c>
      <c r="H9" t="str">
        <f>VLOOKUP(A9,마감작업!$E:$E,1,0)</f>
        <v>A43021</v>
      </c>
      <c r="I9" t="str">
        <f>VLOOKUP(B9,마감작업!$E:$E,1,0)</f>
        <v>A43022</v>
      </c>
    </row>
    <row r="10" spans="1:9" x14ac:dyDescent="0.45">
      <c r="A10" s="2" t="s">
        <v>50</v>
      </c>
      <c r="B10" s="3" t="s">
        <v>82</v>
      </c>
      <c r="C10" s="3" t="s">
        <v>589</v>
      </c>
      <c r="D10" s="3" t="str">
        <f>VLOOKUP(A10,작업생산성!$B:$B,1,0)</f>
        <v>A44510</v>
      </c>
      <c r="E10" s="3" t="s">
        <v>1</v>
      </c>
      <c r="F10" s="3" t="str">
        <f>VLOOKUP(A10,마감작업!$E:$F,2,0)</f>
        <v>조적시공 [운반작업]</v>
      </c>
      <c r="G10" s="4" t="str">
        <f>VLOOKUP(B10,마감작업!$E:$F,2,0)</f>
        <v>조적시공 [조적1차]</v>
      </c>
      <c r="H10" t="str">
        <f>VLOOKUP(A10,마감작업!$E:$E,1,0)</f>
        <v>A44510</v>
      </c>
      <c r="I10" t="str">
        <f>VLOOKUP(B10,마감작업!$E:$E,1,0)</f>
        <v>A44520</v>
      </c>
    </row>
    <row r="11" spans="1:9" x14ac:dyDescent="0.45">
      <c r="A11" s="2" t="s">
        <v>82</v>
      </c>
      <c r="B11" s="3" t="s">
        <v>597</v>
      </c>
      <c r="C11" s="3" t="s">
        <v>0</v>
      </c>
      <c r="D11" s="3" t="str">
        <f>VLOOKUP(A11,작업생산성!$B:$B,1,0)</f>
        <v>A44520</v>
      </c>
      <c r="E11" s="3" t="s">
        <v>1</v>
      </c>
      <c r="F11" s="3" t="str">
        <f>VLOOKUP(A11,마감작업!$E:$F,2,0)</f>
        <v>조적시공 [조적1차]</v>
      </c>
      <c r="G11" s="4" t="str">
        <f>VLOOKUP(B11,마감작업!$E:$F,2,0)</f>
        <v>조적시공 [조적2차]</v>
      </c>
      <c r="H11" t="str">
        <f>VLOOKUP(A11,마감작업!$E:$E,1,0)</f>
        <v>A44520</v>
      </c>
      <c r="I11" t="str">
        <f>VLOOKUP(B11,마감작업!$E:$E,1,0)</f>
        <v>A44521</v>
      </c>
    </row>
    <row r="12" spans="1:9" x14ac:dyDescent="0.45">
      <c r="A12" s="2" t="s">
        <v>597</v>
      </c>
      <c r="B12" s="3" t="s">
        <v>81</v>
      </c>
      <c r="C12" s="3" t="s">
        <v>0</v>
      </c>
      <c r="D12" s="3" t="str">
        <f>VLOOKUP(A12,작업생산성!$B:$B,1,0)</f>
        <v>A44521</v>
      </c>
      <c r="E12" s="3" t="s">
        <v>1</v>
      </c>
      <c r="F12" s="3" t="str">
        <f>VLOOKUP(A12,마감작업!$E:$F,2,0)</f>
        <v>조적시공 [조적2차]</v>
      </c>
      <c r="G12" s="4" t="str">
        <f>VLOOKUP(B12,마감작업!$E:$F,2,0)</f>
        <v>미장공사 [바탕면처리]</v>
      </c>
      <c r="H12" t="str">
        <f>VLOOKUP(A12,마감작업!$E:$E,1,0)</f>
        <v>A44521</v>
      </c>
      <c r="I12" t="str">
        <f>VLOOKUP(B12,마감작업!$E:$E,1,0)</f>
        <v>A45010</v>
      </c>
    </row>
    <row r="13" spans="1:9" x14ac:dyDescent="0.45">
      <c r="A13" s="2" t="s">
        <v>81</v>
      </c>
      <c r="B13" s="3" t="s">
        <v>626</v>
      </c>
      <c r="C13" s="3" t="s">
        <v>0</v>
      </c>
      <c r="D13" s="3" t="str">
        <f>VLOOKUP(A13,작업생산성!$B:$B,1,0)</f>
        <v>A45010</v>
      </c>
      <c r="E13" s="3" t="s">
        <v>1</v>
      </c>
      <c r="F13" s="3" t="str">
        <f>VLOOKUP(A13,마감작업!$E:$F,2,0)</f>
        <v>미장공사 [바탕면처리]</v>
      </c>
      <c r="G13" s="4" t="str">
        <f>VLOOKUP(B13,마감작업!$E:$F,2,0)</f>
        <v>미장공사 [미장 초벌]</v>
      </c>
      <c r="H13" t="str">
        <f>VLOOKUP(A13,마감작업!$E:$E,1,0)</f>
        <v>A45010</v>
      </c>
      <c r="I13" t="str">
        <f>VLOOKUP(B13,마감작업!$E:$E,1,0)</f>
        <v>A45011</v>
      </c>
    </row>
    <row r="14" spans="1:9" x14ac:dyDescent="0.45">
      <c r="A14" s="2" t="s">
        <v>627</v>
      </c>
      <c r="B14" s="3" t="s">
        <v>628</v>
      </c>
      <c r="C14" s="3" t="s">
        <v>0</v>
      </c>
      <c r="D14" s="3" t="str">
        <f>VLOOKUP(A14,작업생산성!$B:$B,1,0)</f>
        <v>A45011</v>
      </c>
      <c r="E14" s="3" t="s">
        <v>1</v>
      </c>
      <c r="F14" s="3" t="str">
        <f>VLOOKUP(A14,마감작업!$E:$F,2,0)</f>
        <v>미장공사 [미장 초벌]</v>
      </c>
      <c r="G14" s="4" t="str">
        <f>VLOOKUP(B14,마감작업!$E:$F,2,0)</f>
        <v>미장공사 [미장 정벌]</v>
      </c>
      <c r="H14" t="str">
        <f>VLOOKUP(A14,마감작업!$E:$E,1,0)</f>
        <v>A45011</v>
      </c>
      <c r="I14" t="str">
        <f>VLOOKUP(B14,마감작업!$E:$E,1,0)</f>
        <v>A45012</v>
      </c>
    </row>
    <row r="15" spans="1:9" x14ac:dyDescent="0.45">
      <c r="A15" s="2" t="s">
        <v>8</v>
      </c>
      <c r="B15" s="3" t="s">
        <v>64</v>
      </c>
      <c r="C15" s="3" t="s">
        <v>0</v>
      </c>
      <c r="D15" s="3" t="str">
        <f>VLOOKUP(A15,작업생산성!$B:$B,1,0)</f>
        <v>A41510</v>
      </c>
      <c r="E15" s="3" t="s">
        <v>1</v>
      </c>
      <c r="F15" s="3" t="str">
        <f>VLOOKUP(A15,마감작업!$E:$F,2,0)</f>
        <v>기준먹메김</v>
      </c>
      <c r="G15" s="4" t="str">
        <f>VLOOKUP(B15,마감작업!$E:$F,2,0)</f>
        <v>단열벽공사 [바탕면처리]</v>
      </c>
      <c r="H15" t="str">
        <f>VLOOKUP(A15,마감작업!$E:$E,1,0)</f>
        <v>A41510</v>
      </c>
      <c r="I15" t="str">
        <f>VLOOKUP(B15,마감작업!$E:$E,1,0)</f>
        <v>A45510</v>
      </c>
    </row>
    <row r="16" spans="1:9" x14ac:dyDescent="0.45">
      <c r="A16" s="2" t="s">
        <v>587</v>
      </c>
      <c r="B16" s="3" t="s">
        <v>67</v>
      </c>
      <c r="C16" s="3" t="s">
        <v>0</v>
      </c>
      <c r="D16" s="3" t="str">
        <f>VLOOKUP(A16,작업생산성!$B:$B,1,0)</f>
        <v>A45510</v>
      </c>
      <c r="E16" s="3" t="s">
        <v>1</v>
      </c>
      <c r="F16" s="3" t="str">
        <f>VLOOKUP(A16,마감작업!$E:$F,2,0)</f>
        <v>단열벽공사 [바탕면처리]</v>
      </c>
      <c r="G16" s="4" t="str">
        <f>VLOOKUP(B16,마감작업!$E:$F,2,0)</f>
        <v>단열벽공사 [단열재설치]</v>
      </c>
      <c r="H16" t="str">
        <f>VLOOKUP(A16,마감작업!$E:$E,1,0)</f>
        <v>A45510</v>
      </c>
      <c r="I16" t="str">
        <f>VLOOKUP(B16,마감작업!$E:$E,1,0)</f>
        <v>A45520</v>
      </c>
    </row>
    <row r="17" spans="1:9" x14ac:dyDescent="0.45">
      <c r="A17" s="2" t="s">
        <v>35</v>
      </c>
      <c r="B17" s="3" t="s">
        <v>67</v>
      </c>
      <c r="C17" s="3" t="s">
        <v>590</v>
      </c>
      <c r="D17" s="3" t="str">
        <f>VLOOKUP(A17,작업생산성!$B:$B,1,0)</f>
        <v>A51510</v>
      </c>
      <c r="E17" s="3" t="s">
        <v>1</v>
      </c>
      <c r="F17" s="3" t="str">
        <f>VLOOKUP(A17,마감작업!$E:$F,2,0)</f>
        <v>세대창호설치 [창틀설치]</v>
      </c>
      <c r="G17" s="4" t="str">
        <f>VLOOKUP(B17,마감작업!$E:$F,2,0)</f>
        <v>단열벽공사 [단열재설치]</v>
      </c>
      <c r="H17" t="str">
        <f>VLOOKUP(A17,마감작업!$E:$E,1,0)</f>
        <v>A51510</v>
      </c>
      <c r="I17" t="str">
        <f>VLOOKUP(B17,마감작업!$E:$E,1,0)</f>
        <v>A45520</v>
      </c>
    </row>
    <row r="18" spans="1:9" x14ac:dyDescent="0.45">
      <c r="A18" s="2" t="s">
        <v>8</v>
      </c>
      <c r="B18" s="3" t="s">
        <v>56</v>
      </c>
      <c r="C18" s="3" t="s">
        <v>0</v>
      </c>
      <c r="D18" s="3" t="str">
        <f>VLOOKUP(A18,작업생산성!$B:$B,1,0)</f>
        <v>A41510</v>
      </c>
      <c r="E18" s="3" t="s">
        <v>1</v>
      </c>
      <c r="F18" s="3" t="str">
        <f>VLOOKUP(A18,마감작업!$E:$F,2,0)</f>
        <v>기준먹메김</v>
      </c>
      <c r="G18" s="4" t="str">
        <f>VLOOKUP(B18,마감작업!$E:$F,2,0)</f>
        <v>단열천정공사 [바탕면처리]</v>
      </c>
      <c r="H18" t="str">
        <f>VLOOKUP(A18,마감작업!$E:$E,1,0)</f>
        <v>A41510</v>
      </c>
      <c r="I18" t="str">
        <f>VLOOKUP(B18,마감작업!$E:$E,1,0)</f>
        <v>A46010</v>
      </c>
    </row>
    <row r="19" spans="1:9" x14ac:dyDescent="0.45">
      <c r="A19" s="2" t="s">
        <v>56</v>
      </c>
      <c r="B19" s="3" t="s">
        <v>39</v>
      </c>
      <c r="C19" s="3" t="s">
        <v>0</v>
      </c>
      <c r="D19" s="3" t="str">
        <f>VLOOKUP(A19,작업생산성!$B:$B,1,0)</f>
        <v>A46010</v>
      </c>
      <c r="E19" s="3" t="s">
        <v>1</v>
      </c>
      <c r="F19" s="3" t="str">
        <f>VLOOKUP(A19,마감작업!$E:$F,2,0)</f>
        <v>단열천정공사 [바탕면처리]</v>
      </c>
      <c r="G19" s="4" t="str">
        <f>VLOOKUP(B19,마감작업!$E:$F,2,0)</f>
        <v>단열천정공사 [단열재설치]</v>
      </c>
      <c r="H19" t="str">
        <f>VLOOKUP(A19,마감작업!$E:$E,1,0)</f>
        <v>A46010</v>
      </c>
      <c r="I19" t="str">
        <f>VLOOKUP(B19,마감작업!$E:$E,1,0)</f>
        <v>A46020</v>
      </c>
    </row>
    <row r="20" spans="1:9" x14ac:dyDescent="0.45">
      <c r="A20" s="2" t="s">
        <v>67</v>
      </c>
      <c r="B20" s="3" t="s">
        <v>39</v>
      </c>
      <c r="C20" s="3" t="s">
        <v>0</v>
      </c>
      <c r="D20" s="3" t="str">
        <f>VLOOKUP(A20,작업생산성!$B:$B,1,0)</f>
        <v>A45520</v>
      </c>
      <c r="E20" s="3" t="s">
        <v>1</v>
      </c>
      <c r="F20" s="3" t="str">
        <f>VLOOKUP(A20,마감작업!$E:$F,2,0)</f>
        <v>단열벽공사 [단열재설치]</v>
      </c>
      <c r="G20" s="4" t="str">
        <f>VLOOKUP(B20,마감작업!$E:$F,2,0)</f>
        <v>단열천정공사 [단열재설치]</v>
      </c>
      <c r="H20" t="str">
        <f>VLOOKUP(A20,마감작업!$E:$E,1,0)</f>
        <v>A45520</v>
      </c>
      <c r="I20" t="str">
        <f>VLOOKUP(B20,마감작업!$E:$E,1,0)</f>
        <v>A46020</v>
      </c>
    </row>
    <row r="21" spans="1:9" x14ac:dyDescent="0.45">
      <c r="A21" s="2" t="s">
        <v>8</v>
      </c>
      <c r="B21" s="14" t="s">
        <v>45</v>
      </c>
      <c r="C21" s="3" t="s">
        <v>0</v>
      </c>
      <c r="D21" s="3" t="str">
        <f>VLOOKUP(A21,작업생산성!$B:$B,1,0)</f>
        <v>A41510</v>
      </c>
      <c r="E21" s="3" t="s">
        <v>1</v>
      </c>
      <c r="F21" s="3" t="str">
        <f>VLOOKUP(A21,마감작업!$E:$F,2,0)</f>
        <v>기준먹메김</v>
      </c>
      <c r="G21" s="4" t="str">
        <f>VLOOKUP(B21,마감작업!$E:$F,2,0)</f>
        <v>외부 벽공사 [기준선작업]</v>
      </c>
      <c r="H21" t="str">
        <f>VLOOKUP(A21,마감작업!$E:$E,1,0)</f>
        <v>A41510</v>
      </c>
      <c r="I21" t="str">
        <f>VLOOKUP(B21,마감작업!$E:$E,1,0)</f>
        <v>A47510</v>
      </c>
    </row>
    <row r="22" spans="1:9" x14ac:dyDescent="0.45">
      <c r="A22" s="2" t="s">
        <v>45</v>
      </c>
      <c r="B22" s="3" t="s">
        <v>37</v>
      </c>
      <c r="C22" s="3" t="s">
        <v>0</v>
      </c>
      <c r="D22" s="3" t="str">
        <f>VLOOKUP(A22,작업생산성!$B:$B,1,0)</f>
        <v>A47510</v>
      </c>
      <c r="E22" s="3" t="s">
        <v>1</v>
      </c>
      <c r="F22" s="3" t="str">
        <f>VLOOKUP(A22,마감작업!$E:$F,2,0)</f>
        <v>외부 벽공사 [기준선작업]</v>
      </c>
      <c r="G22" s="4" t="str">
        <f>VLOOKUP(B22,마감작업!$E:$F,2,0)</f>
        <v>외부 벽공사 [하지철물]</v>
      </c>
      <c r="H22" t="str">
        <f>VLOOKUP(A22,마감작업!$E:$E,1,0)</f>
        <v>A47510</v>
      </c>
      <c r="I22" t="str">
        <f>VLOOKUP(B22,마감작업!$E:$E,1,0)</f>
        <v>A47520</v>
      </c>
    </row>
    <row r="23" spans="1:9" x14ac:dyDescent="0.45">
      <c r="A23" s="2" t="s">
        <v>37</v>
      </c>
      <c r="B23" s="3" t="s">
        <v>77</v>
      </c>
      <c r="C23" s="3" t="s">
        <v>0</v>
      </c>
      <c r="D23" s="3" t="str">
        <f>VLOOKUP(A23,작업생산성!$B:$B,1,0)</f>
        <v>A47520</v>
      </c>
      <c r="E23" s="3" t="s">
        <v>1</v>
      </c>
      <c r="F23" s="3" t="str">
        <f>VLOOKUP(A23,마감작업!$E:$F,2,0)</f>
        <v>외부 벽공사 [하지철물]</v>
      </c>
      <c r="G23" s="4" t="str">
        <f>VLOOKUP(B23,마감작업!$E:$F,2,0)</f>
        <v>외부 벽공사 [외부시공]</v>
      </c>
      <c r="H23" t="str">
        <f>VLOOKUP(A23,마감작업!$E:$E,1,0)</f>
        <v>A47520</v>
      </c>
      <c r="I23" t="str">
        <f>VLOOKUP(B23,마감작업!$E:$E,1,0)</f>
        <v>A47530</v>
      </c>
    </row>
    <row r="24" spans="1:9" x14ac:dyDescent="0.45">
      <c r="A24" s="2" t="s">
        <v>8</v>
      </c>
      <c r="B24" s="3" t="s">
        <v>14</v>
      </c>
      <c r="C24" s="3" t="s">
        <v>0</v>
      </c>
      <c r="D24" s="3" t="str">
        <f>VLOOKUP(A24,작업생산성!$B:$B,1,0)</f>
        <v>A41510</v>
      </c>
      <c r="E24" s="3" t="s">
        <v>1</v>
      </c>
      <c r="F24" s="3" t="str">
        <f>VLOOKUP(A24,마감작업!$E:$F,2,0)</f>
        <v>기준먹메김</v>
      </c>
      <c r="G24" s="4" t="str">
        <f>VLOOKUP(B24,마감작업!$E:$F,2,0)</f>
        <v>석고보드 벽공사 [먹놓기]</v>
      </c>
      <c r="H24" t="str">
        <f>VLOOKUP(A24,마감작업!$E:$E,1,0)</f>
        <v>A41510</v>
      </c>
      <c r="I24" t="str">
        <f>VLOOKUP(B24,마감작업!$E:$E,1,0)</f>
        <v>A48510</v>
      </c>
    </row>
    <row r="25" spans="1:9" x14ac:dyDescent="0.45">
      <c r="A25" s="2" t="s">
        <v>14</v>
      </c>
      <c r="B25" s="3" t="s">
        <v>34</v>
      </c>
      <c r="C25" s="3" t="s">
        <v>0</v>
      </c>
      <c r="D25" s="3" t="str">
        <f>VLOOKUP(A25,작업생산성!$B:$B,1,0)</f>
        <v>A48510</v>
      </c>
      <c r="E25" s="3" t="s">
        <v>1</v>
      </c>
      <c r="F25" s="3" t="str">
        <f>VLOOKUP(A25,마감작업!$E:$F,2,0)</f>
        <v>석고보드 벽공사 [먹놓기]</v>
      </c>
      <c r="G25" s="4" t="str">
        <f>VLOOKUP(B25,마감작업!$E:$F,2,0)</f>
        <v>석고보드 벽공사 [스터드]</v>
      </c>
      <c r="H25" t="str">
        <f>VLOOKUP(A25,마감작업!$E:$E,1,0)</f>
        <v>A48510</v>
      </c>
      <c r="I25" t="str">
        <f>VLOOKUP(B25,마감작업!$E:$E,1,0)</f>
        <v>A48520</v>
      </c>
    </row>
    <row r="26" spans="1:9" x14ac:dyDescent="0.45">
      <c r="A26" s="2" t="s">
        <v>67</v>
      </c>
      <c r="B26" s="3" t="s">
        <v>34</v>
      </c>
      <c r="C26" s="3" t="s">
        <v>0</v>
      </c>
      <c r="D26" s="3" t="str">
        <f>VLOOKUP(A26,작업생산성!$B:$B,1,0)</f>
        <v>A45520</v>
      </c>
      <c r="E26" s="3" t="s">
        <v>1</v>
      </c>
      <c r="F26" s="3" t="str">
        <f>VLOOKUP(A26,마감작업!$E:$F,2,0)</f>
        <v>단열벽공사 [단열재설치]</v>
      </c>
      <c r="G26" s="4" t="str">
        <f>VLOOKUP(B26,마감작업!$E:$F,2,0)</f>
        <v>석고보드 벽공사 [스터드]</v>
      </c>
      <c r="H26" t="str">
        <f>VLOOKUP(A26,마감작업!$E:$E,1,0)</f>
        <v>A45520</v>
      </c>
      <c r="I26" t="str">
        <f>VLOOKUP(B26,마감작업!$E:$E,1,0)</f>
        <v>A48520</v>
      </c>
    </row>
    <row r="27" spans="1:9" x14ac:dyDescent="0.45">
      <c r="A27" s="2" t="s">
        <v>39</v>
      </c>
      <c r="B27" s="3" t="s">
        <v>34</v>
      </c>
      <c r="C27" s="3" t="s">
        <v>590</v>
      </c>
      <c r="D27" s="3" t="str">
        <f>VLOOKUP(A27,작업생산성!$B:$B,1,0)</f>
        <v>A46020</v>
      </c>
      <c r="E27" s="3" t="s">
        <v>1</v>
      </c>
      <c r="F27" s="3" t="str">
        <f>VLOOKUP(A27,마감작업!$E:$F,2,0)</f>
        <v>단열천정공사 [단열재설치]</v>
      </c>
      <c r="G27" s="4" t="str">
        <f>VLOOKUP(B27,마감작업!$E:$F,2,0)</f>
        <v>석고보드 벽공사 [스터드]</v>
      </c>
      <c r="H27" t="str">
        <f>VLOOKUP(A27,마감작업!$E:$E,1,0)</f>
        <v>A46020</v>
      </c>
      <c r="I27" t="str">
        <f>VLOOKUP(B27,마감작업!$E:$E,1,0)</f>
        <v>A48520</v>
      </c>
    </row>
    <row r="28" spans="1:9" x14ac:dyDescent="0.45">
      <c r="A28" s="2" t="s">
        <v>34</v>
      </c>
      <c r="B28" s="3" t="s">
        <v>26</v>
      </c>
      <c r="C28" s="3" t="s">
        <v>0</v>
      </c>
      <c r="D28" s="3" t="str">
        <f>VLOOKUP(A28,작업생산성!$B:$B,1,0)</f>
        <v>A48520</v>
      </c>
      <c r="E28" s="3" t="s">
        <v>1</v>
      </c>
      <c r="F28" s="3" t="str">
        <f>VLOOKUP(A28,마감작업!$E:$F,2,0)</f>
        <v>석고보드 벽공사 [스터드]</v>
      </c>
      <c r="G28" s="4" t="str">
        <f>VLOOKUP(B28,마감작업!$E:$F,2,0)</f>
        <v>석고보드 벽공사 [석고보드시공]</v>
      </c>
      <c r="H28" t="str">
        <f>VLOOKUP(A28,마감작업!$E:$E,1,0)</f>
        <v>A48520</v>
      </c>
      <c r="I28" t="str">
        <f>VLOOKUP(B28,마감작업!$E:$E,1,0)</f>
        <v>A48530</v>
      </c>
    </row>
    <row r="29" spans="1:9" x14ac:dyDescent="0.45">
      <c r="A29" s="2" t="s">
        <v>77</v>
      </c>
      <c r="B29" s="3" t="s">
        <v>26</v>
      </c>
      <c r="C29" s="3" t="s">
        <v>589</v>
      </c>
      <c r="D29" s="3" t="str">
        <f>VLOOKUP(A29,작업생산성!$B:$B,1,0)</f>
        <v>A47530</v>
      </c>
      <c r="E29" s="3" t="s">
        <v>1</v>
      </c>
      <c r="F29" s="3" t="str">
        <f>VLOOKUP(A29,마감작업!$E:$F,2,0)</f>
        <v>외부 벽공사 [외부시공]</v>
      </c>
      <c r="G29" s="4" t="str">
        <f>VLOOKUP(B29,마감작업!$E:$F,2,0)</f>
        <v>석고보드 벽공사 [석고보드시공]</v>
      </c>
      <c r="H29" t="str">
        <f>VLOOKUP(A29,마감작업!$E:$E,1,0)</f>
        <v>A47530</v>
      </c>
      <c r="I29" t="str">
        <f>VLOOKUP(B29,마감작업!$E:$E,1,0)</f>
        <v>A48530</v>
      </c>
    </row>
    <row r="30" spans="1:9" x14ac:dyDescent="0.45">
      <c r="A30" s="2" t="s">
        <v>629</v>
      </c>
      <c r="B30" s="3" t="s">
        <v>15</v>
      </c>
      <c r="C30" s="3" t="s">
        <v>0</v>
      </c>
      <c r="D30" s="3" t="str">
        <f>VLOOKUP(A30,작업생산성!$B:$B,1,0)</f>
        <v>A45012</v>
      </c>
      <c r="E30" s="3" t="s">
        <v>1</v>
      </c>
      <c r="F30" s="3" t="str">
        <f>VLOOKUP(A30,마감작업!$E:$F,2,0)</f>
        <v>미장공사 [미장 정벌]</v>
      </c>
      <c r="G30" s="4" t="str">
        <f>VLOOKUP(B30,마감작업!$E:$F,2,0)</f>
        <v>실내방수시공 [바탕면처리]</v>
      </c>
      <c r="H30" t="str">
        <f>VLOOKUP(A30,마감작업!$E:$E,1,0)</f>
        <v>A45012</v>
      </c>
      <c r="I30" t="str">
        <f>VLOOKUP(B30,마감작업!$E:$E,1,0)</f>
        <v>A49510</v>
      </c>
    </row>
    <row r="31" spans="1:9" x14ac:dyDescent="0.45">
      <c r="A31" s="3" t="s">
        <v>26</v>
      </c>
      <c r="B31" s="2" t="s">
        <v>15</v>
      </c>
      <c r="C31" s="3" t="s">
        <v>0</v>
      </c>
      <c r="D31" s="3" t="str">
        <f>VLOOKUP(A31,작업생산성!$B:$B,1,0)</f>
        <v>A48530</v>
      </c>
      <c r="E31" s="3" t="s">
        <v>1</v>
      </c>
      <c r="F31" s="3" t="str">
        <f>VLOOKUP(A31,마감작업!$E:$F,2,0)</f>
        <v>석고보드 벽공사 [석고보드시공]</v>
      </c>
      <c r="G31" s="4" t="str">
        <f>VLOOKUP(B31,마감작업!$E:$F,2,0)</f>
        <v>실내방수시공 [바탕면처리]</v>
      </c>
      <c r="H31" t="str">
        <f>VLOOKUP(A31,마감작업!$E:$E,1,0)</f>
        <v>A48530</v>
      </c>
      <c r="I31" t="str">
        <f>VLOOKUP(B31,마감작업!$E:$E,1,0)</f>
        <v>A49510</v>
      </c>
    </row>
    <row r="32" spans="1:9" x14ac:dyDescent="0.45">
      <c r="A32" s="2" t="s">
        <v>15</v>
      </c>
      <c r="B32" s="3" t="s">
        <v>69</v>
      </c>
      <c r="C32" s="3" t="s">
        <v>0</v>
      </c>
      <c r="D32" s="3" t="str">
        <f>VLOOKUP(A32,작업생산성!$B:$B,1,0)</f>
        <v>A49510</v>
      </c>
      <c r="E32" s="3" t="s">
        <v>1</v>
      </c>
      <c r="F32" s="3" t="str">
        <f>VLOOKUP(A32,마감작업!$E:$F,2,0)</f>
        <v>실내방수시공 [바탕면처리]</v>
      </c>
      <c r="G32" s="4" t="str">
        <f>VLOOKUP(B32,마감작업!$E:$F,2,0)</f>
        <v>실내방수시공 [방수시공]</v>
      </c>
      <c r="H32" t="str">
        <f>VLOOKUP(A32,마감작업!$E:$E,1,0)</f>
        <v>A49510</v>
      </c>
      <c r="I32" t="str">
        <f>VLOOKUP(B32,마감작업!$E:$E,1,0)</f>
        <v>A49520</v>
      </c>
    </row>
    <row r="33" spans="1:9" x14ac:dyDescent="0.45">
      <c r="A33" s="2" t="s">
        <v>69</v>
      </c>
      <c r="B33" s="2" t="s">
        <v>71</v>
      </c>
      <c r="C33" s="3" t="s">
        <v>0</v>
      </c>
      <c r="D33" s="3" t="str">
        <f>VLOOKUP(A33,작업생산성!$B:$B,1,0)</f>
        <v>A49520</v>
      </c>
      <c r="E33" s="3" t="s">
        <v>1</v>
      </c>
      <c r="F33" s="3" t="str">
        <f>VLOOKUP(A33,마감작업!$E:$F,2,0)</f>
        <v>실내방수시공 [방수시공]</v>
      </c>
      <c r="G33" s="4" t="str">
        <f>VLOOKUP(B33,마감작업!$E:$F,2,0)</f>
        <v>실내방수시공 [방수테스트]</v>
      </c>
      <c r="H33" t="str">
        <f>VLOOKUP(A33,마감작업!$E:$E,1,0)</f>
        <v>A49520</v>
      </c>
      <c r="I33" t="str">
        <f>VLOOKUP(B33,마감작업!$E:$E,1,0)</f>
        <v>A49530</v>
      </c>
    </row>
    <row r="34" spans="1:9" x14ac:dyDescent="0.45">
      <c r="A34" s="2" t="s">
        <v>71</v>
      </c>
      <c r="B34" s="3" t="s">
        <v>72</v>
      </c>
      <c r="C34" s="3" t="s">
        <v>0</v>
      </c>
      <c r="D34" s="3" t="str">
        <f>VLOOKUP(A34,작업생산성!$B:$B,1,0)</f>
        <v>A49530</v>
      </c>
      <c r="E34" s="3" t="s">
        <v>1</v>
      </c>
      <c r="F34" s="3" t="str">
        <f>VLOOKUP(A34,마감작업!$E:$F,2,0)</f>
        <v>실내방수시공 [방수테스트]</v>
      </c>
      <c r="G34" s="4" t="str">
        <f>VLOOKUP(B34,마감작업!$E:$F,2,0)</f>
        <v>실내방수시공 [보호몰탈]</v>
      </c>
      <c r="H34" t="str">
        <f>VLOOKUP(A34,마감작업!$E:$E,1,0)</f>
        <v>A49530</v>
      </c>
      <c r="I34" t="str">
        <f>VLOOKUP(B34,마감작업!$E:$E,1,0)</f>
        <v>A49540</v>
      </c>
    </row>
    <row r="35" spans="1:9" x14ac:dyDescent="0.45">
      <c r="A35" s="2" t="s">
        <v>26</v>
      </c>
      <c r="B35" s="3" t="s">
        <v>27</v>
      </c>
      <c r="C35" s="3" t="s">
        <v>589</v>
      </c>
      <c r="D35" s="3" t="str">
        <f>VLOOKUP(A35,작업생산성!$B:$B,1,0)</f>
        <v>A48530</v>
      </c>
      <c r="E35" s="3" t="s">
        <v>1</v>
      </c>
      <c r="F35" s="3" t="str">
        <f>VLOOKUP(A35,마감작업!$E:$F,2,0)</f>
        <v>석고보드 벽공사 [석고보드시공]</v>
      </c>
      <c r="G35" s="4" t="str">
        <f>VLOOKUP(B35,마감작업!$E:$F,2,0)</f>
        <v>천정틀시공 [행거설치]</v>
      </c>
      <c r="H35" t="str">
        <f>VLOOKUP(A35,마감작업!$E:$E,1,0)</f>
        <v>A48530</v>
      </c>
      <c r="I35" t="str">
        <f>VLOOKUP(B35,마감작업!$E:$E,1,0)</f>
        <v>A50510</v>
      </c>
    </row>
    <row r="36" spans="1:9" x14ac:dyDescent="0.45">
      <c r="A36" s="2" t="s">
        <v>39</v>
      </c>
      <c r="B36" s="3" t="s">
        <v>27</v>
      </c>
      <c r="C36" s="3" t="s">
        <v>0</v>
      </c>
      <c r="D36" s="3" t="str">
        <f>VLOOKUP(A36,작업생산성!$B:$B,1,0)</f>
        <v>A46020</v>
      </c>
      <c r="E36" s="3" t="s">
        <v>1</v>
      </c>
      <c r="F36" s="3" t="str">
        <f>VLOOKUP(A36,마감작업!$E:$F,2,0)</f>
        <v>단열천정공사 [단열재설치]</v>
      </c>
      <c r="G36" s="4" t="str">
        <f>VLOOKUP(B36,마감작업!$E:$F,2,0)</f>
        <v>천정틀시공 [행거설치]</v>
      </c>
      <c r="H36" t="str">
        <f>VLOOKUP(A36,마감작업!$E:$E,1,0)</f>
        <v>A46020</v>
      </c>
      <c r="I36" t="str">
        <f>VLOOKUP(B36,마감작업!$E:$E,1,0)</f>
        <v>A50510</v>
      </c>
    </row>
    <row r="37" spans="1:9" x14ac:dyDescent="0.45">
      <c r="A37" s="2" t="s">
        <v>27</v>
      </c>
      <c r="B37" s="3" t="s">
        <v>46</v>
      </c>
      <c r="C37" s="3" t="s">
        <v>0</v>
      </c>
      <c r="D37" s="3" t="str">
        <f>VLOOKUP(A37,작업생산성!$B:$B,1,0)</f>
        <v>A50510</v>
      </c>
      <c r="E37" s="3" t="s">
        <v>1</v>
      </c>
      <c r="F37" s="3" t="str">
        <f>VLOOKUP(A37,마감작업!$E:$F,2,0)</f>
        <v>천정틀시공 [행거설치]</v>
      </c>
      <c r="G37" s="4" t="str">
        <f>VLOOKUP(B37,마감작업!$E:$F,2,0)</f>
        <v>천정틀시공 [틀설치]</v>
      </c>
      <c r="H37" t="str">
        <f>VLOOKUP(A37,마감작업!$E:$E,1,0)</f>
        <v>A50510</v>
      </c>
      <c r="I37" t="str">
        <f>VLOOKUP(B37,마감작업!$E:$E,1,0)</f>
        <v>A50520</v>
      </c>
    </row>
    <row r="38" spans="1:9" x14ac:dyDescent="0.45">
      <c r="A38" s="2" t="s">
        <v>46</v>
      </c>
      <c r="B38" s="3" t="s">
        <v>6</v>
      </c>
      <c r="C38" s="3" t="s">
        <v>0</v>
      </c>
      <c r="D38" s="3" t="str">
        <f>VLOOKUP(A38,작업생산성!$B:$B,1,0)</f>
        <v>A50520</v>
      </c>
      <c r="E38" s="3" t="s">
        <v>1</v>
      </c>
      <c r="F38" s="3" t="str">
        <f>VLOOKUP(A38,마감작업!$E:$F,2,0)</f>
        <v>천정틀시공 [틀설치]</v>
      </c>
      <c r="G38" s="4" t="str">
        <f>VLOOKUP(B38,마감작업!$E:$F,2,0)</f>
        <v>석고보드 천정공사 [석고보드시공]</v>
      </c>
      <c r="H38" t="str">
        <f>VLOOKUP(A38,마감작업!$E:$E,1,0)</f>
        <v>A50520</v>
      </c>
      <c r="I38" t="str">
        <f>VLOOKUP(B38,마감작업!$E:$E,1,0)</f>
        <v>A51010</v>
      </c>
    </row>
    <row r="39" spans="1:9" x14ac:dyDescent="0.45">
      <c r="A39" s="2" t="s">
        <v>5</v>
      </c>
      <c r="B39" s="3" t="s">
        <v>6</v>
      </c>
      <c r="C39" s="3" t="s">
        <v>0</v>
      </c>
      <c r="D39" s="3" t="str">
        <f>VLOOKUP(A39,작업생산성!$B:$B,1,0)</f>
        <v>A54530</v>
      </c>
      <c r="E39" s="3" t="s">
        <v>1</v>
      </c>
      <c r="F39" s="3" t="str">
        <f>VLOOKUP(A39,마감작업!$E:$F,2,0)</f>
        <v>바닥난방시스템시공 [방통타설/양생]</v>
      </c>
      <c r="G39" s="4" t="str">
        <f>VLOOKUP(B39,마감작업!$E:$F,2,0)</f>
        <v>석고보드 천정공사 [석고보드시공]</v>
      </c>
      <c r="H39" t="str">
        <f>VLOOKUP(A39,마감작업!$E:$E,1,0)</f>
        <v>A54530</v>
      </c>
      <c r="I39" t="str">
        <f>VLOOKUP(B39,마감작업!$E:$E,1,0)</f>
        <v>A51010</v>
      </c>
    </row>
    <row r="40" spans="1:9" x14ac:dyDescent="0.45">
      <c r="A40" s="2" t="s">
        <v>37</v>
      </c>
      <c r="B40" s="3" t="s">
        <v>35</v>
      </c>
      <c r="C40" s="3" t="s">
        <v>589</v>
      </c>
      <c r="D40" s="3" t="str">
        <f>VLOOKUP(A40,작업생산성!$B:$B,1,0)</f>
        <v>A47520</v>
      </c>
      <c r="E40" s="3" t="s">
        <v>1</v>
      </c>
      <c r="F40" s="3" t="str">
        <f>VLOOKUP(A40,마감작업!$E:$F,2,0)</f>
        <v>외부 벽공사 [하지철물]</v>
      </c>
      <c r="G40" s="4" t="str">
        <f>VLOOKUP(B40,마감작업!$E:$F,2,0)</f>
        <v>세대창호설치 [창틀설치]</v>
      </c>
      <c r="H40" t="str">
        <f>VLOOKUP(A40,마감작업!$E:$E,1,0)</f>
        <v>A47520</v>
      </c>
      <c r="I40" t="str">
        <f>VLOOKUP(B40,마감작업!$E:$E,1,0)</f>
        <v>A51510</v>
      </c>
    </row>
    <row r="41" spans="1:9" x14ac:dyDescent="0.45">
      <c r="A41" s="2" t="s">
        <v>8</v>
      </c>
      <c r="B41" s="3" t="s">
        <v>35</v>
      </c>
      <c r="C41" s="3" t="s">
        <v>0</v>
      </c>
      <c r="D41" s="3" t="str">
        <f>VLOOKUP(A41,작업생산성!$B:$B,1,0)</f>
        <v>A41510</v>
      </c>
      <c r="E41" s="3" t="s">
        <v>1</v>
      </c>
      <c r="F41" s="3" t="str">
        <f>VLOOKUP(A41,마감작업!$E:$F,2,0)</f>
        <v>기준먹메김</v>
      </c>
      <c r="G41" s="4" t="str">
        <f>VLOOKUP(B41,마감작업!$E:$F,2,0)</f>
        <v>세대창호설치 [창틀설치]</v>
      </c>
      <c r="H41" t="str">
        <f>VLOOKUP(A41,마감작업!$E:$E,1,0)</f>
        <v>A41510</v>
      </c>
      <c r="I41" t="str">
        <f>VLOOKUP(B41,마감작업!$E:$E,1,0)</f>
        <v>A51510</v>
      </c>
    </row>
    <row r="42" spans="1:9" x14ac:dyDescent="0.45">
      <c r="A42" s="3" t="s">
        <v>35</v>
      </c>
      <c r="B42" s="3" t="s">
        <v>74</v>
      </c>
      <c r="C42" s="3" t="s">
        <v>0</v>
      </c>
      <c r="D42" s="3" t="str">
        <f>VLOOKUP(A42,작업생산성!$B:$B,1,0)</f>
        <v>A51510</v>
      </c>
      <c r="E42" s="3" t="s">
        <v>1</v>
      </c>
      <c r="F42" s="3" t="str">
        <f>VLOOKUP(A42,마감작업!$E:$F,2,0)</f>
        <v>세대창호설치 [창틀설치]</v>
      </c>
      <c r="G42" s="4" t="str">
        <f>VLOOKUP(B42,마감작업!$E:$F,2,0)</f>
        <v>세대창호설치 [우레탄충진]</v>
      </c>
      <c r="H42" t="str">
        <f>VLOOKUP(A42,마감작업!$E:$E,1,0)</f>
        <v>A51510</v>
      </c>
      <c r="I42" t="str">
        <f>VLOOKUP(B42,마감작업!$E:$E,1,0)</f>
        <v>A51520</v>
      </c>
    </row>
    <row r="43" spans="1:9" x14ac:dyDescent="0.45">
      <c r="A43" s="2" t="s">
        <v>35</v>
      </c>
      <c r="B43" s="3" t="s">
        <v>41</v>
      </c>
      <c r="C43" s="3" t="s">
        <v>0</v>
      </c>
      <c r="D43" s="3" t="str">
        <f>VLOOKUP(A43,작업생산성!$B:$B,1,0)</f>
        <v>A51510</v>
      </c>
      <c r="E43" s="3" t="s">
        <v>1</v>
      </c>
      <c r="F43" s="3" t="str">
        <f>VLOOKUP(A43,마감작업!$E:$F,2,0)</f>
        <v>세대창호설치 [창틀설치]</v>
      </c>
      <c r="G43" s="4" t="str">
        <f>VLOOKUP(B43,마감작업!$E:$F,2,0)</f>
        <v>세대창호설치 [창설치]</v>
      </c>
      <c r="H43" t="str">
        <f>VLOOKUP(A43,마감작업!$E:$E,1,0)</f>
        <v>A51510</v>
      </c>
      <c r="I43" t="str">
        <f>VLOOKUP(B43,마감작업!$E:$E,1,0)</f>
        <v>A51530</v>
      </c>
    </row>
    <row r="44" spans="1:9" x14ac:dyDescent="0.45">
      <c r="A44" s="2" t="s">
        <v>74</v>
      </c>
      <c r="B44" s="3" t="s">
        <v>41</v>
      </c>
      <c r="C44" s="3" t="s">
        <v>0</v>
      </c>
      <c r="D44" s="3" t="str">
        <f>VLOOKUP(A44,작업생산성!$B:$B,1,0)</f>
        <v>A51520</v>
      </c>
      <c r="E44" s="3" t="s">
        <v>1</v>
      </c>
      <c r="F44" s="3" t="str">
        <f>VLOOKUP(A44,마감작업!$E:$F,2,0)</f>
        <v>세대창호설치 [우레탄충진]</v>
      </c>
      <c r="G44" s="4" t="str">
        <f>VLOOKUP(B44,마감작업!$E:$F,2,0)</f>
        <v>세대창호설치 [창설치]</v>
      </c>
      <c r="H44" t="str">
        <f>VLOOKUP(A44,마감작업!$E:$E,1,0)</f>
        <v>A51520</v>
      </c>
      <c r="I44" t="str">
        <f>VLOOKUP(B44,마감작업!$E:$E,1,0)</f>
        <v>A51530</v>
      </c>
    </row>
    <row r="45" spans="1:9" x14ac:dyDescent="0.45">
      <c r="A45" s="13" t="s">
        <v>588</v>
      </c>
      <c r="B45" s="3" t="s">
        <v>61</v>
      </c>
      <c r="C45" s="3" t="s">
        <v>0</v>
      </c>
      <c r="D45" s="3" t="str">
        <f>VLOOKUP(A45,작업생산성!$B:$B,1,0)</f>
        <v>A52510</v>
      </c>
      <c r="E45" s="3" t="s">
        <v>1</v>
      </c>
      <c r="F45" s="3" t="str">
        <f>VLOOKUP(A45,마감작업!$E:$F,2,0)</f>
        <v>공용부창호설치 [창틀설치]</v>
      </c>
      <c r="G45" s="4" t="str">
        <f>VLOOKUP(B45,마감작업!$E:$F,2,0)</f>
        <v>그릴설치 [설치]</v>
      </c>
      <c r="H45" t="str">
        <f>VLOOKUP(A45,마감작업!$E:$E,1,0)</f>
        <v>A52510</v>
      </c>
      <c r="I45" t="str">
        <f>VLOOKUP(B45,마감작업!$E:$E,1,0)</f>
        <v>A52010</v>
      </c>
    </row>
    <row r="46" spans="1:9" x14ac:dyDescent="0.45">
      <c r="A46" s="2" t="s">
        <v>8</v>
      </c>
      <c r="B46" s="3" t="s">
        <v>36</v>
      </c>
      <c r="C46" s="3" t="s">
        <v>0</v>
      </c>
      <c r="D46" s="3" t="str">
        <f>VLOOKUP(A46,작업생산성!$B:$B,1,0)</f>
        <v>A41510</v>
      </c>
      <c r="E46" s="3" t="s">
        <v>1</v>
      </c>
      <c r="F46" s="3" t="str">
        <f>VLOOKUP(A46,마감작업!$E:$F,2,0)</f>
        <v>기준먹메김</v>
      </c>
      <c r="G46" s="4" t="str">
        <f>VLOOKUP(B46,마감작업!$E:$F,2,0)</f>
        <v>공용부창호설치 [창틀설치]</v>
      </c>
      <c r="H46" t="str">
        <f>VLOOKUP(A46,마감작업!$E:$E,1,0)</f>
        <v>A41510</v>
      </c>
      <c r="I46" t="str">
        <f>VLOOKUP(B46,마감작업!$E:$E,1,0)</f>
        <v>A52510</v>
      </c>
    </row>
    <row r="47" spans="1:9" x14ac:dyDescent="0.45">
      <c r="A47" s="2" t="s">
        <v>37</v>
      </c>
      <c r="B47" s="3" t="s">
        <v>36</v>
      </c>
      <c r="C47" s="3" t="s">
        <v>589</v>
      </c>
      <c r="D47" s="3" t="str">
        <f>VLOOKUP(A47,작업생산성!$B:$B,1,0)</f>
        <v>A47520</v>
      </c>
      <c r="E47" s="3" t="s">
        <v>1</v>
      </c>
      <c r="F47" s="3" t="str">
        <f>VLOOKUP(A47,마감작업!$E:$F,2,0)</f>
        <v>외부 벽공사 [하지철물]</v>
      </c>
      <c r="G47" s="4" t="str">
        <f>VLOOKUP(B47,마감작업!$E:$F,2,0)</f>
        <v>공용부창호설치 [창틀설치]</v>
      </c>
      <c r="H47" t="str">
        <f>VLOOKUP(A47,마감작업!$E:$E,1,0)</f>
        <v>A47520</v>
      </c>
      <c r="I47" t="str">
        <f>VLOOKUP(B47,마감작업!$E:$E,1,0)</f>
        <v>A52510</v>
      </c>
    </row>
    <row r="48" spans="1:9" x14ac:dyDescent="0.45">
      <c r="A48" s="2" t="s">
        <v>36</v>
      </c>
      <c r="B48" s="3" t="s">
        <v>73</v>
      </c>
      <c r="C48" s="3" t="s">
        <v>0</v>
      </c>
      <c r="D48" s="3" t="str">
        <f>VLOOKUP(A48,작업생산성!$B:$B,1,0)</f>
        <v>A52510</v>
      </c>
      <c r="E48" s="3" t="s">
        <v>1</v>
      </c>
      <c r="F48" s="3" t="str">
        <f>VLOOKUP(A48,마감작업!$E:$F,2,0)</f>
        <v>공용부창호설치 [창틀설치]</v>
      </c>
      <c r="G48" s="4" t="str">
        <f>VLOOKUP(B48,마감작업!$E:$F,2,0)</f>
        <v>공용부창호설치 [우레탄충진]</v>
      </c>
      <c r="H48" t="str">
        <f>VLOOKUP(A48,마감작업!$E:$E,1,0)</f>
        <v>A52510</v>
      </c>
      <c r="I48" t="str">
        <f>VLOOKUP(B48,마감작업!$E:$E,1,0)</f>
        <v>A52520</v>
      </c>
    </row>
    <row r="49" spans="1:9" x14ac:dyDescent="0.45">
      <c r="A49" s="2" t="s">
        <v>36</v>
      </c>
      <c r="B49" s="3" t="s">
        <v>43</v>
      </c>
      <c r="C49" s="3" t="s">
        <v>0</v>
      </c>
      <c r="D49" s="3" t="str">
        <f>VLOOKUP(A49,작업생산성!$B:$B,1,0)</f>
        <v>A52510</v>
      </c>
      <c r="E49" s="3" t="s">
        <v>1</v>
      </c>
      <c r="F49" s="3" t="str">
        <f>VLOOKUP(A49,마감작업!$E:$F,2,0)</f>
        <v>공용부창호설치 [창틀설치]</v>
      </c>
      <c r="G49" s="4" t="str">
        <f>VLOOKUP(B49,마감작업!$E:$F,2,0)</f>
        <v>공용부창호설치 [창설치]</v>
      </c>
      <c r="H49" t="str">
        <f>VLOOKUP(A49,마감작업!$E:$E,1,0)</f>
        <v>A52510</v>
      </c>
      <c r="I49" t="str">
        <f>VLOOKUP(B49,마감작업!$E:$E,1,0)</f>
        <v>A52530</v>
      </c>
    </row>
    <row r="50" spans="1:9" x14ac:dyDescent="0.45">
      <c r="A50" s="2" t="s">
        <v>73</v>
      </c>
      <c r="B50" s="3" t="s">
        <v>43</v>
      </c>
      <c r="C50" s="3" t="s">
        <v>0</v>
      </c>
      <c r="D50" s="3" t="str">
        <f>VLOOKUP(A50,작업생산성!$B:$B,1,0)</f>
        <v>A52520</v>
      </c>
      <c r="E50" s="3" t="s">
        <v>1</v>
      </c>
      <c r="F50" s="3" t="str">
        <f>VLOOKUP(A50,마감작업!$E:$F,2,0)</f>
        <v>공용부창호설치 [우레탄충진]</v>
      </c>
      <c r="G50" s="4" t="str">
        <f>VLOOKUP(B50,마감작업!$E:$F,2,0)</f>
        <v>공용부창호설치 [창설치]</v>
      </c>
      <c r="H50" t="str">
        <f>VLOOKUP(A50,마감작업!$E:$E,1,0)</f>
        <v>A52520</v>
      </c>
      <c r="I50" t="str">
        <f>VLOOKUP(B50,마감작업!$E:$E,1,0)</f>
        <v>A52530</v>
      </c>
    </row>
    <row r="51" spans="1:9" x14ac:dyDescent="0.45">
      <c r="A51" s="2" t="s">
        <v>34</v>
      </c>
      <c r="B51" s="3" t="s">
        <v>38</v>
      </c>
      <c r="C51" s="3" t="s">
        <v>589</v>
      </c>
      <c r="D51" s="3" t="str">
        <f>VLOOKUP(A51,작업생산성!$B:$B,1,0)</f>
        <v>A48520</v>
      </c>
      <c r="E51" s="3" t="s">
        <v>1</v>
      </c>
      <c r="F51" s="3" t="str">
        <f>VLOOKUP(A51,마감작업!$E:$F,2,0)</f>
        <v>석고보드 벽공사 [스터드]</v>
      </c>
      <c r="G51" s="4" t="str">
        <f>VLOOKUP(B51,마감작업!$E:$F,2,0)</f>
        <v>공용부문설치 [문틀설치]</v>
      </c>
      <c r="H51" t="str">
        <f>VLOOKUP(A51,마감작업!$E:$E,1,0)</f>
        <v>A48520</v>
      </c>
      <c r="I51" t="str">
        <f>VLOOKUP(B51,마감작업!$E:$E,1,0)</f>
        <v>A53010</v>
      </c>
    </row>
    <row r="52" spans="1:9" x14ac:dyDescent="0.45">
      <c r="A52" s="2" t="s">
        <v>38</v>
      </c>
      <c r="B52" s="3" t="s">
        <v>24</v>
      </c>
      <c r="C52" s="3" t="s">
        <v>0</v>
      </c>
      <c r="D52" s="3" t="str">
        <f>VLOOKUP(A52,작업생산성!$B:$B,1,0)</f>
        <v>A53010</v>
      </c>
      <c r="E52" s="3" t="s">
        <v>1</v>
      </c>
      <c r="F52" s="3" t="str">
        <f>VLOOKUP(A52,마감작업!$E:$F,2,0)</f>
        <v>공용부문설치 [문틀설치]</v>
      </c>
      <c r="G52" s="4" t="str">
        <f>VLOOKUP(B52,마감작업!$E:$F,2,0)</f>
        <v>공용부문설치 [문짝설치]</v>
      </c>
      <c r="H52" t="str">
        <f>VLOOKUP(A52,마감작업!$E:$E,1,0)</f>
        <v>A53010</v>
      </c>
      <c r="I52" t="str">
        <f>VLOOKUP(B52,마감작업!$E:$E,1,0)</f>
        <v>A53020</v>
      </c>
    </row>
    <row r="53" spans="1:9" x14ac:dyDescent="0.45">
      <c r="A53" s="2" t="s">
        <v>11</v>
      </c>
      <c r="B53" s="3" t="s">
        <v>24</v>
      </c>
      <c r="C53" s="3" t="s">
        <v>0</v>
      </c>
      <c r="D53" s="3" t="str">
        <f>VLOOKUP(A53,작업생산성!$B:$B,1,0)</f>
        <v>A41810</v>
      </c>
      <c r="E53" s="3" t="s">
        <v>1</v>
      </c>
      <c r="F53" s="3" t="str">
        <f>VLOOKUP(A53,마감작업!$E:$F,2,0)</f>
        <v>비닐타일 [타일시공]</v>
      </c>
      <c r="G53" s="4" t="str">
        <f>VLOOKUP(B53,마감작업!$E:$F,2,0)</f>
        <v>공용부문설치 [문짝설치]</v>
      </c>
      <c r="H53" t="str">
        <f>VLOOKUP(A53,마감작업!$E:$E,1,0)</f>
        <v>A41810</v>
      </c>
      <c r="I53" t="str">
        <f>VLOOKUP(B53,마감작업!$E:$E,1,0)</f>
        <v>A53020</v>
      </c>
    </row>
    <row r="54" spans="1:9" x14ac:dyDescent="0.45">
      <c r="A54" s="2" t="s">
        <v>44</v>
      </c>
      <c r="B54" s="3" t="s">
        <v>24</v>
      </c>
      <c r="C54" s="3" t="s">
        <v>0</v>
      </c>
      <c r="D54" s="3" t="str">
        <f>VLOOKUP(A54,작업생산성!$B:$B,1,0)</f>
        <v>A61540</v>
      </c>
      <c r="E54" s="3" t="s">
        <v>1</v>
      </c>
      <c r="F54" s="3" t="str">
        <f>VLOOKUP(A54,마감작업!$E:$F,2,0)</f>
        <v>Access Floor시공 [바닥판설치]</v>
      </c>
      <c r="G54" s="4" t="str">
        <f>VLOOKUP(B54,마감작업!$E:$F,2,0)</f>
        <v>공용부문설치 [문짝설치]</v>
      </c>
      <c r="H54" t="str">
        <f>VLOOKUP(A54,마감작업!$E:$E,1,0)</f>
        <v>A61540</v>
      </c>
      <c r="I54" t="str">
        <f>VLOOKUP(B54,마감작업!$E:$E,1,0)</f>
        <v>A53020</v>
      </c>
    </row>
    <row r="55" spans="1:9" x14ac:dyDescent="0.45">
      <c r="A55" s="2" t="s">
        <v>12</v>
      </c>
      <c r="B55" s="3" t="s">
        <v>24</v>
      </c>
      <c r="C55" s="3" t="s">
        <v>0</v>
      </c>
      <c r="D55" s="3" t="str">
        <f>VLOOKUP(A55,작업생산성!$B:$B,1,0)</f>
        <v>A62510</v>
      </c>
      <c r="E55" s="3" t="s">
        <v>1</v>
      </c>
      <c r="F55" s="3" t="str">
        <f>VLOOKUP(A55,마감작업!$E:$F,2,0)</f>
        <v>걸레받이시공 [걸레받이설치]</v>
      </c>
      <c r="G55" s="4" t="str">
        <f>VLOOKUP(B55,마감작업!$E:$F,2,0)</f>
        <v>공용부문설치 [문짝설치]</v>
      </c>
      <c r="H55" t="str">
        <f>VLOOKUP(A55,마감작업!$E:$E,1,0)</f>
        <v>A62510</v>
      </c>
      <c r="I55" t="str">
        <f>VLOOKUP(B55,마감작업!$E:$E,1,0)</f>
        <v>A53020</v>
      </c>
    </row>
    <row r="56" spans="1:9" x14ac:dyDescent="0.45">
      <c r="A56" s="3" t="s">
        <v>18</v>
      </c>
      <c r="B56" s="3" t="s">
        <v>24</v>
      </c>
      <c r="C56" s="3" t="s">
        <v>0</v>
      </c>
      <c r="D56" s="3" t="str">
        <f>VLOOKUP(A56,작업생산성!$B:$B,1,0)</f>
        <v>A56520</v>
      </c>
      <c r="E56" s="3" t="s">
        <v>1</v>
      </c>
      <c r="F56" s="3" t="str">
        <f>VLOOKUP(A56,마감작업!$E:$F,2,0)</f>
        <v>화장실바닥타일시공 [타일시공]</v>
      </c>
      <c r="G56" s="4" t="str">
        <f>VLOOKUP(B56,마감작업!$E:$F,2,0)</f>
        <v>공용부문설치 [문짝설치]</v>
      </c>
      <c r="H56" t="str">
        <f>VLOOKUP(A56,마감작업!$E:$E,1,0)</f>
        <v>A56520</v>
      </c>
      <c r="I56" t="str">
        <f>VLOOKUP(B56,마감작업!$E:$E,1,0)</f>
        <v>A53020</v>
      </c>
    </row>
    <row r="57" spans="1:9" x14ac:dyDescent="0.45">
      <c r="A57" s="2" t="s">
        <v>66</v>
      </c>
      <c r="B57" s="3" t="s">
        <v>24</v>
      </c>
      <c r="C57" s="3" t="s">
        <v>0</v>
      </c>
      <c r="D57" s="3" t="str">
        <f>VLOOKUP(A57,작업생산성!$B:$B,1,0)</f>
        <v>A60720</v>
      </c>
      <c r="E57" s="3" t="s">
        <v>1</v>
      </c>
      <c r="F57" s="3" t="str">
        <f>VLOOKUP(A57,마감작업!$E:$F,2,0)</f>
        <v>세면대설치 [세면대설치]</v>
      </c>
      <c r="G57" s="4" t="str">
        <f>VLOOKUP(B57,마감작업!$E:$F,2,0)</f>
        <v>공용부문설치 [문짝설치]</v>
      </c>
      <c r="H57" t="str">
        <f>VLOOKUP(A57,마감작업!$E:$E,1,0)</f>
        <v>A60720</v>
      </c>
      <c r="I57" t="str">
        <f>VLOOKUP(B57,마감작업!$E:$E,1,0)</f>
        <v>A53020</v>
      </c>
    </row>
    <row r="58" spans="1:9" x14ac:dyDescent="0.45">
      <c r="A58" s="2" t="s">
        <v>7</v>
      </c>
      <c r="B58" s="3" t="s">
        <v>24</v>
      </c>
      <c r="C58" s="3" t="s">
        <v>0</v>
      </c>
      <c r="D58" s="3" t="str">
        <f>VLOOKUP(A58,작업생산성!$B:$B,1,0)</f>
        <v>A55010</v>
      </c>
      <c r="E58" s="3" t="s">
        <v>1</v>
      </c>
      <c r="F58" s="3" t="str">
        <f>VLOOKUP(A58,마감작업!$E:$F,2,0)</f>
        <v>석재시공</v>
      </c>
      <c r="G58" s="4" t="str">
        <f>VLOOKUP(B58,마감작업!$E:$F,2,0)</f>
        <v>공용부문설치 [문짝설치]</v>
      </c>
      <c r="H58" t="str">
        <f>VLOOKUP(A58,마감작업!$E:$E,1,0)</f>
        <v>A55010</v>
      </c>
      <c r="I58" t="str">
        <f>VLOOKUP(B58,마감작업!$E:$E,1,0)</f>
        <v>A53020</v>
      </c>
    </row>
    <row r="59" spans="1:9" x14ac:dyDescent="0.45">
      <c r="A59" s="2" t="s">
        <v>58</v>
      </c>
      <c r="B59" s="3" t="s">
        <v>24</v>
      </c>
      <c r="C59" s="3" t="s">
        <v>589</v>
      </c>
      <c r="D59" s="3" t="str">
        <f>VLOOKUP(A59,작업생산성!$B:$B,1,0)</f>
        <v>A61020</v>
      </c>
      <c r="E59" s="3" t="s">
        <v>1</v>
      </c>
      <c r="F59" s="3" t="str">
        <f>VLOOKUP(A59,마감작업!$E:$F,2,0)</f>
        <v>계단실 비닐타일 [타일시공]</v>
      </c>
      <c r="G59" s="4" t="str">
        <f>VLOOKUP(B59,마감작업!$E:$F,2,0)</f>
        <v>공용부문설치 [문짝설치]</v>
      </c>
      <c r="H59" t="str">
        <f>VLOOKUP(A59,마감작업!$E:$E,1,0)</f>
        <v>A61020</v>
      </c>
      <c r="I59" t="str">
        <f>VLOOKUP(B59,마감작업!$E:$E,1,0)</f>
        <v>A53020</v>
      </c>
    </row>
    <row r="60" spans="1:9" x14ac:dyDescent="0.45">
      <c r="A60" s="2" t="s">
        <v>34</v>
      </c>
      <c r="B60" s="3" t="s">
        <v>40</v>
      </c>
      <c r="C60" s="3" t="s">
        <v>0</v>
      </c>
      <c r="D60" s="3" t="str">
        <f>VLOOKUP(A60,작업생산성!$B:$B,1,0)</f>
        <v>A48520</v>
      </c>
      <c r="E60" s="3" t="s">
        <v>1</v>
      </c>
      <c r="F60" s="3" t="str">
        <f>VLOOKUP(A60,마감작업!$E:$F,2,0)</f>
        <v>석고보드 벽공사 [스터드]</v>
      </c>
      <c r="G60" s="4" t="str">
        <f>VLOOKUP(B60,마감작업!$E:$F,2,0)</f>
        <v>세대 문설치 [문틀설치]</v>
      </c>
      <c r="H60" t="str">
        <f>VLOOKUP(A60,마감작업!$E:$E,1,0)</f>
        <v>A48520</v>
      </c>
      <c r="I60" t="str">
        <f>VLOOKUP(B60,마감작업!$E:$E,1,0)</f>
        <v>A53510</v>
      </c>
    </row>
    <row r="61" spans="1:9" x14ac:dyDescent="0.45">
      <c r="A61" s="2" t="s">
        <v>40</v>
      </c>
      <c r="B61" s="3" t="s">
        <v>75</v>
      </c>
      <c r="C61" s="3" t="s">
        <v>0</v>
      </c>
      <c r="D61" s="3" t="str">
        <f>VLOOKUP(A61,작업생산성!$B:$B,1,0)</f>
        <v>A53510</v>
      </c>
      <c r="E61" s="3" t="s">
        <v>1</v>
      </c>
      <c r="F61" s="3" t="str">
        <f>VLOOKUP(A61,마감작업!$E:$F,2,0)</f>
        <v>세대 문설치 [문틀설치]</v>
      </c>
      <c r="G61" s="4" t="str">
        <f>VLOOKUP(B61,마감작업!$E:$F,2,0)</f>
        <v>세대 문설치 [문짝설치]</v>
      </c>
      <c r="H61" t="str">
        <f>VLOOKUP(A61,마감작업!$E:$E,1,0)</f>
        <v>A53510</v>
      </c>
      <c r="I61" t="str">
        <f>VLOOKUP(B61,마감작업!$E:$E,1,0)</f>
        <v>A53520</v>
      </c>
    </row>
    <row r="62" spans="1:9" x14ac:dyDescent="0.45">
      <c r="A62" s="2" t="s">
        <v>52</v>
      </c>
      <c r="B62" s="3" t="s">
        <v>75</v>
      </c>
      <c r="C62" s="3" t="s">
        <v>0</v>
      </c>
      <c r="D62" s="3" t="str">
        <f>VLOOKUP(A62,작업생산성!$B:$B,1,0)</f>
        <v>A67010</v>
      </c>
      <c r="E62" s="3" t="s">
        <v>1</v>
      </c>
      <c r="F62" s="3" t="str">
        <f>VLOOKUP(A62,마감작업!$E:$F,2,0)</f>
        <v>가구공사</v>
      </c>
      <c r="G62" s="4" t="str">
        <f>VLOOKUP(B62,마감작업!$E:$F,2,0)</f>
        <v>세대 문설치 [문짝설치]</v>
      </c>
      <c r="H62" t="str">
        <f>VLOOKUP(A62,마감작업!$E:$E,1,0)</f>
        <v>A67010</v>
      </c>
      <c r="I62" t="str">
        <f>VLOOKUP(B62,마감작업!$E:$E,1,0)</f>
        <v>A53520</v>
      </c>
    </row>
    <row r="63" spans="1:9" x14ac:dyDescent="0.45">
      <c r="A63" s="2" t="s">
        <v>12</v>
      </c>
      <c r="B63" s="3" t="s">
        <v>75</v>
      </c>
      <c r="C63" s="3" t="s">
        <v>0</v>
      </c>
      <c r="D63" s="3" t="str">
        <f>VLOOKUP(A63,작업생산성!$B:$B,1,0)</f>
        <v>A62510</v>
      </c>
      <c r="E63" s="3" t="s">
        <v>1</v>
      </c>
      <c r="F63" s="3" t="str">
        <f>VLOOKUP(A63,마감작업!$E:$F,2,0)</f>
        <v>걸레받이시공 [걸레받이설치]</v>
      </c>
      <c r="G63" s="4" t="str">
        <f>VLOOKUP(B63,마감작업!$E:$F,2,0)</f>
        <v>세대 문설치 [문짝설치]</v>
      </c>
      <c r="H63" t="str">
        <f>VLOOKUP(A63,마감작업!$E:$E,1,0)</f>
        <v>A62510</v>
      </c>
      <c r="I63" t="str">
        <f>VLOOKUP(B63,마감작업!$E:$E,1,0)</f>
        <v>A53520</v>
      </c>
    </row>
    <row r="64" spans="1:9" x14ac:dyDescent="0.45">
      <c r="A64" s="2" t="s">
        <v>7</v>
      </c>
      <c r="B64" s="3" t="s">
        <v>28</v>
      </c>
      <c r="C64" s="3" t="s">
        <v>589</v>
      </c>
      <c r="D64" s="3" t="str">
        <f>VLOOKUP(A64,작업생산성!$B:$B,1,0)</f>
        <v>A55010</v>
      </c>
      <c r="E64" s="3" t="s">
        <v>1</v>
      </c>
      <c r="F64" s="3" t="str">
        <f>VLOOKUP(A64,마감작업!$E:$F,2,0)</f>
        <v>석재시공</v>
      </c>
      <c r="G64" s="4" t="str">
        <f>VLOOKUP(B64,마감작업!$E:$F,2,0)</f>
        <v>유리문설치 [바탕면정리]</v>
      </c>
      <c r="H64" t="str">
        <f>VLOOKUP(A64,마감작업!$E:$E,1,0)</f>
        <v>A55010</v>
      </c>
      <c r="I64" t="str">
        <f>VLOOKUP(B64,마감작업!$E:$E,1,0)</f>
        <v>A54010</v>
      </c>
    </row>
    <row r="65" spans="1:9" x14ac:dyDescent="0.45">
      <c r="A65" s="2" t="s">
        <v>28</v>
      </c>
      <c r="B65" s="3" t="s">
        <v>29</v>
      </c>
      <c r="C65" s="3" t="s">
        <v>0</v>
      </c>
      <c r="D65" s="3" t="str">
        <f>VLOOKUP(A65,작업생산성!$B:$B,1,0)</f>
        <v>A54010</v>
      </c>
      <c r="E65" s="3" t="s">
        <v>1</v>
      </c>
      <c r="F65" s="3" t="str">
        <f>VLOOKUP(A65,마감작업!$E:$F,2,0)</f>
        <v>유리문설치 [바탕면정리]</v>
      </c>
      <c r="G65" s="4" t="str">
        <f>VLOOKUP(B65,마감작업!$E:$F,2,0)</f>
        <v>유리문설치 [하드웨어설치]</v>
      </c>
      <c r="H65" t="str">
        <f>VLOOKUP(A65,마감작업!$E:$E,1,0)</f>
        <v>A54010</v>
      </c>
      <c r="I65" t="str">
        <f>VLOOKUP(B65,마감작업!$E:$E,1,0)</f>
        <v>A54020</v>
      </c>
    </row>
    <row r="66" spans="1:9" x14ac:dyDescent="0.45">
      <c r="A66" s="2" t="s">
        <v>29</v>
      </c>
      <c r="B66" s="3" t="s">
        <v>20</v>
      </c>
      <c r="C66" s="3" t="s">
        <v>0</v>
      </c>
      <c r="D66" s="3" t="str">
        <f>VLOOKUP(A66,작업생산성!$B:$B,1,0)</f>
        <v>A54020</v>
      </c>
      <c r="E66" s="3" t="s">
        <v>1</v>
      </c>
      <c r="F66" s="3" t="str">
        <f>VLOOKUP(A66,마감작업!$E:$F,2,0)</f>
        <v>유리문설치 [하드웨어설치]</v>
      </c>
      <c r="G66" s="4" t="str">
        <f>VLOOKUP(B66,마감작업!$E:$F,2,0)</f>
        <v>유리문설치 [문설치]</v>
      </c>
      <c r="H66" t="str">
        <f>VLOOKUP(A66,마감작업!$E:$E,1,0)</f>
        <v>A54020</v>
      </c>
      <c r="I66" t="str">
        <f>VLOOKUP(B66,마감작업!$E:$E,1,0)</f>
        <v>A54030</v>
      </c>
    </row>
    <row r="67" spans="1:9" x14ac:dyDescent="0.45">
      <c r="A67" s="2" t="s">
        <v>26</v>
      </c>
      <c r="B67" s="3" t="s">
        <v>16</v>
      </c>
      <c r="C67" s="3" t="s">
        <v>0</v>
      </c>
      <c r="D67" s="3" t="str">
        <f>VLOOKUP(A67,작업생산성!$B:$B,1,0)</f>
        <v>A48530</v>
      </c>
      <c r="E67" s="3" t="s">
        <v>1</v>
      </c>
      <c r="F67" s="3" t="str">
        <f>VLOOKUP(A67,마감작업!$E:$F,2,0)</f>
        <v>석고보드 벽공사 [석고보드시공]</v>
      </c>
      <c r="G67" s="4" t="str">
        <f>VLOOKUP(B67,마감작업!$E:$F,2,0)</f>
        <v>바닥난방시스템시공 [바탕면정리]</v>
      </c>
      <c r="H67" t="str">
        <f>VLOOKUP(A67,마감작업!$E:$E,1,0)</f>
        <v>A48530</v>
      </c>
      <c r="I67" t="str">
        <f>VLOOKUP(B67,마감작업!$E:$E,1,0)</f>
        <v>A54510</v>
      </c>
    </row>
    <row r="68" spans="1:9" x14ac:dyDescent="0.45">
      <c r="A68" s="2" t="s">
        <v>40</v>
      </c>
      <c r="B68" s="3" t="s">
        <v>16</v>
      </c>
      <c r="C68" s="3" t="s">
        <v>0</v>
      </c>
      <c r="D68" s="3" t="str">
        <f>VLOOKUP(A68,작업생산성!$B:$B,1,0)</f>
        <v>A53510</v>
      </c>
      <c r="E68" s="3" t="s">
        <v>1</v>
      </c>
      <c r="F68" s="3" t="str">
        <f>VLOOKUP(A68,마감작업!$E:$F,2,0)</f>
        <v>세대 문설치 [문틀설치]</v>
      </c>
      <c r="G68" s="4" t="str">
        <f>VLOOKUP(B68,마감작업!$E:$F,2,0)</f>
        <v>바닥난방시스템시공 [바탕면정리]</v>
      </c>
      <c r="H68" t="str">
        <f>VLOOKUP(A68,마감작업!$E:$E,1,0)</f>
        <v>A53510</v>
      </c>
      <c r="I68" t="str">
        <f>VLOOKUP(B68,마감작업!$E:$E,1,0)</f>
        <v>A54510</v>
      </c>
    </row>
    <row r="69" spans="1:9" x14ac:dyDescent="0.45">
      <c r="A69" s="2" t="s">
        <v>16</v>
      </c>
      <c r="B69" s="3" t="s">
        <v>17</v>
      </c>
      <c r="C69" s="3" t="s">
        <v>0</v>
      </c>
      <c r="D69" s="3" t="str">
        <f>VLOOKUP(A69,작업생산성!$B:$B,1,0)</f>
        <v>A54510</v>
      </c>
      <c r="E69" s="3" t="s">
        <v>1</v>
      </c>
      <c r="F69" s="3" t="str">
        <f>VLOOKUP(A69,마감작업!$E:$F,2,0)</f>
        <v>바닥난방시스템시공 [바탕면정리]</v>
      </c>
      <c r="G69" s="4" t="str">
        <f>VLOOKUP(B69,마감작업!$E:$F,2,0)</f>
        <v>바닥난방시스템시공 [기포타설]</v>
      </c>
      <c r="H69" t="str">
        <f>VLOOKUP(A69,마감작업!$E:$E,1,0)</f>
        <v>A54510</v>
      </c>
      <c r="I69" t="str">
        <f>VLOOKUP(B69,마감작업!$E:$E,1,0)</f>
        <v>A54520</v>
      </c>
    </row>
    <row r="70" spans="1:9" x14ac:dyDescent="0.45">
      <c r="A70" s="2" t="s">
        <v>17</v>
      </c>
      <c r="B70" s="3" t="s">
        <v>5</v>
      </c>
      <c r="C70" s="3" t="s">
        <v>0</v>
      </c>
      <c r="D70" s="3" t="str">
        <f>VLOOKUP(A70,작업생산성!$B:$B,1,0)</f>
        <v>A54520</v>
      </c>
      <c r="E70" s="3" t="s">
        <v>1</v>
      </c>
      <c r="F70" s="3" t="str">
        <f>VLOOKUP(A70,마감작업!$E:$F,2,0)</f>
        <v>바닥난방시스템시공 [기포타설]</v>
      </c>
      <c r="G70" s="4" t="str">
        <f>VLOOKUP(B70,마감작업!$E:$F,2,0)</f>
        <v>바닥난방시스템시공 [방통타설/양생]</v>
      </c>
      <c r="H70" t="str">
        <f>VLOOKUP(A70,마감작업!$E:$E,1,0)</f>
        <v>A54520</v>
      </c>
      <c r="I70" t="str">
        <f>VLOOKUP(B70,마감작업!$E:$E,1,0)</f>
        <v>A54530</v>
      </c>
    </row>
    <row r="71" spans="1:9" x14ac:dyDescent="0.45">
      <c r="A71" s="2" t="s">
        <v>26</v>
      </c>
      <c r="B71" s="3" t="s">
        <v>7</v>
      </c>
      <c r="C71" s="3" t="s">
        <v>0</v>
      </c>
      <c r="D71" s="3" t="str">
        <f>VLOOKUP(A71,작업생산성!$B:$B,1,0)</f>
        <v>A48530</v>
      </c>
      <c r="E71" s="3" t="s">
        <v>1</v>
      </c>
      <c r="F71" s="3" t="str">
        <f>VLOOKUP(A71,마감작업!$E:$F,2,0)</f>
        <v>석고보드 벽공사 [석고보드시공]</v>
      </c>
      <c r="G71" s="4" t="str">
        <f>VLOOKUP(B71,마감작업!$E:$F,2,0)</f>
        <v>석재시공</v>
      </c>
      <c r="H71" t="str">
        <f>VLOOKUP(A71,마감작업!$E:$E,1,0)</f>
        <v>A48530</v>
      </c>
      <c r="I71" t="str">
        <f>VLOOKUP(B71,마감작업!$E:$E,1,0)</f>
        <v>A55010</v>
      </c>
    </row>
    <row r="72" spans="1:9" x14ac:dyDescent="0.45">
      <c r="A72" s="2" t="s">
        <v>38</v>
      </c>
      <c r="B72" s="3" t="s">
        <v>7</v>
      </c>
      <c r="C72" s="3" t="s">
        <v>0</v>
      </c>
      <c r="D72" s="3" t="str">
        <f>VLOOKUP(A72,작업생산성!$B:$B,1,0)</f>
        <v>A53010</v>
      </c>
      <c r="E72" s="3" t="s">
        <v>1</v>
      </c>
      <c r="F72" s="3" t="str">
        <f>VLOOKUP(A72,마감작업!$E:$F,2,0)</f>
        <v>공용부문설치 [문틀설치]</v>
      </c>
      <c r="G72" s="4" t="str">
        <f>VLOOKUP(B72,마감작업!$E:$F,2,0)</f>
        <v>석재시공</v>
      </c>
      <c r="H72" t="str">
        <f>VLOOKUP(A72,마감작업!$E:$E,1,0)</f>
        <v>A53010</v>
      </c>
      <c r="I72" t="str">
        <f>VLOOKUP(B72,마감작업!$E:$E,1,0)</f>
        <v>A55010</v>
      </c>
    </row>
    <row r="73" spans="1:9" x14ac:dyDescent="0.45">
      <c r="A73" s="2" t="s">
        <v>51</v>
      </c>
      <c r="B73" s="3" t="s">
        <v>62</v>
      </c>
      <c r="C73" s="3" t="s">
        <v>0</v>
      </c>
      <c r="D73" s="3" t="str">
        <f>VLOOKUP(A73,작업생산성!$B:$B,1,0)</f>
        <v>A57010</v>
      </c>
      <c r="E73" s="3" t="s">
        <v>1</v>
      </c>
      <c r="F73" s="3" t="str">
        <f>VLOOKUP(A73,마감작업!$E:$F,2,0)</f>
        <v>벽타일시공 [타일시공]</v>
      </c>
      <c r="G73" s="4" t="str">
        <f>VLOOKUP(B73,마감작업!$E:$F,2,0)</f>
        <v>화장실바닥타일시공 [바탕면처리]</v>
      </c>
      <c r="H73" t="str">
        <f>VLOOKUP(A73,마감작업!$E:$E,1,0)</f>
        <v>A57010</v>
      </c>
      <c r="I73" t="str">
        <f>VLOOKUP(B73,마감작업!$E:$E,1,0)</f>
        <v>A56510</v>
      </c>
    </row>
    <row r="74" spans="1:9" x14ac:dyDescent="0.45">
      <c r="A74" s="2" t="s">
        <v>62</v>
      </c>
      <c r="B74" s="3" t="s">
        <v>18</v>
      </c>
      <c r="C74" s="3" t="s">
        <v>0</v>
      </c>
      <c r="D74" s="3" t="str">
        <f>VLOOKUP(A74,작업생산성!$B:$B,1,0)</f>
        <v>A56510</v>
      </c>
      <c r="E74" s="3" t="s">
        <v>1</v>
      </c>
      <c r="F74" s="3" t="str">
        <f>VLOOKUP(A74,마감작업!$E:$F,2,0)</f>
        <v>화장실바닥타일시공 [바탕면처리]</v>
      </c>
      <c r="G74" s="4" t="str">
        <f>VLOOKUP(B74,마감작업!$E:$F,2,0)</f>
        <v>화장실바닥타일시공 [타일시공]</v>
      </c>
      <c r="H74" t="str">
        <f>VLOOKUP(A74,마감작업!$E:$E,1,0)</f>
        <v>A56510</v>
      </c>
      <c r="I74" t="str">
        <f>VLOOKUP(B74,마감작업!$E:$E,1,0)</f>
        <v>A56520</v>
      </c>
    </row>
    <row r="75" spans="1:9" x14ac:dyDescent="0.45">
      <c r="A75" s="2" t="s">
        <v>72</v>
      </c>
      <c r="B75" s="3" t="s">
        <v>51</v>
      </c>
      <c r="C75" s="3" t="s">
        <v>0</v>
      </c>
      <c r="D75" s="3" t="str">
        <f>VLOOKUP(A75,작업생산성!$B:$B,1,0)</f>
        <v>A49540</v>
      </c>
      <c r="E75" s="3" t="s">
        <v>1</v>
      </c>
      <c r="F75" s="3" t="str">
        <f>VLOOKUP(A75,마감작업!$E:$F,2,0)</f>
        <v>실내방수시공 [보호몰탈]</v>
      </c>
      <c r="G75" s="4" t="str">
        <f>VLOOKUP(B75,마감작업!$E:$F,2,0)</f>
        <v>벽타일시공 [타일시공]</v>
      </c>
      <c r="H75" t="str">
        <f>VLOOKUP(A75,마감작업!$E:$E,1,0)</f>
        <v>A49540</v>
      </c>
      <c r="I75" t="str">
        <f>VLOOKUP(B75,마감작업!$E:$E,1,0)</f>
        <v>A57010</v>
      </c>
    </row>
    <row r="76" spans="1:9" x14ac:dyDescent="0.45">
      <c r="A76" s="2" t="s">
        <v>26</v>
      </c>
      <c r="B76" s="3" t="s">
        <v>13</v>
      </c>
      <c r="C76" s="3" t="s">
        <v>0</v>
      </c>
      <c r="D76" s="3" t="str">
        <f>VLOOKUP(A76,작업생산성!$B:$B,1,0)</f>
        <v>A48530</v>
      </c>
      <c r="E76" s="3" t="s">
        <v>1</v>
      </c>
      <c r="F76" s="3" t="str">
        <f>VLOOKUP(A76,마감작업!$E:$F,2,0)</f>
        <v>석고보드 벽공사 [석고보드시공]</v>
      </c>
      <c r="G76" s="4" t="str">
        <f>VLOOKUP(B76,마감작업!$E:$F,2,0)</f>
        <v>실내벽도장 [바탕면처리]</v>
      </c>
      <c r="H76" t="str">
        <f>VLOOKUP(A76,마감작업!$E:$E,1,0)</f>
        <v>A48530</v>
      </c>
      <c r="I76" t="str">
        <f>VLOOKUP(B76,마감작업!$E:$E,1,0)</f>
        <v>A57510</v>
      </c>
    </row>
    <row r="77" spans="1:9" x14ac:dyDescent="0.45">
      <c r="A77" s="2" t="s">
        <v>630</v>
      </c>
      <c r="B77" s="3" t="s">
        <v>13</v>
      </c>
      <c r="C77" s="3" t="s">
        <v>0</v>
      </c>
      <c r="D77" s="3" t="str">
        <f>VLOOKUP(A77,작업생산성!$B:$B,1,0)</f>
        <v>A45012</v>
      </c>
      <c r="E77" s="3" t="s">
        <v>1</v>
      </c>
      <c r="F77" s="3" t="str">
        <f>VLOOKUP(A77,마감작업!$E:$F,2,0)</f>
        <v>미장공사 [미장 정벌]</v>
      </c>
      <c r="G77" s="4" t="str">
        <f>VLOOKUP(B77,마감작업!$E:$F,2,0)</f>
        <v>실내벽도장 [바탕면처리]</v>
      </c>
      <c r="H77" t="str">
        <f>VLOOKUP(A77,마감작업!$E:$E,1,0)</f>
        <v>A45012</v>
      </c>
      <c r="I77" t="str">
        <f>VLOOKUP(B77,마감작업!$E:$E,1,0)</f>
        <v>A57510</v>
      </c>
    </row>
    <row r="78" spans="1:9" x14ac:dyDescent="0.45">
      <c r="A78" s="2" t="s">
        <v>631</v>
      </c>
      <c r="B78" s="3" t="s">
        <v>13</v>
      </c>
      <c r="C78" s="3" t="s">
        <v>589</v>
      </c>
      <c r="D78" s="3" t="str">
        <f>VLOOKUP(A78,작업생산성!$B:$B,1,0)</f>
        <v>A43022</v>
      </c>
      <c r="E78" s="3" t="s">
        <v>1</v>
      </c>
      <c r="F78" s="3" t="str">
        <f>VLOOKUP(A78,마감작업!$E:$F,2,0)</f>
        <v>무근타설 [양생]</v>
      </c>
      <c r="G78" s="4" t="str">
        <f>VLOOKUP(B78,마감작업!$E:$F,2,0)</f>
        <v>실내벽도장 [바탕면처리]</v>
      </c>
      <c r="H78" t="str">
        <f>VLOOKUP(A78,마감작업!$E:$E,1,0)</f>
        <v>A43022</v>
      </c>
      <c r="I78" t="str">
        <f>VLOOKUP(B78,마감작업!$E:$E,1,0)</f>
        <v>A57510</v>
      </c>
    </row>
    <row r="79" spans="1:9" x14ac:dyDescent="0.45">
      <c r="A79" s="2" t="s">
        <v>13</v>
      </c>
      <c r="B79" s="3" t="s">
        <v>22</v>
      </c>
      <c r="C79" s="3" t="s">
        <v>0</v>
      </c>
      <c r="D79" s="3" t="str">
        <f>VLOOKUP(A79,작업생산성!$B:$B,1,0)</f>
        <v>A57510</v>
      </c>
      <c r="E79" s="3" t="s">
        <v>1</v>
      </c>
      <c r="F79" s="3" t="str">
        <f>VLOOKUP(A79,마감작업!$E:$F,2,0)</f>
        <v>실내벽도장 [바탕면처리]</v>
      </c>
      <c r="G79" s="4" t="str">
        <f>VLOOKUP(B79,마감작업!$E:$F,2,0)</f>
        <v>실내벽도장 [도장]</v>
      </c>
      <c r="H79" t="str">
        <f>VLOOKUP(A79,마감작업!$E:$E,1,0)</f>
        <v>A57510</v>
      </c>
      <c r="I79" t="str">
        <f>VLOOKUP(B79,마감작업!$E:$E,1,0)</f>
        <v>A57520</v>
      </c>
    </row>
    <row r="80" spans="1:9" x14ac:dyDescent="0.45">
      <c r="A80" s="2" t="s">
        <v>22</v>
      </c>
      <c r="B80" s="3" t="s">
        <v>59</v>
      </c>
      <c r="C80" s="3" t="s">
        <v>0</v>
      </c>
      <c r="D80" s="3" t="str">
        <f>VLOOKUP(A80,작업생산성!$B:$B,1,0)</f>
        <v>A57520</v>
      </c>
      <c r="E80" s="3" t="s">
        <v>1</v>
      </c>
      <c r="F80" s="3" t="str">
        <f>VLOOKUP(A80,마감작업!$E:$F,2,0)</f>
        <v>실내벽도장 [도장]</v>
      </c>
      <c r="G80" s="4" t="str">
        <f>VLOOKUP(B80,마감작업!$E:$F,2,0)</f>
        <v>실내벽도장 [마감도장]</v>
      </c>
      <c r="H80" t="str">
        <f>VLOOKUP(A80,마감작업!$E:$E,1,0)</f>
        <v>A57520</v>
      </c>
      <c r="I80" t="str">
        <f>VLOOKUP(B80,마감작업!$E:$E,1,0)</f>
        <v>A57530</v>
      </c>
    </row>
    <row r="81" spans="1:9" x14ac:dyDescent="0.45">
      <c r="A81" s="2" t="s">
        <v>43</v>
      </c>
      <c r="B81" s="3" t="s">
        <v>42</v>
      </c>
      <c r="C81" s="3" t="s">
        <v>589</v>
      </c>
      <c r="D81" s="3" t="str">
        <f>VLOOKUP(A81,작업생산성!$B:$B,1,0)</f>
        <v>A52530</v>
      </c>
      <c r="E81" s="3" t="s">
        <v>1</v>
      </c>
      <c r="F81" s="3" t="str">
        <f>VLOOKUP(A81,마감작업!$E:$F,2,0)</f>
        <v>공용부창호설치 [창설치]</v>
      </c>
      <c r="G81" s="4" t="str">
        <f>VLOOKUP(B81,마감작업!$E:$F,2,0)</f>
        <v>유리설치 [설치]</v>
      </c>
      <c r="H81" t="str">
        <f>VLOOKUP(A81,마감작업!$E:$E,1,0)</f>
        <v>A52530</v>
      </c>
      <c r="I81" t="str">
        <f>VLOOKUP(B81,마감작업!$E:$E,1,0)</f>
        <v>A58010</v>
      </c>
    </row>
    <row r="82" spans="1:9" x14ac:dyDescent="0.45">
      <c r="A82" s="2" t="s">
        <v>41</v>
      </c>
      <c r="B82" s="3" t="s">
        <v>42</v>
      </c>
      <c r="C82" s="3" t="s">
        <v>0</v>
      </c>
      <c r="D82" s="3" t="str">
        <f>VLOOKUP(A82,작업생산성!$B:$B,1,0)</f>
        <v>A51530</v>
      </c>
      <c r="E82" s="3" t="s">
        <v>1</v>
      </c>
      <c r="F82" s="3" t="str">
        <f>VLOOKUP(A82,마감작업!$E:$F,2,0)</f>
        <v>세대창호설치 [창설치]</v>
      </c>
      <c r="G82" s="4" t="str">
        <f>VLOOKUP(B82,마감작업!$E:$F,2,0)</f>
        <v>유리설치 [설치]</v>
      </c>
      <c r="H82" t="str">
        <f>VLOOKUP(A82,마감작업!$E:$E,1,0)</f>
        <v>A51530</v>
      </c>
      <c r="I82" t="str">
        <f>VLOOKUP(B82,마감작업!$E:$E,1,0)</f>
        <v>A58010</v>
      </c>
    </row>
    <row r="83" spans="1:9" x14ac:dyDescent="0.45">
      <c r="A83" s="2" t="s">
        <v>6</v>
      </c>
      <c r="B83" s="3" t="s">
        <v>65</v>
      </c>
      <c r="C83" s="3" t="s">
        <v>0</v>
      </c>
      <c r="D83" s="3" t="str">
        <f>VLOOKUP(A83,작업생산성!$B:$B,1,0)</f>
        <v>A51010</v>
      </c>
      <c r="E83" s="3" t="s">
        <v>1</v>
      </c>
      <c r="F83" s="3" t="str">
        <f>VLOOKUP(A83,마감작업!$E:$F,2,0)</f>
        <v>석고보드 천정공사 [석고보드시공]</v>
      </c>
      <c r="G83" s="4" t="str">
        <f>VLOOKUP(B83,마감작업!$E:$F,2,0)</f>
        <v>실내천정도장 [바탕면처리]</v>
      </c>
      <c r="H83" t="str">
        <f>VLOOKUP(A83,마감작업!$E:$E,1,0)</f>
        <v>A51010</v>
      </c>
      <c r="I83" t="str">
        <f>VLOOKUP(B83,마감작업!$E:$E,1,0)</f>
        <v>A59010</v>
      </c>
    </row>
    <row r="84" spans="1:9" x14ac:dyDescent="0.45">
      <c r="A84" s="2" t="s">
        <v>65</v>
      </c>
      <c r="B84" s="3" t="s">
        <v>49</v>
      </c>
      <c r="C84" s="3" t="s">
        <v>0</v>
      </c>
      <c r="D84" s="3" t="str">
        <f>VLOOKUP(A84,작업생산성!$B:$B,1,0)</f>
        <v>A59010</v>
      </c>
      <c r="E84" s="3" t="s">
        <v>1</v>
      </c>
      <c r="F84" s="3" t="str">
        <f>VLOOKUP(A84,마감작업!$E:$F,2,0)</f>
        <v>실내천정도장 [바탕면처리]</v>
      </c>
      <c r="G84" s="4" t="str">
        <f>VLOOKUP(B84,마감작업!$E:$F,2,0)</f>
        <v>실내천정도장 [도장]</v>
      </c>
      <c r="H84" t="str">
        <f>VLOOKUP(A84,마감작업!$E:$E,1,0)</f>
        <v>A59010</v>
      </c>
      <c r="I84" t="str">
        <f>VLOOKUP(B84,마감작업!$E:$E,1,0)</f>
        <v>A59020</v>
      </c>
    </row>
    <row r="85" spans="1:9" x14ac:dyDescent="0.45">
      <c r="A85" s="2" t="s">
        <v>49</v>
      </c>
      <c r="B85" s="3" t="s">
        <v>60</v>
      </c>
      <c r="C85" s="3" t="s">
        <v>0</v>
      </c>
      <c r="D85" s="3" t="str">
        <f>VLOOKUP(A85,작업생산성!$B:$B,1,0)</f>
        <v>A59020</v>
      </c>
      <c r="E85" s="3" t="s">
        <v>1</v>
      </c>
      <c r="F85" s="3" t="str">
        <f>VLOOKUP(A85,마감작업!$E:$F,2,0)</f>
        <v>실내천정도장 [도장]</v>
      </c>
      <c r="G85" s="4" t="str">
        <f>VLOOKUP(B85,마감작업!$E:$F,2,0)</f>
        <v>실내천정도장 [마감도장]</v>
      </c>
      <c r="H85" t="str">
        <f>VLOOKUP(A85,마감작업!$E:$E,1,0)</f>
        <v>A59020</v>
      </c>
      <c r="I85" t="str">
        <f>VLOOKUP(B85,마감작업!$E:$E,1,0)</f>
        <v>A59030</v>
      </c>
    </row>
    <row r="86" spans="1:9" x14ac:dyDescent="0.45">
      <c r="A86" s="2" t="s">
        <v>22</v>
      </c>
      <c r="B86" s="3" t="s">
        <v>23</v>
      </c>
      <c r="C86" s="3" t="s">
        <v>0</v>
      </c>
      <c r="D86" s="3" t="str">
        <f>VLOOKUP(A86,작업생산성!$B:$B,1,0)</f>
        <v>A57520</v>
      </c>
      <c r="E86" s="3" t="s">
        <v>1</v>
      </c>
      <c r="F86" s="3" t="str">
        <f>VLOOKUP(A86,마감작업!$E:$F,2,0)</f>
        <v>실내벽도장 [도장]</v>
      </c>
      <c r="G86" s="4" t="str">
        <f>VLOOKUP(B86,마감작업!$E:$F,2,0)</f>
        <v>계단실 텍스 천정공사 [천정설치]</v>
      </c>
      <c r="H86" t="str">
        <f>VLOOKUP(A86,마감작업!$E:$E,1,0)</f>
        <v>A57520</v>
      </c>
      <c r="I86" t="str">
        <f>VLOOKUP(B86,마감작업!$E:$E,1,0)</f>
        <v>A59510</v>
      </c>
    </row>
    <row r="87" spans="1:9" x14ac:dyDescent="0.45">
      <c r="A87" s="2" t="s">
        <v>46</v>
      </c>
      <c r="B87" s="3" t="s">
        <v>23</v>
      </c>
      <c r="C87" s="3" t="s">
        <v>0</v>
      </c>
      <c r="D87" s="3" t="str">
        <f>VLOOKUP(A87,작업생산성!$B:$B,1,0)</f>
        <v>A50520</v>
      </c>
      <c r="E87" s="3" t="s">
        <v>1</v>
      </c>
      <c r="F87" s="3" t="str">
        <f>VLOOKUP(A87,마감작업!$E:$F,2,0)</f>
        <v>천정틀시공 [틀설치]</v>
      </c>
      <c r="G87" s="4" t="str">
        <f>VLOOKUP(B87,마감작업!$E:$F,2,0)</f>
        <v>계단실 텍스 천정공사 [천정설치]</v>
      </c>
      <c r="H87" t="str">
        <f>VLOOKUP(A87,마감작업!$E:$E,1,0)</f>
        <v>A50520</v>
      </c>
      <c r="I87" t="str">
        <f>VLOOKUP(B87,마감작업!$E:$E,1,0)</f>
        <v>A59510</v>
      </c>
    </row>
    <row r="88" spans="1:9" x14ac:dyDescent="0.45">
      <c r="A88" s="2" t="s">
        <v>46</v>
      </c>
      <c r="B88" s="3" t="s">
        <v>54</v>
      </c>
      <c r="C88" s="3" t="s">
        <v>0</v>
      </c>
      <c r="D88" s="3" t="str">
        <f>VLOOKUP(A88,작업생산성!$B:$B,1,0)</f>
        <v>A50520</v>
      </c>
      <c r="E88" s="3" t="s">
        <v>1</v>
      </c>
      <c r="F88" s="3" t="str">
        <f>VLOOKUP(A88,마감작업!$E:$F,2,0)</f>
        <v>천정틀시공 [틀설치]</v>
      </c>
      <c r="G88" s="4" t="str">
        <f>VLOOKUP(B88,마감작업!$E:$F,2,0)</f>
        <v>SMC 천장시공 [천정설치]</v>
      </c>
      <c r="H88" t="str">
        <f>VLOOKUP(A88,마감작업!$E:$E,1,0)</f>
        <v>A50520</v>
      </c>
      <c r="I88" t="str">
        <f>VLOOKUP(B88,마감작업!$E:$E,1,0)</f>
        <v>A60010</v>
      </c>
    </row>
    <row r="89" spans="1:9" x14ac:dyDescent="0.45">
      <c r="A89" s="2" t="s">
        <v>18</v>
      </c>
      <c r="B89" s="3" t="s">
        <v>54</v>
      </c>
      <c r="C89" s="3" t="s">
        <v>0</v>
      </c>
      <c r="D89" s="3" t="str">
        <f>VLOOKUP(A89,작업생산성!$B:$B,1,0)</f>
        <v>A56520</v>
      </c>
      <c r="E89" s="3" t="s">
        <v>1</v>
      </c>
      <c r="F89" s="3" t="str">
        <f>VLOOKUP(A89,마감작업!$E:$F,2,0)</f>
        <v>화장실바닥타일시공 [타일시공]</v>
      </c>
      <c r="G89" s="4" t="str">
        <f>VLOOKUP(B89,마감작업!$E:$F,2,0)</f>
        <v>SMC 천장시공 [천정설치]</v>
      </c>
      <c r="H89" t="str">
        <f>VLOOKUP(A89,마감작업!$E:$E,1,0)</f>
        <v>A56520</v>
      </c>
      <c r="I89" t="str">
        <f>VLOOKUP(B89,마감작업!$E:$E,1,0)</f>
        <v>A60010</v>
      </c>
    </row>
    <row r="90" spans="1:9" x14ac:dyDescent="0.45">
      <c r="A90" s="2" t="s">
        <v>46</v>
      </c>
      <c r="B90" s="3" t="s">
        <v>19</v>
      </c>
      <c r="C90" s="3" t="s">
        <v>0</v>
      </c>
      <c r="D90" s="3" t="str">
        <f>VLOOKUP(A90,작업생산성!$B:$B,1,0)</f>
        <v>A50520</v>
      </c>
      <c r="E90" s="3" t="s">
        <v>1</v>
      </c>
      <c r="F90" s="3" t="str">
        <f>VLOOKUP(A90,마감작업!$E:$F,2,0)</f>
        <v>천정틀시공 [틀설치]</v>
      </c>
      <c r="G90" s="4" t="str">
        <f>VLOOKUP(B90,마감작업!$E:$F,2,0)</f>
        <v>바리솔, 루버 천장시공 [천정설치]</v>
      </c>
      <c r="H90" t="str">
        <f>VLOOKUP(A90,마감작업!$E:$E,1,0)</f>
        <v>A50520</v>
      </c>
      <c r="I90" t="str">
        <f>VLOOKUP(B90,마감작업!$E:$E,1,0)</f>
        <v>A60020</v>
      </c>
    </row>
    <row r="91" spans="1:9" x14ac:dyDescent="0.45">
      <c r="A91" s="2" t="s">
        <v>49</v>
      </c>
      <c r="B91" s="3" t="s">
        <v>70</v>
      </c>
      <c r="C91" s="3" t="s">
        <v>0</v>
      </c>
      <c r="D91" s="3" t="str">
        <f>VLOOKUP(A91,작업생산성!$B:$B,1,0)</f>
        <v>A59020</v>
      </c>
      <c r="E91" s="3" t="s">
        <v>1</v>
      </c>
      <c r="F91" s="3" t="str">
        <f>VLOOKUP(A91,마감작업!$E:$F,2,0)</f>
        <v>실내천정도장 [도장]</v>
      </c>
      <c r="G91" s="4" t="str">
        <f>VLOOKUP(B91,마감작업!$E:$F,2,0)</f>
        <v>실내바닥도장(에폭시) [바탕면처리]</v>
      </c>
      <c r="H91" t="str">
        <f>VLOOKUP(A91,마감작업!$E:$E,1,0)</f>
        <v>A59020</v>
      </c>
      <c r="I91" t="str">
        <f>VLOOKUP(B91,마감작업!$E:$E,1,0)</f>
        <v>A60510</v>
      </c>
    </row>
    <row r="92" spans="1:9" x14ac:dyDescent="0.45">
      <c r="A92" s="2" t="s">
        <v>61</v>
      </c>
      <c r="B92" s="3" t="s">
        <v>70</v>
      </c>
      <c r="C92" s="3" t="s">
        <v>589</v>
      </c>
      <c r="D92" s="3" t="str">
        <f>VLOOKUP(A92,작업생산성!$B:$B,1,0)</f>
        <v>A52010</v>
      </c>
      <c r="E92" s="3" t="s">
        <v>1</v>
      </c>
      <c r="F92" s="3" t="str">
        <f>VLOOKUP(A92,마감작업!$E:$F,2,0)</f>
        <v>그릴설치 [설치]</v>
      </c>
      <c r="G92" s="4" t="str">
        <f>VLOOKUP(B92,마감작업!$E:$F,2,0)</f>
        <v>실내바닥도장(에폭시) [바탕면처리]</v>
      </c>
      <c r="H92" t="str">
        <f>VLOOKUP(A92,마감작업!$E:$E,1,0)</f>
        <v>A52010</v>
      </c>
      <c r="I92" t="str">
        <f>VLOOKUP(B92,마감작업!$E:$E,1,0)</f>
        <v>A60510</v>
      </c>
    </row>
    <row r="93" spans="1:9" x14ac:dyDescent="0.45">
      <c r="A93" s="2" t="s">
        <v>70</v>
      </c>
      <c r="B93" s="3" t="s">
        <v>76</v>
      </c>
      <c r="C93" s="3" t="s">
        <v>0</v>
      </c>
      <c r="D93" s="3" t="str">
        <f>VLOOKUP(A93,작업생산성!$B:$B,1,0)</f>
        <v>A60510</v>
      </c>
      <c r="E93" s="3" t="s">
        <v>1</v>
      </c>
      <c r="F93" s="3" t="str">
        <f>VLOOKUP(A93,마감작업!$E:$F,2,0)</f>
        <v>실내바닥도장(에폭시) [바탕면처리]</v>
      </c>
      <c r="G93" s="4" t="str">
        <f>VLOOKUP(B93,마감작업!$E:$F,2,0)</f>
        <v>실내바닥도장(에폭시) [도장]</v>
      </c>
      <c r="H93" t="str">
        <f>VLOOKUP(A93,마감작업!$E:$E,1,0)</f>
        <v>A60510</v>
      </c>
      <c r="I93" t="str">
        <f>VLOOKUP(B93,마감작업!$E:$E,1,0)</f>
        <v>A60520</v>
      </c>
    </row>
    <row r="94" spans="1:9" x14ac:dyDescent="0.45">
      <c r="A94" s="2" t="s">
        <v>76</v>
      </c>
      <c r="B94" s="3" t="s">
        <v>21</v>
      </c>
      <c r="C94" s="3" t="s">
        <v>0</v>
      </c>
      <c r="D94" s="3" t="str">
        <f>VLOOKUP(A94,작업생산성!$B:$B,1,0)</f>
        <v>A60520</v>
      </c>
      <c r="E94" s="3" t="s">
        <v>1</v>
      </c>
      <c r="F94" s="3" t="str">
        <f>VLOOKUP(A94,마감작업!$E:$F,2,0)</f>
        <v>실내바닥도장(에폭시) [도장]</v>
      </c>
      <c r="G94" s="4" t="str">
        <f>VLOOKUP(B94,마감작업!$E:$F,2,0)</f>
        <v>실내바닥도장 [마감도장]</v>
      </c>
      <c r="H94" t="str">
        <f>VLOOKUP(A94,마감작업!$E:$E,1,0)</f>
        <v>A60520</v>
      </c>
      <c r="I94" t="str">
        <f>VLOOKUP(B94,마감작업!$E:$E,1,0)</f>
        <v>A60530</v>
      </c>
    </row>
    <row r="95" spans="1:9" x14ac:dyDescent="0.45">
      <c r="A95" s="2" t="s">
        <v>18</v>
      </c>
      <c r="B95" s="3" t="s">
        <v>63</v>
      </c>
      <c r="C95" s="3" t="s">
        <v>0</v>
      </c>
      <c r="D95" s="3" t="str">
        <f>VLOOKUP(A95,작업생산성!$B:$B,1,0)</f>
        <v>A56520</v>
      </c>
      <c r="E95" s="3" t="s">
        <v>1</v>
      </c>
      <c r="F95" s="3" t="str">
        <f>VLOOKUP(A95,마감작업!$E:$F,2,0)</f>
        <v>화장실바닥타일시공 [타일시공]</v>
      </c>
      <c r="G95" s="4" t="str">
        <f>VLOOKUP(B95,마감작업!$E:$F,2,0)</f>
        <v>세면대설치 [하지작업]</v>
      </c>
      <c r="H95" t="str">
        <f>VLOOKUP(A95,마감작업!$E:$E,1,0)</f>
        <v>A56520</v>
      </c>
      <c r="I95" t="str">
        <f>VLOOKUP(B95,마감작업!$E:$E,1,0)</f>
        <v>A60710</v>
      </c>
    </row>
    <row r="96" spans="1:9" x14ac:dyDescent="0.45">
      <c r="A96" s="2" t="s">
        <v>54</v>
      </c>
      <c r="B96" s="3" t="s">
        <v>66</v>
      </c>
      <c r="C96" s="3" t="s">
        <v>0</v>
      </c>
      <c r="D96" s="3" t="str">
        <f>VLOOKUP(A96,작업생산성!$B:$B,1,0)</f>
        <v>A60010</v>
      </c>
      <c r="E96" s="3" t="s">
        <v>1</v>
      </c>
      <c r="F96" s="3" t="str">
        <f>VLOOKUP(A96,마감작업!$E:$F,2,0)</f>
        <v>SMC 천장시공 [천정설치]</v>
      </c>
      <c r="G96" s="4" t="str">
        <f>VLOOKUP(B96,마감작업!$E:$F,2,0)</f>
        <v>세면대설치 [세면대설치]</v>
      </c>
      <c r="H96" t="str">
        <f>VLOOKUP(A96,마감작업!$E:$E,1,0)</f>
        <v>A60010</v>
      </c>
      <c r="I96" t="str">
        <f>VLOOKUP(B96,마감작업!$E:$E,1,0)</f>
        <v>A60720</v>
      </c>
    </row>
    <row r="97" spans="1:9" x14ac:dyDescent="0.45">
      <c r="A97" s="2" t="s">
        <v>63</v>
      </c>
      <c r="B97" s="3" t="s">
        <v>66</v>
      </c>
      <c r="C97" s="3" t="s">
        <v>0</v>
      </c>
      <c r="D97" s="3" t="str">
        <f>VLOOKUP(A97,작업생산성!$B:$B,1,0)</f>
        <v>A60710</v>
      </c>
      <c r="E97" s="3" t="s">
        <v>1</v>
      </c>
      <c r="F97" s="3" t="str">
        <f>VLOOKUP(A97,마감작업!$E:$F,2,0)</f>
        <v>세면대설치 [하지작업]</v>
      </c>
      <c r="G97" s="4" t="str">
        <f>VLOOKUP(B97,마감작업!$E:$F,2,0)</f>
        <v>세면대설치 [세면대설치]</v>
      </c>
      <c r="H97" t="str">
        <f>VLOOKUP(A97,마감작업!$E:$E,1,0)</f>
        <v>A60710</v>
      </c>
      <c r="I97" t="str">
        <f>VLOOKUP(B97,마감작업!$E:$E,1,0)</f>
        <v>A60720</v>
      </c>
    </row>
    <row r="98" spans="1:9" x14ac:dyDescent="0.45">
      <c r="A98" s="2" t="s">
        <v>57</v>
      </c>
      <c r="B98" s="3" t="s">
        <v>83</v>
      </c>
      <c r="C98" s="3" t="s">
        <v>0</v>
      </c>
      <c r="D98" s="3" t="str">
        <f>VLOOKUP(A98,작업생산성!$B:$B,1,0)</f>
        <v>A64010</v>
      </c>
      <c r="E98" s="3" t="s">
        <v>1</v>
      </c>
      <c r="F98" s="3" t="str">
        <f>VLOOKUP(A98,마감작업!$E:$F,2,0)</f>
        <v>계단잡철물공사 [설치]</v>
      </c>
      <c r="G98" s="4" t="str">
        <f>VLOOKUP(B98,마감작업!$E:$F,2,0)</f>
        <v>계단실 비닐타일 [바탕면처리]</v>
      </c>
      <c r="H98" t="str">
        <f>VLOOKUP(A98,마감작업!$E:$E,1,0)</f>
        <v>A64010</v>
      </c>
      <c r="I98" t="str">
        <f>VLOOKUP(B98,마감작업!$E:$E,1,0)</f>
        <v>A61010</v>
      </c>
    </row>
    <row r="99" spans="1:9" x14ac:dyDescent="0.45">
      <c r="A99" s="2" t="s">
        <v>22</v>
      </c>
      <c r="B99" s="3" t="s">
        <v>83</v>
      </c>
      <c r="C99" s="3" t="s">
        <v>0</v>
      </c>
      <c r="D99" s="3" t="str">
        <f>VLOOKUP(A99,작업생산성!$B:$B,1,0)</f>
        <v>A57520</v>
      </c>
      <c r="E99" s="3" t="s">
        <v>1</v>
      </c>
      <c r="F99" s="3" t="str">
        <f>VLOOKUP(A99,마감작업!$E:$F,2,0)</f>
        <v>실내벽도장 [도장]</v>
      </c>
      <c r="G99" s="4" t="str">
        <f>VLOOKUP(B99,마감작업!$E:$F,2,0)</f>
        <v>계단실 비닐타일 [바탕면처리]</v>
      </c>
      <c r="H99" t="str">
        <f>VLOOKUP(A99,마감작업!$E:$E,1,0)</f>
        <v>A57520</v>
      </c>
      <c r="I99" t="str">
        <f>VLOOKUP(B99,마감작업!$E:$E,1,0)</f>
        <v>A61010</v>
      </c>
    </row>
    <row r="100" spans="1:9" x14ac:dyDescent="0.45">
      <c r="A100" s="2" t="s">
        <v>60</v>
      </c>
      <c r="B100" s="3" t="s">
        <v>58</v>
      </c>
      <c r="C100" s="3" t="s">
        <v>590</v>
      </c>
      <c r="D100" s="3" t="str">
        <f>VLOOKUP(A100,작업생산성!$B:$B,1,0)</f>
        <v>A59030</v>
      </c>
      <c r="E100" s="3" t="s">
        <v>1</v>
      </c>
      <c r="F100" s="3" t="str">
        <f>VLOOKUP(A100,마감작업!$E:$F,2,0)</f>
        <v>실내천정도장 [마감도장]</v>
      </c>
      <c r="G100" s="4" t="str">
        <f>VLOOKUP(B100,마감작업!$E:$F,2,0)</f>
        <v>계단실 비닐타일 [타일시공]</v>
      </c>
      <c r="H100" t="str">
        <f>VLOOKUP(A100,마감작업!$E:$E,1,0)</f>
        <v>A59030</v>
      </c>
      <c r="I100" t="str">
        <f>VLOOKUP(B100,마감작업!$E:$E,1,0)</f>
        <v>A61020</v>
      </c>
    </row>
    <row r="101" spans="1:9" x14ac:dyDescent="0.45">
      <c r="A101" s="2" t="s">
        <v>83</v>
      </c>
      <c r="B101" s="3" t="s">
        <v>58</v>
      </c>
      <c r="C101" s="3" t="s">
        <v>0</v>
      </c>
      <c r="D101" s="3" t="str">
        <f>VLOOKUP(A101,작업생산성!$B:$B,1,0)</f>
        <v>A61010</v>
      </c>
      <c r="E101" s="3" t="s">
        <v>1</v>
      </c>
      <c r="F101" s="3" t="str">
        <f>VLOOKUP(A101,마감작업!$E:$F,2,0)</f>
        <v>계단실 비닐타일 [바탕면처리]</v>
      </c>
      <c r="G101" s="4" t="str">
        <f>VLOOKUP(B101,마감작업!$E:$F,2,0)</f>
        <v>계단실 비닐타일 [타일시공]</v>
      </c>
      <c r="H101" t="str">
        <f>VLOOKUP(A101,마감작업!$E:$E,1,0)</f>
        <v>A61010</v>
      </c>
      <c r="I101" t="str">
        <f>VLOOKUP(B101,마감작업!$E:$E,1,0)</f>
        <v>A61020</v>
      </c>
    </row>
    <row r="102" spans="1:9" x14ac:dyDescent="0.45">
      <c r="A102" s="2" t="s">
        <v>23</v>
      </c>
      <c r="B102" s="3" t="s">
        <v>58</v>
      </c>
      <c r="C102" s="3" t="s">
        <v>589</v>
      </c>
      <c r="D102" s="3" t="str">
        <f>VLOOKUP(A102,작업생산성!$B:$B,1,0)</f>
        <v>A59510</v>
      </c>
      <c r="E102" s="3" t="s">
        <v>1</v>
      </c>
      <c r="F102" s="3" t="str">
        <f>VLOOKUP(A102,마감작업!$E:$F,2,0)</f>
        <v>계단실 텍스 천정공사 [천정설치]</v>
      </c>
      <c r="G102" s="4" t="str">
        <f>VLOOKUP(B102,마감작업!$E:$F,2,0)</f>
        <v>계단실 비닐타일 [타일시공]</v>
      </c>
      <c r="H102" t="str">
        <f>VLOOKUP(A102,마감작업!$E:$E,1,0)</f>
        <v>A59510</v>
      </c>
      <c r="I102" t="str">
        <f>VLOOKUP(B102,마감작업!$E:$E,1,0)</f>
        <v>A61020</v>
      </c>
    </row>
    <row r="103" spans="1:9" x14ac:dyDescent="0.45">
      <c r="A103" s="2" t="s">
        <v>22</v>
      </c>
      <c r="B103" s="3" t="s">
        <v>10</v>
      </c>
      <c r="C103" s="3" t="s">
        <v>0</v>
      </c>
      <c r="D103" s="3" t="str">
        <f>VLOOKUP(A103,작업생산성!$B:$B,1,0)</f>
        <v>A57520</v>
      </c>
      <c r="E103" s="3" t="s">
        <v>1</v>
      </c>
      <c r="F103" s="3" t="str">
        <f>VLOOKUP(A103,마감작업!$E:$F,2,0)</f>
        <v>실내벽도장 [도장]</v>
      </c>
      <c r="G103" s="4" t="str">
        <f>VLOOKUP(B103,마감작업!$E:$F,2,0)</f>
        <v>Access Floor시공 [분진방지도장)</v>
      </c>
      <c r="H103" t="str">
        <f>VLOOKUP(A103,마감작업!$E:$E,1,0)</f>
        <v>A57520</v>
      </c>
      <c r="I103" t="str">
        <f>VLOOKUP(B103,마감작업!$E:$E,1,0)</f>
        <v>A61510</v>
      </c>
    </row>
    <row r="104" spans="1:9" x14ac:dyDescent="0.45">
      <c r="A104" s="2" t="s">
        <v>621</v>
      </c>
      <c r="B104" s="3" t="s">
        <v>10</v>
      </c>
      <c r="C104" s="3" t="s">
        <v>0</v>
      </c>
      <c r="D104" s="3" t="str">
        <f>VLOOKUP(A104,작업생산성!$B:$B,1,0)</f>
        <v>A43022</v>
      </c>
      <c r="E104" s="3" t="s">
        <v>1</v>
      </c>
      <c r="F104" s="3" t="str">
        <f>VLOOKUP(A104,마감작업!$E:$F,2,0)</f>
        <v>무근타설 [양생]</v>
      </c>
      <c r="G104" s="4" t="str">
        <f>VLOOKUP(B104,마감작업!$E:$F,2,0)</f>
        <v>Access Floor시공 [분진방지도장)</v>
      </c>
      <c r="H104" t="str">
        <f>VLOOKUP(A104,마감작업!$E:$E,1,0)</f>
        <v>A43022</v>
      </c>
      <c r="I104" t="str">
        <f>VLOOKUP(B104,마감작업!$E:$E,1,0)</f>
        <v>A61510</v>
      </c>
    </row>
    <row r="105" spans="1:9" x14ac:dyDescent="0.45">
      <c r="A105" s="2" t="s">
        <v>10</v>
      </c>
      <c r="B105" s="3" t="s">
        <v>30</v>
      </c>
      <c r="C105" s="3" t="s">
        <v>0</v>
      </c>
      <c r="D105" s="3" t="str">
        <f>VLOOKUP(A105,작업생산성!$B:$B,1,0)</f>
        <v>A61510</v>
      </c>
      <c r="E105" s="3" t="s">
        <v>1</v>
      </c>
      <c r="F105" s="3" t="str">
        <f>VLOOKUP(A105,마감작업!$E:$F,2,0)</f>
        <v>Access Floor시공 [분진방지도장)</v>
      </c>
      <c r="G105" s="4" t="str">
        <f>VLOOKUP(B105,마감작업!$E:$F,2,0)</f>
        <v>Access Floor시공 [먹메김]</v>
      </c>
      <c r="H105" t="str">
        <f>VLOOKUP(A105,마감작업!$E:$E,1,0)</f>
        <v>A61510</v>
      </c>
      <c r="I105" t="str">
        <f>VLOOKUP(B105,마감작업!$E:$E,1,0)</f>
        <v>A61520</v>
      </c>
    </row>
    <row r="106" spans="1:9" x14ac:dyDescent="0.45">
      <c r="A106" s="3" t="s">
        <v>30</v>
      </c>
      <c r="B106" s="2" t="s">
        <v>31</v>
      </c>
      <c r="C106" s="3" t="s">
        <v>0</v>
      </c>
      <c r="D106" s="3" t="str">
        <f>VLOOKUP(A106,작업생산성!$B:$B,1,0)</f>
        <v>A61520</v>
      </c>
      <c r="E106" s="3" t="s">
        <v>1</v>
      </c>
      <c r="F106" s="3" t="str">
        <f>VLOOKUP(A106,마감작업!$E:$F,2,0)</f>
        <v>Access Floor시공 [먹메김]</v>
      </c>
      <c r="G106" s="4" t="str">
        <f>VLOOKUP(B106,마감작업!$E:$F,2,0)</f>
        <v>Access Floor시공 [하지작업]</v>
      </c>
      <c r="H106" t="str">
        <f>VLOOKUP(A106,마감작업!$E:$E,1,0)</f>
        <v>A61520</v>
      </c>
      <c r="I106" t="str">
        <f>VLOOKUP(B106,마감작업!$E:$E,1,0)</f>
        <v>A61530</v>
      </c>
    </row>
    <row r="107" spans="1:9" x14ac:dyDescent="0.45">
      <c r="A107" s="2" t="s">
        <v>31</v>
      </c>
      <c r="B107" s="3" t="s">
        <v>609</v>
      </c>
      <c r="C107" s="3" t="s">
        <v>0</v>
      </c>
      <c r="D107" s="3" t="str">
        <f>VLOOKUP(A107,작업생산성!$B:$B,1,0)</f>
        <v>A61530</v>
      </c>
      <c r="E107" s="3" t="s">
        <v>1</v>
      </c>
      <c r="F107" s="3" t="str">
        <f>VLOOKUP(A107,마감작업!$E:$F,2,0)</f>
        <v>Access Floor시공 [하지작업]</v>
      </c>
      <c r="G107" s="4" t="str">
        <f>VLOOKUP(B107,마감작업!$E:$F,2,0)</f>
        <v>Access Floor시공 [바닥판설치]</v>
      </c>
      <c r="H107" t="str">
        <f>VLOOKUP(A107,마감작업!$E:$E,1,0)</f>
        <v>A61530</v>
      </c>
      <c r="I107" t="str">
        <f>VLOOKUP(B107,마감작업!$E:$E,1,0)</f>
        <v>A61540</v>
      </c>
    </row>
    <row r="108" spans="1:9" x14ac:dyDescent="0.45">
      <c r="A108" s="2" t="s">
        <v>5</v>
      </c>
      <c r="B108" s="3" t="s">
        <v>78</v>
      </c>
      <c r="C108" s="3" t="s">
        <v>0</v>
      </c>
      <c r="D108" s="3" t="str">
        <f>VLOOKUP(A108,작업생산성!$B:$B,1,0)</f>
        <v>A54530</v>
      </c>
      <c r="E108" s="3" t="s">
        <v>1</v>
      </c>
      <c r="F108" s="3" t="str">
        <f>VLOOKUP(A108,마감작업!$E:$F,2,0)</f>
        <v>바닥난방시스템시공 [방통타설/양생]</v>
      </c>
      <c r="G108" s="4" t="str">
        <f>VLOOKUP(B108,마감작업!$E:$F,2,0)</f>
        <v>마루시공 [바탕면처리]</v>
      </c>
      <c r="H108" t="str">
        <f>VLOOKUP(A108,마감작업!$E:$E,1,0)</f>
        <v>A54530</v>
      </c>
      <c r="I108" t="str">
        <f>VLOOKUP(B108,마감작업!$E:$E,1,0)</f>
        <v>A62010</v>
      </c>
    </row>
    <row r="109" spans="1:9" x14ac:dyDescent="0.45">
      <c r="A109" s="2" t="s">
        <v>78</v>
      </c>
      <c r="B109" s="3" t="s">
        <v>32</v>
      </c>
      <c r="C109" s="3" t="s">
        <v>0</v>
      </c>
      <c r="D109" s="3" t="str">
        <f>VLOOKUP(A109,작업생산성!$B:$B,1,0)</f>
        <v>A62010</v>
      </c>
      <c r="E109" s="3" t="s">
        <v>1</v>
      </c>
      <c r="F109" s="3" t="str">
        <f>VLOOKUP(A109,마감작업!$E:$F,2,0)</f>
        <v>마루시공 [바탕면처리]</v>
      </c>
      <c r="G109" s="4" t="str">
        <f>VLOOKUP(B109,마감작업!$E:$F,2,0)</f>
        <v>마루시공 [먹메김]</v>
      </c>
      <c r="H109" t="str">
        <f>VLOOKUP(A109,마감작업!$E:$E,1,0)</f>
        <v>A62010</v>
      </c>
      <c r="I109" t="str">
        <f>VLOOKUP(B109,마감작업!$E:$E,1,0)</f>
        <v>A62020</v>
      </c>
    </row>
    <row r="110" spans="1:9" x14ac:dyDescent="0.45">
      <c r="A110" s="2" t="s">
        <v>32</v>
      </c>
      <c r="B110" s="3" t="s">
        <v>33</v>
      </c>
      <c r="C110" s="3" t="s">
        <v>0</v>
      </c>
      <c r="D110" s="3" t="str">
        <f>VLOOKUP(A110,작업생산성!$B:$B,1,0)</f>
        <v>A62020</v>
      </c>
      <c r="E110" s="3" t="s">
        <v>1</v>
      </c>
      <c r="F110" s="3" t="str">
        <f>VLOOKUP(A110,마감작업!$E:$F,2,0)</f>
        <v>마루시공 [먹메김]</v>
      </c>
      <c r="G110" s="4" t="str">
        <f>VLOOKUP(B110,마감작업!$E:$F,2,0)</f>
        <v>마루시공 [하지작업]</v>
      </c>
      <c r="H110" t="str">
        <f>VLOOKUP(A110,마감작업!$E:$E,1,0)</f>
        <v>A62020</v>
      </c>
      <c r="I110" t="str">
        <f>VLOOKUP(B110,마감작업!$E:$E,1,0)</f>
        <v>A62030</v>
      </c>
    </row>
    <row r="111" spans="1:9" x14ac:dyDescent="0.45">
      <c r="A111" s="2" t="s">
        <v>33</v>
      </c>
      <c r="B111" s="3" t="s">
        <v>79</v>
      </c>
      <c r="C111" s="3" t="s">
        <v>0</v>
      </c>
      <c r="D111" s="3" t="str">
        <f>VLOOKUP(A111,작업생산성!$B:$B,1,0)</f>
        <v>A62030</v>
      </c>
      <c r="E111" s="3" t="s">
        <v>1</v>
      </c>
      <c r="F111" s="3" t="str">
        <f>VLOOKUP(A111,마감작업!$E:$F,2,0)</f>
        <v>마루시공 [하지작업]</v>
      </c>
      <c r="G111" s="4" t="str">
        <f>VLOOKUP(B111,마감작업!$E:$F,2,0)</f>
        <v>마루시공 [마루설치]</v>
      </c>
      <c r="H111" t="str">
        <f>VLOOKUP(A111,마감작업!$E:$E,1,0)</f>
        <v>A62030</v>
      </c>
      <c r="I111" t="str">
        <f>VLOOKUP(B111,마감작업!$E:$E,1,0)</f>
        <v>A62040</v>
      </c>
    </row>
    <row r="112" spans="1:9" x14ac:dyDescent="0.45">
      <c r="A112" s="2" t="s">
        <v>42</v>
      </c>
      <c r="B112" s="3" t="s">
        <v>79</v>
      </c>
      <c r="C112" s="3" t="s">
        <v>589</v>
      </c>
      <c r="D112" s="3" t="str">
        <f>VLOOKUP(A112,작업생산성!$B:$B,1,0)</f>
        <v>A58010</v>
      </c>
      <c r="E112" s="3" t="s">
        <v>1</v>
      </c>
      <c r="F112" s="3" t="str">
        <f>VLOOKUP(A112,마감작업!$E:$F,2,0)</f>
        <v>유리설치 [설치]</v>
      </c>
      <c r="G112" s="4" t="str">
        <f>VLOOKUP(B112,마감작업!$E:$F,2,0)</f>
        <v>마루시공 [마루설치]</v>
      </c>
      <c r="H112" t="str">
        <f>VLOOKUP(A112,마감작업!$E:$E,1,0)</f>
        <v>A58010</v>
      </c>
      <c r="I112" t="str">
        <f>VLOOKUP(B112,마감작업!$E:$E,1,0)</f>
        <v>A62040</v>
      </c>
    </row>
    <row r="113" spans="1:9" x14ac:dyDescent="0.45">
      <c r="A113" s="2" t="s">
        <v>79</v>
      </c>
      <c r="B113" s="3" t="s">
        <v>80</v>
      </c>
      <c r="C113" s="3" t="s">
        <v>0</v>
      </c>
      <c r="D113" s="3" t="str">
        <f>VLOOKUP(A113,작업생산성!$B:$B,1,0)</f>
        <v>A62040</v>
      </c>
      <c r="E113" s="3" t="s">
        <v>1</v>
      </c>
      <c r="F113" s="3" t="str">
        <f>VLOOKUP(A113,마감작업!$E:$F,2,0)</f>
        <v>마루시공 [마루설치]</v>
      </c>
      <c r="G113" s="4" t="str">
        <f>VLOOKUP(B113,마감작업!$E:$F,2,0)</f>
        <v>마루시공 [마감처리]</v>
      </c>
      <c r="H113" t="str">
        <f>VLOOKUP(A113,마감작업!$E:$E,1,0)</f>
        <v>A62040</v>
      </c>
      <c r="I113" t="str">
        <f>VLOOKUP(B113,마감작업!$E:$E,1,0)</f>
        <v>A62050</v>
      </c>
    </row>
    <row r="114" spans="1:9" x14ac:dyDescent="0.45">
      <c r="A114" s="2" t="s">
        <v>6</v>
      </c>
      <c r="B114" s="3" t="s">
        <v>12</v>
      </c>
      <c r="C114" s="3" t="s">
        <v>0</v>
      </c>
      <c r="D114" s="3" t="str">
        <f>VLOOKUP(A114,작업생산성!$B:$B,1,0)</f>
        <v>A51010</v>
      </c>
      <c r="E114" s="3" t="s">
        <v>1</v>
      </c>
      <c r="F114" s="3" t="str">
        <f>VLOOKUP(A114,마감작업!$E:$F,2,0)</f>
        <v>석고보드 천정공사 [석고보드시공]</v>
      </c>
      <c r="G114" s="4" t="str">
        <f>VLOOKUP(B114,마감작업!$E:$F,2,0)</f>
        <v>걸레받이시공 [걸레받이설치]</v>
      </c>
      <c r="H114" t="str">
        <f>VLOOKUP(A114,마감작업!$E:$E,1,0)</f>
        <v>A51010</v>
      </c>
      <c r="I114" t="str">
        <f>VLOOKUP(B114,마감작업!$E:$E,1,0)</f>
        <v>A62510</v>
      </c>
    </row>
    <row r="115" spans="1:9" x14ac:dyDescent="0.45">
      <c r="A115" s="2" t="s">
        <v>6</v>
      </c>
      <c r="B115" s="3" t="s">
        <v>47</v>
      </c>
      <c r="C115" s="3" t="s">
        <v>0</v>
      </c>
      <c r="D115" s="3" t="str">
        <f>VLOOKUP(A115,작업생산성!$B:$B,1,0)</f>
        <v>A51010</v>
      </c>
      <c r="E115" s="3" t="s">
        <v>1</v>
      </c>
      <c r="F115" s="3" t="str">
        <f>VLOOKUP(A115,마감작업!$E:$F,2,0)</f>
        <v>석고보드 천정공사 [석고보드시공]</v>
      </c>
      <c r="G115" s="4" t="str">
        <f>VLOOKUP(B115,마감작업!$E:$F,2,0)</f>
        <v>도배공사 [천정도배]</v>
      </c>
      <c r="H115" t="str">
        <f>VLOOKUP(A115,마감작업!$E:$E,1,0)</f>
        <v>A51010</v>
      </c>
      <c r="I115" t="str">
        <f>VLOOKUP(B115,마감작업!$E:$E,1,0)</f>
        <v>A63010</v>
      </c>
    </row>
    <row r="116" spans="1:9" x14ac:dyDescent="0.45">
      <c r="A116" s="2" t="s">
        <v>42</v>
      </c>
      <c r="B116" s="3" t="s">
        <v>47</v>
      </c>
      <c r="C116" s="3" t="s">
        <v>589</v>
      </c>
      <c r="D116" s="3" t="str">
        <f>VLOOKUP(A116,작업생산성!$B:$B,1,0)</f>
        <v>A58010</v>
      </c>
      <c r="E116" s="3" t="s">
        <v>1</v>
      </c>
      <c r="F116" s="3" t="str">
        <f>VLOOKUP(A116,마감작업!$E:$F,2,0)</f>
        <v>유리설치 [설치]</v>
      </c>
      <c r="G116" s="4" t="str">
        <f>VLOOKUP(B116,마감작업!$E:$F,2,0)</f>
        <v>도배공사 [천정도배]</v>
      </c>
      <c r="H116" t="str">
        <f>VLOOKUP(A116,마감작업!$E:$E,1,0)</f>
        <v>A58010</v>
      </c>
      <c r="I116" t="str">
        <f>VLOOKUP(B116,마감작업!$E:$E,1,0)</f>
        <v>A63010</v>
      </c>
    </row>
    <row r="117" spans="1:9" x14ac:dyDescent="0.45">
      <c r="A117" s="2" t="s">
        <v>632</v>
      </c>
      <c r="B117" s="3" t="s">
        <v>47</v>
      </c>
      <c r="C117" s="3" t="s">
        <v>589</v>
      </c>
      <c r="D117" s="3" t="str">
        <f>VLOOKUP(A117,작업생산성!$B:$B,1,0)</f>
        <v>A43022</v>
      </c>
      <c r="E117" s="3" t="s">
        <v>1</v>
      </c>
      <c r="F117" s="3" t="str">
        <f>VLOOKUP(A117,마감작업!$E:$F,2,0)</f>
        <v>무근타설 [양생]</v>
      </c>
      <c r="G117" s="4" t="str">
        <f>VLOOKUP(B117,마감작업!$E:$F,2,0)</f>
        <v>도배공사 [천정도배]</v>
      </c>
      <c r="H117" t="str">
        <f>VLOOKUP(A117,마감작업!$E:$E,1,0)</f>
        <v>A43022</v>
      </c>
      <c r="I117" t="str">
        <f>VLOOKUP(B117,마감작업!$E:$E,1,0)</f>
        <v>A63010</v>
      </c>
    </row>
    <row r="118" spans="1:9" x14ac:dyDescent="0.45">
      <c r="A118" s="2" t="s">
        <v>47</v>
      </c>
      <c r="B118" s="3" t="s">
        <v>48</v>
      </c>
      <c r="C118" s="3" t="s">
        <v>0</v>
      </c>
      <c r="D118" s="3" t="str">
        <f>VLOOKUP(A118,작업생산성!$B:$B,1,0)</f>
        <v>A63010</v>
      </c>
      <c r="E118" s="3" t="s">
        <v>1</v>
      </c>
      <c r="F118" s="3" t="str">
        <f>VLOOKUP(A118,마감작업!$E:$F,2,0)</f>
        <v>도배공사 [천정도배]</v>
      </c>
      <c r="G118" s="4" t="str">
        <f>VLOOKUP(B118,마감작업!$E:$F,2,0)</f>
        <v>도배공사 [벽도배]</v>
      </c>
      <c r="H118" t="str">
        <f>VLOOKUP(A118,마감작업!$E:$E,1,0)</f>
        <v>A63010</v>
      </c>
      <c r="I118" t="str">
        <f>VLOOKUP(B118,마감작업!$E:$E,1,0)</f>
        <v>A63020</v>
      </c>
    </row>
    <row r="119" spans="1:9" x14ac:dyDescent="0.45">
      <c r="A119" s="2" t="s">
        <v>42</v>
      </c>
      <c r="B119" s="3" t="s">
        <v>48</v>
      </c>
      <c r="C119" s="3" t="s">
        <v>589</v>
      </c>
      <c r="D119" s="3" t="str">
        <f>VLOOKUP(A119,작업생산성!$B:$B,1,0)</f>
        <v>A58010</v>
      </c>
      <c r="E119" s="3" t="s">
        <v>1</v>
      </c>
      <c r="F119" s="3" t="str">
        <f>VLOOKUP(A119,마감작업!$E:$F,2,0)</f>
        <v>유리설치 [설치]</v>
      </c>
      <c r="G119" s="4" t="str">
        <f>VLOOKUP(B119,마감작업!$E:$F,2,0)</f>
        <v>도배공사 [벽도배]</v>
      </c>
      <c r="H119" t="str">
        <f>VLOOKUP(A119,마감작업!$E:$E,1,0)</f>
        <v>A58010</v>
      </c>
      <c r="I119" t="str">
        <f>VLOOKUP(B119,마감작업!$E:$E,1,0)</f>
        <v>A63020</v>
      </c>
    </row>
    <row r="120" spans="1:9" x14ac:dyDescent="0.45">
      <c r="A120" s="2" t="s">
        <v>631</v>
      </c>
      <c r="B120" s="3" t="s">
        <v>48</v>
      </c>
      <c r="C120" s="3" t="s">
        <v>589</v>
      </c>
      <c r="D120" s="3" t="str">
        <f>VLOOKUP(A120,작업생산성!$B:$B,1,0)</f>
        <v>A43022</v>
      </c>
      <c r="E120" s="3" t="s">
        <v>1</v>
      </c>
      <c r="F120" s="3" t="str">
        <f>VLOOKUP(A120,마감작업!$E:$F,2,0)</f>
        <v>무근타설 [양생]</v>
      </c>
      <c r="G120" s="4" t="str">
        <f>VLOOKUP(B120,마감작업!$E:$F,2,0)</f>
        <v>도배공사 [벽도배]</v>
      </c>
      <c r="H120" t="str">
        <f>VLOOKUP(A120,마감작업!$E:$E,1,0)</f>
        <v>A43022</v>
      </c>
      <c r="I120" t="str">
        <f>VLOOKUP(B120,마감작업!$E:$E,1,0)</f>
        <v>A63020</v>
      </c>
    </row>
    <row r="121" spans="1:9" x14ac:dyDescent="0.45">
      <c r="A121" s="3" t="s">
        <v>66</v>
      </c>
      <c r="B121" s="14" t="s">
        <v>68</v>
      </c>
      <c r="C121" s="3" t="s">
        <v>0</v>
      </c>
      <c r="D121" s="3" t="str">
        <f>VLOOKUP(A121,작업생산성!$B:$B,1,0)</f>
        <v>A60720</v>
      </c>
      <c r="E121" s="3" t="s">
        <v>1</v>
      </c>
      <c r="F121" s="3" t="str">
        <f>VLOOKUP(A121,마감작업!$E:$F,2,0)</f>
        <v>세면대설치 [세면대설치]</v>
      </c>
      <c r="G121" s="4" t="str">
        <f>VLOOKUP(B121,마감작업!$E:$F,2,0)</f>
        <v>화장실기구설치(거울, 큐비클)</v>
      </c>
      <c r="H121" t="str">
        <f>VLOOKUP(A121,마감작업!$E:$E,1,0)</f>
        <v>A60720</v>
      </c>
      <c r="I121" t="str">
        <f>VLOOKUP(B121,마감작업!$E:$E,1,0)</f>
        <v>A66010</v>
      </c>
    </row>
    <row r="122" spans="1:9" x14ac:dyDescent="0.45">
      <c r="A122" s="14" t="s">
        <v>52</v>
      </c>
      <c r="B122" s="14" t="s">
        <v>53</v>
      </c>
      <c r="C122" s="3" t="s">
        <v>0</v>
      </c>
      <c r="D122" s="3" t="str">
        <f>VLOOKUP(A122,작업생산성!$B:$B,1,0)</f>
        <v>A67010</v>
      </c>
      <c r="E122" s="3" t="s">
        <v>1</v>
      </c>
      <c r="F122" s="3" t="str">
        <f>VLOOKUP(A122,마감작업!$E:$F,2,0)</f>
        <v>가구공사</v>
      </c>
      <c r="G122" s="4" t="str">
        <f>VLOOKUP(B122,마감작업!$E:$F,2,0)</f>
        <v>가전공사</v>
      </c>
      <c r="H122" t="str">
        <f>VLOOKUP(A122,마감작업!$E:$E,1,0)</f>
        <v>A67010</v>
      </c>
      <c r="I122" t="str">
        <f>VLOOKUP(B122,마감작업!$E:$E,1,0)</f>
        <v>A66510</v>
      </c>
    </row>
    <row r="123" spans="1:9" x14ac:dyDescent="0.45">
      <c r="A123" t="s">
        <v>80</v>
      </c>
      <c r="B123" t="s">
        <v>53</v>
      </c>
      <c r="C123" s="3" t="s">
        <v>589</v>
      </c>
      <c r="D123" s="3" t="str">
        <f>VLOOKUP(A123,작업생산성!$B:$B,1,0)</f>
        <v>A62050</v>
      </c>
      <c r="E123" s="3" t="s">
        <v>1</v>
      </c>
      <c r="F123" s="3" t="str">
        <f>VLOOKUP(A123,마감작업!$E:$F,2,0)</f>
        <v>마루시공 [마감처리]</v>
      </c>
      <c r="G123" s="4" t="str">
        <f>VLOOKUP(B123,마감작업!$E:$F,2,0)</f>
        <v>가전공사</v>
      </c>
      <c r="H123" t="str">
        <f>VLOOKUP(A123,마감작업!$E:$E,1,0)</f>
        <v>A62050</v>
      </c>
      <c r="I123" t="str">
        <f>VLOOKUP(B123,마감작업!$E:$E,1,0)</f>
        <v>A66510</v>
      </c>
    </row>
    <row r="124" spans="1:9" x14ac:dyDescent="0.45">
      <c r="A124" t="s">
        <v>75</v>
      </c>
      <c r="B124" s="3" t="s">
        <v>53</v>
      </c>
      <c r="C124" s="3" t="s">
        <v>589</v>
      </c>
      <c r="D124" s="3" t="str">
        <f>VLOOKUP(A124,작업생산성!$B:$B,1,0)</f>
        <v>A53520</v>
      </c>
      <c r="E124" s="3" t="s">
        <v>1</v>
      </c>
      <c r="F124" s="3" t="str">
        <f>VLOOKUP(A124,마감작업!$E:$F,2,0)</f>
        <v>세대 문설치 [문짝설치]</v>
      </c>
      <c r="G124" s="4" t="str">
        <f>VLOOKUP(B124,마감작업!$E:$F,2,0)</f>
        <v>가전공사</v>
      </c>
      <c r="H124" t="str">
        <f>VLOOKUP(A124,마감작업!$E:$E,1,0)</f>
        <v>A53520</v>
      </c>
      <c r="I124" t="str">
        <f>VLOOKUP(B124,마감작업!$E:$E,1,0)</f>
        <v>A66510</v>
      </c>
    </row>
    <row r="125" spans="1:9" x14ac:dyDescent="0.45">
      <c r="A125" s="14" t="s">
        <v>24</v>
      </c>
      <c r="B125" s="14" t="s">
        <v>52</v>
      </c>
      <c r="C125" s="3" t="s">
        <v>0</v>
      </c>
      <c r="D125" s="3" t="str">
        <f>VLOOKUP(A125,작업생산성!$B:$B,1,0)</f>
        <v>A53020</v>
      </c>
      <c r="E125" s="3" t="s">
        <v>1</v>
      </c>
      <c r="F125" s="3" t="str">
        <f>VLOOKUP(A125,마감작업!$E:$F,2,0)</f>
        <v>공용부문설치 [문짝설치]</v>
      </c>
      <c r="G125" s="4" t="str">
        <f>VLOOKUP(B125,마감작업!$E:$F,2,0)</f>
        <v>가구공사</v>
      </c>
      <c r="H125" t="str">
        <f>VLOOKUP(A125,마감작업!$E:$E,1,0)</f>
        <v>A53020</v>
      </c>
      <c r="I125" t="str">
        <f>VLOOKUP(B125,마감작업!$E:$E,1,0)</f>
        <v>A67010</v>
      </c>
    </row>
    <row r="126" spans="1:9" x14ac:dyDescent="0.45">
      <c r="A126" s="14" t="s">
        <v>59</v>
      </c>
      <c r="B126" s="3" t="s">
        <v>52</v>
      </c>
      <c r="C126" s="3" t="s">
        <v>0</v>
      </c>
      <c r="D126" s="3" t="str">
        <f>VLOOKUP(A126,작업생산성!$B:$B,1,0)</f>
        <v>A57530</v>
      </c>
      <c r="E126" s="3" t="s">
        <v>1</v>
      </c>
      <c r="F126" s="3" t="str">
        <f>VLOOKUP(A126,마감작업!$E:$F,2,0)</f>
        <v>실내벽도장 [마감도장]</v>
      </c>
      <c r="G126" s="4" t="str">
        <f>VLOOKUP(B126,마감작업!$E:$F,2,0)</f>
        <v>가구공사</v>
      </c>
      <c r="H126" t="str">
        <f>VLOOKUP(A126,마감작업!$E:$E,1,0)</f>
        <v>A57530</v>
      </c>
      <c r="I126" t="str">
        <f>VLOOKUP(B126,마감작업!$E:$E,1,0)</f>
        <v>A67010</v>
      </c>
    </row>
    <row r="127" spans="1:9" x14ac:dyDescent="0.45">
      <c r="A127" s="14" t="s">
        <v>60</v>
      </c>
      <c r="B127" s="3" t="s">
        <v>52</v>
      </c>
      <c r="C127" s="3" t="s">
        <v>0</v>
      </c>
      <c r="D127" s="3" t="str">
        <f>VLOOKUP(A127,작업생산성!$B:$B,1,0)</f>
        <v>A59030</v>
      </c>
      <c r="E127" s="3" t="s">
        <v>1</v>
      </c>
      <c r="F127" s="3" t="str">
        <f>VLOOKUP(A127,마감작업!$E:$F,2,0)</f>
        <v>실내천정도장 [마감도장]</v>
      </c>
      <c r="G127" s="4" t="str">
        <f>VLOOKUP(B127,마감작업!$E:$F,2,0)</f>
        <v>가구공사</v>
      </c>
      <c r="H127" t="str">
        <f>VLOOKUP(A127,마감작업!$E:$E,1,0)</f>
        <v>A59030</v>
      </c>
      <c r="I127" t="str">
        <f>VLOOKUP(B127,마감작업!$E:$E,1,0)</f>
        <v>A67010</v>
      </c>
    </row>
    <row r="128" spans="1:9" x14ac:dyDescent="0.45">
      <c r="A128" s="14" t="s">
        <v>11</v>
      </c>
      <c r="B128" s="3" t="s">
        <v>52</v>
      </c>
      <c r="C128" s="3" t="s">
        <v>0</v>
      </c>
      <c r="D128" s="3" t="str">
        <f>VLOOKUP(A128,작업생산성!$B:$B,1,0)</f>
        <v>A41810</v>
      </c>
      <c r="E128" s="3" t="s">
        <v>1</v>
      </c>
      <c r="F128" s="3" t="str">
        <f>VLOOKUP(A128,마감작업!$E:$F,2,0)</f>
        <v>비닐타일 [타일시공]</v>
      </c>
      <c r="G128" s="4" t="str">
        <f>VLOOKUP(B128,마감작업!$E:$F,2,0)</f>
        <v>가구공사</v>
      </c>
      <c r="H128" t="str">
        <f>VLOOKUP(A128,마감작업!$E:$E,1,0)</f>
        <v>A41810</v>
      </c>
      <c r="I128" t="str">
        <f>VLOOKUP(B128,마감작업!$E:$E,1,0)</f>
        <v>A67010</v>
      </c>
    </row>
    <row r="129" spans="1:9" x14ac:dyDescent="0.45">
      <c r="A129" s="14" t="s">
        <v>47</v>
      </c>
      <c r="B129" s="14" t="s">
        <v>52</v>
      </c>
      <c r="C129" s="3" t="s">
        <v>0</v>
      </c>
      <c r="D129" s="3" t="str">
        <f>VLOOKUP(A129,작업생산성!$B:$B,1,0)</f>
        <v>A63010</v>
      </c>
      <c r="E129" s="3" t="s">
        <v>1</v>
      </c>
      <c r="F129" s="3" t="str">
        <f>VLOOKUP(A129,마감작업!$E:$F,2,0)</f>
        <v>도배공사 [천정도배]</v>
      </c>
      <c r="G129" s="4" t="str">
        <f>VLOOKUP(B129,마감작업!$E:$F,2,0)</f>
        <v>가구공사</v>
      </c>
      <c r="H129" t="str">
        <f>VLOOKUP(A129,마감작업!$E:$E,1,0)</f>
        <v>A63010</v>
      </c>
      <c r="I129" t="str">
        <f>VLOOKUP(B129,마감작업!$E:$E,1,0)</f>
        <v>A67010</v>
      </c>
    </row>
    <row r="130" spans="1:9" x14ac:dyDescent="0.45">
      <c r="A130" s="14" t="s">
        <v>48</v>
      </c>
      <c r="B130" s="2" t="s">
        <v>52</v>
      </c>
      <c r="C130" s="3" t="s">
        <v>0</v>
      </c>
      <c r="D130" s="3" t="str">
        <f>VLOOKUP(A130,작업생산성!$B:$B,1,0)</f>
        <v>A63020</v>
      </c>
      <c r="E130" s="3" t="s">
        <v>1</v>
      </c>
      <c r="F130" s="3" t="str">
        <f>VLOOKUP(A130,마감작업!$E:$F,2,0)</f>
        <v>도배공사 [벽도배]</v>
      </c>
      <c r="G130" s="4" t="str">
        <f>VLOOKUP(B130,마감작업!$E:$F,2,0)</f>
        <v>가구공사</v>
      </c>
      <c r="H130" t="str">
        <f>VLOOKUP(A130,마감작업!$E:$E,1,0)</f>
        <v>A63020</v>
      </c>
      <c r="I130" t="str">
        <f>VLOOKUP(B130,마감작업!$E:$E,1,0)</f>
        <v>A67010</v>
      </c>
    </row>
    <row r="131" spans="1:9" x14ac:dyDescent="0.45">
      <c r="A131" t="s">
        <v>80</v>
      </c>
      <c r="B131" s="3" t="s">
        <v>52</v>
      </c>
      <c r="C131" s="3" t="s">
        <v>589</v>
      </c>
      <c r="D131" s="3" t="str">
        <f>VLOOKUP(A131,작업생산성!$B:$B,1,0)</f>
        <v>A62050</v>
      </c>
      <c r="E131" s="3" t="s">
        <v>1</v>
      </c>
      <c r="F131" s="3" t="str">
        <f>VLOOKUP(A131,마감작업!$E:$F,2,0)</f>
        <v>마루시공 [마감처리]</v>
      </c>
      <c r="G131" s="4" t="str">
        <f>VLOOKUP(B131,마감작업!$E:$F,2,0)</f>
        <v>가구공사</v>
      </c>
      <c r="H131" t="str">
        <f>VLOOKUP(A131,마감작업!$E:$E,1,0)</f>
        <v>A62050</v>
      </c>
      <c r="I131" t="str">
        <f>VLOOKUP(B131,마감작업!$E:$E,1,0)</f>
        <v>A67010</v>
      </c>
    </row>
    <row r="132" spans="1:9" x14ac:dyDescent="0.45">
      <c r="A132" t="s">
        <v>21</v>
      </c>
      <c r="B132" s="3" t="s">
        <v>52</v>
      </c>
      <c r="C132" s="3" t="s">
        <v>589</v>
      </c>
      <c r="D132" s="3" t="str">
        <f>VLOOKUP(A132,작업생산성!$B:$B,1,0)</f>
        <v>A60530</v>
      </c>
      <c r="E132" s="3" t="s">
        <v>1</v>
      </c>
      <c r="F132" s="3" t="str">
        <f>VLOOKUP(A132,마감작업!$E:$F,2,0)</f>
        <v>실내바닥도장 [마감도장]</v>
      </c>
      <c r="G132" s="4" t="str">
        <f>VLOOKUP(B132,마감작업!$E:$F,2,0)</f>
        <v>가구공사</v>
      </c>
      <c r="H132" t="str">
        <f>VLOOKUP(A132,마감작업!$E:$E,1,0)</f>
        <v>A60530</v>
      </c>
      <c r="I132" t="str">
        <f>VLOOKUP(B132,마감작업!$E:$E,1,0)</f>
        <v>A67010</v>
      </c>
    </row>
    <row r="133" spans="1:9" x14ac:dyDescent="0.45">
      <c r="A133" t="s">
        <v>19</v>
      </c>
      <c r="B133" s="3" t="s">
        <v>52</v>
      </c>
      <c r="C133" s="3" t="s">
        <v>589</v>
      </c>
      <c r="D133" s="3" t="str">
        <f>VLOOKUP(A133,작업생산성!$B:$B,1,0)</f>
        <v>A60020</v>
      </c>
      <c r="E133" s="3" t="s">
        <v>1</v>
      </c>
      <c r="F133" s="3" t="str">
        <f>VLOOKUP(A133,마감작업!$E:$F,2,0)</f>
        <v>바리솔, 루버 천장시공 [천정설치]</v>
      </c>
      <c r="G133" s="4" t="str">
        <f>VLOOKUP(B133,마감작업!$E:$F,2,0)</f>
        <v>가구공사</v>
      </c>
      <c r="H133" t="str">
        <f>VLOOKUP(A133,마감작업!$E:$E,1,0)</f>
        <v>A60020</v>
      </c>
      <c r="I133" t="str">
        <f>VLOOKUP(B133,마감작업!$E:$E,1,0)</f>
        <v>A67010</v>
      </c>
    </row>
    <row r="134" spans="1:9" x14ac:dyDescent="0.45">
      <c r="A134" t="s">
        <v>20</v>
      </c>
      <c r="B134" s="14" t="s">
        <v>52</v>
      </c>
      <c r="C134" s="3" t="s">
        <v>589</v>
      </c>
      <c r="D134" s="3" t="str">
        <f>VLOOKUP(A134,작업생산성!$B:$B,1,0)</f>
        <v>A54030</v>
      </c>
      <c r="E134" s="3" t="s">
        <v>1</v>
      </c>
      <c r="F134" s="3" t="str">
        <f>VLOOKUP(A134,마감작업!$E:$F,2,0)</f>
        <v>유리문설치 [문설치]</v>
      </c>
      <c r="G134" s="4" t="str">
        <f>VLOOKUP(B134,마감작업!$E:$F,2,0)</f>
        <v>가구공사</v>
      </c>
      <c r="H134" t="str">
        <f>VLOOKUP(A134,마감작업!$E:$E,1,0)</f>
        <v>A54030</v>
      </c>
      <c r="I134" t="str">
        <f>VLOOKUP(B134,마감작업!$E:$E,1,0)</f>
        <v>A67010</v>
      </c>
    </row>
    <row r="135" spans="1:9" x14ac:dyDescent="0.45">
      <c r="A135" s="14" t="s">
        <v>24</v>
      </c>
      <c r="B135" s="14" t="s">
        <v>25</v>
      </c>
      <c r="C135" s="3" t="s">
        <v>0</v>
      </c>
      <c r="D135" s="3" t="str">
        <f>VLOOKUP(A135,작업생산성!$B:$B,1,0)</f>
        <v>A53020</v>
      </c>
      <c r="E135" s="3" t="s">
        <v>1</v>
      </c>
      <c r="F135" s="3" t="str">
        <f>VLOOKUP(A135,마감작업!$E:$F,2,0)</f>
        <v>공용부문설치 [문짝설치]</v>
      </c>
      <c r="G135" s="4" t="str">
        <f>VLOOKUP(B135,마감작업!$E:$F,2,0)</f>
        <v>사인공사</v>
      </c>
      <c r="H135" t="str">
        <f>VLOOKUP(A135,마감작업!$E:$E,1,0)</f>
        <v>A53020</v>
      </c>
      <c r="I135" t="str">
        <f>VLOOKUP(B135,마감작업!$E:$E,1,0)</f>
        <v>A68010</v>
      </c>
    </row>
    <row r="136" spans="1:9" x14ac:dyDescent="0.45">
      <c r="A136" s="14" t="s">
        <v>59</v>
      </c>
      <c r="B136" s="3" t="s">
        <v>25</v>
      </c>
      <c r="C136" s="3" t="s">
        <v>0</v>
      </c>
      <c r="D136" s="3" t="str">
        <f>VLOOKUP(A136,작업생산성!$B:$B,1,0)</f>
        <v>A57530</v>
      </c>
      <c r="E136" s="3" t="s">
        <v>1</v>
      </c>
      <c r="F136" s="3" t="str">
        <f>VLOOKUP(A136,마감작업!$E:$F,2,0)</f>
        <v>실내벽도장 [마감도장]</v>
      </c>
      <c r="G136" s="4" t="str">
        <f>VLOOKUP(B136,마감작업!$E:$F,2,0)</f>
        <v>사인공사</v>
      </c>
      <c r="H136" t="str">
        <f>VLOOKUP(A136,마감작업!$E:$E,1,0)</f>
        <v>A57530</v>
      </c>
      <c r="I136" t="str">
        <f>VLOOKUP(B136,마감작업!$E:$E,1,0)</f>
        <v>A68010</v>
      </c>
    </row>
    <row r="137" spans="1:9" x14ac:dyDescent="0.45">
      <c r="A137" s="14" t="s">
        <v>60</v>
      </c>
      <c r="B137" s="3" t="s">
        <v>25</v>
      </c>
      <c r="C137" s="3" t="s">
        <v>0</v>
      </c>
      <c r="D137" s="3" t="str">
        <f>VLOOKUP(A137,작업생산성!$B:$B,1,0)</f>
        <v>A59030</v>
      </c>
      <c r="E137" s="3" t="s">
        <v>1</v>
      </c>
      <c r="F137" s="3" t="str">
        <f>VLOOKUP(A137,마감작업!$E:$F,2,0)</f>
        <v>실내천정도장 [마감도장]</v>
      </c>
      <c r="G137" s="4" t="str">
        <f>VLOOKUP(B137,마감작업!$E:$F,2,0)</f>
        <v>사인공사</v>
      </c>
      <c r="H137" t="str">
        <f>VLOOKUP(A137,마감작업!$E:$E,1,0)</f>
        <v>A59030</v>
      </c>
      <c r="I137" t="str">
        <f>VLOOKUP(B137,마감작업!$E:$E,1,0)</f>
        <v>A68010</v>
      </c>
    </row>
    <row r="138" spans="1:9" x14ac:dyDescent="0.45">
      <c r="A138" s="14" t="s">
        <v>11</v>
      </c>
      <c r="B138" s="3" t="s">
        <v>25</v>
      </c>
      <c r="C138" s="3" t="s">
        <v>0</v>
      </c>
      <c r="D138" s="3" t="str">
        <f>VLOOKUP(A138,작업생산성!$B:$B,1,0)</f>
        <v>A41810</v>
      </c>
      <c r="E138" s="3" t="s">
        <v>1</v>
      </c>
      <c r="F138" s="3" t="str">
        <f>VLOOKUP(A138,마감작업!$E:$F,2,0)</f>
        <v>비닐타일 [타일시공]</v>
      </c>
      <c r="G138" s="4" t="str">
        <f>VLOOKUP(B138,마감작업!$E:$F,2,0)</f>
        <v>사인공사</v>
      </c>
      <c r="H138" t="str">
        <f>VLOOKUP(A138,마감작업!$E:$E,1,0)</f>
        <v>A41810</v>
      </c>
      <c r="I138" t="str">
        <f>VLOOKUP(B138,마감작업!$E:$E,1,0)</f>
        <v>A68010</v>
      </c>
    </row>
    <row r="139" spans="1:9" x14ac:dyDescent="0.45">
      <c r="A139" t="s">
        <v>68</v>
      </c>
      <c r="B139" s="3" t="s">
        <v>25</v>
      </c>
      <c r="C139" s="3" t="s">
        <v>589</v>
      </c>
      <c r="D139" s="3" t="str">
        <f>VLOOKUP(A139,작업생산성!$B:$B,1,0)</f>
        <v>A66010</v>
      </c>
      <c r="E139" s="3" t="s">
        <v>1</v>
      </c>
      <c r="F139" s="3" t="str">
        <f>VLOOKUP(A139,마감작업!$E:$F,2,0)</f>
        <v>화장실기구설치(거울, 큐비클)</v>
      </c>
      <c r="G139" s="4" t="str">
        <f>VLOOKUP(B139,마감작업!$E:$F,2,0)</f>
        <v>사인공사</v>
      </c>
      <c r="H139" t="str">
        <f>VLOOKUP(A139,마감작업!$E:$E,1,0)</f>
        <v>A66010</v>
      </c>
      <c r="I139" t="str">
        <f>VLOOKUP(B139,마감작업!$E:$E,1,0)</f>
        <v>A68010</v>
      </c>
    </row>
    <row r="140" spans="1:9" x14ac:dyDescent="0.45">
      <c r="A140" t="s">
        <v>53</v>
      </c>
      <c r="B140" s="3" t="s">
        <v>25</v>
      </c>
      <c r="C140" s="3" t="s">
        <v>589</v>
      </c>
      <c r="D140" s="3" t="str">
        <f>VLOOKUP(A140,작업생산성!$B:$B,1,0)</f>
        <v>A66510</v>
      </c>
      <c r="E140" s="3" t="s">
        <v>1</v>
      </c>
      <c r="F140" s="3" t="str">
        <f>VLOOKUP(A140,마감작업!$E:$F,2,0)</f>
        <v>가전공사</v>
      </c>
      <c r="G140" s="4" t="str">
        <f>VLOOKUP(B140,마감작업!$E:$F,2,0)</f>
        <v>사인공사</v>
      </c>
      <c r="H140" t="str">
        <f>VLOOKUP(A140,마감작업!$E:$E,1,0)</f>
        <v>A66510</v>
      </c>
      <c r="I140" t="str">
        <f>VLOOKUP(B140,마감작업!$E:$E,1,0)</f>
        <v>A68010</v>
      </c>
    </row>
    <row r="141" spans="1:9" x14ac:dyDescent="0.45">
      <c r="A141" t="s">
        <v>75</v>
      </c>
      <c r="B141" s="3" t="s">
        <v>25</v>
      </c>
      <c r="C141" s="3" t="s">
        <v>589</v>
      </c>
      <c r="D141" s="3" t="str">
        <f>VLOOKUP(A141,작업생산성!$B:$B,1,0)</f>
        <v>A53520</v>
      </c>
      <c r="E141" s="3" t="s">
        <v>1</v>
      </c>
      <c r="F141" s="3" t="str">
        <f>VLOOKUP(A141,마감작업!$E:$F,2,0)</f>
        <v>세대 문설치 [문짝설치]</v>
      </c>
      <c r="G141" s="4" t="str">
        <f>VLOOKUP(B141,마감작업!$E:$F,2,0)</f>
        <v>사인공사</v>
      </c>
      <c r="H141" t="str">
        <f>VLOOKUP(A141,마감작업!$E:$E,1,0)</f>
        <v>A53520</v>
      </c>
      <c r="I141" t="str">
        <f>VLOOKUP(B141,마감작업!$E:$E,1,0)</f>
        <v>A68010</v>
      </c>
    </row>
    <row r="142" spans="1:9" x14ac:dyDescent="0.45">
      <c r="A142" t="s">
        <v>26</v>
      </c>
      <c r="B142" t="s">
        <v>12</v>
      </c>
      <c r="C142" s="3" t="s">
        <v>589</v>
      </c>
      <c r="D142" s="3" t="str">
        <f>VLOOKUP(A142,작업생산성!$B:$B,1,0)</f>
        <v>A48530</v>
      </c>
      <c r="E142" s="3" t="s">
        <v>1</v>
      </c>
      <c r="F142" s="3" t="str">
        <f>VLOOKUP(A142,마감작업!$E:$F,2,0)</f>
        <v>석고보드 벽공사 [석고보드시공]</v>
      </c>
      <c r="G142" s="4" t="str">
        <f>VLOOKUP(B142,마감작업!$E:$F,2,0)</f>
        <v>걸레받이시공 [걸레받이설치]</v>
      </c>
      <c r="H142" t="str">
        <f>VLOOKUP(A142,마감작업!$E:$E,1,0)</f>
        <v>A48530</v>
      </c>
      <c r="I142" t="str">
        <f>VLOOKUP(B142,마감작업!$E:$E,1,0)</f>
        <v>A62510</v>
      </c>
    </row>
    <row r="143" spans="1:9" x14ac:dyDescent="0.45">
      <c r="A143" t="s">
        <v>8</v>
      </c>
      <c r="B143" t="s">
        <v>57</v>
      </c>
      <c r="C143" s="3" t="s">
        <v>589</v>
      </c>
      <c r="D143" s="3" t="str">
        <f>VLOOKUP(A143,작업생산성!$B:$B,1,0)</f>
        <v>A41510</v>
      </c>
      <c r="E143" s="3" t="s">
        <v>1</v>
      </c>
      <c r="F143" s="3" t="str">
        <f>VLOOKUP(A143,마감작업!$E:$F,2,0)</f>
        <v>기준먹메김</v>
      </c>
      <c r="G143" s="4" t="str">
        <f>VLOOKUP(B143,마감작업!$E:$F,2,0)</f>
        <v>계단잡철물공사 [설치]</v>
      </c>
      <c r="H143" t="str">
        <f>VLOOKUP(A143,마감작업!$E:$E,1,0)</f>
        <v>A41510</v>
      </c>
      <c r="I143" t="str">
        <f>VLOOKUP(B143,마감작업!$E:$E,1,0)</f>
        <v>A64010</v>
      </c>
    </row>
    <row r="144" spans="1:9" x14ac:dyDescent="0.45">
      <c r="A144" t="s">
        <v>8</v>
      </c>
      <c r="B144" t="s">
        <v>50</v>
      </c>
      <c r="C144" s="3" t="s">
        <v>589</v>
      </c>
      <c r="D144" s="3" t="str">
        <f>VLOOKUP(A144,작업생산성!$B:$B,1,0)</f>
        <v>A41510</v>
      </c>
      <c r="E144" s="3" t="s">
        <v>1</v>
      </c>
      <c r="F144" s="3" t="str">
        <f>VLOOKUP(A144,마감작업!$E:$F,2,0)</f>
        <v>기준먹메김</v>
      </c>
      <c r="G144" s="4" t="str">
        <f>VLOOKUP(B144,마감작업!$E:$F,2,0)</f>
        <v>조적시공 [운반작업]</v>
      </c>
      <c r="H144" t="str">
        <f>VLOOKUP(A144,마감작업!$E:$E,1,0)</f>
        <v>A41510</v>
      </c>
      <c r="I144" t="str">
        <f>VLOOKUP(B144,마감작업!$E:$E,1,0)</f>
        <v>A44510</v>
      </c>
    </row>
    <row r="145" spans="1:7" x14ac:dyDescent="0.45">
      <c r="C145" s="14"/>
      <c r="D145" s="14"/>
      <c r="E145" s="14"/>
      <c r="F145" s="14"/>
      <c r="G145" s="14"/>
    </row>
    <row r="146" spans="1:7" x14ac:dyDescent="0.45">
      <c r="C146" s="14"/>
      <c r="D146" s="14"/>
      <c r="E146" s="14"/>
      <c r="F146" s="14"/>
      <c r="G146" s="14"/>
    </row>
    <row r="147" spans="1:7" x14ac:dyDescent="0.45">
      <c r="C147" s="14"/>
      <c r="D147" s="14"/>
      <c r="E147" s="14"/>
      <c r="F147" s="14"/>
      <c r="G147" s="14"/>
    </row>
    <row r="148" spans="1:7" x14ac:dyDescent="0.45">
      <c r="C148" s="14"/>
      <c r="D148" s="14"/>
      <c r="E148" s="14"/>
      <c r="F148" s="14"/>
      <c r="G148" s="14"/>
    </row>
    <row r="149" spans="1:7" x14ac:dyDescent="0.45">
      <c r="C149" s="14"/>
    </row>
    <row r="150" spans="1:7" x14ac:dyDescent="0.45">
      <c r="A150" t="s">
        <v>756</v>
      </c>
      <c r="B150" t="s">
        <v>757</v>
      </c>
      <c r="F150" s="3" t="str">
        <f>VLOOKUP(A150,가설공사!$I:$J,2,0)</f>
        <v>가설휀스A [기준선측량, 마킹]</v>
      </c>
      <c r="G150" s="3" t="str">
        <f>VLOOKUP(B150,가설공사!$I:$J,2,0)</f>
        <v>가설휀스A [굴착]</v>
      </c>
    </row>
    <row r="151" spans="1:7" x14ac:dyDescent="0.45">
      <c r="A151" t="s">
        <v>757</v>
      </c>
      <c r="B151" t="s">
        <v>758</v>
      </c>
      <c r="F151" s="3" t="str">
        <f>VLOOKUP(A151,가설공사!$I:$J,2,0)</f>
        <v>가설휀스A [굴착]</v>
      </c>
      <c r="G151" s="3" t="str">
        <f>VLOOKUP(B151,가설공사!$I:$J,2,0)</f>
        <v>가설휀스A [다짐]</v>
      </c>
    </row>
    <row r="152" spans="1:7" x14ac:dyDescent="0.45">
      <c r="A152" t="s">
        <v>758</v>
      </c>
      <c r="B152" t="s">
        <v>759</v>
      </c>
      <c r="F152" s="3" t="str">
        <f>VLOOKUP(A152,가설공사!$I:$J,2,0)</f>
        <v>가설휀스A [다짐]</v>
      </c>
      <c r="G152" s="3" t="str">
        <f>VLOOKUP(B152,가설공사!$I:$J,2,0)</f>
        <v>가설휀스A [기초설치]</v>
      </c>
    </row>
    <row r="153" spans="1:7" x14ac:dyDescent="0.45">
      <c r="A153" t="s">
        <v>759</v>
      </c>
      <c r="B153" t="s">
        <v>760</v>
      </c>
      <c r="F153" s="3" t="str">
        <f>VLOOKUP(A153,가설공사!$I:$J,2,0)</f>
        <v>가설휀스A [기초설치]</v>
      </c>
      <c r="G153" s="3" t="str">
        <f>VLOOKUP(B153,가설공사!$I:$J,2,0)</f>
        <v>가설휀스A [되메우기]</v>
      </c>
    </row>
    <row r="154" spans="1:7" x14ac:dyDescent="0.45">
      <c r="A154" t="s">
        <v>760</v>
      </c>
      <c r="B154" t="s">
        <v>761</v>
      </c>
      <c r="F154" s="3" t="str">
        <f>VLOOKUP(A154,가설공사!$I:$J,2,0)</f>
        <v>가설휀스A [되메우기]</v>
      </c>
      <c r="G154" s="3" t="str">
        <f>VLOOKUP(B154,가설공사!$I:$J,2,0)</f>
        <v>가설휀스A [철골설치]</v>
      </c>
    </row>
    <row r="155" spans="1:7" x14ac:dyDescent="0.45">
      <c r="A155" t="s">
        <v>761</v>
      </c>
      <c r="B155" t="s">
        <v>762</v>
      </c>
      <c r="F155" s="3" t="str">
        <f>VLOOKUP(A155,가설공사!$I:$J,2,0)</f>
        <v>가설휀스A [철골설치]</v>
      </c>
      <c r="G155" s="3" t="str">
        <f>VLOOKUP(B155,가설공사!$I:$J,2,0)</f>
        <v>가설휀스A [판넬설치]</v>
      </c>
    </row>
    <row r="156" spans="1:7" x14ac:dyDescent="0.45">
      <c r="A156" t="s">
        <v>762</v>
      </c>
      <c r="B156" t="s">
        <v>763</v>
      </c>
      <c r="F156" s="3" t="str">
        <f>VLOOKUP(A156,가설공사!$I:$J,2,0)</f>
        <v>가설휀스A [판넬설치]</v>
      </c>
      <c r="G156" s="3" t="str">
        <f>VLOOKUP(B156,가설공사!$I:$J,2,0)</f>
        <v>가설휀스A [이미지 랩핑]</v>
      </c>
    </row>
    <row r="157" spans="1:7" x14ac:dyDescent="0.45">
      <c r="A157" t="s">
        <v>763</v>
      </c>
      <c r="B157" t="s">
        <v>764</v>
      </c>
      <c r="F157" s="3" t="str">
        <f>VLOOKUP(A157,가설공사!$I:$J,2,0)</f>
        <v>가설휀스A [이미지 랩핑]</v>
      </c>
      <c r="G157" s="3" t="str">
        <f>VLOOKUP(B157,가설공사!$I:$J,2,0)</f>
        <v>가설휀스A [검사]</v>
      </c>
    </row>
    <row r="158" spans="1:7" x14ac:dyDescent="0.45">
      <c r="A158" t="s">
        <v>764</v>
      </c>
      <c r="F158" s="3" t="str">
        <f>VLOOKUP(A158,가설공사!$I:$J,2,0)</f>
        <v>가설휀스A [검사]</v>
      </c>
      <c r="G158" s="3" t="e">
        <f>VLOOKUP(B158,가설공사!$I:$J,2,0)</f>
        <v>#N/A</v>
      </c>
    </row>
    <row r="159" spans="1:7" x14ac:dyDescent="0.45">
      <c r="A159" t="s">
        <v>765</v>
      </c>
      <c r="B159" t="s">
        <v>766</v>
      </c>
      <c r="F159" s="3" t="str">
        <f>VLOOKUP(A159,가설공사!$I:$J,2,0)</f>
        <v>가설휀스B [기준선측량, 마킹]</v>
      </c>
      <c r="G159" s="3" t="str">
        <f>VLOOKUP(B159,가설공사!$I:$J,2,0)</f>
        <v>가설휀스B [굴착]</v>
      </c>
    </row>
    <row r="160" spans="1:7" x14ac:dyDescent="0.45">
      <c r="A160" t="s">
        <v>766</v>
      </c>
      <c r="B160" t="s">
        <v>767</v>
      </c>
      <c r="F160" s="3" t="str">
        <f>VLOOKUP(A160,가설공사!$I:$J,2,0)</f>
        <v>가설휀스B [굴착]</v>
      </c>
      <c r="G160" s="3" t="str">
        <f>VLOOKUP(B160,가설공사!$I:$J,2,0)</f>
        <v>가설휀스B [다짐]</v>
      </c>
    </row>
    <row r="161" spans="1:7" x14ac:dyDescent="0.45">
      <c r="A161" t="s">
        <v>767</v>
      </c>
      <c r="B161" t="s">
        <v>768</v>
      </c>
      <c r="F161" s="3" t="str">
        <f>VLOOKUP(A161,가설공사!$I:$J,2,0)</f>
        <v>가설휀스B [다짐]</v>
      </c>
      <c r="G161" s="3" t="str">
        <f>VLOOKUP(B161,가설공사!$I:$J,2,0)</f>
        <v>가설휀스B [기초설치]</v>
      </c>
    </row>
    <row r="162" spans="1:7" x14ac:dyDescent="0.45">
      <c r="A162" t="s">
        <v>768</v>
      </c>
      <c r="B162" t="s">
        <v>769</v>
      </c>
      <c r="F162" s="3" t="str">
        <f>VLOOKUP(A162,가설공사!$I:$J,2,0)</f>
        <v>가설휀스B [기초설치]</v>
      </c>
      <c r="G162" s="3" t="str">
        <f>VLOOKUP(B162,가설공사!$I:$J,2,0)</f>
        <v>가설휀스B [되메우기]</v>
      </c>
    </row>
    <row r="163" spans="1:7" x14ac:dyDescent="0.45">
      <c r="A163" t="s">
        <v>769</v>
      </c>
      <c r="B163" t="s">
        <v>770</v>
      </c>
      <c r="F163" s="3" t="str">
        <f>VLOOKUP(A163,가설공사!$I:$J,2,0)</f>
        <v>가설휀스B [되메우기]</v>
      </c>
      <c r="G163" s="3" t="str">
        <f>VLOOKUP(B163,가설공사!$I:$J,2,0)</f>
        <v>가설휀스B [철골설치]</v>
      </c>
    </row>
    <row r="164" spans="1:7" x14ac:dyDescent="0.45">
      <c r="A164" t="s">
        <v>770</v>
      </c>
      <c r="B164" t="s">
        <v>771</v>
      </c>
      <c r="F164" s="3" t="str">
        <f>VLOOKUP(A164,가설공사!$I:$J,2,0)</f>
        <v>가설휀스B [철골설치]</v>
      </c>
      <c r="G164" s="3" t="str">
        <f>VLOOKUP(B164,가설공사!$I:$J,2,0)</f>
        <v>가설휀스B [판넬설치]</v>
      </c>
    </row>
    <row r="165" spans="1:7" x14ac:dyDescent="0.45">
      <c r="A165" t="s">
        <v>771</v>
      </c>
      <c r="B165" t="s">
        <v>772</v>
      </c>
      <c r="F165" s="3" t="str">
        <f>VLOOKUP(A165,가설공사!$I:$J,2,0)</f>
        <v>가설휀스B [판넬설치]</v>
      </c>
      <c r="G165" s="3" t="str">
        <f>VLOOKUP(B165,가설공사!$I:$J,2,0)</f>
        <v>가설휀스B [검사]</v>
      </c>
    </row>
    <row r="166" spans="1:7" x14ac:dyDescent="0.45">
      <c r="A166" t="s">
        <v>772</v>
      </c>
      <c r="F166" s="3" t="str">
        <f>VLOOKUP(A166,가설공사!$I:$J,2,0)</f>
        <v>가설휀스B [검사]</v>
      </c>
      <c r="G166" s="3" t="e">
        <f>VLOOKUP(B166,가설공사!$I:$J,2,0)</f>
        <v>#N/A</v>
      </c>
    </row>
    <row r="167" spans="1:7" x14ac:dyDescent="0.45">
      <c r="A167" t="s">
        <v>773</v>
      </c>
      <c r="B167" t="s">
        <v>774</v>
      </c>
      <c r="F167" s="3" t="str">
        <f>VLOOKUP(A167,가설공사!$I:$J,2,0)</f>
        <v>가설휀스C [기준선측량, 마킹]</v>
      </c>
      <c r="G167" s="3" t="str">
        <f>VLOOKUP(B167,가설공사!$I:$J,2,0)</f>
        <v>가설휀스C [굴착]</v>
      </c>
    </row>
    <row r="168" spans="1:7" x14ac:dyDescent="0.45">
      <c r="A168" t="s">
        <v>774</v>
      </c>
      <c r="B168" t="s">
        <v>775</v>
      </c>
      <c r="F168" s="3" t="str">
        <f>VLOOKUP(A168,가설공사!$I:$J,2,0)</f>
        <v>가설휀스C [굴착]</v>
      </c>
      <c r="G168" s="3" t="str">
        <f>VLOOKUP(B168,가설공사!$I:$J,2,0)</f>
        <v>가설휀스C [다짐]</v>
      </c>
    </row>
    <row r="169" spans="1:7" x14ac:dyDescent="0.45">
      <c r="A169" t="s">
        <v>775</v>
      </c>
      <c r="B169" t="s">
        <v>776</v>
      </c>
      <c r="F169" s="3" t="str">
        <f>VLOOKUP(A169,가설공사!$I:$J,2,0)</f>
        <v>가설휀스C [다짐]</v>
      </c>
      <c r="G169" s="3" t="str">
        <f>VLOOKUP(B169,가설공사!$I:$J,2,0)</f>
        <v>가설휀스C [철골설치]</v>
      </c>
    </row>
    <row r="170" spans="1:7" x14ac:dyDescent="0.45">
      <c r="A170" t="s">
        <v>776</v>
      </c>
      <c r="B170" t="s">
        <v>777</v>
      </c>
      <c r="F170" s="3" t="str">
        <f>VLOOKUP(A170,가설공사!$I:$J,2,0)</f>
        <v>가설휀스C [철골설치]</v>
      </c>
      <c r="G170" s="3" t="str">
        <f>VLOOKUP(B170,가설공사!$I:$J,2,0)</f>
        <v>가설휀스C [판넬설치]</v>
      </c>
    </row>
    <row r="171" spans="1:7" x14ac:dyDescent="0.45">
      <c r="A171" t="s">
        <v>777</v>
      </c>
      <c r="B171" t="s">
        <v>778</v>
      </c>
      <c r="F171" s="3" t="str">
        <f>VLOOKUP(A171,가설공사!$I:$J,2,0)</f>
        <v>가설휀스C [판넬설치]</v>
      </c>
      <c r="G171" s="3" t="str">
        <f>VLOOKUP(B171,가설공사!$I:$J,2,0)</f>
        <v>가설휀스C [검사]</v>
      </c>
    </row>
    <row r="172" spans="1:7" x14ac:dyDescent="0.45">
      <c r="A172" t="s">
        <v>778</v>
      </c>
      <c r="B172" t="s">
        <v>779</v>
      </c>
      <c r="F172" s="3" t="str">
        <f>VLOOKUP(A172,가설공사!$I:$J,2,0)</f>
        <v>가설휀스C [검사]</v>
      </c>
      <c r="G172" s="3" t="str">
        <f>VLOOKUP(B172,가설공사!$I:$J,2,0)</f>
        <v>매직판넬 [지반보강]</v>
      </c>
    </row>
    <row r="173" spans="1:7" x14ac:dyDescent="0.45">
      <c r="A173" t="s">
        <v>779</v>
      </c>
      <c r="B173" t="s">
        <v>780</v>
      </c>
      <c r="F173" s="3" t="str">
        <f>VLOOKUP(A173,가설공사!$I:$J,2,0)</f>
        <v>매직판넬 [지반보강]</v>
      </c>
      <c r="G173" s="3" t="str">
        <f>VLOOKUP(B173,가설공사!$I:$J,2,0)</f>
        <v>매직판넬 [기준선측량, 마킹]</v>
      </c>
    </row>
    <row r="174" spans="1:7" x14ac:dyDescent="0.45">
      <c r="A174" t="s">
        <v>780</v>
      </c>
      <c r="B174" t="s">
        <v>781</v>
      </c>
      <c r="F174" s="3" t="str">
        <f>VLOOKUP(A174,가설공사!$I:$J,2,0)</f>
        <v>매직판넬 [기준선측량, 마킹]</v>
      </c>
      <c r="G174" s="3" t="str">
        <f>VLOOKUP(B174,가설공사!$I:$J,2,0)</f>
        <v>매직판넬 [프레임설치]</v>
      </c>
    </row>
    <row r="175" spans="1:7" x14ac:dyDescent="0.45">
      <c r="A175" t="s">
        <v>781</v>
      </c>
      <c r="B175" t="s">
        <v>782</v>
      </c>
      <c r="F175" s="3" t="str">
        <f>VLOOKUP(A175,가설공사!$I:$J,2,0)</f>
        <v>매직판넬 [프레임설치]</v>
      </c>
      <c r="G175" s="3" t="str">
        <f>VLOOKUP(B175,가설공사!$I:$J,2,0)</f>
        <v>매직판넬 [판넬설치]</v>
      </c>
    </row>
    <row r="176" spans="1:7" x14ac:dyDescent="0.45">
      <c r="A176" t="s">
        <v>782</v>
      </c>
      <c r="B176" t="s">
        <v>783</v>
      </c>
      <c r="F176" s="3" t="str">
        <f>VLOOKUP(A176,가설공사!$I:$J,2,0)</f>
        <v>매직판넬 [판넬설치]</v>
      </c>
      <c r="G176" s="3" t="str">
        <f>VLOOKUP(B176,가설공사!$I:$J,2,0)</f>
        <v>매직판넬 [이미지 랩핑]</v>
      </c>
    </row>
    <row r="177" spans="1:7" x14ac:dyDescent="0.45">
      <c r="A177" t="s">
        <v>783</v>
      </c>
      <c r="B177" t="s">
        <v>784</v>
      </c>
      <c r="F177" s="3" t="str">
        <f>VLOOKUP(A177,가설공사!$I:$J,2,0)</f>
        <v>매직판넬 [이미지 랩핑]</v>
      </c>
      <c r="G177" s="3" t="str">
        <f>VLOOKUP(B177,가설공사!$I:$J,2,0)</f>
        <v>매직판넬 [검사]</v>
      </c>
    </row>
    <row r="178" spans="1:7" x14ac:dyDescent="0.45">
      <c r="A178" t="s">
        <v>784</v>
      </c>
      <c r="B178" t="s">
        <v>785</v>
      </c>
      <c r="F178" s="3" t="str">
        <f>VLOOKUP(A178,가설공사!$I:$J,2,0)</f>
        <v>매직판넬 [검사]</v>
      </c>
      <c r="G178" s="3" t="e">
        <f>VLOOKUP(B178,가설공사!$I:$J,2,0)</f>
        <v>#N/A</v>
      </c>
    </row>
    <row r="179" spans="1:7" x14ac:dyDescent="0.45">
      <c r="A179" t="s">
        <v>785</v>
      </c>
      <c r="B179" t="s">
        <v>786</v>
      </c>
      <c r="F179" s="3" t="e">
        <f>VLOOKUP(A179,가설공사!$I:$J,2,0)</f>
        <v>#N/A</v>
      </c>
      <c r="G179" s="3" t="e">
        <f>VLOOKUP(B179,가설공사!$I:$J,2,0)</f>
        <v>#N/A</v>
      </c>
    </row>
    <row r="180" spans="1:7" x14ac:dyDescent="0.45">
      <c r="A180" t="s">
        <v>786</v>
      </c>
      <c r="B180" t="s">
        <v>787</v>
      </c>
      <c r="F180" s="3" t="e">
        <f>VLOOKUP(A180,가설공사!$I:$J,2,0)</f>
        <v>#N/A</v>
      </c>
      <c r="G180" s="3" t="e">
        <f>VLOOKUP(B180,가설공사!$I:$J,2,0)</f>
        <v>#N/A</v>
      </c>
    </row>
    <row r="181" spans="1:7" x14ac:dyDescent="0.45">
      <c r="A181" t="s">
        <v>787</v>
      </c>
      <c r="B181" t="s">
        <v>788</v>
      </c>
      <c r="F181" s="3" t="e">
        <f>VLOOKUP(A181,가설공사!$I:$J,2,0)</f>
        <v>#N/A</v>
      </c>
      <c r="G181" s="3" t="e">
        <f>VLOOKUP(B181,가설공사!$I:$J,2,0)</f>
        <v>#N/A</v>
      </c>
    </row>
    <row r="182" spans="1:7" x14ac:dyDescent="0.45">
      <c r="A182" t="s">
        <v>788</v>
      </c>
      <c r="B182" t="s">
        <v>789</v>
      </c>
      <c r="F182" s="3" t="e">
        <f>VLOOKUP(A182,가설공사!$I:$J,2,0)</f>
        <v>#N/A</v>
      </c>
      <c r="G182" s="3" t="e">
        <f>VLOOKUP(B182,가설공사!$I:$J,2,0)</f>
        <v>#N/A</v>
      </c>
    </row>
    <row r="183" spans="1:7" x14ac:dyDescent="0.45">
      <c r="A183" t="s">
        <v>789</v>
      </c>
      <c r="B183" t="s">
        <v>790</v>
      </c>
      <c r="F183" s="3" t="e">
        <f>VLOOKUP(A183,가설공사!$I:$J,2,0)</f>
        <v>#N/A</v>
      </c>
      <c r="G183" s="3" t="e">
        <f>VLOOKUP(B183,가설공사!$I:$J,2,0)</f>
        <v>#N/A</v>
      </c>
    </row>
    <row r="184" spans="1:7" x14ac:dyDescent="0.45">
      <c r="A184" t="s">
        <v>790</v>
      </c>
      <c r="B184" t="s">
        <v>791</v>
      </c>
      <c r="F184" s="3" t="e">
        <f>VLOOKUP(A184,가설공사!$I:$J,2,0)</f>
        <v>#N/A</v>
      </c>
      <c r="G184" s="3" t="e">
        <f>VLOOKUP(B184,가설공사!$I:$J,2,0)</f>
        <v>#N/A</v>
      </c>
    </row>
    <row r="185" spans="1:7" x14ac:dyDescent="0.45">
      <c r="A185" t="s">
        <v>791</v>
      </c>
      <c r="B185" t="s">
        <v>792</v>
      </c>
      <c r="F185" s="3" t="e">
        <f>VLOOKUP(A185,가설공사!$I:$J,2,0)</f>
        <v>#N/A</v>
      </c>
      <c r="G185" s="3" t="e">
        <f>VLOOKUP(B185,가설공사!$I:$J,2,0)</f>
        <v>#N/A</v>
      </c>
    </row>
    <row r="186" spans="1:7" x14ac:dyDescent="0.45">
      <c r="A186" t="s">
        <v>792</v>
      </c>
      <c r="B186" t="s">
        <v>793</v>
      </c>
      <c r="F186" s="3" t="e">
        <f>VLOOKUP(A186,가설공사!$I:$J,2,0)</f>
        <v>#N/A</v>
      </c>
      <c r="G186" s="3" t="e">
        <f>VLOOKUP(B186,가설공사!$I:$J,2,0)</f>
        <v>#N/A</v>
      </c>
    </row>
    <row r="187" spans="1:7" x14ac:dyDescent="0.45">
      <c r="A187" t="s">
        <v>793</v>
      </c>
      <c r="B187" t="s">
        <v>794</v>
      </c>
      <c r="F187" s="3" t="e">
        <f>VLOOKUP(A187,가설공사!$I:$J,2,0)</f>
        <v>#N/A</v>
      </c>
      <c r="G187" s="3" t="e">
        <f>VLOOKUP(B187,가설공사!$I:$J,2,0)</f>
        <v>#N/A</v>
      </c>
    </row>
    <row r="188" spans="1:7" x14ac:dyDescent="0.45">
      <c r="A188" t="s">
        <v>794</v>
      </c>
      <c r="B188" t="s">
        <v>795</v>
      </c>
      <c r="F188" s="3" t="e">
        <f>VLOOKUP(A188,가설공사!$I:$J,2,0)</f>
        <v>#N/A</v>
      </c>
      <c r="G188" s="3" t="e">
        <f>VLOOKUP(B188,가설공사!$I:$J,2,0)</f>
        <v>#N/A</v>
      </c>
    </row>
    <row r="189" spans="1:7" x14ac:dyDescent="0.45">
      <c r="A189" t="s">
        <v>795</v>
      </c>
      <c r="B189" t="s">
        <v>796</v>
      </c>
      <c r="F189" s="3" t="e">
        <f>VLOOKUP(A189,가설공사!$I:$J,2,0)</f>
        <v>#N/A</v>
      </c>
      <c r="G189" s="3" t="e">
        <f>VLOOKUP(B189,가설공사!$I:$J,2,0)</f>
        <v>#N/A</v>
      </c>
    </row>
    <row r="190" spans="1:7" x14ac:dyDescent="0.45">
      <c r="A190" t="s">
        <v>796</v>
      </c>
      <c r="B190" t="s">
        <v>797</v>
      </c>
      <c r="F190" s="3" t="e">
        <f>VLOOKUP(A190,가설공사!$I:$J,2,0)</f>
        <v>#N/A</v>
      </c>
      <c r="G190" s="3" t="e">
        <f>VLOOKUP(B190,가설공사!$I:$J,2,0)</f>
        <v>#N/A</v>
      </c>
    </row>
    <row r="191" spans="1:7" x14ac:dyDescent="0.45">
      <c r="A191" t="s">
        <v>797</v>
      </c>
      <c r="B191" t="s">
        <v>798</v>
      </c>
      <c r="F191" s="3" t="e">
        <f>VLOOKUP(A191,가설공사!$I:$J,2,0)</f>
        <v>#N/A</v>
      </c>
      <c r="G191" s="3" t="e">
        <f>VLOOKUP(B191,가설공사!$I:$J,2,0)</f>
        <v>#N/A</v>
      </c>
    </row>
    <row r="192" spans="1:7" x14ac:dyDescent="0.45">
      <c r="A192" t="s">
        <v>798</v>
      </c>
      <c r="B192" t="s">
        <v>799</v>
      </c>
      <c r="F192" s="3" t="e">
        <f>VLOOKUP(A192,가설공사!$I:$J,2,0)</f>
        <v>#N/A</v>
      </c>
      <c r="G192" s="3" t="e">
        <f>VLOOKUP(B192,가설공사!$I:$J,2,0)</f>
        <v>#N/A</v>
      </c>
    </row>
    <row r="193" spans="1:7" x14ac:dyDescent="0.45">
      <c r="A193" t="s">
        <v>799</v>
      </c>
      <c r="B193" t="s">
        <v>800</v>
      </c>
      <c r="F193" s="3" t="e">
        <f>VLOOKUP(A193,가설공사!$I:$J,2,0)</f>
        <v>#N/A</v>
      </c>
      <c r="G193" s="3" t="e">
        <f>VLOOKUP(B193,가설공사!$I:$J,2,0)</f>
        <v>#N/A</v>
      </c>
    </row>
    <row r="194" spans="1:7" x14ac:dyDescent="0.45">
      <c r="A194" t="s">
        <v>800</v>
      </c>
      <c r="B194" t="s">
        <v>801</v>
      </c>
      <c r="F194" s="3" t="e">
        <f>VLOOKUP(A194,가설공사!$I:$J,2,0)</f>
        <v>#N/A</v>
      </c>
      <c r="G194" s="3" t="e">
        <f>VLOOKUP(B194,가설공사!$I:$J,2,0)</f>
        <v>#N/A</v>
      </c>
    </row>
    <row r="195" spans="1:7" x14ac:dyDescent="0.45">
      <c r="A195" t="s">
        <v>801</v>
      </c>
      <c r="B195" t="s">
        <v>802</v>
      </c>
      <c r="F195" s="3" t="e">
        <f>VLOOKUP(A195,가설공사!$I:$J,2,0)</f>
        <v>#N/A</v>
      </c>
      <c r="G195" s="3" t="e">
        <f>VLOOKUP(B195,가설공사!$I:$J,2,0)</f>
        <v>#N/A</v>
      </c>
    </row>
    <row r="196" spans="1:7" x14ac:dyDescent="0.45">
      <c r="A196" t="s">
        <v>802</v>
      </c>
      <c r="B196" t="s">
        <v>803</v>
      </c>
      <c r="F196" s="3" t="e">
        <f>VLOOKUP(A196,가설공사!$I:$J,2,0)</f>
        <v>#N/A</v>
      </c>
      <c r="G196" s="3" t="e">
        <f>VLOOKUP(B196,가설공사!$I:$J,2,0)</f>
        <v>#N/A</v>
      </c>
    </row>
    <row r="197" spans="1:7" x14ac:dyDescent="0.45">
      <c r="A197" t="s">
        <v>803</v>
      </c>
      <c r="B197" t="s">
        <v>804</v>
      </c>
      <c r="F197" s="3" t="e">
        <f>VLOOKUP(A197,가설공사!$I:$J,2,0)</f>
        <v>#N/A</v>
      </c>
      <c r="G197" s="3" t="e">
        <f>VLOOKUP(B197,가설공사!$I:$J,2,0)</f>
        <v>#N/A</v>
      </c>
    </row>
    <row r="198" spans="1:7" x14ac:dyDescent="0.45">
      <c r="A198" t="s">
        <v>804</v>
      </c>
      <c r="B198" t="s">
        <v>805</v>
      </c>
      <c r="F198" s="3" t="e">
        <f>VLOOKUP(A198,가설공사!$I:$J,2,0)</f>
        <v>#N/A</v>
      </c>
      <c r="G198" s="3" t="e">
        <f>VLOOKUP(B198,가설공사!$I:$J,2,0)</f>
        <v>#N/A</v>
      </c>
    </row>
    <row r="199" spans="1:7" x14ac:dyDescent="0.45">
      <c r="A199" t="s">
        <v>805</v>
      </c>
      <c r="B199" t="s">
        <v>806</v>
      </c>
      <c r="F199" s="3" t="e">
        <f>VLOOKUP(A199,가설공사!$I:$J,2,0)</f>
        <v>#N/A</v>
      </c>
      <c r="G199" s="3" t="e">
        <f>VLOOKUP(B199,가설공사!$I:$J,2,0)</f>
        <v>#N/A</v>
      </c>
    </row>
    <row r="200" spans="1:7" x14ac:dyDescent="0.45">
      <c r="A200" t="s">
        <v>806</v>
      </c>
      <c r="B200" t="s">
        <v>807</v>
      </c>
      <c r="F200" s="3" t="e">
        <f>VLOOKUP(A200,가설공사!$I:$J,2,0)</f>
        <v>#N/A</v>
      </c>
      <c r="G200" s="3" t="e">
        <f>VLOOKUP(B200,가설공사!$I:$J,2,0)</f>
        <v>#N/A</v>
      </c>
    </row>
    <row r="201" spans="1:7" x14ac:dyDescent="0.45">
      <c r="A201" t="s">
        <v>807</v>
      </c>
      <c r="B201" t="s">
        <v>808</v>
      </c>
      <c r="F201" s="3" t="e">
        <f>VLOOKUP(A201,가설공사!$I:$J,2,0)</f>
        <v>#N/A</v>
      </c>
      <c r="G201" s="3" t="e">
        <f>VLOOKUP(B201,가설공사!$I:$J,2,0)</f>
        <v>#N/A</v>
      </c>
    </row>
    <row r="202" spans="1:7" x14ac:dyDescent="0.45">
      <c r="A202" t="s">
        <v>808</v>
      </c>
      <c r="B202" t="s">
        <v>809</v>
      </c>
      <c r="F202" s="3" t="e">
        <f>VLOOKUP(A202,가설공사!$I:$J,2,0)</f>
        <v>#N/A</v>
      </c>
      <c r="G202" s="3" t="e">
        <f>VLOOKUP(B202,가설공사!$I:$J,2,0)</f>
        <v>#N/A</v>
      </c>
    </row>
    <row r="203" spans="1:7" x14ac:dyDescent="0.45">
      <c r="A203" t="s">
        <v>809</v>
      </c>
      <c r="B203" t="s">
        <v>810</v>
      </c>
      <c r="F203" s="3" t="e">
        <f>VLOOKUP(A203,가설공사!$I:$J,2,0)</f>
        <v>#N/A</v>
      </c>
      <c r="G203" s="3" t="e">
        <f>VLOOKUP(B203,가설공사!$I:$J,2,0)</f>
        <v>#N/A</v>
      </c>
    </row>
    <row r="204" spans="1:7" x14ac:dyDescent="0.45">
      <c r="A204" t="s">
        <v>810</v>
      </c>
      <c r="B204" t="s">
        <v>811</v>
      </c>
      <c r="F204" s="3" t="e">
        <f>VLOOKUP(A204,가설공사!$I:$J,2,0)</f>
        <v>#N/A</v>
      </c>
      <c r="G204" s="3" t="e">
        <f>VLOOKUP(B204,가설공사!$I:$J,2,0)</f>
        <v>#N/A</v>
      </c>
    </row>
    <row r="205" spans="1:7" x14ac:dyDescent="0.45">
      <c r="A205" t="s">
        <v>811</v>
      </c>
      <c r="B205" t="s">
        <v>812</v>
      </c>
      <c r="F205" s="3" t="e">
        <f>VLOOKUP(A205,가설공사!$I:$J,2,0)</f>
        <v>#N/A</v>
      </c>
      <c r="G205" s="3" t="e">
        <f>VLOOKUP(B205,가설공사!$I:$J,2,0)</f>
        <v>#N/A</v>
      </c>
    </row>
    <row r="206" spans="1:7" x14ac:dyDescent="0.45">
      <c r="A206" t="s">
        <v>812</v>
      </c>
      <c r="B206" t="s">
        <v>813</v>
      </c>
      <c r="F206" s="3" t="e">
        <f>VLOOKUP(A206,가설공사!$I:$J,2,0)</f>
        <v>#N/A</v>
      </c>
      <c r="G206" s="3" t="e">
        <f>VLOOKUP(B206,가설공사!$I:$J,2,0)</f>
        <v>#N/A</v>
      </c>
    </row>
    <row r="207" spans="1:7" x14ac:dyDescent="0.45">
      <c r="A207" t="s">
        <v>813</v>
      </c>
      <c r="B207" t="s">
        <v>814</v>
      </c>
      <c r="F207" s="3" t="e">
        <f>VLOOKUP(A207,가설공사!$I:$J,2,0)</f>
        <v>#N/A</v>
      </c>
      <c r="G207" s="3" t="e">
        <f>VLOOKUP(B207,가설공사!$I:$J,2,0)</f>
        <v>#N/A</v>
      </c>
    </row>
    <row r="208" spans="1:7" x14ac:dyDescent="0.45">
      <c r="A208" t="s">
        <v>814</v>
      </c>
      <c r="B208" t="s">
        <v>815</v>
      </c>
      <c r="F208" s="3" t="e">
        <f>VLOOKUP(A208,가설공사!$I:$J,2,0)</f>
        <v>#N/A</v>
      </c>
      <c r="G208" s="3" t="e">
        <f>VLOOKUP(B208,가설공사!$I:$J,2,0)</f>
        <v>#N/A</v>
      </c>
    </row>
    <row r="209" spans="1:7" x14ac:dyDescent="0.45">
      <c r="A209" t="s">
        <v>815</v>
      </c>
      <c r="B209" t="s">
        <v>816</v>
      </c>
      <c r="F209" s="3" t="e">
        <f>VLOOKUP(A209,가설공사!$I:$J,2,0)</f>
        <v>#N/A</v>
      </c>
      <c r="G209" s="3" t="e">
        <f>VLOOKUP(B209,가설공사!$I:$J,2,0)</f>
        <v>#N/A</v>
      </c>
    </row>
    <row r="210" spans="1:7" x14ac:dyDescent="0.45">
      <c r="A210" t="s">
        <v>816</v>
      </c>
      <c r="B210" t="s">
        <v>817</v>
      </c>
      <c r="F210" s="3" t="e">
        <f>VLOOKUP(A210,가설공사!$I:$J,2,0)</f>
        <v>#N/A</v>
      </c>
      <c r="G210" s="3" t="e">
        <f>VLOOKUP(B210,가설공사!$I:$J,2,0)</f>
        <v>#N/A</v>
      </c>
    </row>
    <row r="211" spans="1:7" x14ac:dyDescent="0.45">
      <c r="A211" t="s">
        <v>817</v>
      </c>
      <c r="B211" t="s">
        <v>818</v>
      </c>
      <c r="F211" s="3" t="e">
        <f>VLOOKUP(A211,가설공사!$I:$J,2,0)</f>
        <v>#N/A</v>
      </c>
      <c r="G211" s="3" t="e">
        <f>VLOOKUP(B211,가설공사!$I:$J,2,0)</f>
        <v>#N/A</v>
      </c>
    </row>
    <row r="212" spans="1:7" x14ac:dyDescent="0.45">
      <c r="A212" t="s">
        <v>818</v>
      </c>
      <c r="B212" t="s">
        <v>819</v>
      </c>
      <c r="F212" s="3" t="e">
        <f>VLOOKUP(A212,가설공사!$I:$J,2,0)</f>
        <v>#N/A</v>
      </c>
      <c r="G212" s="3" t="e">
        <f>VLOOKUP(B212,가설공사!$I:$J,2,0)</f>
        <v>#N/A</v>
      </c>
    </row>
    <row r="213" spans="1:7" x14ac:dyDescent="0.45">
      <c r="A213" t="s">
        <v>819</v>
      </c>
      <c r="B213" t="s">
        <v>820</v>
      </c>
      <c r="F213" s="3" t="e">
        <f>VLOOKUP(A213,가설공사!$I:$J,2,0)</f>
        <v>#N/A</v>
      </c>
      <c r="G213" s="3" t="e">
        <f>VLOOKUP(B213,가설공사!$I:$J,2,0)</f>
        <v>#N/A</v>
      </c>
    </row>
    <row r="214" spans="1:7" x14ac:dyDescent="0.45">
      <c r="A214" t="s">
        <v>820</v>
      </c>
      <c r="B214" t="s">
        <v>821</v>
      </c>
      <c r="F214" s="3" t="e">
        <f>VLOOKUP(A214,가설공사!$I:$J,2,0)</f>
        <v>#N/A</v>
      </c>
      <c r="G214" s="3" t="e">
        <f>VLOOKUP(B214,가설공사!$I:$J,2,0)</f>
        <v>#N/A</v>
      </c>
    </row>
    <row r="215" spans="1:7" x14ac:dyDescent="0.45">
      <c r="A215" t="s">
        <v>821</v>
      </c>
      <c r="B215" t="s">
        <v>822</v>
      </c>
      <c r="F215" s="3" t="e">
        <f>VLOOKUP(A215,가설공사!$I:$J,2,0)</f>
        <v>#N/A</v>
      </c>
      <c r="G215" s="3" t="e">
        <f>VLOOKUP(B215,가설공사!$I:$J,2,0)</f>
        <v>#N/A</v>
      </c>
    </row>
    <row r="216" spans="1:7" x14ac:dyDescent="0.45">
      <c r="A216" t="s">
        <v>822</v>
      </c>
      <c r="B216" t="s">
        <v>823</v>
      </c>
      <c r="F216" s="3" t="e">
        <f>VLOOKUP(A216,가설공사!$I:$J,2,0)</f>
        <v>#N/A</v>
      </c>
      <c r="G216" s="3" t="e">
        <f>VLOOKUP(B216,가설공사!$I:$J,2,0)</f>
        <v>#N/A</v>
      </c>
    </row>
    <row r="217" spans="1:7" x14ac:dyDescent="0.45">
      <c r="A217" t="s">
        <v>823</v>
      </c>
      <c r="B217" t="s">
        <v>824</v>
      </c>
      <c r="F217" s="3" t="e">
        <f>VLOOKUP(A217,가설공사!$I:$J,2,0)</f>
        <v>#N/A</v>
      </c>
      <c r="G217" s="3" t="e">
        <f>VLOOKUP(B217,가설공사!$I:$J,2,0)</f>
        <v>#N/A</v>
      </c>
    </row>
    <row r="218" spans="1:7" x14ac:dyDescent="0.45">
      <c r="A218" t="s">
        <v>824</v>
      </c>
      <c r="B218" t="s">
        <v>825</v>
      </c>
      <c r="F218" s="3" t="e">
        <f>VLOOKUP(A218,가설공사!$I:$J,2,0)</f>
        <v>#N/A</v>
      </c>
      <c r="G218" s="3" t="e">
        <f>VLOOKUP(B218,가설공사!$I:$J,2,0)</f>
        <v>#N/A</v>
      </c>
    </row>
    <row r="219" spans="1:7" x14ac:dyDescent="0.45">
      <c r="A219" t="s">
        <v>825</v>
      </c>
      <c r="B219" t="s">
        <v>826</v>
      </c>
      <c r="F219" s="3" t="e">
        <f>VLOOKUP(A219,가설공사!$I:$J,2,0)</f>
        <v>#N/A</v>
      </c>
      <c r="G219" s="3" t="e">
        <f>VLOOKUP(B219,가설공사!$I:$J,2,0)</f>
        <v>#N/A</v>
      </c>
    </row>
    <row r="220" spans="1:7" x14ac:dyDescent="0.45">
      <c r="A220" t="s">
        <v>826</v>
      </c>
      <c r="B220" t="s">
        <v>827</v>
      </c>
      <c r="F220" s="3" t="e">
        <f>VLOOKUP(A220,가설공사!$I:$J,2,0)</f>
        <v>#N/A</v>
      </c>
      <c r="G220" s="3" t="e">
        <f>VLOOKUP(B220,가설공사!$I:$J,2,0)</f>
        <v>#N/A</v>
      </c>
    </row>
    <row r="221" spans="1:7" x14ac:dyDescent="0.45">
      <c r="A221" t="s">
        <v>827</v>
      </c>
      <c r="F221" s="3" t="e">
        <f>VLOOKUP(A221,가설공사!$I:$J,2,0)</f>
        <v>#N/A</v>
      </c>
      <c r="G221" s="3" t="e">
        <f>VLOOKUP(B221,가설공사!$I:$J,2,0)</f>
        <v>#N/A</v>
      </c>
    </row>
  </sheetData>
  <autoFilter ref="A1:I141">
    <sortState ref="A2:I141">
      <sortCondition ref="B1:B12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59999389629810485"/>
  </sheetPr>
  <dimension ref="A1:L13"/>
  <sheetViews>
    <sheetView showGridLines="0" zoomScale="115" zoomScaleNormal="115" workbookViewId="0">
      <selection activeCell="F13" sqref="F13"/>
    </sheetView>
  </sheetViews>
  <sheetFormatPr defaultRowHeight="17" x14ac:dyDescent="0.45"/>
  <cols>
    <col min="2" max="4" width="18.1640625" customWidth="1"/>
    <col min="7" max="7" width="3.75" bestFit="1" customWidth="1"/>
    <col min="8" max="8" width="3.58203125" bestFit="1" customWidth="1"/>
    <col min="9" max="9" width="3.4140625" bestFit="1" customWidth="1"/>
    <col min="10" max="11" width="3.5" bestFit="1" customWidth="1"/>
  </cols>
  <sheetData>
    <row r="1" spans="1:12" x14ac:dyDescent="0.45">
      <c r="B1" s="1">
        <v>1</v>
      </c>
      <c r="C1" s="1">
        <v>2</v>
      </c>
      <c r="D1" s="1">
        <v>3</v>
      </c>
    </row>
    <row r="2" spans="1:12" x14ac:dyDescent="0.45">
      <c r="A2" s="15" t="s">
        <v>162</v>
      </c>
      <c r="F2" t="s">
        <v>155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172</v>
      </c>
    </row>
    <row r="3" spans="1:12" x14ac:dyDescent="0.45">
      <c r="A3" s="15"/>
      <c r="F3" t="s">
        <v>173</v>
      </c>
      <c r="G3" t="s">
        <v>177</v>
      </c>
    </row>
    <row r="4" spans="1:12" x14ac:dyDescent="0.45">
      <c r="A4" s="15"/>
      <c r="F4" t="s">
        <v>174</v>
      </c>
      <c r="G4" t="s">
        <v>178</v>
      </c>
    </row>
    <row r="5" spans="1:12" x14ac:dyDescent="0.45">
      <c r="A5" s="15" t="s">
        <v>163</v>
      </c>
      <c r="F5" t="s">
        <v>156</v>
      </c>
      <c r="G5" t="s">
        <v>179</v>
      </c>
    </row>
    <row r="6" spans="1:12" x14ac:dyDescent="0.45">
      <c r="A6" s="15"/>
      <c r="F6" t="s">
        <v>157</v>
      </c>
      <c r="G6" t="s">
        <v>171</v>
      </c>
    </row>
    <row r="7" spans="1:12" x14ac:dyDescent="0.45">
      <c r="A7" s="15"/>
    </row>
    <row r="8" spans="1:12" x14ac:dyDescent="0.45">
      <c r="A8" s="15" t="s">
        <v>164</v>
      </c>
    </row>
    <row r="9" spans="1:12" x14ac:dyDescent="0.45">
      <c r="A9" s="15"/>
    </row>
    <row r="10" spans="1:12" x14ac:dyDescent="0.45">
      <c r="A10" s="15"/>
    </row>
    <row r="11" spans="1:12" x14ac:dyDescent="0.45">
      <c r="A11" s="15" t="s">
        <v>165</v>
      </c>
    </row>
    <row r="12" spans="1:12" x14ac:dyDescent="0.45">
      <c r="A12" s="15"/>
    </row>
    <row r="13" spans="1:12" x14ac:dyDescent="0.45">
      <c r="A13" s="15"/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5" tint="0.59999389629810485"/>
  </sheetPr>
  <dimension ref="B1:C41"/>
  <sheetViews>
    <sheetView tabSelected="1" workbookViewId="0">
      <selection activeCell="F13" sqref="F13"/>
    </sheetView>
  </sheetViews>
  <sheetFormatPr defaultRowHeight="17" x14ac:dyDescent="0.45"/>
  <cols>
    <col min="3" max="3" width="24.5" customWidth="1"/>
  </cols>
  <sheetData>
    <row r="1" spans="2:3" x14ac:dyDescent="0.45">
      <c r="B1" t="s">
        <v>200</v>
      </c>
      <c r="C1" t="s">
        <v>212</v>
      </c>
    </row>
    <row r="2" spans="2:3" x14ac:dyDescent="0.45">
      <c r="B2" t="s">
        <v>201</v>
      </c>
      <c r="C2" t="s">
        <v>213</v>
      </c>
    </row>
    <row r="3" spans="2:3" x14ac:dyDescent="0.45">
      <c r="B3" t="s">
        <v>202</v>
      </c>
      <c r="C3" t="s">
        <v>214</v>
      </c>
    </row>
    <row r="4" spans="2:3" x14ac:dyDescent="0.45">
      <c r="B4" t="s">
        <v>203</v>
      </c>
      <c r="C4" t="s">
        <v>215</v>
      </c>
    </row>
    <row r="5" spans="2:3" x14ac:dyDescent="0.45">
      <c r="B5" t="s">
        <v>204</v>
      </c>
      <c r="C5" t="s">
        <v>195</v>
      </c>
    </row>
    <row r="6" spans="2:3" x14ac:dyDescent="0.45">
      <c r="B6" t="s">
        <v>205</v>
      </c>
      <c r="C6" t="s">
        <v>216</v>
      </c>
    </row>
    <row r="7" spans="2:3" x14ac:dyDescent="0.45">
      <c r="B7" t="s">
        <v>206</v>
      </c>
      <c r="C7" t="s">
        <v>217</v>
      </c>
    </row>
    <row r="8" spans="2:3" x14ac:dyDescent="0.45">
      <c r="B8" t="s">
        <v>207</v>
      </c>
      <c r="C8" t="s">
        <v>218</v>
      </c>
    </row>
    <row r="9" spans="2:3" x14ac:dyDescent="0.45">
      <c r="B9" t="s">
        <v>208</v>
      </c>
      <c r="C9" t="s">
        <v>219</v>
      </c>
    </row>
    <row r="10" spans="2:3" x14ac:dyDescent="0.45">
      <c r="B10" t="s">
        <v>209</v>
      </c>
      <c r="C10" t="s">
        <v>220</v>
      </c>
    </row>
    <row r="11" spans="2:3" x14ac:dyDescent="0.45">
      <c r="B11" t="s">
        <v>210</v>
      </c>
      <c r="C11" t="s">
        <v>221</v>
      </c>
    </row>
    <row r="12" spans="2:3" x14ac:dyDescent="0.45">
      <c r="B12" t="s">
        <v>211</v>
      </c>
      <c r="C12" t="s">
        <v>196</v>
      </c>
    </row>
    <row r="13" spans="2:3" x14ac:dyDescent="0.45">
      <c r="B13" t="s">
        <v>222</v>
      </c>
      <c r="C13" t="s">
        <v>246</v>
      </c>
    </row>
    <row r="14" spans="2:3" x14ac:dyDescent="0.45">
      <c r="B14" t="s">
        <v>224</v>
      </c>
      <c r="C14" t="s">
        <v>247</v>
      </c>
    </row>
    <row r="15" spans="2:3" x14ac:dyDescent="0.45">
      <c r="B15" t="s">
        <v>223</v>
      </c>
      <c r="C15" t="s">
        <v>197</v>
      </c>
    </row>
    <row r="16" spans="2:3" x14ac:dyDescent="0.45">
      <c r="B16" t="s">
        <v>225</v>
      </c>
      <c r="C16" t="s">
        <v>198</v>
      </c>
    </row>
    <row r="17" spans="2:3" x14ac:dyDescent="0.45">
      <c r="B17" t="s">
        <v>226</v>
      </c>
      <c r="C17" t="s">
        <v>248</v>
      </c>
    </row>
    <row r="18" spans="2:3" x14ac:dyDescent="0.45">
      <c r="B18" t="s">
        <v>227</v>
      </c>
      <c r="C18" t="s">
        <v>199</v>
      </c>
    </row>
    <row r="19" spans="2:3" x14ac:dyDescent="0.45">
      <c r="B19" t="s">
        <v>228</v>
      </c>
      <c r="C19" t="s">
        <v>249</v>
      </c>
    </row>
    <row r="20" spans="2:3" x14ac:dyDescent="0.45">
      <c r="B20" t="s">
        <v>229</v>
      </c>
      <c r="C20" t="s">
        <v>250</v>
      </c>
    </row>
    <row r="21" spans="2:3" x14ac:dyDescent="0.45">
      <c r="B21" t="s">
        <v>230</v>
      </c>
      <c r="C21" t="s">
        <v>251</v>
      </c>
    </row>
    <row r="22" spans="2:3" x14ac:dyDescent="0.45">
      <c r="B22" t="s">
        <v>231</v>
      </c>
      <c r="C22" t="s">
        <v>252</v>
      </c>
    </row>
    <row r="23" spans="2:3" x14ac:dyDescent="0.45">
      <c r="B23" t="s">
        <v>232</v>
      </c>
      <c r="C23" t="s">
        <v>256</v>
      </c>
    </row>
    <row r="24" spans="2:3" x14ac:dyDescent="0.45">
      <c r="B24" t="s">
        <v>233</v>
      </c>
      <c r="C24" t="s">
        <v>257</v>
      </c>
    </row>
    <row r="25" spans="2:3" x14ac:dyDescent="0.45">
      <c r="B25" t="s">
        <v>234</v>
      </c>
      <c r="C25" t="s">
        <v>253</v>
      </c>
    </row>
    <row r="26" spans="2:3" x14ac:dyDescent="0.45">
      <c r="B26" t="s">
        <v>235</v>
      </c>
      <c r="C26" t="s">
        <v>254</v>
      </c>
    </row>
    <row r="27" spans="2:3" x14ac:dyDescent="0.45">
      <c r="B27" t="s">
        <v>236</v>
      </c>
      <c r="C27" t="s">
        <v>255</v>
      </c>
    </row>
    <row r="28" spans="2:3" x14ac:dyDescent="0.45">
      <c r="B28" t="s">
        <v>237</v>
      </c>
      <c r="C28" t="s">
        <v>258</v>
      </c>
    </row>
    <row r="29" spans="2:3" x14ac:dyDescent="0.45">
      <c r="B29" t="s">
        <v>238</v>
      </c>
      <c r="C29" t="s">
        <v>259</v>
      </c>
    </row>
    <row r="30" spans="2:3" x14ac:dyDescent="0.45">
      <c r="B30" t="s">
        <v>239</v>
      </c>
      <c r="C30" t="s">
        <v>260</v>
      </c>
    </row>
    <row r="31" spans="2:3" x14ac:dyDescent="0.45">
      <c r="B31" t="s">
        <v>240</v>
      </c>
      <c r="C31" t="s">
        <v>261</v>
      </c>
    </row>
    <row r="32" spans="2:3" x14ac:dyDescent="0.45">
      <c r="B32" t="s">
        <v>241</v>
      </c>
      <c r="C32" t="s">
        <v>262</v>
      </c>
    </row>
    <row r="33" spans="2:3" x14ac:dyDescent="0.45">
      <c r="B33" t="s">
        <v>242</v>
      </c>
      <c r="C33" t="s">
        <v>263</v>
      </c>
    </row>
    <row r="34" spans="2:3" x14ac:dyDescent="0.45">
      <c r="B34" t="s">
        <v>243</v>
      </c>
      <c r="C34" t="s">
        <v>264</v>
      </c>
    </row>
    <row r="35" spans="2:3" x14ac:dyDescent="0.45">
      <c r="B35" t="s">
        <v>244</v>
      </c>
      <c r="C35" t="s">
        <v>265</v>
      </c>
    </row>
    <row r="36" spans="2:3" x14ac:dyDescent="0.45">
      <c r="B36" t="s">
        <v>245</v>
      </c>
      <c r="C36" t="s">
        <v>266</v>
      </c>
    </row>
    <row r="37" spans="2:3" x14ac:dyDescent="0.45">
      <c r="B37" t="s">
        <v>267</v>
      </c>
      <c r="C37" t="s">
        <v>272</v>
      </c>
    </row>
    <row r="38" spans="2:3" x14ac:dyDescent="0.45">
      <c r="B38" t="s">
        <v>268</v>
      </c>
      <c r="C38" t="s">
        <v>273</v>
      </c>
    </row>
    <row r="39" spans="2:3" x14ac:dyDescent="0.45">
      <c r="B39" t="s">
        <v>269</v>
      </c>
      <c r="C39" t="s">
        <v>274</v>
      </c>
    </row>
    <row r="40" spans="2:3" x14ac:dyDescent="0.45">
      <c r="B40" t="s">
        <v>270</v>
      </c>
      <c r="C40" t="s">
        <v>275</v>
      </c>
    </row>
    <row r="41" spans="2:3" x14ac:dyDescent="0.45">
      <c r="B41" t="s">
        <v>271</v>
      </c>
      <c r="C41" t="s">
        <v>276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38"/>
  <sheetViews>
    <sheetView workbookViewId="0">
      <selection activeCell="E1" sqref="E1"/>
    </sheetView>
  </sheetViews>
  <sheetFormatPr defaultRowHeight="17" x14ac:dyDescent="0.45"/>
  <cols>
    <col min="2" max="2" width="14.33203125" customWidth="1"/>
    <col min="3" max="3" width="29.6640625" customWidth="1"/>
    <col min="4" max="4" width="13.1640625" customWidth="1"/>
    <col min="7" max="7" width="24.5" customWidth="1"/>
    <col min="8" max="8" width="16.6640625" customWidth="1"/>
    <col min="9" max="9" width="15.5" customWidth="1"/>
    <col min="10" max="10" width="25.9140625" customWidth="1"/>
    <col min="11" max="11" width="20.33203125" customWidth="1"/>
    <col min="2000" max="2000" width="2.6640625" customWidth="1"/>
  </cols>
  <sheetData>
    <row r="1" spans="1:11" x14ac:dyDescent="0.45">
      <c r="A1" s="8" t="s">
        <v>882</v>
      </c>
      <c r="B1" s="8" t="s">
        <v>1426</v>
      </c>
      <c r="C1" s="8" t="s">
        <v>883</v>
      </c>
      <c r="D1" s="8" t="s">
        <v>884</v>
      </c>
      <c r="E1" s="8" t="s">
        <v>885</v>
      </c>
      <c r="F1" s="8" t="s">
        <v>881</v>
      </c>
      <c r="G1" s="8" t="s">
        <v>887</v>
      </c>
      <c r="H1" s="8" t="s">
        <v>886</v>
      </c>
      <c r="I1" s="8" t="s">
        <v>888</v>
      </c>
      <c r="J1" s="8" t="s">
        <v>1143</v>
      </c>
      <c r="K1" s="8" t="s">
        <v>1229</v>
      </c>
    </row>
    <row r="2" spans="1:11" x14ac:dyDescent="0.45">
      <c r="A2" t="s">
        <v>756</v>
      </c>
      <c r="B2" t="s">
        <v>634</v>
      </c>
      <c r="C2" t="s">
        <v>1103</v>
      </c>
      <c r="D2">
        <v>5</v>
      </c>
      <c r="E2" t="s">
        <v>1098</v>
      </c>
      <c r="F2">
        <v>10</v>
      </c>
      <c r="G2" t="s">
        <v>1072</v>
      </c>
      <c r="H2" t="s">
        <v>1071</v>
      </c>
      <c r="I2" t="s">
        <v>911</v>
      </c>
      <c r="J2" t="str">
        <f>H2&amp;"-"&amp;I2</f>
        <v>fence-line_marking</v>
      </c>
      <c r="K2" t="str">
        <f>VLOOKUP(A2,logic!$A:$A,1,0)</f>
        <v>T10010</v>
      </c>
    </row>
    <row r="3" spans="1:11" x14ac:dyDescent="0.45">
      <c r="A3" t="s">
        <v>757</v>
      </c>
      <c r="B3" t="s">
        <v>634</v>
      </c>
      <c r="C3" t="s">
        <v>1104</v>
      </c>
      <c r="D3">
        <v>3</v>
      </c>
      <c r="E3" t="s">
        <v>1098</v>
      </c>
      <c r="F3">
        <v>20</v>
      </c>
      <c r="G3" t="s">
        <v>1072</v>
      </c>
      <c r="H3" t="s">
        <v>1071</v>
      </c>
      <c r="I3" t="s">
        <v>1137</v>
      </c>
      <c r="J3" t="str">
        <f t="shared" ref="J3:J35" si="0">H3&amp;"-"&amp;I3</f>
        <v>fence-excavation</v>
      </c>
      <c r="K3" t="str">
        <f>VLOOKUP(A3,logic!$A:$A,1,0)</f>
        <v>T10020</v>
      </c>
    </row>
    <row r="4" spans="1:11" x14ac:dyDescent="0.45">
      <c r="A4" t="s">
        <v>758</v>
      </c>
      <c r="B4" t="s">
        <v>634</v>
      </c>
      <c r="C4" t="s">
        <v>1105</v>
      </c>
      <c r="D4">
        <v>3</v>
      </c>
      <c r="E4" t="s">
        <v>1098</v>
      </c>
      <c r="F4">
        <v>30</v>
      </c>
      <c r="G4" t="s">
        <v>1072</v>
      </c>
      <c r="H4" t="s">
        <v>1071</v>
      </c>
      <c r="I4" t="s">
        <v>1138</v>
      </c>
      <c r="J4" t="str">
        <f t="shared" si="0"/>
        <v>fence-compaction</v>
      </c>
      <c r="K4" t="str">
        <f>VLOOKUP(A4,logic!$A:$A,1,0)</f>
        <v>T10030</v>
      </c>
    </row>
    <row r="5" spans="1:11" x14ac:dyDescent="0.45">
      <c r="A5" t="s">
        <v>759</v>
      </c>
      <c r="B5" t="s">
        <v>634</v>
      </c>
      <c r="C5" t="s">
        <v>1106</v>
      </c>
      <c r="D5">
        <v>3</v>
      </c>
      <c r="E5" t="s">
        <v>1098</v>
      </c>
      <c r="F5">
        <v>40</v>
      </c>
      <c r="G5" t="s">
        <v>1072</v>
      </c>
      <c r="H5" t="s">
        <v>1071</v>
      </c>
      <c r="I5" t="s">
        <v>1139</v>
      </c>
      <c r="J5" t="str">
        <f t="shared" si="0"/>
        <v>fence-foundation</v>
      </c>
      <c r="K5" t="str">
        <f>VLOOKUP(A5,logic!$A:$A,1,0)</f>
        <v>T10040</v>
      </c>
    </row>
    <row r="6" spans="1:11" x14ac:dyDescent="0.45">
      <c r="A6" t="s">
        <v>760</v>
      </c>
      <c r="B6" t="s">
        <v>634</v>
      </c>
      <c r="C6" t="s">
        <v>1107</v>
      </c>
      <c r="D6">
        <v>3</v>
      </c>
      <c r="E6" t="s">
        <v>1098</v>
      </c>
      <c r="F6">
        <v>50</v>
      </c>
      <c r="G6" t="s">
        <v>1072</v>
      </c>
      <c r="H6" t="s">
        <v>1071</v>
      </c>
      <c r="I6" t="s">
        <v>1140</v>
      </c>
      <c r="J6" t="str">
        <f t="shared" si="0"/>
        <v>fence-backfilling</v>
      </c>
      <c r="K6" t="str">
        <f>VLOOKUP(A6,logic!$A:$A,1,0)</f>
        <v>T10050</v>
      </c>
    </row>
    <row r="7" spans="1:11" x14ac:dyDescent="0.45">
      <c r="A7" t="s">
        <v>761</v>
      </c>
      <c r="B7" t="s">
        <v>634</v>
      </c>
      <c r="C7" t="s">
        <v>1108</v>
      </c>
      <c r="D7">
        <v>3</v>
      </c>
      <c r="E7" t="s">
        <v>1098</v>
      </c>
      <c r="F7">
        <v>60</v>
      </c>
      <c r="G7" t="s">
        <v>1072</v>
      </c>
      <c r="H7" t="s">
        <v>1071</v>
      </c>
      <c r="I7" t="s">
        <v>1141</v>
      </c>
      <c r="J7" t="str">
        <f t="shared" si="0"/>
        <v>fence-steel</v>
      </c>
      <c r="K7" t="str">
        <f>VLOOKUP(A7,logic!$A:$A,1,0)</f>
        <v>T10060</v>
      </c>
    </row>
    <row r="8" spans="1:11" x14ac:dyDescent="0.45">
      <c r="A8" t="s">
        <v>762</v>
      </c>
      <c r="B8" t="s">
        <v>634</v>
      </c>
      <c r="C8" t="s">
        <v>1109</v>
      </c>
      <c r="D8">
        <v>5</v>
      </c>
      <c r="E8" t="s">
        <v>1098</v>
      </c>
      <c r="F8">
        <v>70</v>
      </c>
      <c r="G8" t="s">
        <v>1072</v>
      </c>
      <c r="H8" t="s">
        <v>1071</v>
      </c>
      <c r="I8" t="s">
        <v>1142</v>
      </c>
      <c r="J8" t="str">
        <f t="shared" si="0"/>
        <v>fence-panel</v>
      </c>
      <c r="K8" t="str">
        <f>VLOOKUP(A8,logic!$A:$A,1,0)</f>
        <v>T10070</v>
      </c>
    </row>
    <row r="9" spans="1:11" x14ac:dyDescent="0.45">
      <c r="A9" t="s">
        <v>763</v>
      </c>
      <c r="B9" t="s">
        <v>634</v>
      </c>
      <c r="C9" t="s">
        <v>1110</v>
      </c>
      <c r="D9">
        <v>10</v>
      </c>
      <c r="E9" t="s">
        <v>1098</v>
      </c>
      <c r="F9">
        <v>80</v>
      </c>
      <c r="G9" t="s">
        <v>1072</v>
      </c>
      <c r="H9" t="s">
        <v>1071</v>
      </c>
      <c r="I9" t="s">
        <v>1144</v>
      </c>
      <c r="J9" t="str">
        <f t="shared" si="0"/>
        <v>fence-wrapping</v>
      </c>
      <c r="K9" t="str">
        <f>VLOOKUP(A9,logic!$A:$A,1,0)</f>
        <v>T10080</v>
      </c>
    </row>
    <row r="10" spans="1:11" x14ac:dyDescent="0.45">
      <c r="A10" t="s">
        <v>764</v>
      </c>
      <c r="B10" t="s">
        <v>634</v>
      </c>
      <c r="C10" t="s">
        <v>1111</v>
      </c>
      <c r="D10">
        <v>20</v>
      </c>
      <c r="E10" t="s">
        <v>1098</v>
      </c>
      <c r="F10">
        <v>90</v>
      </c>
      <c r="G10" t="s">
        <v>1072</v>
      </c>
      <c r="H10" t="s">
        <v>1071</v>
      </c>
      <c r="I10" t="s">
        <v>1145</v>
      </c>
      <c r="J10" t="str">
        <f t="shared" si="0"/>
        <v>fence-inspection</v>
      </c>
      <c r="K10" t="str">
        <f>VLOOKUP(A10,logic!$A:$A,1,0)</f>
        <v>T10090</v>
      </c>
    </row>
    <row r="11" spans="1:11" x14ac:dyDescent="0.45">
      <c r="A11" t="s">
        <v>1073</v>
      </c>
      <c r="B11" t="s">
        <v>634</v>
      </c>
      <c r="C11" t="s">
        <v>1112</v>
      </c>
      <c r="D11">
        <v>1</v>
      </c>
      <c r="E11" t="s">
        <v>1099</v>
      </c>
      <c r="F11">
        <v>10</v>
      </c>
      <c r="G11" t="s">
        <v>1059</v>
      </c>
      <c r="H11" t="s">
        <v>1146</v>
      </c>
      <c r="I11" t="s">
        <v>1150</v>
      </c>
      <c r="J11" t="str">
        <f t="shared" si="0"/>
        <v>t-crane_installation-form</v>
      </c>
      <c r="K11" t="str">
        <f>VLOOKUP(A11,logic!$A:$A,1,0)</f>
        <v>T30010</v>
      </c>
    </row>
    <row r="12" spans="1:11" x14ac:dyDescent="0.45">
      <c r="A12" t="s">
        <v>1074</v>
      </c>
      <c r="B12" t="s">
        <v>634</v>
      </c>
      <c r="C12" t="s">
        <v>1113</v>
      </c>
      <c r="D12">
        <v>1</v>
      </c>
      <c r="E12" t="s">
        <v>1099</v>
      </c>
      <c r="F12">
        <v>20</v>
      </c>
      <c r="G12" t="s">
        <v>1059</v>
      </c>
      <c r="H12" t="s">
        <v>1146</v>
      </c>
      <c r="I12" t="s">
        <v>1151</v>
      </c>
      <c r="J12" t="str">
        <f t="shared" si="0"/>
        <v>t-crane_installation-rebar</v>
      </c>
      <c r="K12" t="str">
        <f>VLOOKUP(A12,logic!$A:$A,1,0)</f>
        <v>T30020</v>
      </c>
    </row>
    <row r="13" spans="1:11" x14ac:dyDescent="0.45">
      <c r="A13" t="s">
        <v>1075</v>
      </c>
      <c r="B13" t="s">
        <v>634</v>
      </c>
      <c r="C13" t="s">
        <v>1114</v>
      </c>
      <c r="D13">
        <v>1</v>
      </c>
      <c r="E13" t="s">
        <v>1099</v>
      </c>
      <c r="F13">
        <v>30</v>
      </c>
      <c r="G13" t="s">
        <v>1059</v>
      </c>
      <c r="H13" t="s">
        <v>1146</v>
      </c>
      <c r="I13" t="s">
        <v>1152</v>
      </c>
      <c r="J13" t="str">
        <f t="shared" si="0"/>
        <v>t-crane_installation-casting</v>
      </c>
      <c r="K13" t="str">
        <f>VLOOKUP(A13,logic!$A:$A,1,0)</f>
        <v>T30030</v>
      </c>
    </row>
    <row r="14" spans="1:11" x14ac:dyDescent="0.45">
      <c r="A14" t="s">
        <v>1076</v>
      </c>
      <c r="B14" t="s">
        <v>634</v>
      </c>
      <c r="C14" t="s">
        <v>1115</v>
      </c>
      <c r="D14">
        <v>1</v>
      </c>
      <c r="E14" t="s">
        <v>1099</v>
      </c>
      <c r="F14">
        <v>31</v>
      </c>
      <c r="G14" t="s">
        <v>1059</v>
      </c>
      <c r="H14" t="s">
        <v>1146</v>
      </c>
      <c r="I14" t="s">
        <v>1153</v>
      </c>
      <c r="J14" t="str">
        <f t="shared" si="0"/>
        <v>t-crane_installation-curing1</v>
      </c>
      <c r="K14" t="str">
        <f>VLOOKUP(A14,logic!$A:$A,1,0)</f>
        <v>T30031</v>
      </c>
    </row>
    <row r="15" spans="1:11" x14ac:dyDescent="0.45">
      <c r="A15" t="s">
        <v>1077</v>
      </c>
      <c r="B15" t="s">
        <v>634</v>
      </c>
      <c r="C15" t="s">
        <v>1116</v>
      </c>
      <c r="D15">
        <v>1</v>
      </c>
      <c r="E15" t="s">
        <v>1099</v>
      </c>
      <c r="F15">
        <v>32</v>
      </c>
      <c r="G15" t="s">
        <v>1059</v>
      </c>
      <c r="H15" t="s">
        <v>1146</v>
      </c>
      <c r="I15" t="s">
        <v>1154</v>
      </c>
      <c r="J15" t="str">
        <f t="shared" si="0"/>
        <v>t-crane_installation-curing2</v>
      </c>
      <c r="K15" t="str">
        <f>VLOOKUP(A15,logic!$A:$A,1,0)</f>
        <v>T30032</v>
      </c>
    </row>
    <row r="16" spans="1:11" x14ac:dyDescent="0.45">
      <c r="A16" t="s">
        <v>1078</v>
      </c>
      <c r="B16" t="s">
        <v>634</v>
      </c>
      <c r="C16" t="s">
        <v>1117</v>
      </c>
      <c r="D16">
        <v>1</v>
      </c>
      <c r="E16" t="s">
        <v>1099</v>
      </c>
      <c r="F16">
        <v>33</v>
      </c>
      <c r="G16" t="s">
        <v>1059</v>
      </c>
      <c r="H16" t="s">
        <v>1146</v>
      </c>
      <c r="I16" t="s">
        <v>1155</v>
      </c>
      <c r="J16" t="str">
        <f t="shared" si="0"/>
        <v>t-crane_installation-curing3</v>
      </c>
      <c r="K16" t="str">
        <f>VLOOKUP(A16,logic!$A:$A,1,0)</f>
        <v>T30033</v>
      </c>
    </row>
    <row r="17" spans="1:11" x14ac:dyDescent="0.45">
      <c r="A17" t="s">
        <v>1079</v>
      </c>
      <c r="B17" t="s">
        <v>634</v>
      </c>
      <c r="C17" t="s">
        <v>1118</v>
      </c>
      <c r="D17">
        <v>1</v>
      </c>
      <c r="E17" t="s">
        <v>1099</v>
      </c>
      <c r="F17">
        <v>34</v>
      </c>
      <c r="G17" t="s">
        <v>1059</v>
      </c>
      <c r="H17" t="s">
        <v>1146</v>
      </c>
      <c r="I17" t="s">
        <v>1156</v>
      </c>
      <c r="J17" t="str">
        <f t="shared" si="0"/>
        <v>t-crane_installation-curing4</v>
      </c>
      <c r="K17" t="str">
        <f>VLOOKUP(A17,logic!$A:$A,1,0)</f>
        <v>T30034</v>
      </c>
    </row>
    <row r="18" spans="1:11" x14ac:dyDescent="0.45">
      <c r="A18" t="s">
        <v>1080</v>
      </c>
      <c r="B18" t="s">
        <v>634</v>
      </c>
      <c r="C18" t="s">
        <v>1119</v>
      </c>
      <c r="D18">
        <v>1</v>
      </c>
      <c r="E18" t="s">
        <v>1099</v>
      </c>
      <c r="F18">
        <v>35</v>
      </c>
      <c r="G18" t="s">
        <v>1059</v>
      </c>
      <c r="H18" t="s">
        <v>1146</v>
      </c>
      <c r="I18" t="s">
        <v>1157</v>
      </c>
      <c r="J18" t="str">
        <f t="shared" si="0"/>
        <v>t-crane_installation-curing5</v>
      </c>
      <c r="K18" t="str">
        <f>VLOOKUP(A18,logic!$A:$A,1,0)</f>
        <v>T30035</v>
      </c>
    </row>
    <row r="19" spans="1:11" x14ac:dyDescent="0.45">
      <c r="A19" t="s">
        <v>1081</v>
      </c>
      <c r="B19" t="s">
        <v>634</v>
      </c>
      <c r="C19" t="s">
        <v>1120</v>
      </c>
      <c r="D19">
        <v>1</v>
      </c>
      <c r="E19" t="s">
        <v>1099</v>
      </c>
      <c r="F19">
        <v>36</v>
      </c>
      <c r="G19" t="s">
        <v>1059</v>
      </c>
      <c r="H19" t="s">
        <v>1146</v>
      </c>
      <c r="I19" t="s">
        <v>1158</v>
      </c>
      <c r="J19" t="str">
        <f t="shared" si="0"/>
        <v>t-crane_installation-curing6</v>
      </c>
      <c r="K19" t="str">
        <f>VLOOKUP(A19,logic!$A:$A,1,0)</f>
        <v>T30036</v>
      </c>
    </row>
    <row r="20" spans="1:11" x14ac:dyDescent="0.45">
      <c r="A20" t="s">
        <v>1082</v>
      </c>
      <c r="B20" t="s">
        <v>634</v>
      </c>
      <c r="C20" t="s">
        <v>1121</v>
      </c>
      <c r="D20">
        <v>1</v>
      </c>
      <c r="E20" t="s">
        <v>1099</v>
      </c>
      <c r="F20">
        <v>40</v>
      </c>
      <c r="G20" t="s">
        <v>1059</v>
      </c>
      <c r="H20" t="s">
        <v>1146</v>
      </c>
      <c r="I20" t="s">
        <v>1159</v>
      </c>
      <c r="J20" t="str">
        <f t="shared" si="0"/>
        <v>t-crane_installation-installation</v>
      </c>
      <c r="K20" t="str">
        <f>VLOOKUP(A20,logic!$A:$A,1,0)</f>
        <v>T30040</v>
      </c>
    </row>
    <row r="21" spans="1:11" x14ac:dyDescent="0.45">
      <c r="A21" t="s">
        <v>1083</v>
      </c>
      <c r="B21" t="s">
        <v>634</v>
      </c>
      <c r="C21" t="s">
        <v>1122</v>
      </c>
      <c r="D21">
        <v>1</v>
      </c>
      <c r="E21" t="s">
        <v>1099</v>
      </c>
      <c r="F21">
        <v>50</v>
      </c>
      <c r="G21" t="s">
        <v>1059</v>
      </c>
      <c r="H21" t="s">
        <v>1146</v>
      </c>
      <c r="I21" t="s">
        <v>1145</v>
      </c>
      <c r="J21" t="str">
        <f t="shared" si="0"/>
        <v>t-crane_installation-inspection</v>
      </c>
      <c r="K21" t="str">
        <f>VLOOKUP(A21,logic!$A:$A,1,0)</f>
        <v>T30050</v>
      </c>
    </row>
    <row r="22" spans="1:11" x14ac:dyDescent="0.45">
      <c r="A22" t="s">
        <v>1084</v>
      </c>
      <c r="B22" t="s">
        <v>634</v>
      </c>
      <c r="C22" t="s">
        <v>1123</v>
      </c>
      <c r="D22">
        <v>1</v>
      </c>
      <c r="E22" t="s">
        <v>1100</v>
      </c>
      <c r="F22">
        <v>10</v>
      </c>
      <c r="G22" t="s">
        <v>1147</v>
      </c>
      <c r="H22" t="s">
        <v>1149</v>
      </c>
      <c r="I22" t="s">
        <v>1160</v>
      </c>
      <c r="J22" t="str">
        <f t="shared" si="0"/>
        <v>t-crane_dismantling-machine</v>
      </c>
      <c r="K22" t="str">
        <f>VLOOKUP(A22,logic!$A:$A,1,0)</f>
        <v>T32010</v>
      </c>
    </row>
    <row r="23" spans="1:11" x14ac:dyDescent="0.45">
      <c r="A23" t="s">
        <v>1085</v>
      </c>
      <c r="B23" t="s">
        <v>634</v>
      </c>
      <c r="C23" t="s">
        <v>1124</v>
      </c>
      <c r="D23">
        <v>1</v>
      </c>
      <c r="E23" t="s">
        <v>1100</v>
      </c>
      <c r="F23">
        <v>20</v>
      </c>
      <c r="G23" t="s">
        <v>1147</v>
      </c>
      <c r="H23" t="s">
        <v>1149</v>
      </c>
      <c r="I23" t="s">
        <v>1038</v>
      </c>
      <c r="J23" t="str">
        <f t="shared" si="0"/>
        <v>t-crane_dismantling-dismantling</v>
      </c>
      <c r="K23" t="str">
        <f>VLOOKUP(A23,logic!$A:$A,1,0)</f>
        <v>T32020</v>
      </c>
    </row>
    <row r="24" spans="1:11" x14ac:dyDescent="0.45">
      <c r="A24" t="s">
        <v>1086</v>
      </c>
      <c r="B24" t="s">
        <v>634</v>
      </c>
      <c r="C24" t="s">
        <v>1125</v>
      </c>
      <c r="D24">
        <v>1</v>
      </c>
      <c r="E24" t="s">
        <v>1101</v>
      </c>
      <c r="F24">
        <v>10</v>
      </c>
      <c r="G24" t="s">
        <v>1064</v>
      </c>
      <c r="H24" t="s">
        <v>1161</v>
      </c>
      <c r="I24" t="s">
        <v>1150</v>
      </c>
      <c r="J24" t="str">
        <f t="shared" si="0"/>
        <v>lift_installation-form</v>
      </c>
      <c r="K24" t="str">
        <f>VLOOKUP(A24,logic!$A:$A,1,0)</f>
        <v>T35010</v>
      </c>
    </row>
    <row r="25" spans="1:11" x14ac:dyDescent="0.45">
      <c r="A25" t="s">
        <v>1087</v>
      </c>
      <c r="B25" t="s">
        <v>634</v>
      </c>
      <c r="C25" t="s">
        <v>1126</v>
      </c>
      <c r="D25">
        <v>1</v>
      </c>
      <c r="E25" t="s">
        <v>1101</v>
      </c>
      <c r="F25">
        <v>20</v>
      </c>
      <c r="G25" t="s">
        <v>1064</v>
      </c>
      <c r="H25" t="s">
        <v>1161</v>
      </c>
      <c r="I25" t="s">
        <v>1151</v>
      </c>
      <c r="J25" t="str">
        <f t="shared" si="0"/>
        <v>lift_installation-rebar</v>
      </c>
      <c r="K25" t="str">
        <f>VLOOKUP(A25,logic!$A:$A,1,0)</f>
        <v>T35020</v>
      </c>
    </row>
    <row r="26" spans="1:11" x14ac:dyDescent="0.45">
      <c r="A26" t="s">
        <v>1088</v>
      </c>
      <c r="B26" t="s">
        <v>634</v>
      </c>
      <c r="C26" t="s">
        <v>1127</v>
      </c>
      <c r="D26">
        <v>1</v>
      </c>
      <c r="E26" t="s">
        <v>1101</v>
      </c>
      <c r="F26">
        <v>30</v>
      </c>
      <c r="G26" t="s">
        <v>1064</v>
      </c>
      <c r="H26" t="s">
        <v>1161</v>
      </c>
      <c r="I26" t="s">
        <v>1152</v>
      </c>
      <c r="J26" t="str">
        <f t="shared" si="0"/>
        <v>lift_installation-casting</v>
      </c>
      <c r="K26" t="str">
        <f>VLOOKUP(A26,logic!$A:$A,1,0)</f>
        <v>T35030</v>
      </c>
    </row>
    <row r="27" spans="1:11" x14ac:dyDescent="0.45">
      <c r="A27" t="s">
        <v>1089</v>
      </c>
      <c r="B27" t="s">
        <v>634</v>
      </c>
      <c r="C27" t="s">
        <v>1128</v>
      </c>
      <c r="D27">
        <v>1</v>
      </c>
      <c r="E27" t="s">
        <v>1101</v>
      </c>
      <c r="F27">
        <v>31</v>
      </c>
      <c r="G27" t="s">
        <v>1064</v>
      </c>
      <c r="H27" t="s">
        <v>1161</v>
      </c>
      <c r="I27" t="s">
        <v>1153</v>
      </c>
      <c r="J27" t="str">
        <f t="shared" si="0"/>
        <v>lift_installation-curing1</v>
      </c>
      <c r="K27" t="str">
        <f>VLOOKUP(A27,logic!$A:$A,1,0)</f>
        <v>T35031</v>
      </c>
    </row>
    <row r="28" spans="1:11" x14ac:dyDescent="0.45">
      <c r="A28" t="s">
        <v>1090</v>
      </c>
      <c r="B28" t="s">
        <v>634</v>
      </c>
      <c r="C28" t="s">
        <v>1129</v>
      </c>
      <c r="D28">
        <v>1</v>
      </c>
      <c r="E28" t="s">
        <v>1101</v>
      </c>
      <c r="F28">
        <v>32</v>
      </c>
      <c r="G28" t="s">
        <v>1064</v>
      </c>
      <c r="H28" t="s">
        <v>1161</v>
      </c>
      <c r="I28" t="s">
        <v>1154</v>
      </c>
      <c r="J28" t="str">
        <f t="shared" si="0"/>
        <v>lift_installation-curing2</v>
      </c>
      <c r="K28" t="str">
        <f>VLOOKUP(A28,logic!$A:$A,1,0)</f>
        <v>T35032</v>
      </c>
    </row>
    <row r="29" spans="1:11" x14ac:dyDescent="0.45">
      <c r="A29" t="s">
        <v>1091</v>
      </c>
      <c r="B29" t="s">
        <v>634</v>
      </c>
      <c r="C29" t="s">
        <v>1130</v>
      </c>
      <c r="D29">
        <v>1</v>
      </c>
      <c r="E29" t="s">
        <v>1101</v>
      </c>
      <c r="F29">
        <v>33</v>
      </c>
      <c r="G29" t="s">
        <v>1064</v>
      </c>
      <c r="H29" t="s">
        <v>1161</v>
      </c>
      <c r="I29" t="s">
        <v>1155</v>
      </c>
      <c r="J29" t="str">
        <f t="shared" si="0"/>
        <v>lift_installation-curing3</v>
      </c>
      <c r="K29" t="str">
        <f>VLOOKUP(A29,logic!$A:$A,1,0)</f>
        <v>T35033</v>
      </c>
    </row>
    <row r="30" spans="1:11" x14ac:dyDescent="0.45">
      <c r="A30" t="s">
        <v>1092</v>
      </c>
      <c r="B30" t="s">
        <v>634</v>
      </c>
      <c r="C30" t="s">
        <v>1131</v>
      </c>
      <c r="D30">
        <v>1</v>
      </c>
      <c r="E30" t="s">
        <v>1101</v>
      </c>
      <c r="F30">
        <v>34</v>
      </c>
      <c r="G30" t="s">
        <v>1064</v>
      </c>
      <c r="H30" t="s">
        <v>1161</v>
      </c>
      <c r="I30" t="s">
        <v>1156</v>
      </c>
      <c r="J30" t="str">
        <f t="shared" si="0"/>
        <v>lift_installation-curing4</v>
      </c>
      <c r="K30" t="str">
        <f>VLOOKUP(A30,logic!$A:$A,1,0)</f>
        <v>T35034</v>
      </c>
    </row>
    <row r="31" spans="1:11" x14ac:dyDescent="0.45">
      <c r="A31" t="s">
        <v>1093</v>
      </c>
      <c r="B31" t="s">
        <v>634</v>
      </c>
      <c r="C31" t="s">
        <v>1132</v>
      </c>
      <c r="D31">
        <v>1</v>
      </c>
      <c r="E31" t="s">
        <v>1101</v>
      </c>
      <c r="F31">
        <v>35</v>
      </c>
      <c r="G31" t="s">
        <v>1064</v>
      </c>
      <c r="H31" t="s">
        <v>1161</v>
      </c>
      <c r="I31" t="s">
        <v>1157</v>
      </c>
      <c r="J31" t="str">
        <f t="shared" si="0"/>
        <v>lift_installation-curing5</v>
      </c>
      <c r="K31" t="str">
        <f>VLOOKUP(A31,logic!$A:$A,1,0)</f>
        <v>T35035</v>
      </c>
    </row>
    <row r="32" spans="1:11" x14ac:dyDescent="0.45">
      <c r="A32" t="s">
        <v>1094</v>
      </c>
      <c r="B32" t="s">
        <v>634</v>
      </c>
      <c r="C32" t="s">
        <v>1133</v>
      </c>
      <c r="D32">
        <v>1</v>
      </c>
      <c r="E32" t="s">
        <v>1101</v>
      </c>
      <c r="F32">
        <v>36</v>
      </c>
      <c r="G32" t="s">
        <v>1064</v>
      </c>
      <c r="H32" t="s">
        <v>1161</v>
      </c>
      <c r="I32" t="s">
        <v>1158</v>
      </c>
      <c r="J32" t="str">
        <f t="shared" si="0"/>
        <v>lift_installation-curing6</v>
      </c>
      <c r="K32" t="str">
        <f>VLOOKUP(A32,logic!$A:$A,1,0)</f>
        <v>T35036</v>
      </c>
    </row>
    <row r="33" spans="1:11" x14ac:dyDescent="0.45">
      <c r="A33" t="s">
        <v>1095</v>
      </c>
      <c r="B33" t="s">
        <v>634</v>
      </c>
      <c r="C33" t="s">
        <v>1134</v>
      </c>
      <c r="D33">
        <v>1</v>
      </c>
      <c r="E33" t="s">
        <v>1101</v>
      </c>
      <c r="F33">
        <v>40</v>
      </c>
      <c r="G33" t="s">
        <v>1064</v>
      </c>
      <c r="H33" t="s">
        <v>1161</v>
      </c>
      <c r="I33" t="s">
        <v>1159</v>
      </c>
      <c r="J33" t="str">
        <f t="shared" si="0"/>
        <v>lift_installation-installation</v>
      </c>
      <c r="K33" t="str">
        <f>VLOOKUP(A33,logic!$A:$A,1,0)</f>
        <v>T35040</v>
      </c>
    </row>
    <row r="34" spans="1:11" x14ac:dyDescent="0.45">
      <c r="A34" t="s">
        <v>1096</v>
      </c>
      <c r="B34" t="s">
        <v>634</v>
      </c>
      <c r="C34" t="s">
        <v>1135</v>
      </c>
      <c r="D34">
        <v>1</v>
      </c>
      <c r="E34" t="s">
        <v>1101</v>
      </c>
      <c r="F34">
        <v>50</v>
      </c>
      <c r="G34" t="s">
        <v>1064</v>
      </c>
      <c r="H34" t="s">
        <v>1161</v>
      </c>
      <c r="I34" t="s">
        <v>1145</v>
      </c>
      <c r="J34" t="str">
        <f t="shared" si="0"/>
        <v>lift_installation-inspection</v>
      </c>
      <c r="K34" t="str">
        <f>VLOOKUP(A34,logic!$A:$A,1,0)</f>
        <v>T35050</v>
      </c>
    </row>
    <row r="35" spans="1:11" x14ac:dyDescent="0.45">
      <c r="A35" t="s">
        <v>1097</v>
      </c>
      <c r="B35" t="s">
        <v>634</v>
      </c>
      <c r="C35" t="s">
        <v>1136</v>
      </c>
      <c r="D35">
        <v>1</v>
      </c>
      <c r="E35" t="s">
        <v>1102</v>
      </c>
      <c r="F35">
        <v>10</v>
      </c>
      <c r="G35" t="s">
        <v>1057</v>
      </c>
      <c r="H35" t="s">
        <v>1162</v>
      </c>
      <c r="I35" t="s">
        <v>1038</v>
      </c>
      <c r="J35" t="str">
        <f t="shared" si="0"/>
        <v>lift_dismantling-dismantling</v>
      </c>
      <c r="K35" t="str">
        <f>VLOOKUP(A35,logic!$A:$A,1,0)</f>
        <v>T37010</v>
      </c>
    </row>
    <row r="36" spans="1:11" x14ac:dyDescent="0.45">
      <c r="A36" t="s">
        <v>1234</v>
      </c>
      <c r="B36" t="s">
        <v>1429</v>
      </c>
      <c r="J36" t="s">
        <v>1422</v>
      </c>
    </row>
    <row r="37" spans="1:11" x14ac:dyDescent="0.45">
      <c r="A37" t="s">
        <v>1233</v>
      </c>
      <c r="B37" t="s">
        <v>1429</v>
      </c>
      <c r="J37" t="s">
        <v>1423</v>
      </c>
      <c r="K37" t="str">
        <f>VLOOKUP(A37,logic!$A:$A,1,0)</f>
        <v>M00001</v>
      </c>
    </row>
    <row r="38" spans="1:11" x14ac:dyDescent="0.45">
      <c r="A38" t="s">
        <v>1236</v>
      </c>
      <c r="B38" t="s">
        <v>1429</v>
      </c>
      <c r="J38" t="s">
        <v>1425</v>
      </c>
      <c r="K38" t="str">
        <f>VLOOKUP(A38,logic!$A:$A,1,0)</f>
        <v>M00007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가설공사</vt:lpstr>
      <vt:lpstr>흙막이토공사</vt:lpstr>
      <vt:lpstr>골조공사</vt:lpstr>
      <vt:lpstr>마감작업</vt:lpstr>
      <vt:lpstr>작업생산성</vt:lpstr>
      <vt:lpstr>선후관계</vt:lpstr>
      <vt:lpstr>평면</vt:lpstr>
      <vt:lpstr>Work</vt:lpstr>
      <vt:lpstr>temp</vt:lpstr>
      <vt:lpstr>civil</vt:lpstr>
      <vt:lpstr>structure</vt:lpstr>
      <vt:lpstr>finishing</vt:lpstr>
      <vt:lpstr>logic</vt:lpstr>
      <vt:lpstr>p6_relation</vt:lpstr>
      <vt:lpstr>p6_act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2020-07-05T03:07:39Z</dcterms:created>
  <dcterms:modified xsi:type="dcterms:W3CDTF">2021-05-16T14:43:29Z</dcterms:modified>
</cp:coreProperties>
</file>