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esktop\mul_doc\"/>
    </mc:Choice>
  </mc:AlternateContent>
  <xr:revisionPtr revIDLastSave="0" documentId="13_ncr:1_{2B3813D1-C96E-48E2-A153-2233651C9D6B}" xr6:coauthVersionLast="47" xr6:coauthVersionMax="47" xr10:uidLastSave="{00000000-0000-0000-0000-000000000000}"/>
  <bookViews>
    <workbookView xWindow="3765" yWindow="1155" windowWidth="30510" windowHeight="17625" xr2:uid="{253BC9F0-F7D5-46C1-82DA-B3041DC43482}"/>
  </bookViews>
  <sheets>
    <sheet name="Version control SII BS &amp; SCR" sheetId="1" r:id="rId1"/>
  </sheets>
  <externalReferences>
    <externalReference r:id="rId2"/>
    <externalReference r:id="rId3"/>
  </externalReferences>
  <definedNames>
    <definedName name="_C0010_R0010" comment="Ordinary share cap. (gr. of own shares) [Total]">#REF!</definedName>
    <definedName name="_C0010_R0030" comment="Intangible assets [SII value]">#REF!</definedName>
    <definedName name="_C0010_R0040" comment="DTA [SII value]">#REF!</definedName>
    <definedName name="_C0010_R0050" comment="pens. benefit surplus [SII value]">#REF!</definedName>
    <definedName name="_C0010_R0060" comment="PPE held for own use [SII value]">#REF!</definedName>
    <definedName name="_C0010_R0070" comment="Surplus funds [Total]">#REF!</definedName>
    <definedName name="_C0010_R0080" comment="Property (OT for own use) [SII value]">#REF!</definedName>
    <definedName name="_C0010_R0090" comment="Holdings in related undertakings, Incl. partcptn.s [SII value]">#REF!</definedName>
    <definedName name="_C0010_R0100" comment="Total ordinary share cap. [Balance b/fwd ]">#REF!</definedName>
    <definedName name="_C0010_R0110" comment="Equities - listed [SII value]">#REF!</definedName>
    <definedName name="_C0010_R0120" comment="Equities - unlisted [SII value]">#REF!</definedName>
    <definedName name="_C0010_R0125">#REF!</definedName>
    <definedName name="_C0010_R0130" comment="Recon. Res. [Total]">#REF!</definedName>
    <definedName name="_C0010_R0140" comment="Gov. Bonds [SII value]">#REF!</definedName>
    <definedName name="_C0010_R0150" comment="Corp. Bonds [SII value]">#REF!</definedName>
    <definedName name="_C0010_R0160" comment="Struct. notes [SII value]">#REF!</definedName>
    <definedName name="_C0010_R0165">#REF!</definedName>
    <definedName name="_C0010_R0170" comment="Collat. securities [SII value]">#REF!</definedName>
    <definedName name="_C0010_R0180" comment="Collective Investments Undertakings [SII value]">#REF!</definedName>
    <definedName name="_C0010_R0190" comment="derivs. [SII value]">#REF!</definedName>
    <definedName name="_C0010_R0200" comment="Deposits OT cash equiv. [SII value]">#REF!</definedName>
    <definedName name="_C0010_R0210" comment="Other investments [SII value]">#REF!</definedName>
    <definedName name="_C0010_R0220" comment="Assets held for IL and UL contracts [SII value]">#REF!</definedName>
    <definedName name="_C0010_R0230">#REF!</definedName>
    <definedName name="_C0010_R0240" comment="Loans on policies [SII value]">#REF!</definedName>
    <definedName name="_C0010_R0250" comment="Loans and mortg. to indiv. [SII value]">#REF!</definedName>
    <definedName name="_C0010_R0255">#REF!</definedName>
    <definedName name="_C0010_R0260" comment="Other loans and mortg. [SII value]">#REF!</definedName>
    <definedName name="_C0010_R0270" comment="Reins. recovs. from: [SII value]">#REF!</definedName>
    <definedName name="_C0010_R0280">#REF!</definedName>
    <definedName name="_C0010_R0290" comment="NL Excl. health [SII value]">#REF!</definedName>
    <definedName name="_C0010_R0300" comment="Health NSLT [SII value]">#REF!</definedName>
    <definedName name="_C0010_R0305">#REF!</definedName>
    <definedName name="_C0010_R0310" comment=" gr. - dir. bus. [LoB for: NL ins. and reins. obligations (dir. bus. and accptd. prop. reins.)--med. exp. ins.]">#REF!</definedName>
    <definedName name="_C0010_R0315">#REF!</definedName>
    <definedName name="_C0010_R0320" comment="Health SLT [SII value]">#REF!</definedName>
    <definedName name="_C0010_R0330" comment="Life Excl. health and IL and UL [SII value]">#REF!</definedName>
    <definedName name="_C0010_R0340" comment="Life IL and UL [SII value]">#REF!</definedName>
    <definedName name="_C0010_R0350" comment="Deposits to cedants [SII value]">#REF!</definedName>
    <definedName name="_C0010_R0355">#REF!</definedName>
    <definedName name="_C0010_R0360" comment="ins. and intermediaries receivs. [SII value]">#REF!</definedName>
    <definedName name="_C0010_R0370" comment="Reins. receivs. [SII value]">#REF!</definedName>
    <definedName name="_C0010_R0380" comment="receivs. (trade, not ins.) [SII value]">#REF!</definedName>
    <definedName name="_C0010_R0390" comment="Own shares (held dir.ly) [SII value]">#REF!</definedName>
    <definedName name="_C0010_R0400" comment="Amnt. due IRO OF items or initial fund called up but not yet paid in [SII value]">#REF!</definedName>
    <definedName name="_C0010_R0410" comment="Cash and cash equiv. [SII value]">#REF!</definedName>
    <definedName name="_C0010_R0420" comment="Any other assets, not elsewhere shown [SII value]">#REF!</definedName>
    <definedName name="_C0010_R0422">#REF!</definedName>
    <definedName name="_C0010_R0424">#REF!</definedName>
    <definedName name="_C0010_R0430">#REF!</definedName>
    <definedName name="_C0010_R0432">#REF!</definedName>
    <definedName name="_C0010_R0434">#REF!</definedName>
    <definedName name="_C0010_R0436">#REF!</definedName>
    <definedName name="_C0010_R0438">#REF!</definedName>
    <definedName name="_C0010_R0440" comment=" RIs'share [LoB for: NL ins. and reins. obligations (dir. bus. and accptd. prop. reins.)--med. exp. ins.]">#REF!</definedName>
    <definedName name="_C0010_R0450">#REF!</definedName>
    <definedName name="_C0010_R0455">#REF!</definedName>
    <definedName name="_C0010_R0460">#REF!</definedName>
    <definedName name="_C0010_R0472">#REF!</definedName>
    <definedName name="_C0010_R0474">#REF!</definedName>
    <definedName name="_C0010_R0480">#REF!</definedName>
    <definedName name="_C0010_R0490">#REF!</definedName>
    <definedName name="_C0010_R0495">#REF!</definedName>
    <definedName name="_C0010_R0500" comment="Total assets [SII value]">#REF!</definedName>
    <definedName name="_C0010_R0505">#REF!</definedName>
    <definedName name="_C0010_R0510" comment="TP – NL [SII value]">#REF!</definedName>
    <definedName name="_C0010_R0515">#REF!</definedName>
    <definedName name="_C0010_R0530" comment="TP calc. as a whole [SII value]">#REF!</definedName>
    <definedName name="_C0010_R0540" comment="BE [SII value]">#REF!</definedName>
    <definedName name="_C0010_R0542">#REF!</definedName>
    <definedName name="_C0010_R0544">#REF!</definedName>
    <definedName name="_C0010_R0546">#REF!</definedName>
    <definedName name="_C0010_R0550" comment="RM [SII value]">#REF!</definedName>
    <definedName name="_C0010_R0552">#REF!</definedName>
    <definedName name="_C0010_R0554">#REF!</definedName>
    <definedName name="_C0010_R0556">#REF!</definedName>
    <definedName name="_C0010_R0565">#REF!</definedName>
    <definedName name="_C0010_R0570" comment="TP calc. as a whole [SII value]">#REF!</definedName>
    <definedName name="_C0010_R0580" comment="BE [SII value]">#REF!</definedName>
    <definedName name="_C0010_R0590" comment="RM [SII value]">#REF!</definedName>
    <definedName name="_C0010_R0600" comment="TP - life (Excl. IL and UL) [SII value]">#REF!</definedName>
    <definedName name="_C0010_R0620" comment="TP calc. as a whole [SII value]">#REF!</definedName>
    <definedName name="_C0010_R0630" comment="BE [SII value]">#REF!</definedName>
    <definedName name="_C0010_R0640" comment="RM [SII value]">#REF!</definedName>
    <definedName name="_C0010_R0660" comment="TP calc. as a whole [SII value]">#REF!</definedName>
    <definedName name="_C0010_R0670" comment="BE [SII value]">#REF!</definedName>
    <definedName name="_C0010_R0680" comment="RM [SII value]">#REF!</definedName>
    <definedName name="_C0010_R0690" comment="TP – IL and UL [SII value]">#REF!</definedName>
    <definedName name="_C0010_R0700" comment="TP calc. as a whole [SII value]">#REF!</definedName>
    <definedName name="_C0010_R0710" comment="BE [SII value]">#REF!</definedName>
    <definedName name="_C0010_R0720" comment="RM [SII value]">#REF!</definedName>
    <definedName name="_C0010_R0730">#REF!</definedName>
    <definedName name="_C0010_R0740" comment="Contingent Liabs. [SII value]">#REF!</definedName>
    <definedName name="_C0010_R0750" comment="provs. OT TP [SII value]">#REF!</definedName>
    <definedName name="_C0010_R0760" comment="pens. benefit obligations [SII value]">#REF!</definedName>
    <definedName name="_C0010_R0770" comment="Deposits from RIs [SII value]">#REF!</definedName>
    <definedName name="_C0010_R0780" comment="Deferred tax Liabs. [SII value]">#REF!</definedName>
    <definedName name="_C0010_R0790" comment="derivs. [SII value]">#REF!</definedName>
    <definedName name="_C0010_R0800" comment="Debts owed to credit insttns. [SII value]">#REF!</definedName>
    <definedName name="_C0010_R0810" comment="fin. Liabs. OT debts owed to credit insttns. [SII value]">#REF!</definedName>
    <definedName name="_C0010_R0820" comment="ins. &amp; intermediaries payables [SII value]">#REF!</definedName>
    <definedName name="_C0010_R0830" comment="Reins. payables [SII value]">#REF!</definedName>
    <definedName name="_C0010_R0840" comment="Payables (trade, not ins.) [SII value]">#REF!</definedName>
    <definedName name="_C0010_R0850">#REF!</definedName>
    <definedName name="_C0010_R0860" comment="sub. Liabs. not in BOF [SII value]">#REF!</definedName>
    <definedName name="_C0010_R0870" comment="sub. Liabs. in BOF [SII value]">#REF!</definedName>
    <definedName name="_C0010_R0880" comment="Any other Liabs., not elsewhere shown [SII value]">#REF!</definedName>
    <definedName name="_C0010_R0900" comment="Total Liabs. [SII value]">#REF!</definedName>
    <definedName name="_C0010_R0910">#REF!</definedName>
    <definedName name="_C0010_R0985">#REF!</definedName>
    <definedName name="_C0010_R1000" comment="Excess of assets over Liabs. [SII value]">#REF!</definedName>
    <definedName name="_C0010_R1100" comment="Total of other items approved by supervisory authority as BOF items not specified above [Balance b/fwd ]">#REF!</definedName>
    <definedName name="_C0010_R1140">#REF!</definedName>
    <definedName name="_C0010_R1310">#REF!</definedName>
    <definedName name="_C0015_R0110">#REF!</definedName>
    <definedName name="_C0015_R0111">#REF!</definedName>
    <definedName name="_C0015_R0113">#REF!</definedName>
    <definedName name="_C0015_R0160">#REF!</definedName>
    <definedName name="_C0015_R0210">#REF!</definedName>
    <definedName name="_C0015_R0220">#REF!</definedName>
    <definedName name="_C0015_R0610">#REF!</definedName>
    <definedName name="_C0015_R0611">#REF!</definedName>
    <definedName name="_C0015_R0612">#REF!</definedName>
    <definedName name="_C0015_R0690">#REF!</definedName>
    <definedName name="_C0015_R0730">#REF!</definedName>
    <definedName name="_C0015_R0985">#REF!</definedName>
    <definedName name="_C0020_R0010" comment=" [Top 5 countries (by amount of gr. Prem.s written) - NL obligations]">#REF!</definedName>
    <definedName name="_C0020_R0020" comment="Investments (OT assets held for IL and UL contracts) [Total value for all currencies]">#REF!</definedName>
    <definedName name="_C0020_R0030" comment="Other assets: PPE held for own use, Cash and cash equiv., Loans on policies, Loans &amp; mortg. to indiv. and Other loans &amp; mortg. (OT IL and UL contracts) [Total value for all currencies]">#REF!</definedName>
    <definedName name="_C0020_R0040" comment="Iinitial funds, members' contrbtn. or the equivalent basic own - fund item for mutual and mutual-type undertakings [T1 - unrestr. ]">#REF!</definedName>
    <definedName name="_C0020_R0050" comment="Total recovs. from reins./SPV and Finite Re after the adj. for exp. losses due to c/p default associated to TP as a whole [dir. bus. and accptd. prop. reins.--med. exp. ins.]">#REF!</definedName>
    <definedName name="_C0020_R0060" comment="gr. - Total [dir. bus. and accptd. prop. reins.--med. exp. ins.]">#REF!</definedName>
    <definedName name="_C0020_R0070" comment="Surplus funds [T1 - unrestr. ]">#REF!</definedName>
    <definedName name="_C0020_R0080" comment="Total recovs. from reins./SPV and Finite Re after the adj. for exp. losses due to c/p default [ins. WP partcptn.]">#REF!</definedName>
    <definedName name="_C0020_R0090" comment="gen. Liab. ins. and prop. reins. [Net (of reins./SPV) BE and TP calc. as a whole]">#REF!</definedName>
    <definedName name="_C0020_R0100" comment="RM [ins. WP partcptn.]">#REF!</definedName>
    <definedName name="_C0020_R0110" comment=" gr. - dir. bus. [LoB for: NL ins. and reins. obligations (dir. bus. and accptd. prop. reins.)--Income protection ins.]">#REF!</definedName>
    <definedName name="_C0020_R0120" comment=" gr. - prop. reins. accptd. [LoB for: NL ins. and reins. obligations (dir. bus. and accptd. prop. reins.)--Income protection ins.]">#REF!</definedName>
    <definedName name="_C0020_R0130" comment="RM [ins. WP partcptn.]">#REF!</definedName>
    <definedName name="_C0020_R0140" comment=" RIs' share [LoB for: NL ins. and reins. obligations (dir. bus. and accptd. prop. reins.)--Income protection ins.]">#REF!</definedName>
    <definedName name="_C0020_R0150" comment="NP casualty reins. [Net (of reins./SPV) BE and TP calc. as a whole]">#REF!</definedName>
    <definedName name="_C0020_R0160" comment="gr. - Total [dir. bus. and accptd. prop. reins.--med. exp. ins.]">#REF!</definedName>
    <definedName name="_C0020_R0170" comment="NP property reins. [Net (of reins./SPV) BE and TP calc. as a whole]">#REF!</definedName>
    <definedName name="_C0020_R0180" comment="Other OF items approved by the supervisory authority as BOF not specified above [T1 - unrestr. ]">#REF!</definedName>
    <definedName name="_C0020_R0190">#REF!</definedName>
    <definedName name="_C0020_R0200">#REF!</definedName>
    <definedName name="_C0020_R0210" comment=" gr. - dir. bus. [LoB for: NL ins. and reins. obligations (dir. bus. and accptd. prop. reins.)--Income protection ins.]">#REF!</definedName>
    <definedName name="_C0020_R0220" comment=" gr. - prop. reins. accptd. [LoB for: NL ins. and reins. obligations (dir. bus. and accptd. prop. reins.)--Income protection ins.]">#REF!</definedName>
    <definedName name="_C0020_R0230" comment="Deductions for partcptn.s in fin. and credit insttns. [T1 - unrestr. ]">#REF!</definedName>
    <definedName name="_C0020_R0240" comment=" RIs' share [LoB for: NL ins. and reins. obligations (dir. bus. and accptd. prop. reins.)--Income protection ins.]">#REF!</definedName>
    <definedName name="_C0020_R0250" comment=" FDB [ins. WP partcptn.]">#REF!</definedName>
    <definedName name="_C0020_R0260">#REF!</definedName>
    <definedName name="_C0020_R0270" comment="Total BE - net [dir. bus. and accptd. prop. reins.--med. exp. ins.]">#REF!</definedName>
    <definedName name="_C0020_R0280" comment="RM [dir. bus. and accptd. prop. reins.--med. exp. ins.]">#REF!</definedName>
    <definedName name="_C0020_R0290" comment="TP as a whole [dir. bus. and accptd. prop. reins.--med. exp. ins.]">#REF!</definedName>
    <definedName name="_C0020_R0300" comment="BE [dir. bus. and accptd. prop. reins.--med. exp. ins.]">#REF!</definedName>
    <definedName name="_C0020_R0310" comment=" gr. - dir. bus. [LoB for: NL ins. and reins. obligations (dir. bus. and accptd. prop. reins.)--Income protection ins.]">#REF!</definedName>
    <definedName name="_C0020_R0320" comment=" gr. - prop. reins. accptd. [LoB for: NL ins. and reins. obligations (dir. bus. and accptd. prop. reins.)--Income protection ins.]">#REF!</definedName>
    <definedName name="_C0020_R0330">#REF!</definedName>
    <definedName name="_C0020_R0340" comment=" RIs' share [LoB for: NL ins. and reins. obligations (dir. bus. and accptd. prop. reins.)--Income protection ins.]">#REF!</definedName>
    <definedName name="_C0020_R0410" comment=" gr. - dir. bus. [LoB for: NL ins. and reins. obligations (dir. bus. and accptd. prop. reins.)--Income protection ins.]">#REF!</definedName>
    <definedName name="_C0020_R0420" comment=" gr. - prop. reins. accptd. [LoB for: NL ins. and reins. obligations (dir. bus. and accptd. prop. reins.)--Income protection ins.]">#REF!</definedName>
    <definedName name="_C0020_R0440" comment=" RIs'share [LoB for: NL ins. and reins. obligations (dir. bus. and accptd. prop. reins.)--Income protection ins.]">#REF!</definedName>
    <definedName name="_C0020_R0500" comment="Total assets [stat. Accs value]">#REF!</definedName>
    <definedName name="_C0020_R0505">#REF!</definedName>
    <definedName name="_C0020_R0510" comment="TP – NL [stat. Accs value]">#REF!</definedName>
    <definedName name="_C0020_R0540">#REF!</definedName>
    <definedName name="_C0020_R0550" comment="Exp. incurred [LoB for: NL ins. and reins. obligations (dir. bus. and accptd. prop. reins.)--Income protection ins.]">#REF!</definedName>
    <definedName name="_C0020_R0600" comment="TP - life (Excl. IL and UL) [stat. Accs value]">#REF!</definedName>
    <definedName name="_C0020_R0690" comment="TP – IL and UL [stat. Accs value]">#REF!</definedName>
    <definedName name="_C0020_R0730" comment="Other TP [stat. Accs value]">#REF!</definedName>
    <definedName name="_C0020_R0900" comment="Total Liabs. [stat. Accs value]">#REF!</definedName>
    <definedName name="_C0030_R0010" comment=" [Top 5 countries (by amount of gr. Prem.s written) - NL obligations]">#REF!</definedName>
    <definedName name="_C0030_R0020" comment="Investments (OT assets held for IL and UL contracts) [Value for the SII rep. currency]">#REF!</definedName>
    <definedName name="_C0030_R0030" comment="Other assets: PPE held for own use, Cash and cash equiv., Loans on policies, Loans &amp; mortg. to indiv. and Other loans &amp; mortg. (OT IL and UL contracts) [Value for the SII rep. currency]">#REF!</definedName>
    <definedName name="_C0030_R0040">#REF!</definedName>
    <definedName name="_C0030_R0050" comment="Total recovs. from reins./SPV and Finite Re after the adj. for exp. losses due to c/p default associated to TP as a whole [dir. bus. and accptd. prop. reins.--Income protection_x000a_ins.]">#REF!</definedName>
    <definedName name="_C0030_R0060" comment="gr. - Total [dir. bus. and accptd. prop. reins.--Income protection_x000a_ins.]">#REF!</definedName>
    <definedName name="_C0030_R0070">#REF!</definedName>
    <definedName name="_C0030_R0080">#REF!</definedName>
    <definedName name="_C0030_R0090" comment="pref. shares [T1 - restr. ]">#REF!</definedName>
    <definedName name="_C0030_R0100" comment="RM [IL and UL ins.]">#REF!</definedName>
    <definedName name="_C0030_R0110" comment=" gr. - dir. bus. [LoB for: NL ins. and reins. obligations (dir. bus. and accptd. prop. reins.)--Workers' comp. ins.]">#REF!</definedName>
    <definedName name="_C0030_R0120" comment=" gr. - prop. reins. accptd. [LoB for: NL ins. and reins. obligations (dir. bus. and accptd. prop. reins.)--Workers' comp. ins.]">#REF!</definedName>
    <definedName name="_C0030_R0130" comment="RM [IL and UL ins.]">#REF!</definedName>
    <definedName name="_C0030_R0140" comment=" RIs' share [LoB for: NL ins. and reins. obligations (dir. bus. and accptd. prop. reins.)--Workers' comp. ins.]">#REF!</definedName>
    <definedName name="_C0030_R0150">#REF!</definedName>
    <definedName name="_C0030_R0160" comment="Total prev. years [RBNS claims. Open Claims at the beginning of the year--gr. RBNS at the beginning of the year]">#REF!</definedName>
    <definedName name="_C0030_R0170">#REF!</definedName>
    <definedName name="_C0030_R0180" comment="Other OF items approved by the supervisory authority as BOF not specified above [T1 - restr. ]">#REF!</definedName>
    <definedName name="_C0030_R0190">#REF!</definedName>
    <definedName name="_C0030_R0200">#REF!</definedName>
    <definedName name="_C0030_R0210" comment=" gr. - dir. bus. [LoB for: NL ins. and reins. obligations (dir. bus. and accptd. prop. reins.)--Workers' comp. ins.]">#REF!</definedName>
    <definedName name="_C0030_R0220" comment=" gr. - prop. reins. accptd. [LoB for: NL ins. and reins. obligations (dir. bus. and accptd. prop. reins.)--Workers' comp. ins.]">#REF!</definedName>
    <definedName name="_C0030_R0230" comment="Deductions for partcptn.s in fin. and credit insttns. [T1 - restr. ]">#REF!</definedName>
    <definedName name="_C0030_R0240" comment=" RIs' share [LoB for: NL ins. and reins. obligations (dir. bus. and accptd. prop. reins.)--Workers' comp. ins.]">#REF!</definedName>
    <definedName name="_C0030_R0250">#REF!</definedName>
    <definedName name="_C0030_R0260">#REF!</definedName>
    <definedName name="_C0030_R0270" comment="Total BE - net [dir. bus. and accptd. prop. reins.--Income protection_x000a_ins.]">#REF!</definedName>
    <definedName name="_C0030_R0280" comment="RM [dir. bus. and accptd. prop. reins.--Income protection_x000a_ins.]">#REF!</definedName>
    <definedName name="_C0030_R0290" comment="TP as a whole [dir. bus. and accptd. prop. reins.--Income protection_x000a_ins.]">#REF!</definedName>
    <definedName name="_C0030_R0300" comment="BE [dir. bus. and accptd. prop. reins.--Income protection_x000a_ins.]">#REF!</definedName>
    <definedName name="_C0030_R0310" comment=" gr. - dir. bus. [LoB for: NL ins. and reins. obligations (dir. bus. and accptd. prop. reins.)--Workers' comp. ins.]">#REF!</definedName>
    <definedName name="_C0030_R0320" comment=" gr. - prop. reins. accptd. [LoB for: NL ins. and reins. obligations (dir. bus. and accptd. prop. reins.)--Workers' comp. ins.]">#REF!</definedName>
    <definedName name="_C0030_R0330">#REF!</definedName>
    <definedName name="_C0030_R0340" comment=" RIs' share [LoB for: NL ins. and reins. obligations (dir. bus. and accptd. prop. reins.)--Workers' comp. ins.]">#REF!</definedName>
    <definedName name="_C0030_R0410" comment=" gr. - dir. bus. [LoB for: NL ins. and reins. obligations (dir. bus. and accptd. prop. reins.)--Workers' comp. ins.]">#REF!</definedName>
    <definedName name="_C0030_R0420" comment=" gr. - prop. reins. accptd. [LoB for: NL ins. and reins. obligations (dir. bus. and accptd. prop. reins.)--Workers' comp. ins.]">#REF!</definedName>
    <definedName name="_C0030_R0440" comment=" RIs'share [LoB for: NL ins. and reins. obligations (dir. bus. and accptd. prop. reins.)--Workers' comp. ins.]">#REF!</definedName>
    <definedName name="_C0030_R0500">#REF!</definedName>
    <definedName name="_C0030_R0510">#REF!</definedName>
    <definedName name="_C0030_R0540">#REF!</definedName>
    <definedName name="_C0030_R0550" comment="Exp. incurred [LoB for: NL ins. and reins. obligations (dir. bus. and accptd. prop. reins.)--Workers' comp. ins.]">#REF!</definedName>
    <definedName name="_C0040_R0010" comment=" [Top 5 countries (by amount of gr. Prem.s written) - NL obligations]">#REF!</definedName>
    <definedName name="_C0040_R0020" comment="Investments (OT assets held for IL and UL contracts) [Value for the remaining other currencies]">#REF!</definedName>
    <definedName name="_C0040_R0030" comment="Other assets: PPE held for own use, Cash and cash equiv., Loans on policies, Loans &amp; mortg. to indiv. and Other loans &amp; mortg. (OT IL and UL contracts) [Value for the remaining other currencies]">#REF!</definedName>
    <definedName name="_C0040_R0040" comment="Iinitial funds, members' contrbtn. or the equivalent basic own - fund item for mutual and mutual-type undertakings [T2]">#REF!</definedName>
    <definedName name="_C0040_R0050" comment="Total recovs. from reins./SPV and Finite Re after the adj. for exp. losses due to c/p default associated to TP as a whole [dir. bus. and accptd. prop. reins.--Workers' comp. ins.]">#REF!</definedName>
    <definedName name="_C0040_R0060" comment="Total distribution of profits as discretionary benefits to policyholders [Value of_x000a_bonus (SH. partcptn.)]">#REF!</definedName>
    <definedName name="_C0040_R0070" comment="Intangible asset risk [gr. SCR]">#REF!</definedName>
    <definedName name="_C0040_R0080" comment="Total recovs. from reins./SPV and Finite Re after the adj. for exp. losses due to c/p default [IL and UL ins.--Contracts w/o options and guarnts.]">#REF!</definedName>
    <definedName name="_C0040_R0090" comment="pref. shares [T2]">#REF!</definedName>
    <definedName name="_C0040_R0100" comment="BSCR [gr. SCR]">#REF!</definedName>
    <definedName name="_C0040_R0110" comment=" gr. - dir. bus. [LoB for: NL ins. and reins. obligations (dir. bus. and accptd. prop. reins.)--Motor vehicle Liab. ins.]">#REF!</definedName>
    <definedName name="_C0040_R0120" comment=" gr. - prop. reins. accptd. [LoB for: NL ins. and reins. obligations (dir. bus. and accptd. prop. reins.)--Motor vehicle Liab. ins.]">#REF!</definedName>
    <definedName name="_C0040_R0130">#REF!</definedName>
    <definedName name="_C0040_R0140" comment=" RIs' share [LoB for: NL ins. and reins. obligations (dir. bus. and accptd. prop. reins.)--Motor vehicle Liab. ins.]">#REF!</definedName>
    <definedName name="_C0040_R0150">#REF!</definedName>
    <definedName name="_C0040_R0160" comment="Total prev. years [RBNS claims. Open Claims at the beginning of the year--gr. payments made during the current year]">#REF!</definedName>
    <definedName name="_C0040_R0170">#REF!</definedName>
    <definedName name="_C0040_R0180" comment="Other OF items approved by the supervisory authority as BOF not specified above [T2]">#REF!</definedName>
    <definedName name="_C0040_R0190">#REF!</definedName>
    <definedName name="_C0040_R0200">#REF!</definedName>
    <definedName name="_C0040_R0210" comment=" gr. - dir. bus. [LoB for: NL ins. and reins. obligations (dir. bus. and accptd. prop. reins.)--Motor vehicle Liab. ins.]">#REF!</definedName>
    <definedName name="_C0040_R0220" comment=" gr. - prop. reins. accptd. [LoB for: NL ins. and reins. obligations (dir. bus. and accptd. prop. reins.)--Motor vehicle Liab. ins.]">#REF!</definedName>
    <definedName name="_C0040_R0230" comment="Deductions for partcptn.s in fin. and credit insttns. [T2]">#REF!</definedName>
    <definedName name="_C0040_R0240" comment=" RIs' share [LoB for: NL ins. and reins. obligations (dir. bus. and accptd. prop. reins.)--Motor vehicle Liab. ins.]">#REF!</definedName>
    <definedName name="_C0040_R0250">#REF!</definedName>
    <definedName name="_C0040_R0260">#REF!</definedName>
    <definedName name="_C0040_R0270" comment="Total BE - net [dir. bus. and accptd. prop. reins.--Workers' comp. ins.]">#REF!</definedName>
    <definedName name="_C0040_R0280" comment="RM [dir. bus. and accptd. prop. reins.--Workers' comp. ins.]">#REF!</definedName>
    <definedName name="_C0040_R0290" comment="TP as a whole [dir. bus. and accptd. prop. reins.--Workers' comp. ins.]">#REF!</definedName>
    <definedName name="_C0040_R0300" comment="BE [dir. bus. and accptd. prop. reins.--Workers' comp. ins.]">#REF!</definedName>
    <definedName name="_C0040_R0310" comment=" gr. - dir. bus. [LoB for: NL ins. and reins. obligations (dir. bus. and accptd. prop. reins.)--Motor vehicle Liab. ins.]">#REF!</definedName>
    <definedName name="_C0040_R0320" comment=" gr. - prop. reins. accptd. [LoB for: NL ins. and reins. obligations (dir. bus. and accptd. prop. reins.)--Motor vehicle Liab. ins.]">#REF!</definedName>
    <definedName name="_C0040_R0330" comment="A legally binding commitment to subscribe and pay for sub. Liabs. on demand [T2]">#REF!</definedName>
    <definedName name="_C0040_R0340" comment=" RIs' share [LoB for: NL ins. and reins. obligations (dir. bus. and accptd. prop. reins.)--Motor vehicle Liab. ins.]">#REF!</definedName>
    <definedName name="_C0040_R0350" comment="Letters of credit and guarnts. OT under art. 96(2) of the dir.ive 2009/138/EC [T2]">#REF!</definedName>
    <definedName name="_C0040_R0360" comment="suppl. members calls under first subparagraph of art. 96(3) of the dir.ive 2009/138/EC [T2]">#REF!</definedName>
    <definedName name="_C0040_R0370" comment="suppl. members calls - OT under first subparagraph of art. 96(3) of the dir.ive 2009/138/EC [T2]">#REF!</definedName>
    <definedName name="_C0040_R0390" comment="Other ancillary OF [T2]">#REF!</definedName>
    <definedName name="_C0040_R0400" comment="Total ancillary OF [T2]">#REF!</definedName>
    <definedName name="_C0040_R0410" comment=" gr. - dir. bus. [LoB for: NL ins. and reins. obligations (dir. bus. and accptd. prop. reins.)--Motor vehicle Liab. ins.]">#REF!</definedName>
    <definedName name="_C0040_R0420" comment=" gr. - prop. reins. accptd. [LoB for: NL ins. and reins. obligations (dir. bus. and accptd. prop. reins.)--Motor vehicle Liab. ins.]">#REF!</definedName>
    <definedName name="_C0040_R0440" comment=" RIs'share [LoB for: NL ins. and reins. obligations (dir. bus. and accptd. prop. reins.)--Motor vehicle Liab. ins.]">#REF!</definedName>
    <definedName name="_C0040_R0500">#REF!</definedName>
    <definedName name="_C0040_R0510">#REF!</definedName>
    <definedName name="_C0040_R0540">#REF!</definedName>
    <definedName name="_C0040_R0550" comment="Exp. incurred [LoB for: NL ins. and reins. obligations (dir. bus. and accptd. prop. reins.)--Motor vehicle Liab. ins.]">#REF!</definedName>
    <definedName name="_C0050.01_R0020" comment="Investments (OT assets held for IL and UL contracts) [Value for material currencies]">#REF!</definedName>
    <definedName name="_C0050.01_R0030" comment="Other assets: PPE held for own use, Cash and cash equiv., Loans on policies, Loans &amp; mortg. to indiv. and Other loans &amp; mortg. (OT IL and UL contracts) [Value for material currencies]">#REF!</definedName>
    <definedName name="_C0050.24_R0020" comment="Investments (OT assets held for IL and UL contracts) [Value for material currencies]">#REF!</definedName>
    <definedName name="_C0050.24_R0030" comment="Other assets: PPE held for own use, Cash and cash equiv., Loans on policies, Loans &amp; mortg. to indiv. and Other loans &amp; mortg. (OT IL and UL contracts) [Value for material currencies]">#REF!</definedName>
    <definedName name="_C0050_R0010" comment=" [Top 5 countries (by amount of gr. Prem.s written) - NL obligations]">#REF!</definedName>
    <definedName name="_C0050_R0020">#REF!</definedName>
    <definedName name="_C0050_R0030" comment="gr. BE [IL and UL ins.--Contracts with options or guarnts.]">#REF!</definedName>
    <definedName name="_C0050_R0040">#REF!</definedName>
    <definedName name="_C0050_R0050" comment="Total recovs. from reins./SPV and Finite Re after the adj. for exp. losses due to c/p default associated to TP as a whole [dir. bus. and accptd. prop. reins.--Motor vehicle Liab. ins.]">#REF!</definedName>
    <definedName name="_C0050_R0060" comment="gr. - Total [dir. bus. and accptd. prop. reins.--Motor vehicle Liab. ins.]">#REF!</definedName>
    <definedName name="_C0050_R0070">#REF!</definedName>
    <definedName name="_C0050_R0080" comment="SH. proportion [Total]">#REF!</definedName>
    <definedName name="_C0050_R0090" comment="pref. shares [T3]">#REF!</definedName>
    <definedName name="_C0050_R0100">#REF!</definedName>
    <definedName name="_C0050_R0110" comment=" gr. - dir. bus. [LoB for: NL ins. and reins. obligations (dir. bus. and accptd. prop. reins.)--Other motor ins.]">#REF!</definedName>
    <definedName name="_C0050_R0120" comment=" gr. - prop. reins. accptd. [LoB for: NL ins. and reins. obligations (dir. bus. and accptd. prop. reins.)--Other motor ins.]">#REF!</definedName>
    <definedName name="_C0050_R0130">#REF!</definedName>
    <definedName name="_C0050_R0140" comment=" RIs' share [LoB for: NL ins. and reins. obligations (dir. bus. and accptd. prop. reins.)--Other motor ins.]">#REF!</definedName>
    <definedName name="_C0050_R0150">#REF!</definedName>
    <definedName name="_C0050_R0160" comment="Total prev. years [RBNS claims. Open Claims at the beginning of the year--gr. RBNS at the end of the period]">#REF!</definedName>
    <definedName name="_C0050_R0170">#REF!</definedName>
    <definedName name="_C0050_R0180" comment="Other OF items approved by the supervisory authority as BOF not specified above [T3]">#REF!</definedName>
    <definedName name="_C0050_R0190">#REF!</definedName>
    <definedName name="_C0050_R0200">#REF!</definedName>
    <definedName name="_C0050_R0210" comment=" gr. - dir. bus. [LoB for: NL ins. and reins. obligations (dir. bus. and accptd. prop. reins.)--Other motor ins.]">#REF!</definedName>
    <definedName name="_C0050_R0220" comment=" gr. - prop. reins. accptd. [LoB for: NL ins. and reins. obligations (dir. bus. and accptd. prop. reins.)--Other motor ins.]">#REF!</definedName>
    <definedName name="_C0050_R0230" comment="IL and UL ins. obligations [Net (of reins./SPV) BE and TP calc. as a whole]">#REF!</definedName>
    <definedName name="_C0050_R0240" comment=" RIs' share [LoB for: NL ins. and reins. obligations (dir. bus. and accptd. prop. reins.)--Other motor ins.]">#REF!</definedName>
    <definedName name="_C0050_R0250">#REF!</definedName>
    <definedName name="_C0050_R0260">#REF!</definedName>
    <definedName name="_C0050_R0270" comment="Total BE - net [dir. bus. and accptd. prop. reins.--Motor vehicle Liab. ins.]">#REF!</definedName>
    <definedName name="_C0050_R0280" comment="RM [dir. bus. and accptd. prop. reins.--Motor vehicle Liab. ins.]">#REF!</definedName>
    <definedName name="_C0050_R0290" comment="TP as a whole [dir. bus. and accptd. prop. reins.--Motor vehicle Liab. ins.]">#REF!</definedName>
    <definedName name="_C0050_R0300" comment="BE [dir. bus. and accptd. prop. reins.--Motor vehicle Liab. ins.]">#REF!</definedName>
    <definedName name="_C0050_R0310" comment=" gr. - dir. bus. [LoB for: NL ins. and reins. obligations (dir. bus. and accptd. prop. reins.)--Other motor ins.]">#REF!</definedName>
    <definedName name="_C0050_R0320" comment=" gr. - prop. reins. accptd. [LoB for: NL ins. and reins. obligations (dir. bus. and accptd. prop. reins.)--Other motor ins.]">#REF!</definedName>
    <definedName name="_C0050_R0330" comment="A legally binding commitment to subscribe and pay for sub. Liabs. on demand [T3]">#REF!</definedName>
    <definedName name="_C0050_R0340" comment=" RIs' share [LoB for: NL ins. and reins. obligations (dir. bus. and accptd. prop. reins.)--Other motor ins.]">#REF!</definedName>
    <definedName name="_C0050_R0350" comment="Letters of credit and guarnts. OT under art. 96(2) of the dir.ive 2009/138/EC [T3]">#REF!</definedName>
    <definedName name="_C0050_R0370" comment="suppl. members calls - OT under first subparagraph of art. 96(3) of the dir.ive 2009/138/EC [T3]">#REF!</definedName>
    <definedName name="_C0050_R0390" comment="Other ancillary OF [T3]">#REF!</definedName>
    <definedName name="_C0050_R0400" comment="Total ancillary OF [T3]">#REF!</definedName>
    <definedName name="_C0050_R0410" comment=" gr. - dir. bus. [LoB for: NL ins. and reins. obligations (dir. bus. and accptd. prop. reins.)--Other motor ins.]">#REF!</definedName>
    <definedName name="_C0050_R0420" comment=" gr. - prop. reins. accptd. [LoB for: NL ins. and reins. obligations (dir. bus. and accptd. prop. reins.)--Other motor ins.]">#REF!</definedName>
    <definedName name="_C0050_R0440" comment=" RIs'share [LoB for: NL ins. and reins. obligations (dir. bus. and accptd. prop. reins.)--Other motor ins.]">#REF!</definedName>
    <definedName name="_C0050_R0500">#REF!</definedName>
    <definedName name="_C0050_R0540">#REF!</definedName>
    <definedName name="_C0050_R0550" comment="Exp. incurred [LoB for: NL ins. and reins. obligations (dir. bus. and accptd. prop. reins.)--Other motor ins.]">#REF!</definedName>
    <definedName name="_C0060_R0010" comment=" [Top 5 countries (by amount of gr. Prem.s written) - NL obligations]">#REF!</definedName>
    <definedName name="_C0060_R0020" comment="Total recovs. from reins./SPV and Finite Re after the adj. for exp. losses due to c/p default associated to TP as a whole [Other life ins.]">#REF!</definedName>
    <definedName name="_C0060_R0030">#REF!</definedName>
    <definedName name="_C0060_R0040">#REF!</definedName>
    <definedName name="_C0060_R0050" comment="Total recovs. from reins./SPV and Finite Re after the adj. for exp. losses due to c/p default associated to TP as a whole [dir. bus. and accptd. prop. reins.--Other motor ins.]">#REF!</definedName>
    <definedName name="_C0060_R0060" comment="gr. - Total [dir. bus. and accptd. prop. reins.--Other motor ins.]">#REF!</definedName>
    <definedName name="_C0060_R0070">#REF!</definedName>
    <definedName name="_C0060_R0080">#REF!</definedName>
    <definedName name="_C0060_R0090">#REF!</definedName>
    <definedName name="_C0060_R0100" comment="RM [Other life ins.]">#REF!</definedName>
    <definedName name="_C0060_R0110" comment=" gr. - dir. bus. [LoB for: NL ins. and reins. obligations (dir. bus. and accptd. prop. reins.)--MAT ins.]">#REF!</definedName>
    <definedName name="_C0060_R0120" comment=" gr. - prop. reins. accptd. [LoB for: NL ins. and reins. obligations (dir. bus. and accptd. prop. reins.)--MAT ins.]">#REF!</definedName>
    <definedName name="_C0060_R0130" comment="RM [Other life ins.]">#REF!</definedName>
    <definedName name="_C0060_R0140" comment=" RIs' share [LoB for: NL ins. and reins. obligations (dir. bus. and accptd. prop. reins.)--MAT ins.]">#REF!</definedName>
    <definedName name="_C0060_R0150">#REF!</definedName>
    <definedName name="_C0060_R0160" comment="gr. - Total [dir. bus. and accptd. prop. reins.--Other motor ins.]">#REF!</definedName>
    <definedName name="_C0060_R0170">#REF!</definedName>
    <definedName name="_C0060_R0180">#REF!</definedName>
    <definedName name="_C0060_R0190">#REF!</definedName>
    <definedName name="_C0060_R0200">#REF!</definedName>
    <definedName name="_C0060_R0210" comment=" gr. - dir. bus. [LoB for: NL ins. and reins. obligations (dir. bus. and accptd. prop. reins.)--MAT ins.]">#REF!</definedName>
    <definedName name="_C0060_R0220" comment=" gr. - prop. reins. accptd. [LoB for: NL ins. and reins. obligations (dir. bus. and accptd. prop. reins.)--MAT ins.]">#REF!</definedName>
    <definedName name="_C0060_R0240" comment=" RIs' share [LoB for: NL ins. and reins. obligations (dir. bus. and accptd. prop. reins.)--MAT ins.]">#REF!</definedName>
    <definedName name="_C0060_R0250" comment="Total cap. at risk for all life (re)ins. obligations [Net (of reins./SPV) total cap. at risk]">#REF!</definedName>
    <definedName name="_C0060_R0260">#REF!</definedName>
    <definedName name="_C0060_R0270" comment="Total BE - net [dir. bus. and accptd. prop. reins.--Other motor ins.]">#REF!</definedName>
    <definedName name="_C0060_R0280" comment="RM [dir. bus. and accptd. prop. reins.--Other motor ins.]">#REF!</definedName>
    <definedName name="_C0060_R0290" comment="TP as a whole [dir. bus. and accptd. prop. reins.--Other motor ins.]">#REF!</definedName>
    <definedName name="_C0060_R0300" comment="Total [Total claims incurred AY/UWY year 1900]">#REF!</definedName>
    <definedName name="_C0060_R0310" comment=" gr. - dir. bus. [LoB for: NL ins. and reins. obligations (dir. bus. and accptd. prop. reins.)--MAT ins.]">#REF!</definedName>
    <definedName name="_C0060_R0320" comment=" gr. - prop. reins. accptd. [LoB for: NL ins. and reins. obligations (dir. bus. and accptd. prop. reins.)--MAT ins.]">#REF!</definedName>
    <definedName name="_C0060_R0330">#REF!</definedName>
    <definedName name="_C0060_R0340" comment=" RIs' share [LoB for: NL ins. and reins. obligations (dir. bus. and accptd. prop. reins.)--MAT ins.]">#REF!</definedName>
    <definedName name="_C0060_R0410" comment=" gr. - dir. bus. [LoB for: NL ins. and reins. obligations (dir. bus. and accptd. prop. reins.)--MAT ins.]">#REF!</definedName>
    <definedName name="_C0060_R0420" comment=" gr. - prop. reins. accptd. [LoB for: NL ins. and reins. obligations (dir. bus. and accptd. prop. reins.)--MAT ins.]">#REF!</definedName>
    <definedName name="_C0060_R0440" comment=" RIs'share [LoB for: NL ins. and reins. obligations (dir. bus. and accptd. prop. reins.)--MAT ins.]">#REF!</definedName>
    <definedName name="_C0060_R0550" comment="Exp. incurred [LoB for: NL ins. and reins. obligations (dir. bus. and accptd. prop. reins.)--MAT ins.]">#REF!</definedName>
    <definedName name="_C0060_R0700" comment="Excess of assets over Liabs.">#REF!</definedName>
    <definedName name="_C0060_R0710" comment="Own shares (held dir.ly and indir.ly)">#REF!</definedName>
    <definedName name="_C0060_R0720" comment="Foreseeable dividends, distrbtn. and charges">#REF!</definedName>
    <definedName name="_C0060_R0725">#REF!</definedName>
    <definedName name="_C0060_R0730" comment="Other BOF items ">#REF!</definedName>
    <definedName name="_C0060_R0740" comment="adj. for restr. OF items IRO MAP and RFF">#REF!</definedName>
    <definedName name="_C0060_R0760">#REF!</definedName>
    <definedName name="_C0060_R0770" comment="exp. profits inc. in future Prem.s (EPIFP) - Life bus.">#REF!</definedName>
    <definedName name="_C0060_R0780" comment="exp. profits inc. in future Prem.s (EPIFP) - Non- life bus.">#REF!</definedName>
    <definedName name="_C0070_R0010" comment="TP calc. as a whole [dir. bus. and accptd. prop. reins.--MAT ins.]">#REF!</definedName>
    <definedName name="_C0070_R0030" comment="gr. BE [Other life ins.--Contracts w/o options and guarnts.]">#REF!</definedName>
    <definedName name="_C0070_R0050" comment="Total recovs. from reins./SPV and Finite Re after the adj. for exp. losses due to c/p default associated to TP as a whole [dir. bus. and accptd. prop. reins.--MAT ins.]">#REF!</definedName>
    <definedName name="_C0070_R0060" comment="gr. - Total [dir. bus. and accptd. prop. reins.--MAT ins.]">#REF!</definedName>
    <definedName name="_C0070_R0080" comment="Total recovs. from reins./SPV and Finite Re after the adj. for exp. losses due to c/p default [Other life ins.--Contracts w/o options and guarnts.]">#REF!</definedName>
    <definedName name="_C0070_R0110" comment=" gr. - dir. bus. [LoB for: NL ins. and reins. obligations (dir. bus. and accptd. prop. reins.)--Fire and other damage to property ins.]">#REF!</definedName>
    <definedName name="_C0070_R0120" comment=" gr. - prop. reins. accptd. [LoB for: NL ins. and reins. obligations (dir. bus. and accptd. prop. reins.)--Fire and other damage to property ins.]">#REF!</definedName>
    <definedName name="_C0070_R0130">#REF!</definedName>
    <definedName name="_C0070_R0140" comment=" RIs' share [LoB for: NL ins. and reins. obligations (dir. bus. and accptd. prop. reins.)--Fire and other damage to property ins.]">#REF!</definedName>
    <definedName name="_C0070_R0150">#REF!</definedName>
    <definedName name="_C0070_R0160" comment="Total prev. years [RBNS claims. Open Claims at the beginning of the year--Closed Claims at the end of the year:--settled with payment--gr. RBNS at the beginning of the year]">#REF!</definedName>
    <definedName name="_C0070_R0170">#REF!</definedName>
    <definedName name="_C0070_R0180">#REF!</definedName>
    <definedName name="_C0070_R0190">#REF!</definedName>
    <definedName name="_C0070_R0200" comment=" Net [LoB for: NL ins. and reins. obligations (dir. bus. and accptd. prop. reins.)--Fire and other damage to property ins.]">#REF!</definedName>
    <definedName name="_C0070_R0210" comment=" gr. - dir. bus. [LoB for: NL ins. and reins. obligations (dir. bus. and accptd. prop. reins.)--Fire and other damage to property ins.]">#REF!</definedName>
    <definedName name="_C0070_R0220" comment=" gr. - prop. reins. accptd. [LoB for: NL ins. and reins. obligations (dir. bus. and accptd. prop. reins.)--Fire and other damage to property ins.]">#REF!</definedName>
    <definedName name="_C0070_R0240" comment=" RIs' share [LoB for: NL ins. and reins. obligations (dir. bus. and accptd. prop. reins.)--Fire and other damage to property ins.]">#REF!</definedName>
    <definedName name="_C0070_R0250">#REF!</definedName>
    <definedName name="_C0070_R0260">#REF!</definedName>
    <definedName name="_C0070_R0270" comment="Total BE - net [dir. bus. and accptd. prop. reins.--MAT ins.]">#REF!</definedName>
    <definedName name="_C0070_R0280" comment="RM [dir. bus. and accptd. prop. reins.--MAT ins.]">#REF!</definedName>
    <definedName name="_C0070_R0290" comment="TP as a whole [dir. bus. and accptd. prop. reins.--MAT ins.]">#REF!</definedName>
    <definedName name="_C0070_R0300" comment="BE [dir. bus. and accptd. prop. reins.--MAT ins.]">#REF!</definedName>
    <definedName name="_C0070_R0310" comment=" gr. - dir. bus. [LoB for: NL ins. and reins. obligations (dir. bus. and accptd. prop. reins.)--Fire and other damage to property ins.]">#REF!</definedName>
    <definedName name="_C0070_R0320" comment=" gr. - prop. reins. accptd. [LoB for: NL ins. and reins. obligations (dir. bus. and accptd. prop. reins.)--Fire and other damage to property ins.]">#REF!</definedName>
    <definedName name="_C0070_R0330">#REF!</definedName>
    <definedName name="_C0070_R0340" comment=" RIs' share [LoB for: NL ins. and reins. obligations (dir. bus. and accptd. prop. reins.)--Fire and other damage to property ins.]">#REF!</definedName>
    <definedName name="_C0070_R0400" comment="MCR">#REF!</definedName>
    <definedName name="_C0070_R0410" comment=" gr. - dir. bus. [LoB for: NL ins. and reins. obligations (dir. bus. and accptd. prop. reins.)--Fire and other damage to property ins.]">#REF!</definedName>
    <definedName name="_C0070_R0420" comment=" gr. - prop. reins. accptd. [LoB for: NL ins. and reins. obligations (dir. bus. and accptd. prop. reins.)--Fire and other damage to property ins.]">#REF!</definedName>
    <definedName name="_C0070_R0440" comment=" RIs'share [LoB for: NL ins. and reins. obligations (dir. bus. and accptd. prop. reins.)--Fire and other damage to property ins.]">#REF!</definedName>
    <definedName name="_C0070_R0550" comment="Exp. incurred [LoB for: NL ins. and reins. obligations (dir. bus. and accptd. prop. reins.)--Fire and other damage to property ins.]">#REF!</definedName>
    <definedName name="_C0080_R0010" comment="TP calc. as a whole [dir. bus. and accptd. prop. reins.--Fire and other damage to property ins.]">#REF!</definedName>
    <definedName name="_C0080_R0020" comment="EEA countries outside the materiality threshold - not reported by country [dir. bus.--Fire and other damage to property ins.]">#REF!</definedName>
    <definedName name="_C0080_R0030" comment="gr. BE [Other life ins.--Contracts with options or guarnts.]">#REF!</definedName>
    <definedName name="_C0080_R0050" comment="Total recovs. from reins./SPV and Finite Re after the adj. for exp. losses due to c/p default associated to TP as a whole [dir. bus. and accptd. prop. reins.--Fire and other damage to property ins.]">#REF!</definedName>
    <definedName name="_C0080_R0060" comment="gr. - Total [dir. bus. and accptd. prop. reins.--Fire and other damage to property ins.]">#REF!</definedName>
    <definedName name="_C0080_R0080" comment="Total recovs. from reins./SPV and Finite Re after the adj. for exp. losses due to c/p default [Other life ins.--Contracts with options or guarnts.]">#REF!</definedName>
    <definedName name="_C0080_R0110" comment=" gr. - dir. bus. [LoB for: NL ins. and reins. obligations (dir. bus. and accptd. prop. reins.)--gen. Liab. ins.]">#REF!</definedName>
    <definedName name="_C0080_R0120" comment=" gr. - prop. reins. accptd. [LoB for: NL ins. and reins. obligations (dir. bus. and accptd. prop. reins.)--gen. Liab. ins.]">#REF!</definedName>
    <definedName name="_C0080_R0130">#REF!</definedName>
    <definedName name="_C0080_R0140" comment=" RIs' share [LoB for: NL ins. and reins. obligations (dir. bus. and accptd. prop. reins.)--gen. Liab. ins.]">#REF!</definedName>
    <definedName name="_C0080_R0150">#REF!</definedName>
    <definedName name="_C0080_R0160" comment="Total prev. years [RBNS claims. Open Claims at the beginning of the year--Closed Claims at the end of the year:--settled with payment--gr. payments made during the current year]">#REF!</definedName>
    <definedName name="_C0080_R0170">#REF!</definedName>
    <definedName name="_C0080_R0180">#REF!</definedName>
    <definedName name="_C0080_R0200" comment=" Net [LoB for: NL ins. and reins. obligations (dir. bus. and accptd. prop. reins.)--gen. Liab. ins.]">#REF!</definedName>
    <definedName name="_C0080_R0210" comment=" gr. - dir. bus. [LoB for: NL ins. and reins. obligations (dir. bus. and accptd. prop. reins.)--gen. Liab. ins.]">#REF!</definedName>
    <definedName name="_C0080_R0220" comment=" gr. - prop. reins. accptd. [LoB for: NL ins. and reins. obligations (dir. bus. and accptd. prop. reins.)--gen. Liab. ins.]">#REF!</definedName>
    <definedName name="_C0080_R0230">#REF!</definedName>
    <definedName name="_C0080_R0240" comment=" RIs' share [LoB for: NL ins. and reins. obligations (dir. bus. and accptd. prop. reins.)--gen. Liab. ins.]">#REF!</definedName>
    <definedName name="_C0080_R0250">#REF!</definedName>
    <definedName name="_C0080_R0260" comment="Total BE - gr. [dir. bus. and accptd. prop. reins.--Fire and other damage to property ins.]">#REF!</definedName>
    <definedName name="_C0080_R0270" comment="Total BE - net [dir. bus. and accptd. prop. reins.--Fire and other damage to property ins.]">#REF!</definedName>
    <definedName name="_C0080_R0280" comment="RM [dir. bus. and accptd. prop. reins.--Fire and other damage to property ins.]">#REF!</definedName>
    <definedName name="_C0080_R0290" comment="TP as a whole [dir. bus. and accptd. prop. reins.--Fire and other damage to property ins.]">#REF!</definedName>
    <definedName name="_C0080_R0300" comment="Total [Total claims incurred AY/UWY year 1899]">#REF!</definedName>
    <definedName name="_C0080_R0310" comment=" gr. - dir. bus. [LoB for: NL ins. and reins. obligations (dir. bus. and accptd. prop. reins.)--gen. Liab. ins.]">#REF!</definedName>
    <definedName name="_C0080_R0320" comment=" gr. - prop. reins. accptd. [LoB for: NL ins. and reins. obligations (dir. bus. and accptd. prop. reins.)--gen. Liab. ins.]">#REF!</definedName>
    <definedName name="_C0080_R0330">#REF!</definedName>
    <definedName name="_C0080_R0340" comment=" RIs' share [LoB for: NL ins. and reins. obligations (dir. bus. and accptd. prop. reins.)--gen. Liab. ins.]">#REF!</definedName>
    <definedName name="_C0080_R0400" comment=" Net [Home Country]">#REF!</definedName>
    <definedName name="_C0080_R0410" comment=" gr. - dir. bus. [LoB for: NL ins. and reins. obligations (dir. bus. and accptd. prop. reins.)--gen. Liab. ins.]">#REF!</definedName>
    <definedName name="_C0080_R0420" comment=" gr. - prop. reins. accptd. [LoB for: NL ins. and reins. obligations (dir. bus. and accptd. prop. reins.)--gen. Liab. ins.]">#REF!</definedName>
    <definedName name="_C0080_R0430">#REF!</definedName>
    <definedName name="_C0080_R0440" comment=" RIs'share [LoB for: NL ins. and reins. obligations (dir. bus. and accptd. prop. reins.)--gen. Liab. ins.]">#REF!</definedName>
    <definedName name="_C0080_R0550" comment="Exp. incurred [LoB for: NL ins. and reins. obligations (dir. bus. and accptd. prop. reins.)--gen. Liab. ins.]">#REF!</definedName>
    <definedName name="_C0090_R0010" comment="TP calc. as a whole [Annuities stemming from NL ins. contracts and relating to ins. obligation OT health ins. obligations]">#REF!</definedName>
    <definedName name="_C0090_R0020" comment="Total recovs. from reins./SPV and Finite Re after the adj. for exp. losses due to c/p default associated to TP as a whole [Annuities stemming from NL ins. contracts and relating to ins. obligation OT health ins. obligations]">#REF!</definedName>
    <definedName name="_C0090_R0030" comment="gr. BE [Annuities stemming from NL ins. contracts and relating to ins. obligation OT health ins. obligations]">#REF!</definedName>
    <definedName name="_C0090_R0050" comment="Total recovs. from reins./SPV and Finite Re after the adj. for exp. losses due to c/p default associated to TP as a whole [dir. bus. and accptd. prop. reins.--gen. Liab. ins.]">#REF!</definedName>
    <definedName name="_C0090_R0060" comment="gr. - Total [dir. bus. and accptd. prop. reins.--gen. Liab. ins.]">#REF!</definedName>
    <definedName name="_C0090_R0080" comment="Total recovs. from reins./SPV and Finite Re after the adj. for exp. losses due to c/p default [Annuities stemming from NL ins. contracts and relating to ins. obligation OT health ins. obligations]">#REF!</definedName>
    <definedName name="_C0090_R0100" comment="RM [Annuities stemming from NL ins. contracts and relating to ins. obligation OT health ins. obligations]">#REF!</definedName>
    <definedName name="_C0090_R0110" comment=" gr. - dir. bus. [LoB for: NL ins. and reins. obligations (dir. bus. and accptd. prop. reins.)--Credit and surety. ins.]">#REF!</definedName>
    <definedName name="_C0090_R0120" comment=" gr. - prop. reins. accptd. [LoB for: NL ins. and reins. obligations (dir. bus. and accptd. prop. reins.)--Credit and surety. ins.]">#REF!</definedName>
    <definedName name="_C0090_R0130">#REF!</definedName>
    <definedName name="_C0090_R0140" comment=" RIs' share [LoB for: NL ins. and reins. obligations (dir. bus. and accptd. prop. reins.)--Credit and surety. ins.]">#REF!</definedName>
    <definedName name="_C0090_R0150">#REF!</definedName>
    <definedName name="_C0090_R0160" comment="gr. - Total [dir. bus. and accptd. prop. reins.--gen. Liab. ins.]">#REF!</definedName>
    <definedName name="_C0090_R0170">#REF!</definedName>
    <definedName name="_C0090_R0200" comment=" Net [LoB for: NL ins. and reins. obligations (dir. bus. and accptd. prop. reins.)--Credit and surety. ins.]">#REF!</definedName>
    <definedName name="_C0090_R0210" comment=" gr. - dir. bus. [LoB for: NL ins. and reins. obligations (dir. bus. and accptd. prop. reins.)--Credit and surety. ins.]">#REF!</definedName>
    <definedName name="_C0090_R0220" comment=" gr. - prop. reins. accptd. [LoB for: NL ins. and reins. obligations (dir. bus. and accptd. prop. reins.)--Credit and surety. ins.]">#REF!</definedName>
    <definedName name="_C0090_R0230">#REF!</definedName>
    <definedName name="_C0090_R0240" comment=" RIs' share [LoB for: NL ins. and reins. obligations (dir. bus. and accptd. prop. reins.)--Credit and surety. ins.]">#REF!</definedName>
    <definedName name="_C0090_R0250">#REF!</definedName>
    <definedName name="_C0090_R0260">#REF!</definedName>
    <definedName name="_C0090_R0270" comment="Total BE - net [dir. bus. and accptd. prop. reins.--gen. Liab. ins.]">#REF!</definedName>
    <definedName name="_C0090_R0280" comment="RM [dir. bus. and accptd. prop. reins.--gen. Liab. ins.]">#REF!</definedName>
    <definedName name="_C0090_R0290" comment="TP as a whole [dir. bus. and accptd. prop. reins.--gen. Liab. ins.]">#REF!</definedName>
    <definedName name="_C0090_R0300" comment="BE [dir. bus. and accptd. prop. reins.--gen. Liab. ins.]">#REF!</definedName>
    <definedName name="_C0090_R0310" comment=" gr. - dir. bus. [LoB for: NL ins. and reins. obligations (dir. bus. and accptd. prop. reins.)--Credit and surety. ins.]">#REF!</definedName>
    <definedName name="_C0090_R0320" comment=" gr. - prop. reins. accptd. [LoB for: NL ins. and reins. obligations (dir. bus. and accptd. prop. reins.)--Credit and surety. ins.]">#REF!</definedName>
    <definedName name="_C0090_R0330">#REF!</definedName>
    <definedName name="_C0090_R0340" comment=" RIs' share [LoB for: NL ins. and reins. obligations (dir. bus. and accptd. prop. reins.)--Credit and surety. ins.]">#REF!</definedName>
    <definedName name="_C0090_R0400" comment=" Net [Top 5 countries (by amount of gr. Prem.s written) - NL obligations]">#REF!</definedName>
    <definedName name="_C0090_R0410" comment=" gr. - dir. bus. [LoB for: NL ins. and reins. obligations (dir. bus. and accptd. prop. reins.)--Credit and surety. ins.]">#REF!</definedName>
    <definedName name="_C0090_R0420" comment=" gr. - prop. reins. accptd. [LoB for: NL ins. and reins. obligations (dir. bus. and accptd. prop. reins.)--Credit and surety. ins.]">#REF!</definedName>
    <definedName name="_C0090_R0430">#REF!</definedName>
    <definedName name="_C0090_R0440" comment=" RIs'share [LoB for: NL ins. and reins. obligations (dir. bus. and accptd. prop. reins.)--Credit and surety. ins.]">#REF!</definedName>
    <definedName name="_C0090_R0550" comment="Exp. incurred [LoB for: NL ins. and reins. obligations (dir. bus. and accptd. prop. reins.)--Credit and surety. ins.]">#REF!</definedName>
    <definedName name="_C0100_R0010" comment="TP calc. as a whole [accptd. reins.]">#REF!</definedName>
    <definedName name="_C0100_R0020" comment="Total recovs. from reins./SPV and Finite Re after the adj. for exp. losses due to c/p default associated to TP as a whole [accptd. reins.]">#REF!</definedName>
    <definedName name="_C0100_R0030" comment="gr. BE [accptd. reins.]">#REF!</definedName>
    <definedName name="_C0100_R0050" comment="Total recovs. from reins./SPV and Finite Re after the adj. for exp. losses due to c/p default associated to TP as a whole [dir. bus. and accptd. prop. reins.--Credit and surety. ins.]">#REF!</definedName>
    <definedName name="_C0100_R0060" comment="gr. - Total [dir. bus. and accptd. prop. reins.--Credit and surety. ins.]">#REF!</definedName>
    <definedName name="_C0100_R0080" comment="Total recovs. from reins./SPV and Finite Re after the adj. for exp. losses due to c/p default [accptd. reins.]">#REF!</definedName>
    <definedName name="_C0100_R0100" comment="RM [accptd. reins.]">#REF!</definedName>
    <definedName name="_C0100_R0110" comment=" gr. - dir. bus. [LoB for: NL ins. and reins. obligations (dir. bus. and accptd. prop. reins.)--Legal Exp. ins.]">#REF!</definedName>
    <definedName name="_C0100_R0120" comment=" gr. - prop. reins. accptd. [LoB for: NL ins. and reins. obligations (dir. bus. and accptd. prop. reins.)--Legal Exp. ins.]">#REF!</definedName>
    <definedName name="_C0100_R0130">#REF!</definedName>
    <definedName name="_C0100_R0140" comment=" RIs' share [LoB for: NL ins. and reins. obligations (dir. bus. and accptd. prop. reins.)--Legal Exp. ins.]">#REF!</definedName>
    <definedName name="_C0100_R0150" comment="LAC of deferred taxes">#REF!</definedName>
    <definedName name="_C0100_R0160" comment="Total prev. years [RBNS claims. Open Claims at the beginning of the year--Closed Claims at the end of the year:--settled w/o any payment--gr. RBNS at the beginning of the year referred to claim settled w/o any payment]">#REF!</definedName>
    <definedName name="_C0100_R0200" comment=" Net [LoB for: NL ins. and reins. obligations (dir. bus. and accptd. prop. reins.)--Legal Exp. ins.]">#REF!</definedName>
    <definedName name="_C0100_R0210" comment=" gr. - dir. bus. [LoB for: NL ins. and reins. obligations (dir. bus. and accptd. prop. reins.)--Legal Exp. ins.]">#REF!</definedName>
    <definedName name="_C0100_R0220" comment=" gr. - prop. reins. accptd. [LoB for: NL ins. and reins. obligations (dir. bus. and accptd. prop. reins.)--Legal Exp. ins.]">#REF!</definedName>
    <definedName name="_C0100_R0230">#REF!</definedName>
    <definedName name="_C0100_R0240" comment=" RIs' share [LoB for: NL ins. and reins. obligations (dir. bus. and accptd. prop. reins.)--Legal Exp. ins.]">#REF!</definedName>
    <definedName name="_C0100_R0250">#REF!</definedName>
    <definedName name="_C0100_R0260">#REF!</definedName>
    <definedName name="_C0100_R0270" comment="Total BE - net [dir. bus. and accptd. prop. reins.--Credit and surety. ins.]">#REF!</definedName>
    <definedName name="_C0100_R0280" comment="RM [dir. bus. and accptd. prop. reins.--Credit and surety. ins.]">#REF!</definedName>
    <definedName name="_C0100_R0290" comment="TP as a whole [dir. bus. and accptd. prop. reins.--Credit and surety. ins.]">#REF!</definedName>
    <definedName name="_C0100_R0300" comment="Total [Total claims incurred AY/UWY year 1898]">#REF!</definedName>
    <definedName name="_C0100_R0310" comment=" gr. - dir. bus. [LoB for: NL ins. and reins. obligations (dir. bus. and accptd. prop. reins.)--Legal Exp. ins.]">#REF!</definedName>
    <definedName name="_C0100_R0320" comment=" gr. - prop. reins. accptd. [LoB for: NL ins. and reins. obligations (dir. bus. and accptd. prop. reins.)--Legal Exp. ins.]">#REF!</definedName>
    <definedName name="_C0100_R0330">#REF!</definedName>
    <definedName name="_C0100_R0340" comment=" RIs' share [LoB for: NL ins. and reins. obligations (dir. bus. and accptd. prop. reins.)--Legal Exp. ins.]">#REF!</definedName>
    <definedName name="_C0100_R0400" comment="cap. req. for duration-based equity risk sub-module">#REF!</definedName>
    <definedName name="_C0100_R0410" comment=" gr. - dir. bus. [LoB for: NL ins. and reins. obligations (dir. bus. and accptd. prop. reins.)--Legal Exp. ins.]">#REF!</definedName>
    <definedName name="_C0100_R0420" comment=" gr. - prop. reins. accptd. [LoB for: NL ins. and reins. obligations (dir. bus. and accptd. prop. reins.)--Legal Exp. ins.]">#REF!</definedName>
    <definedName name="_C0100_R0430">#REF!</definedName>
    <definedName name="_C0100_R0440" comment=" RIs'share [LoB for: NL ins. and reins. obligations (dir. bus. and accptd. prop. reins.)--Legal Exp. ins.]">#REF!</definedName>
    <definedName name="_C0100_R0550" comment="Exp. incurred [LoB for: NL ins. and reins. obligations (dir. bus. and accptd. prop. reins.)--Legal exp.s ins.]">#REF!</definedName>
    <definedName name="_C0109_R0590">#REF!</definedName>
    <definedName name="_C0110_R0010" comment="TP calc. as a whole [dir. bus. and accptd. prop. reins.--Legal Exp. ins.]">#REF!</definedName>
    <definedName name="_C0110_R0020" comment="EEA countries outside the materiality threshold - not reported by country [dir. bus.--Legal Exp. ins.]">#REF!</definedName>
    <definedName name="_C0110_R0030" comment="Non-EEA countries outside the materiality threshold - not reported by country [dir. bus.--Legal Exp. ins.]">#REF!</definedName>
    <definedName name="_C0110_R0050" comment="Total recovs. from reins./SPV and Finite Re after the adj. for exp. losses due to c/p default associated to TP as a whole [dir. bus. and accptd. prop. reins.--Legal Exp. ins.]">#REF!</definedName>
    <definedName name="_C0110_R0060" comment="gr. - Total [dir. bus. and accptd. prop. reins.--Legal Exp. ins.]">#REF!</definedName>
    <definedName name="_C0110_R0110" comment=" gr. - dir. bus. [LoB for: NL ins. and reins. obligations (dir. bus. and accptd. prop. reins.)--Assistance]">#REF!</definedName>
    <definedName name="_C0110_R0111">#REF!</definedName>
    <definedName name="_C0110_R0112">#REF!</definedName>
    <definedName name="_C0110_R0113">#REF!</definedName>
    <definedName name="_C0110_R0120" comment=" gr. - prop. reins. accptd. [LoB for: NL ins. and reins. obligations (dir. bus. and accptd. prop. reins.)--Assistance]">#REF!</definedName>
    <definedName name="_C0110_R0130">#REF!</definedName>
    <definedName name="_C0110_R0140" comment=" RIs' share [LoB for: NL ins. and reins. obligations (dir. bus. and accptd. prop. reins.)--Assistance]">#REF!</definedName>
    <definedName name="_C0110_R0150">#REF!</definedName>
    <definedName name="_C0110_R0160" comment="gr. - Total [dir. bus. and accptd. prop. reins.--Legal Exp. ins.]">#REF!</definedName>
    <definedName name="_C0110_R0200" comment=" Net [LoB for: NL ins. and reins. obligations (dir. bus. and accptd. prop. reins.)--Assistance]">#REF!</definedName>
    <definedName name="_C0110_R0210" comment=" gr. - dir. bus. [LoB for: NL ins. and reins. obligations (dir. bus. and accptd. prop. reins.)--Assistance]">#REF!</definedName>
    <definedName name="_C0110_R0220" comment=" gr. - prop. reins. accptd. [LoB for: NL ins. and reins. obligations (dir. bus. and accptd. prop. reins.)--Assistance]">#REF!</definedName>
    <definedName name="_C0110_R0230">#REF!</definedName>
    <definedName name="_C0110_R0240" comment=" RIs' share [LoB for: NL ins. and reins. obligations (dir. bus. and accptd. prop. reins.)--Assistance]">#REF!</definedName>
    <definedName name="_C0110_R0250">#REF!</definedName>
    <definedName name="_C0110_R0260" comment="Total BE - gr. [dir. bus. and accptd. prop. reins.--Legal Exp. ins.]">#REF!</definedName>
    <definedName name="_C0110_R0270" comment="Total BE - net [dir. bus. and accptd. prop. reins.--Legal Exp. ins.]">#REF!</definedName>
    <definedName name="_C0110_R0280" comment="RM [dir. bus. and accptd. prop. reins.--Legal Exp. ins.]">#REF!</definedName>
    <definedName name="_C0110_R0290" comment="TP as a whole [dir. bus. and accptd. prop. reins.--Legal Exp. ins.]">#REF!</definedName>
    <definedName name="_C0110_R0300" comment="BE [dir. bus. and accptd. prop. reins.--Legal Exp. ins.]">#REF!</definedName>
    <definedName name="_C0110_R0310" comment=" gr. - dir. bus. [LoB for: NL ins. and reins. obligations (dir. bus. and accptd. prop. reins.)--Assistance]">#REF!</definedName>
    <definedName name="_C0110_R0320" comment=" gr. - prop. reins. accptd. [LoB for: NL ins. and reins. obligations (dir. bus. and accptd. prop. reins.)--Assistance]">#REF!</definedName>
    <definedName name="_C0110_R0330">#REF!</definedName>
    <definedName name="_C0110_R0340" comment=" RIs' share [LoB for: NL ins. and reins. obligations (dir. bus. and accptd. prop. reins.)--Assistance]">#REF!</definedName>
    <definedName name="_C0110_R0400" comment=" Net [Top 5 countries (by amount of gr. Prem.s written) - NL obligations]">#REF!</definedName>
    <definedName name="_C0110_R0410" comment=" gr. - dir. bus. [LoB for: NL ins. and reins. obligations (dir. bus. and accptd. prop. reins.)--Assistance]">#REF!</definedName>
    <definedName name="_C0110_R0420" comment=" gr. - prop. reins. accptd. [LoB for: NL ins. and reins. obligations (dir. bus. and accptd. prop. reins.)--Assistance]">#REF!</definedName>
    <definedName name="_C0110_R0430">#REF!</definedName>
    <definedName name="_C0110_R0440" comment=" RIs'share [LoB for: NL ins. and reins. obligations (dir. bus. and accptd. prop. reins.)--Assistance]">#REF!</definedName>
    <definedName name="_C0110_R0550" comment="Exp. incurred [LoB for: NL ins. and reins. obligations (dir. bus. and accptd. prop. reins.)--Assistance]">#REF!</definedName>
    <definedName name="_C0110_R0610">#REF!</definedName>
    <definedName name="_C0110_R0611">#REF!</definedName>
    <definedName name="_C0110_R0612">#REF!</definedName>
    <definedName name="_C0110_R0690">#REF!</definedName>
    <definedName name="_C0110_R0950">#REF!</definedName>
    <definedName name="_C0110_R0985">#REF!</definedName>
    <definedName name="_C0120_R0010" comment="TP calc. as a whole [dir. bus. and accptd. prop. reins.--Assistance]">#REF!</definedName>
    <definedName name="_C0120_R0020" comment="Total recovs. from reins./SPV and Finite Re after the adj. for exp. losses due to c/p default associated to TP as a whole [accptd. reins.--IL and UL ins. on accptd. reins. (gr.)]">#REF!</definedName>
    <definedName name="_C0120_R0030" comment="gr. BE [accptd. reins.--IL and UL ins. on accptd. reins. (gr.)]">#REF!</definedName>
    <definedName name="_C0120_R0050" comment="Total recovs. from reins./SPV and Finite Re after the adj. for exp. losses due to c/p default associated to TP as a whole [dir. bus. and accptd. prop. reins.--Assistance]">#REF!</definedName>
    <definedName name="_C0120_R0060" comment="gr. - Total [dir. bus. and accptd. prop. reins.--Assistance]">#REF!</definedName>
    <definedName name="_C0120_R0080" comment="Total recovs. from reins./SPV and Finite Re after the adj. for exp. losses due to c/p default [accptd. reins.--IL and UL ins. on accptd. reins. (gr.)]">#REF!</definedName>
    <definedName name="_C0120_R0100" comment="RM [accptd. reins.--IL and UL ins. on accptd. reins. (gr.)]">#REF!</definedName>
    <definedName name="_C0120_R0110" comment=" gr. - dir. bus. [LoB for: NL ins. and reins. obligations (dir. bus. and accptd. prop. reins.)--misc. fin. loss]">#REF!</definedName>
    <definedName name="_C0120_R0111">#REF!</definedName>
    <definedName name="_C0120_R0112">#REF!</definedName>
    <definedName name="_C0120_R0113">#REF!</definedName>
    <definedName name="_C0120_R0120" comment=" gr. - prop. reins. accptd. [LoB for: NL ins. and reins. obligations (dir. bus. and accptd. prop. reins.)--misc. fin. loss]">#REF!</definedName>
    <definedName name="_C0120_R0130">#REF!</definedName>
    <definedName name="_C0120_R0140" comment=" RIs' share [LoB for: NL ins. and reins. obligations (dir. bus. and accptd. prop. reins.)--misc. fin. loss]">#REF!</definedName>
    <definedName name="_C0120_R0150">#REF!</definedName>
    <definedName name="_C0120_R0160" comment="gr. - Total [dir. bus. and accptd. prop. reins.--Assistance]">#REF!</definedName>
    <definedName name="_C0120_R0180" comment="Total [Claims reported during the year--gr. payments made during the current year]">#REF!</definedName>
    <definedName name="_C0120_R0200" comment=" Net [LoB for: NL ins. and reins. obligations (dir. bus. and accptd. prop. reins.)--misc. fin. loss]">#REF!</definedName>
    <definedName name="_C0120_R0210" comment=" gr. - dir. bus. [LoB for: NL ins. and reins. obligations (dir. bus. and accptd. prop. reins.)--misc. fin. loss]">#REF!</definedName>
    <definedName name="_C0120_R0220" comment=" gr. - prop. reins. accptd. [LoB for: NL ins. and reins. obligations (dir. bus. and accptd. prop. reins.)--misc. fin. loss]">#REF!</definedName>
    <definedName name="_C0120_R0230">#REF!</definedName>
    <definedName name="_C0120_R0240" comment=" RIs' share [LoB for: NL ins. and reins. obligations (dir. bus. and accptd. prop. reins.)--misc. fin. loss]">#REF!</definedName>
    <definedName name="_C0120_R0250">#REF!</definedName>
    <definedName name="_C0120_R0260">#REF!</definedName>
    <definedName name="_C0120_R0270" comment="Total BE - net [dir. bus. and accptd. prop. reins.--Assistance]">#REF!</definedName>
    <definedName name="_C0120_R0280" comment="RM [dir. bus. and accptd. prop. reins.--Assistance]">#REF!</definedName>
    <definedName name="_C0120_R0290" comment="TP as a whole [dir. bus. and accptd. prop. reins.--Assistance]">#REF!</definedName>
    <definedName name="_C0120_R0300" comment="Total [Total claims incurred AY/UWY year 1897]">#REF!</definedName>
    <definedName name="_C0120_R0310" comment=" gr. - dir. bus. [LoB for: NL ins. and reins. obligations (dir. bus. and accptd. prop. reins.)--misc. fin. loss]">#REF!</definedName>
    <definedName name="_C0120_R0320" comment=" gr. - prop. reins. accptd. [LoB for: NL ins. and reins. obligations (dir. bus. and accptd. prop. reins.)--misc. fin. loss]">#REF!</definedName>
    <definedName name="_C0120_R0330">#REF!</definedName>
    <definedName name="_C0120_R0340" comment=" RIs' share [LoB for: NL ins. and reins. obligations (dir. bus. and accptd. prop. reins.)--misc. fin. loss]">#REF!</definedName>
    <definedName name="_C0120_R0400" comment=" Net [Top 5 countries (by amount of gr. Prem.s written) - NL obligations]">#REF!</definedName>
    <definedName name="_C0120_R0410" comment=" gr. - dir. bus. [LoB for: NL ins. and reins. obligations (dir. bus. and accptd. prop. reins.)--misc. fin. loss]">#REF!</definedName>
    <definedName name="_C0120_R0420" comment=" gr. - prop. reins. accptd. [LoB for: NL ins. and reins. obligations (dir. bus. and accptd. prop. reins.)--misc. fin. loss]">#REF!</definedName>
    <definedName name="_C0120_R0430">#REF!</definedName>
    <definedName name="_C0120_R0440" comment=" RIs'share [LoB for: NL ins. and reins. obligations (dir. bus. and accptd. prop. reins.)--misc. fin. loss]">#REF!</definedName>
    <definedName name="_C0120_R0550" comment="Exp. incurred [LoB for: NL ins. and reins. obligations (dir. bus. and accptd. prop. reins.)--misc. fin. loss]">#REF!</definedName>
    <definedName name="_C0120_R0610">#REF!</definedName>
    <definedName name="_C0120_R0611">#REF!</definedName>
    <definedName name="_C0120_R0612">#REF!</definedName>
    <definedName name="_C0120_R0690">#REF!</definedName>
    <definedName name="_C0120_R0950">#REF!</definedName>
    <definedName name="_C0120_R0985">#REF!</definedName>
    <definedName name="_C0130_R0010">#REF!</definedName>
    <definedName name="_C0130_R0050">#REF!</definedName>
    <definedName name="_C0130_R0060" comment="gr. - Total [dir. bus. and accptd. prop. reins.--misc. fin. loss]">#REF!</definedName>
    <definedName name="_C0130_R0110">#REF!</definedName>
    <definedName name="_C0130_R0111">#REF!</definedName>
    <definedName name="_C0130_R0112">#REF!</definedName>
    <definedName name="_C0130_R0113">#REF!</definedName>
    <definedName name="_C0130_R0120">#REF!</definedName>
    <definedName name="_C0130_R0130" comment=" gr. - NP reins. accptd. [LoB for:_x000a_accptd. non-prop. reins.--Health]">#REF!</definedName>
    <definedName name="_C0130_R0140" comment=" RIs' share [LoB for:_x000a_accptd. NP reins.--Health]">#REF!</definedName>
    <definedName name="_C0130_R0150">#REF!</definedName>
    <definedName name="_C0130_R0160" comment="gr. - Total [dir. bus. and accptd. prop. reins.--misc. fin. loss]">#REF!</definedName>
    <definedName name="_C0130_R0180" comment="Total [Claims reported during the year--gr. RBNS at the end of the period]">#REF!</definedName>
    <definedName name="_C0130_R0200" comment=" Net [LoB for:_x000a_accptd. NP reins.--Health]">#REF!</definedName>
    <definedName name="_C0130_R0210">#REF!</definedName>
    <definedName name="_C0130_R0220">#REF!</definedName>
    <definedName name="_C0130_R0230" comment=" gr. - NP reins. accptd. [LoB for:_x000a_accptd. non-prop. reins.--Health]">#REF!</definedName>
    <definedName name="_C0130_R0240" comment=" RIs' share [LoB for:_x000a_accptd. NP reins.--Health]">#REF!</definedName>
    <definedName name="_C0130_R0250">#REF!</definedName>
    <definedName name="_C0130_R0260">#REF!</definedName>
    <definedName name="_C0130_R0270" comment="Total BE - net [dir. bus. and accptd. prop. reins.--misc. fin. loss]">#REF!</definedName>
    <definedName name="_C0130_R0280" comment="RM [dir. bus. and accptd. prop. reins.--misc. fin. loss]">#REF!</definedName>
    <definedName name="_C0130_R0290" comment="TP as a whole [dir. bus. and accptd. prop. reins.--misc. fin. loss]">#REF!</definedName>
    <definedName name="_C0130_R0300" comment="BE [dir. bus. and accptd. prop. reins.--misc. fin. loss]">#REF!</definedName>
    <definedName name="_C0130_R0310">#REF!</definedName>
    <definedName name="_C0130_R0320">#REF!</definedName>
    <definedName name="_C0130_R0330" comment=" gr. - NP reins. accptd. [LoB for:_x000a_accptd. non-prop. reins.--Health]">#REF!</definedName>
    <definedName name="_C0130_R0340" comment=" RIs' share [LoB for:_x000a_accptd. NP reins.--Health]">#REF!</definedName>
    <definedName name="_C0130_R0400" comment=" Net [Top 5 countries (by amount of gr. Prem.s written) - NL obligations]">#REF!</definedName>
    <definedName name="_C0130_R0410">#REF!</definedName>
    <definedName name="_C0130_R0420">#REF!</definedName>
    <definedName name="_C0130_R0430" comment=" gr. - Non- prop. reins. accptd. [LoB for:_x000a_accptd. NP reins.--Health]">#REF!</definedName>
    <definedName name="_C0130_R0440" comment=" RIs'share [LoB for:_x000a_accptd. NP reins.--Health]">#REF!</definedName>
    <definedName name="_C0130_R0550" comment="Exp. incurred [LoB for:_x000a_accptd. NP reins.--Health]">#REF!</definedName>
    <definedName name="_C0130_R0610">#REF!</definedName>
    <definedName name="_C0130_R0611">#REF!</definedName>
    <definedName name="_C0130_R0612">#REF!</definedName>
    <definedName name="_C0130_R0650">#REF!</definedName>
    <definedName name="_C0130_R0660">#REF!</definedName>
    <definedName name="_C0130_R0670">#REF!</definedName>
    <definedName name="_C0130_R0680">#REF!</definedName>
    <definedName name="_C0130_R0690">#REF!</definedName>
    <definedName name="_C0130_R0950">#REF!</definedName>
    <definedName name="_C0130_R0985">#REF!</definedName>
    <definedName name="_C0140_R0010" comment="TP calc. as a whole [accptd. NP reins.--Non-prop. health reins.]">#REF!</definedName>
    <definedName name="_C0140_R0050" comment="Total recovs. from reins./SPV and Finite Re after the adj. for exp. losses due to c/p default associated to TP as a whole [accptd. NP reins.--Non-prop. health reins.]">#REF!</definedName>
    <definedName name="_C0140_R0060" comment="gr. - Total [accptd. NP reins.--Non-prop. health reins.]">#REF!</definedName>
    <definedName name="_C0140_R0110">#REF!</definedName>
    <definedName name="_C0140_R0111">#REF!</definedName>
    <definedName name="_C0140_R0112">#REF!</definedName>
    <definedName name="_C0140_R0113">#REF!</definedName>
    <definedName name="_C0140_R0120">#REF!</definedName>
    <definedName name="_C0140_R0130" comment=" gr. - NP reins. accptd. [LoB for:_x000a_accptd. non-prop. reins.--Casualty]">#REF!</definedName>
    <definedName name="_C0140_R0140" comment=" RIs' share [LoB for:_x000a_accptd. NP reins.--Casualty]">#REF!</definedName>
    <definedName name="_C0140_R0150">#REF!</definedName>
    <definedName name="_C0140_R0160" comment="gr. - Total [accptd. NP reins.--Non-prop. health reins.]">#REF!</definedName>
    <definedName name="_C0140_R0200" comment=" Net [LoB for:_x000a_accptd. NP reins.--Casualty]">#REF!</definedName>
    <definedName name="_C0140_R0210" comment=" gr. - dir. bus. [Total Top 5 and home country]">#REF!</definedName>
    <definedName name="_C0140_R0220" comment=" gr. - prop. reins. accptd. [Total Top 5 and home country]">#REF!</definedName>
    <definedName name="_C0140_R0230" comment=" gr. - NP reins. accptd. [LoB for:_x000a_accptd. non-prop. reins.--Casualty]">#REF!</definedName>
    <definedName name="_C0140_R0240" comment=" RIs' share [LoB for:_x000a_accptd. NP reins.--Casualty]">#REF!</definedName>
    <definedName name="_C0140_R0250">#REF!</definedName>
    <definedName name="_C0140_R0260">#REF!</definedName>
    <definedName name="_C0140_R0270" comment="Total BE - net [accptd. NP reins.--Non-prop. health reins.]">#REF!</definedName>
    <definedName name="_C0140_R0280" comment="RM [accptd. NP reins.--Non-prop. health reins.]">#REF!</definedName>
    <definedName name="_C0140_R0290" comment="TP as a whole [accptd. NP reins.--Non-prop. health reins.]">#REF!</definedName>
    <definedName name="_C0140_R0300" comment="Total [Total claims incurred AY/UWY year 1896]">#REF!</definedName>
    <definedName name="_C0140_R0310" comment="RM [accptd. NP reins.--Non-prop. health reins.]">#REF!</definedName>
    <definedName name="_C0140_R0320" comment=" gr. - prop. reins. accptd. [Total Top 5 and home country]">#REF!</definedName>
    <definedName name="_C0140_R0330" comment=" gr. - NP reins. accptd. [LoB for:_x000a_accptd. non-prop. reins.--Casualty]">#REF!</definedName>
    <definedName name="_C0140_R0340" comment=" RIs' share [LoB for:_x000a_accptd. NP reins.--Casualty]">#REF!</definedName>
    <definedName name="_C0140_R0400" comment=" Net [Total Top 5 and home country]">#REF!</definedName>
    <definedName name="_C0140_R0430" comment=" gr. - Non- prop. reins. accptd. [LoB for:_x000a_accptd. NP reins.--Casualty]">#REF!</definedName>
    <definedName name="_C0140_R0440" comment=" RIs'share [LoB for:_x000a_accptd. NP reins.--Casualty]">#REF!</definedName>
    <definedName name="_C0140_R0550" comment="Exp. incurred [LoB for:_x000a_accptd. NP reins.--Casualty]">#REF!</definedName>
    <definedName name="_C0140_R0610">#REF!</definedName>
    <definedName name="_C0140_R0611">#REF!</definedName>
    <definedName name="_C0140_R0612">#REF!</definedName>
    <definedName name="_C0140_R0690">#REF!</definedName>
    <definedName name="_C0140_R0950">#REF!</definedName>
    <definedName name="_C0140_R0985">#REF!</definedName>
    <definedName name="_C0140_R1200">#REF!</definedName>
    <definedName name="_C0141_R0110">#REF!</definedName>
    <definedName name="_C0141_R0111">#REF!</definedName>
    <definedName name="_C0141_R0112">#REF!</definedName>
    <definedName name="_C0141_R0113">#REF!</definedName>
    <definedName name="_C0141_R0160">#REF!</definedName>
    <definedName name="_C0141_R0210">#REF!</definedName>
    <definedName name="_C0141_R0220">#REF!</definedName>
    <definedName name="_C0141_R0610">#REF!</definedName>
    <definedName name="_C0141_R0611">#REF!</definedName>
    <definedName name="_C0141_R0612">#REF!</definedName>
    <definedName name="_C0141_R0690">#REF!</definedName>
    <definedName name="_C0141_R0950">#REF!</definedName>
    <definedName name="_C0141_R0985">#REF!</definedName>
    <definedName name="_C0150_R0010" comment="TP calc. as a whole [Total (Life OT health ins., Incl. UL)]">#REF!</definedName>
    <definedName name="_C0150_R0020" comment="Total recovs. from reins./SPV and Finite Re after the adj. for exp. losses due to c/p default associated to TP as a whole [Total (Life OT health ins., Incl. UL)]">#REF!</definedName>
    <definedName name="_C0150_R0030" comment="gr. BE [Total (Life OT health ins., Incl. UL)]">#REF!</definedName>
    <definedName name="_C0150_R0050" comment="Total recovs. from reins./SPV and Finite Re after the adj. for exp. losses due to c/p default associated to TP as a whole [accptd. NP reins.--Non-prop. casualty reins.]">#REF!</definedName>
    <definedName name="_C0150_R0060" comment="gr. - Total [accptd. NP reins.--Non-prop. casualty reins.]">#REF!</definedName>
    <definedName name="_C0150_R0080" comment="Total recovs. from reins./SPV and Finite Re after the adj. for exp. losses due to c/p default [Total (Life OT health ins., Incl. UL)]">#REF!</definedName>
    <definedName name="_C0150_R0100" comment="RM [Total (Life OT health ins., Incl. UL)]">#REF!</definedName>
    <definedName name="_C0150_R0110" comment="TP calc. as a whole [Total (Life OT health ins., Incl. UL)]">#REF!</definedName>
    <definedName name="_C0150_R0111">#REF!</definedName>
    <definedName name="_C0150_R0112">#REF!</definedName>
    <definedName name="_C0150_R0113">#REF!</definedName>
    <definedName name="_C0150_R0120" comment="BE [Total (Life OT health ins., Incl. UL)]">#REF!</definedName>
    <definedName name="_C0150_R0130" comment=" gr. - NP reins. accptd. [LoB for:_x000a_accptd. non-prop. reins.--MAT]">#REF!</definedName>
    <definedName name="_C0150_R0140" comment=" RIs' share [LoB for:_x000a_accptd. NP reins.--MAT]">#REF!</definedName>
    <definedName name="_C0150_R0150">#REF!</definedName>
    <definedName name="_C0150_R0160" comment="gr. - Total [accptd. NP reins.--Non-prop. casualty reins.]">#REF!</definedName>
    <definedName name="_C0150_R0180" comment="Total [Claims reported during the year--Closed Claims at the end of the year:--settled with payment--gr. payments made during the current year]">#REF!</definedName>
    <definedName name="_C0150_R0200" comment=" Net [LoB for:_x000a_accptd. NP reins.--MAT]">#REF!</definedName>
    <definedName name="_C0150_R0210">#REF!</definedName>
    <definedName name="_C0150_R0220">#REF!</definedName>
    <definedName name="_C0150_R0230" comment=" gr. - NP reins. accptd. [LoB for:_x000a_accptd. non-prop. reins.--MAT]">#REF!</definedName>
    <definedName name="_C0150_R0240" comment=" RIs' share [LoB for:_x000a_accptd. NP reins.--MAT]">#REF!</definedName>
    <definedName name="_C0150_R0250">#REF!</definedName>
    <definedName name="_C0150_R0260">#REF!</definedName>
    <definedName name="_C0150_R0270" comment="Total BE - net [accptd. NP reins.--Non-prop. casualty reins.]">#REF!</definedName>
    <definedName name="_C0150_R0280" comment="RM [accptd. NP reins.--Non-prop. casualty reins.]">#REF!</definedName>
    <definedName name="_C0150_R0290" comment="TP as a whole [accptd. NP reins.--Non-prop. casualty reins.]">#REF!</definedName>
    <definedName name="_C0150_R0300" comment="BE [accptd. NP reins.--Non-prop. casualty reins.]">#REF!</definedName>
    <definedName name="_C0150_R0310" comment="RM [accptd. NP reins.--Non-prop. casualty reins.]">#REF!</definedName>
    <definedName name="_C0150_R0320">#REF!</definedName>
    <definedName name="_C0150_R0330" comment=" gr. - NP reins. accptd. [LoB for:_x000a_accptd. non-prop. reins.--MAT]">#REF!</definedName>
    <definedName name="_C0150_R0340" comment=" RIs' share [LoB for:_x000a_accptd. NP reins.--MAT]">#REF!</definedName>
    <definedName name="_C0150_R0430" comment=" gr. - Non- prop. reins. accptd. [LoB for:_x000a_accptd. NP reins.--MAT]">#REF!</definedName>
    <definedName name="_C0150_R0440" comment=" RIs'share [LoB for:_x000a_accptd. NP reins.--MAT]">#REF!</definedName>
    <definedName name="_C0150_R0550" comment="Exp. incurred [LoB for:_x000a_accptd. NP reins.--MAT]">#REF!</definedName>
    <definedName name="_C0150_R0610">#REF!</definedName>
    <definedName name="_C0150_R0611">#REF!</definedName>
    <definedName name="_C0150_R0612">#REF!</definedName>
    <definedName name="_C0150_R0690">#REF!</definedName>
    <definedName name="_C0150_R0950">#REF!</definedName>
    <definedName name="_C0150_R0985">#REF!</definedName>
    <definedName name="_C0151_R0110">#REF!</definedName>
    <definedName name="_C0151_R0111">#REF!</definedName>
    <definedName name="_C0151_R0112">#REF!</definedName>
    <definedName name="_C0151_R0113">#REF!</definedName>
    <definedName name="_C0151_R0160">#REF!</definedName>
    <definedName name="_C0151_R0210">#REF!</definedName>
    <definedName name="_C0151_R0220">#REF!</definedName>
    <definedName name="_C0151_R0610">#REF!</definedName>
    <definedName name="_C0151_R0611">#REF!</definedName>
    <definedName name="_C0151_R0612">#REF!</definedName>
    <definedName name="_C0151_R0690">#REF!</definedName>
    <definedName name="_C0151_R0950">#REF!</definedName>
    <definedName name="_C0151_R0985">#REF!</definedName>
    <definedName name="_C0160_R0010" comment="TP calc. as a whole [Health ins. (dir. bus.)]">#REF!</definedName>
    <definedName name="_C0160_R0020" comment="Total recovs. from reins./SPV and Finite Re after the adj. for exp. losses due to c/p default associated to TP as a whole [Health ins. (dir. bus.)]">#REF!</definedName>
    <definedName name="_C0160_R0050" comment="Total recovs. from reins./SPV and Finite Re after the adj. for exp. losses due to c/p default associated to TP as a whole [accptd. NP reins.--Non-prop. MAT reins. ]">#REF!</definedName>
    <definedName name="_C0160_R0060" comment="gr. - Total [accptd. NP reins.--Non-prop. MAT reins. ]">#REF!</definedName>
    <definedName name="_C0160_R0100" comment="RM [Health ins. (dir. bus.)]">#REF!</definedName>
    <definedName name="_C0160_R0110" comment="TP calc. as a whole [Health ins. (dir. bus.)]">#REF!</definedName>
    <definedName name="_C0160_R0111">#REF!</definedName>
    <definedName name="_C0160_R0112">#REF!</definedName>
    <definedName name="_C0160_R0113">#REF!</definedName>
    <definedName name="_C0160_R0130" comment=" gr. - NP reins. accptd. [LoB for:_x000a_accptd. non-prop. reins.--Property]">#REF!</definedName>
    <definedName name="_C0160_R0140" comment=" RIs' share [LoB for:_x000a_accptd. NP reins.--Property]">#REF!</definedName>
    <definedName name="_C0160_R0150">#REF!</definedName>
    <definedName name="_C0160_R0160" comment="gr. - Total [accptd. NP reins.--Non-prop. MAT reins. ]">#REF!</definedName>
    <definedName name="_C0160_R0200" comment=" Net [LoB for:_x000a_accptd. NP reins.--Property]">#REF!</definedName>
    <definedName name="_C0160_R0210">#REF!</definedName>
    <definedName name="_C0160_R0220">#REF!</definedName>
    <definedName name="_C0160_R0230" comment=" gr. - NP reins. accptd. [LoB for:_x000a_accptd. non-prop. reins.--Property]">#REF!</definedName>
    <definedName name="_C0160_R0240" comment=" RIs' share [LoB for:_x000a_accptd. NP reins.--Property]">#REF!</definedName>
    <definedName name="_C0160_R0250">#REF!</definedName>
    <definedName name="_C0160_R0260">#REF!</definedName>
    <definedName name="_C0160_R0270" comment="Total BE - net [accptd. NP reins.--Non-prop. MAT reins. ]">#REF!</definedName>
    <definedName name="_C0160_R0280" comment="RM [accptd. NP reins.--Non-prop. MAT reins. ]">#REF!</definedName>
    <definedName name="_C0160_R0290" comment="TP as a whole [accptd. NP reins.--Non-prop. MAT reins. ]">#REF!</definedName>
    <definedName name="_C0160_R0300" comment="Total [Total claims incurred AY/UWY year 1895]">#REF!</definedName>
    <definedName name="_C0160_R0310" comment="RM [accptd. NP reins.--Non-prop. MAT reins. ]">#REF!</definedName>
    <definedName name="_C0160_R0320">#REF!</definedName>
    <definedName name="_C0160_R0330" comment=" gr. - NP reins. accptd. [LoB for:_x000a_accptd. non-prop. reins.--Property]">#REF!</definedName>
    <definedName name="_C0160_R0340" comment=" RIs' share [LoB for:_x000a_accptd. NP reins.--Property]">#REF!</definedName>
    <definedName name="_C0160_R0430" comment=" gr. - Non- prop. reins. accptd. [LoB for:_x000a_accptd. NP reins.--Property]">#REF!</definedName>
    <definedName name="_C0160_R0440" comment=" RIs'share [LoB for:_x000a_accptd. NP reins.--Property]">#REF!</definedName>
    <definedName name="_C0160_R0550" comment="Exp. incurred [LoB for:_x000a_accptd. NP reins.--Property]">#REF!</definedName>
    <definedName name="_C0160_R0610">#REF!</definedName>
    <definedName name="_C0160_R0611">#REF!</definedName>
    <definedName name="_C0160_R0612">#REF!</definedName>
    <definedName name="_C0160_R0690">#REF!</definedName>
    <definedName name="_C0160_R0950">#REF!</definedName>
    <definedName name="_C0160_R0985">#REF!</definedName>
    <definedName name="_C0160_R1400" comment=" [Top 5 countries (by amount of gr. Prem.s written) - life obligations]">#REF!</definedName>
    <definedName name="_C0170_R0010" comment="TP calc. as a whole [accptd. NP reins.--Non-prop. property reins.]">#REF!</definedName>
    <definedName name="_C0170_R0030" comment="gr. BE [Health ins. (dir. bus.)--Contracts w/o options and guarnts.]">#REF!</definedName>
    <definedName name="_C0170_R0050" comment="Total recovs. from reins./SPV and Finite Re after the adj. for exp. losses due to c/p default associated to TP as a whole [accptd. NP reins.--Non-prop. property reins.]">#REF!</definedName>
    <definedName name="_C0170_R0060" comment="gr. - Total [accptd. NP reins.--Non-prop. property reins.]">#REF!</definedName>
    <definedName name="_C0170_R0080" comment="Total recovs. from reins./SPV and Finite Re after the adj. for exp. losses due to c/p default [Health ins. (dir. bus.)--Contracts w/o options and guarnts.]">#REF!</definedName>
    <definedName name="_C0170_R0100" comment="Prior [In Current year]">#REF!</definedName>
    <definedName name="_C0170_R0110">#REF!</definedName>
    <definedName name="_C0170_R0111">#REF!</definedName>
    <definedName name="_C0170_R0112">#REF!</definedName>
    <definedName name="_C0170_R0113">#REF!</definedName>
    <definedName name="_C0170_R0120" comment="BE [Health ins. (dir. bus.)--Contracts w/o options and guarnts.]">#REF!</definedName>
    <definedName name="_C0170_R0130" comment="N-12 [In Current year]">#REF!</definedName>
    <definedName name="_C0170_R0140" comment="Total recov. from reins./SPV and Finite Re after the adj. for exp. losses due to c/p default [accptd. NP reins.--Non-prop. property reins.]">#REF!</definedName>
    <definedName name="_C0170_R0150">#REF!</definedName>
    <definedName name="_C0170_R0160" comment="gr. - Total [accptd. NP reins.--Non-prop. property reins.]">#REF!</definedName>
    <definedName name="_C0170_R0170" comment="N-8 [In Current year]">#REF!</definedName>
    <definedName name="_C0170_R0180" comment="N-7 [In Current year]">#REF!</definedName>
    <definedName name="_C0170_R0190" comment="N-6 [In Current year]">#REF!</definedName>
    <definedName name="_C0170_R0200" comment="N-5 [In Current year]">#REF!</definedName>
    <definedName name="_C0170_R0210">#REF!</definedName>
    <definedName name="_C0170_R0220">#REF!</definedName>
    <definedName name="_C0170_R0230" comment="N-2 [In Current year]">#REF!</definedName>
    <definedName name="_C0170_R0240" comment="Total recov. from reins./SPV and Finite Re after the adj. for exp. losses due to c/p default [accptd. NP reins.--Non-prop. property reins.]">#REF!</definedName>
    <definedName name="_C0170_R0250">#REF!</definedName>
    <definedName name="_C0170_R0260" comment=" [In Current year]">#REF!</definedName>
    <definedName name="_C0170_R0270" comment="Total BE - net [accptd. NP reins.--Non-prop. property reins.]">#REF!</definedName>
    <definedName name="_C0170_R0280" comment="RM [accptd. NP reins.--Non-prop. property reins.]">#REF!</definedName>
    <definedName name="_C0170_R0290" comment="TP as a whole [accptd. NP reins.--Non-prop. property reins.]">#REF!</definedName>
    <definedName name="_C0170_R0300" comment="BE [accptd. NP reins.--Non-prop. property reins.]">#REF!</definedName>
    <definedName name="_C0170_R0310" comment="RM [accptd. NP reins.--Non-prop. property reins.]">#REF!</definedName>
    <definedName name="_C0170_R0320">#REF!</definedName>
    <definedName name="_C0170_R0330">#REF!</definedName>
    <definedName name="_C0170_R0340">#REF!</definedName>
    <definedName name="_C0170_R0610">#REF!</definedName>
    <definedName name="_C0170_R0611">#REF!</definedName>
    <definedName name="_C0170_R0612">#REF!</definedName>
    <definedName name="_C0170_R0690">#REF!</definedName>
    <definedName name="_C0170_R0950">#REF!</definedName>
    <definedName name="_C0170_R0985">#REF!</definedName>
    <definedName name="_C0170_R1400" comment="R1400 [Top 5 countries (by amount of gr. Prem.s written) - life obligations]">#REF!</definedName>
    <definedName name="_C0180_R0010" comment="TP calc. as a whole [Total NL obligation]">#REF!</definedName>
    <definedName name="_C0180_R0030" comment="gr. BE [Health ins. (dir. bus.)--Contracts with options or guarnts.]">#REF!</definedName>
    <definedName name="_C0180_R0060">#REF!</definedName>
    <definedName name="_C0180_R0080" comment="Total recovs. from reins./SPV and Finite Re after the adj. for exp. losses due to c/p default [Health ins. (dir. bus.)--Contracts with options or guarnts.]">#REF!</definedName>
    <definedName name="_C0180_R0110">#REF!</definedName>
    <definedName name="_C0180_R0111">#REF!</definedName>
    <definedName name="_C0180_R0112">#REF!</definedName>
    <definedName name="_C0180_R0113">#REF!</definedName>
    <definedName name="_C0180_R0120" comment="BE [Health ins. (dir. bus.)--Contracts with options or guarnts.]">#REF!</definedName>
    <definedName name="_C0180_R0140" comment="Total recov. from reins./SPV and Finite Re after the adj. for exp. losses due to c/p default [Total NL obligation]">#REF!</definedName>
    <definedName name="_C0180_R0150">#REF!</definedName>
    <definedName name="_C0180_R0160" comment="Total prev. years [Reopen Claims during the year--gr. payments made during the current year]">#REF!</definedName>
    <definedName name="_C0180_R0210">#REF!</definedName>
    <definedName name="_C0180_R0220">#REF!</definedName>
    <definedName name="_C0180_R0240" comment="Total recov. from reins./SPV and Finite Re after the adj. for exp. losses due to c/p default [Total NL obligation]">#REF!</definedName>
    <definedName name="_C0180_R0250">#REF!</definedName>
    <definedName name="_C0180_R0260" comment="Total BE - gr. [Total NL obligation]">#REF!</definedName>
    <definedName name="_C0180_R0270">#REF!</definedName>
    <definedName name="_C0180_R0280">#REF!</definedName>
    <definedName name="_C0180_R0300" comment="Total [Total claims incurred AY/UWY year 1894]">#REF!</definedName>
    <definedName name="_C0180_R0320" comment="TP - total [Total NL obligation]">#REF!</definedName>
    <definedName name="_C0180_R0330" comment="recov. from reins. contract/SPV and Finite Re after the adj. for exp. losses due to c/p default - total [Total NL obligation]">#REF!</definedName>
    <definedName name="_C0180_R0340">#REF!</definedName>
    <definedName name="_C0180_R0610">#REF!</definedName>
    <definedName name="_C0180_R0611">#REF!</definedName>
    <definedName name="_C0180_R0612">#REF!</definedName>
    <definedName name="_C0180_R0690">#REF!</definedName>
    <definedName name="_C0180_R0950">#REF!</definedName>
    <definedName name="_C0180_R0985">#REF!</definedName>
    <definedName name="_C0180_R1400" comment="R1400 [Top 5 countries (by amount of gr. Prem.s written) - life obligations]">#REF!</definedName>
    <definedName name="_C0190_R0010" comment="TP calc. as a whole [Annuities stemming from NL ins. contracts and relating to health ins. obligations]">#REF!</definedName>
    <definedName name="_C0190_R0020" comment="Total recovs. from reins./SPV and Finite Re after the adj. for exp. losses due to c/p default associated to TP as a whole [Annuities stemming from NL ins. contracts and relating to health ins. obligations]">#REF!</definedName>
    <definedName name="_C0190_R0030" comment="gr. BE [Annuities stemming from NL ins. contracts and relating to health ins. obligations]">#REF!</definedName>
    <definedName name="_C0190_R0080" comment="Total recovs. from reins./SPV and Finite Re after the adj. for exp. losses due to c/p default [Annuities stemming from NL ins. contracts and relating to health ins. obligations]">#REF!</definedName>
    <definedName name="_C0190_R0100" comment="RM [Annuities stemming from NL ins. contracts and relating to health ins. obligations]">#REF!</definedName>
    <definedName name="_C0190_R0110" comment="TP calc. as a whole [Annuities stemming from NL ins. contracts and relating to health ins. obligations]">#REF!</definedName>
    <definedName name="_C0190_R0111">#REF!</definedName>
    <definedName name="_C0190_R0112">#REF!</definedName>
    <definedName name="_C0190_R0113">#REF!</definedName>
    <definedName name="_C0190_R0120" comment="BE [Annuities stemming from NL ins. contracts and relating to health ins. obligations]">#REF!</definedName>
    <definedName name="_C0190_R0130" comment="RM [Annuities stemming from NL ins. contracts and relating to health ins. obligations]">#REF!</definedName>
    <definedName name="_C0190_R0160" comment="Total prev. years [Reopen Claims during the year--gr. RBNS at the end of the period]">#REF!</definedName>
    <definedName name="_C0190_R0210">#REF!</definedName>
    <definedName name="_C0190_R0220">#REF!</definedName>
    <definedName name="_C0190_R0610">#REF!</definedName>
    <definedName name="_C0190_R0611">#REF!</definedName>
    <definedName name="_C0190_R0612">#REF!</definedName>
    <definedName name="_C0190_R0690">#REF!</definedName>
    <definedName name="_C0190_R0950">#REF!</definedName>
    <definedName name="_C0190_R0985">#REF!</definedName>
    <definedName name="_C0190_R1400" comment="R1400 [Top 5 countries (by amount of gr. Prem.s written) - life obligations]">#REF!</definedName>
    <definedName name="_C0200_R0010" comment="TP calc. as a whole [Health reins. (reins. accptd.)]">#REF!</definedName>
    <definedName name="_C0200_R0020" comment="Total recovs. from reins./SPV and Finite Re after the adj. for exp. losses due to c/p default associated to TP as a whole [Health reins. (reins. accptd.)]">#REF!</definedName>
    <definedName name="_C0200_R0030" comment="gr. BE [Health reins. (reins. accptd.)]">#REF!</definedName>
    <definedName name="_C0200_R0080" comment="Total recovs. from reins./SPV and Finite Re after the adj. for exp. losses due to c/p default [Health reins. (reins. accptd.)]">#REF!</definedName>
    <definedName name="_C0200_R0100" comment="RM [Health reins. (reins. accptd.)]">#REF!</definedName>
    <definedName name="_C0200_R0110" comment="TP calc. as a whole [Health reins. (reins. accptd.)]">#REF!</definedName>
    <definedName name="_C0200_R0111">#REF!</definedName>
    <definedName name="_C0200_R0112">#REF!</definedName>
    <definedName name="_C0200_R0113">#REF!</definedName>
    <definedName name="_C0200_R0120" comment="BE [Health reins. (reins. accptd.)]">#REF!</definedName>
    <definedName name="_C0200_R0130" comment="RM [Health reins. (reins. accptd.)]">#REF!</definedName>
    <definedName name="_C0200_R0140">#REF!</definedName>
    <definedName name="_C0200_R0150">#REF!</definedName>
    <definedName name="_C0200_R0160">#REF!</definedName>
    <definedName name="_C0200_R0170">#REF!</definedName>
    <definedName name="_C0200_R0180">#REF!</definedName>
    <definedName name="_C0200_R0190">#REF!</definedName>
    <definedName name="_C0200_R0200">#REF!</definedName>
    <definedName name="_C0200_R0210">#REF!</definedName>
    <definedName name="_C0200_R0220">#REF!</definedName>
    <definedName name="_C0200_R0230">#REF!</definedName>
    <definedName name="_C0200_R0240">#REF!</definedName>
    <definedName name="_C0200_R0250">#REF!</definedName>
    <definedName name="_C0200_R0300" comment="Total [Total claims incurred AY/UWY year 1893]">#REF!</definedName>
    <definedName name="_C0200_R0610">#REF!</definedName>
    <definedName name="_C0200_R0611">#REF!</definedName>
    <definedName name="_C0200_R0612">#REF!</definedName>
    <definedName name="_C0200_R0690">#REF!</definedName>
    <definedName name="_C0200_R0950">#REF!</definedName>
    <definedName name="_C0200_R0985">#REF!</definedName>
    <definedName name="_C0200_R1200" comment="Other Exp. [Total]">#REF!</definedName>
    <definedName name="_C0200_R1400" comment=" [Top 5 countries (by amount of gr. Prem.s written) - life obligations]">#REF!</definedName>
    <definedName name="_C0210_R0010" comment="TP calc. as a whole [Total (Health SLT ins.)]">#REF!</definedName>
    <definedName name="_C0210_R0020" comment="Total recovs. from reins./SPV and Finite Re after the adj. for exp. losses due to c/p default associated to TP as a whole [Total (Health SLT ins.)]">#REF!</definedName>
    <definedName name="_C0210_R0030" comment="gr. BE [Total (Health SLT ins.)]">#REF!</definedName>
    <definedName name="_C0210_R0080" comment="Total recovs. from reins./SPV and Finite Re after the adj. for exp. losses due to c/p default [Total (Health SLT ins.)]">#REF!</definedName>
    <definedName name="_C0210_R0100" comment="RM [Total (Health SLT ins.)]">#REF!</definedName>
    <definedName name="_C0210_R0110" comment="TP calc. as a whole [Total (Health SLT ins.)]">#REF!</definedName>
    <definedName name="_C0210_R0111">#REF!</definedName>
    <definedName name="_C0210_R0112">#REF!</definedName>
    <definedName name="_C0210_R0113">#REF!</definedName>
    <definedName name="_C0210_R0120" comment="BE [Total (Health SLT ins.)]">#REF!</definedName>
    <definedName name="_C0210_R0130" comment="RM [Total (Health SLT ins.)]">#REF!</definedName>
    <definedName name="_C0210_R0140">#REF!</definedName>
    <definedName name="_C0210_R0150">#REF!</definedName>
    <definedName name="_C0210_R0160" comment="Total prev. years [Reopen Claims during the year--gr. payments made during the current year]">#REF!</definedName>
    <definedName name="_C0210_R0170">#REF!</definedName>
    <definedName name="_C0210_R0180">#REF!</definedName>
    <definedName name="_C0210_R0190">#REF!</definedName>
    <definedName name="_C0210_R0200">#REF!</definedName>
    <definedName name="_C0210_R0210">#REF!</definedName>
    <definedName name="_C0210_R0220">#REF!</definedName>
    <definedName name="_C0210_R0230">#REF!</definedName>
    <definedName name="_C0210_R0240">#REF!</definedName>
    <definedName name="_C0210_R0610">#REF!</definedName>
    <definedName name="_C0210_R0611">#REF!</definedName>
    <definedName name="_C0210_R0612">#REF!</definedName>
    <definedName name="_C0210_R0690">#REF!</definedName>
    <definedName name="_C0210_R0950">#REF!</definedName>
    <definedName name="_C0210_R0985">#REF!</definedName>
    <definedName name="_C0210_R1410" comment=" gr. [LoB for: life ins. obligations--Health ins.]">#REF!</definedName>
    <definedName name="_C0210_R1420" comment=" RIs' share [LoB for: life ins. obligations--Health ins.]">#REF!</definedName>
    <definedName name="_C0210_R1510" comment=" gr. [LoB for: life ins. obligations--Health ins.]">#REF!</definedName>
    <definedName name="_C0210_R1520" comment=" RIs' share [LoB for: life ins. obligations--Health ins.]">#REF!</definedName>
    <definedName name="_C0210_R1610" comment=" gr. [LoB for: life ins. obligations--Health ins.]">#REF!</definedName>
    <definedName name="_C0210_R1620" comment=" RIs' share [LoB for: life ins. obligations--Health ins.]">#REF!</definedName>
    <definedName name="_C0210_R1710" comment=" gr. [LoB for: life ins. obligations--Health ins.]">#REF!</definedName>
    <definedName name="_C0210_R1720" comment=" RIs' share [LoB for: life ins. obligations--Health ins.]">#REF!</definedName>
    <definedName name="_C0210_R1900" comment="Exp. incurred [LoB for: life ins. obligations--Health ins.]">#REF!</definedName>
    <definedName name="_C0220_R0110">#REF!</definedName>
    <definedName name="_C0220_R0111">#REF!</definedName>
    <definedName name="_C0220_R0112">#REF!</definedName>
    <definedName name="_C0220_R0113">#REF!</definedName>
    <definedName name="_C0220_R0120">#REF!</definedName>
    <definedName name="_C0220_R0130">#REF!</definedName>
    <definedName name="_C0220_R0140">#REF!</definedName>
    <definedName name="_C0220_R0150">#REF!</definedName>
    <definedName name="_C0220_R0160">#REF!</definedName>
    <definedName name="_C0220_R0170">#REF!</definedName>
    <definedName name="_C0220_R0180">#REF!</definedName>
    <definedName name="_C0220_R0190">#REF!</definedName>
    <definedName name="_C0220_R0200">#REF!</definedName>
    <definedName name="_C0220_R0210">#REF!</definedName>
    <definedName name="_C0220_R0220">#REF!</definedName>
    <definedName name="_C0220_R0230">#REF!</definedName>
    <definedName name="_C0220_R0300" comment="Total [Total claims incurred AY/UWY year 1892]">#REF!</definedName>
    <definedName name="_C0220_R0610">#REF!</definedName>
    <definedName name="_C0220_R0611">#REF!</definedName>
    <definedName name="_C0220_R0612">#REF!</definedName>
    <definedName name="_C0220_R0690">#REF!</definedName>
    <definedName name="_C0220_R0950">#REF!</definedName>
    <definedName name="_C0220_R0985">#REF!</definedName>
    <definedName name="_C0220_R1410" comment=" gr. [LoB for: life ins. obligations--ins. WP partcptn.]">#REF!</definedName>
    <definedName name="_C0220_R1420" comment=" RIs' share [LoB for: life ins. obligations--ins. WP partcptn.]">#REF!</definedName>
    <definedName name="_C0220_R1500" comment=" Net [Home Country]">#REF!</definedName>
    <definedName name="_C0220_R1510" comment=" gr. [LoB for: life ins. obligations--ins. WP partcptn.]">#REF!</definedName>
    <definedName name="_C0220_R1520" comment=" RIs' share [LoB for: life ins. obligations--ins. WP partcptn.]">#REF!</definedName>
    <definedName name="_C0220_R1600" comment=" Net [Home Country]">#REF!</definedName>
    <definedName name="_C0220_R1610" comment=" gr. [LoB for: life ins. obligations--ins. WP partcptn.]">#REF!</definedName>
    <definedName name="_C0220_R1620" comment=" RIs' share [LoB for: life ins. obligations--ins. WP partcptn.]">#REF!</definedName>
    <definedName name="_C0220_R1700" comment=" Net [Home Country]">#REF!</definedName>
    <definedName name="_C0220_R1710" comment=" gr. [LoB for: life ins. obligations--ins. WP partcptn.]">#REF!</definedName>
    <definedName name="_C0220_R1720" comment=" RIs' share [LoB for: life ins. obligations--ins. WP partcptn.]">#REF!</definedName>
    <definedName name="_C0220_R1900" comment="Exp. incurred [LoB for: life ins. obligations--ins. WP partcptn.]">#REF!</definedName>
    <definedName name="_C0230_R0110">#REF!</definedName>
    <definedName name="_C0230_R0111">#REF!</definedName>
    <definedName name="_C0230_R0112">#REF!</definedName>
    <definedName name="_C0230_R0113">#REF!</definedName>
    <definedName name="_C0230_R0120">#REF!</definedName>
    <definedName name="_C0230_R0130">#REF!</definedName>
    <definedName name="_C0230_R0140">#REF!</definedName>
    <definedName name="_C0230_R0150">#REF!</definedName>
    <definedName name="_C0230_R0160">#REF!</definedName>
    <definedName name="_C0230_R0170">#REF!</definedName>
    <definedName name="_C0230_R0180">#REF!</definedName>
    <definedName name="_C0230_R0190">#REF!</definedName>
    <definedName name="_C0230_R0200">#REF!</definedName>
    <definedName name="_C0230_R0210">#REF!</definedName>
    <definedName name="_C0230_R0220">#REF!</definedName>
    <definedName name="_C0230_R0610">#REF!</definedName>
    <definedName name="_C0230_R0611">#REF!</definedName>
    <definedName name="_C0230_R0612">#REF!</definedName>
    <definedName name="_C0230_R0690">#REF!</definedName>
    <definedName name="_C0230_R0950">#REF!</definedName>
    <definedName name="_C0230_R0985">#REF!</definedName>
    <definedName name="_C0230_R1410" comment=" gr. [LoB for: life ins. obligations--IL and UL ins.]">#REF!</definedName>
    <definedName name="_C0230_R1420" comment=" RIs' share [LoB for: life ins. obligations--IL and UL ins.]">#REF!</definedName>
    <definedName name="_C0230_R1500" comment=" Net [Top 5 countries (by amount of gr. Prem.s written) - life obligations]">#REF!</definedName>
    <definedName name="_C0230_R1510" comment=" gr. [LoB for: life ins. obligations--IL and UL ins.]">#REF!</definedName>
    <definedName name="_C0230_R1520" comment=" RIs' share [LoB for: life ins. obligations--IL and UL ins.]">#REF!</definedName>
    <definedName name="_C0230_R1600" comment=" Net [Top 5 countries (by amount of gr. Prem.s written) - life obligations]">#REF!</definedName>
    <definedName name="_C0230_R1610" comment=" gr. [LoB for: life ins. obligations--IL and UL ins.]">#REF!</definedName>
    <definedName name="_C0230_R1620" comment=" RIs' share [LoB for: life ins. obligations--IL and UL ins.]">#REF!</definedName>
    <definedName name="_C0230_R1700" comment=" Net [Top 5 countries (by amount of gr. Prem.s written) - life obligations]">#REF!</definedName>
    <definedName name="_C0230_R1710" comment=" gr. [LoB for: life ins. obligations--IL and UL ins.]">#REF!</definedName>
    <definedName name="_C0230_R1720" comment=" RIs' share [LoB for: life ins. obligations--IL and UL ins.]">#REF!</definedName>
    <definedName name="_C0230_R1900" comment="Exp. incurred [LoB for: life ins. obligations--IL and UL ins.]">#REF!</definedName>
    <definedName name="_C0240_R0110">#REF!</definedName>
    <definedName name="_C0240_R0111">#REF!</definedName>
    <definedName name="_C0240_R0112">#REF!</definedName>
    <definedName name="_C0240_R0113">#REF!</definedName>
    <definedName name="_C0240_R0120">#REF!</definedName>
    <definedName name="_C0240_R0130">#REF!</definedName>
    <definedName name="_C0240_R0140">#REF!</definedName>
    <definedName name="_C0240_R0150">#REF!</definedName>
    <definedName name="_C0240_R0160">#REF!</definedName>
    <definedName name="_C0240_R0170">#REF!</definedName>
    <definedName name="_C0240_R0180">#REF!</definedName>
    <definedName name="_C0240_R0190">#REF!</definedName>
    <definedName name="_C0240_R0200">#REF!</definedName>
    <definedName name="_C0240_R0210">#REF!</definedName>
    <definedName name="_C0240_R0220">#REF!</definedName>
    <definedName name="_C0240_R0610">#REF!</definedName>
    <definedName name="_C0240_R0611">#REF!</definedName>
    <definedName name="_C0240_R0612">#REF!</definedName>
    <definedName name="_C0240_R0690">#REF!</definedName>
    <definedName name="_C0240_R0950">#REF!</definedName>
    <definedName name="_C0240_R0985">#REF!</definedName>
    <definedName name="_C0240_R1410" comment=" gr. [LoB for: life ins. obligations--Other life ins.]">#REF!</definedName>
    <definedName name="_C0240_R1420" comment=" RIs' share [LoB for: life ins. obligations--Other life ins.]">#REF!</definedName>
    <definedName name="_C0240_R1500" comment=" Net [Top 5 countries (by amount of gr. Prem.s written) - life obligations]">#REF!</definedName>
    <definedName name="_C0240_R1510" comment=" gr. [LoB for: life ins. obligations--Other life ins.]">#REF!</definedName>
    <definedName name="_C0240_R1520" comment=" RIs' share [LoB for: life ins. obligations--Other life ins.]">#REF!</definedName>
    <definedName name="_C0240_R1600" comment=" Net [Top 5 countries (by amount of gr. Prem.s written) - life obligations]">#REF!</definedName>
    <definedName name="_C0240_R1610" comment=" gr. [LoB for: life ins. obligations--Other life ins.]">#REF!</definedName>
    <definedName name="_C0240_R1620" comment=" RIs' share [LoB for: life ins. obligations--Other life ins.]">#REF!</definedName>
    <definedName name="_C0240_R1700" comment=" Net [Top 5 countries (by amount of gr. Prem.s written) - life obligations]">#REF!</definedName>
    <definedName name="_C0240_R1710" comment=" gr. [LoB for: life ins. obligations--Other life ins.]">#REF!</definedName>
    <definedName name="_C0240_R1720" comment=" RIs' share [LoB for: life ins. obligations--Other life ins.]">#REF!</definedName>
    <definedName name="_C0240_R1900" comment="Exp. incurred [LoB for: life ins. obligations--Other life ins.]">#REF!</definedName>
    <definedName name="_C0250_R0110">#REF!</definedName>
    <definedName name="_C0250_R0111">#REF!</definedName>
    <definedName name="_C0250_R0112">#REF!</definedName>
    <definedName name="_C0250_R0113">#REF!</definedName>
    <definedName name="_C0250_R0120">#REF!</definedName>
    <definedName name="_C0250_R0130">#REF!</definedName>
    <definedName name="_C0250_R0140">#REF!</definedName>
    <definedName name="_C0250_R0150">#REF!</definedName>
    <definedName name="_C0250_R0160">#REF!</definedName>
    <definedName name="_C0250_R0170">#REF!</definedName>
    <definedName name="_C0250_R0180">#REF!</definedName>
    <definedName name="_C0250_R0190">#REF!</definedName>
    <definedName name="_C0250_R0200">#REF!</definedName>
    <definedName name="_C0250_R0210">#REF!</definedName>
    <definedName name="_C0250_R0220">#REF!</definedName>
    <definedName name="_C0250_R0610">#REF!</definedName>
    <definedName name="_C0250_R0611">#REF!</definedName>
    <definedName name="_C0250_R0612">#REF!</definedName>
    <definedName name="_C0250_R0690">#REF!</definedName>
    <definedName name="_C0250_R0950">#REF!</definedName>
    <definedName name="_C0250_R0985">#REF!</definedName>
    <definedName name="_C0250_R1410" comment=" gr. [LoB for: life ins. obligations--Annuities stemming from NL ins. contracts and relating to health ins. obligations]">#REF!</definedName>
    <definedName name="_C0250_R1420" comment=" RIs' share [LoB for: life ins. obligations--Annuities stemming from NL ins. contracts and relating to health ins. obligations]">#REF!</definedName>
    <definedName name="_C0250_R1500" comment=" Net [Top 5 countries (by amount of gr. Prem.s written) - life obligations]">#REF!</definedName>
    <definedName name="_C0250_R1510" comment=" gr. [LoB for: life ins. obligations--Annuities stemming from NL ins. contracts and relating to health ins. obligations]">#REF!</definedName>
    <definedName name="_C0250_R1520" comment=" RIs' share [LoB for: life ins. obligations--Annuities stemming from NL ins. contracts and relating to health ins. obligations]">#REF!</definedName>
    <definedName name="_C0250_R1600" comment=" Net [Top 5 countries (by amount of gr. Prem.s written) - life obligations]">#REF!</definedName>
    <definedName name="_C0250_R1610" comment=" gr. [LoB for: life ins. obligations--Annuities stemming from NL ins. contracts and relating to health ins. obligations]">#REF!</definedName>
    <definedName name="_C0250_R1620" comment=" RIs' share [LoB for: life ins. obligations--Annuities stemming from NL ins. contracts and relating to health ins. obligations]">#REF!</definedName>
    <definedName name="_C0250_R1700" comment=" Net [Top 5 countries (by amount of gr. Prem.s written) - life obligations]">#REF!</definedName>
    <definedName name="_C0250_R1710" comment=" gr. [LoB for: life ins. obligations--Annuities stemming from NL ins. contracts and relating to health ins. obligations]">#REF!</definedName>
    <definedName name="_C0250_R1720" comment=" RIs' share [LoB for: life ins. obligations--Annuities stemming from NL ins. contracts and relating to health ins. obligations]">#REF!</definedName>
    <definedName name="_C0250_R1900" comment="Exp. incurred [LoB for: life ins. obligations--Annuities stemming from NL ins. contracts and relating to health ins. obligations]">#REF!</definedName>
    <definedName name="_C0260_R0110">#REF!</definedName>
    <definedName name="_C0260_R0111">#REF!</definedName>
    <definedName name="_C0260_R0112">#REF!</definedName>
    <definedName name="_C0260_R0113">#REF!</definedName>
    <definedName name="_C0260_R0120">#REF!</definedName>
    <definedName name="_C0260_R0130">#REF!</definedName>
    <definedName name="_C0260_R0140">#REF!</definedName>
    <definedName name="_C0260_R0150">#REF!</definedName>
    <definedName name="_C0260_R0160">#REF!</definedName>
    <definedName name="_C0260_R0170">#REF!</definedName>
    <definedName name="_C0260_R0180">#REF!</definedName>
    <definedName name="_C0260_R0190">#REF!</definedName>
    <definedName name="_C0260_R0210">#REF!</definedName>
    <definedName name="_C0260_R0220">#REF!</definedName>
    <definedName name="_C0260_R0610">#REF!</definedName>
    <definedName name="_C0260_R0611">#REF!</definedName>
    <definedName name="_C0260_R0612">#REF!</definedName>
    <definedName name="_C0260_R0690">#REF!</definedName>
    <definedName name="_C0260_R0950">#REF!</definedName>
    <definedName name="_C0260_R0985">#REF!</definedName>
    <definedName name="_C0260_R1410" comment=" gr. [LoB for: life ins. obligations--Annuities stemming from NL ins. contracts and relating to ins. obligations OT health ins. obligations]">#REF!</definedName>
    <definedName name="_C0260_R1420" comment=" RIs' share [LoB for: life ins. obligations--Annuities stemming from NL ins. contracts and relating to ins. obligations OT health ins. obligations]">#REF!</definedName>
    <definedName name="_C0260_R1500" comment=" Net [Top 5 countries (by amount of gr. Prem.s written) - life obligations]">#REF!</definedName>
    <definedName name="_C0260_R1510" comment=" gr. [LoB for: life ins. obligations--Annuities stemming from NL ins. contracts and relating to ins. obligations OT health ins. obligations]">#REF!</definedName>
    <definedName name="_C0260_R1520" comment=" RIs' share [LoB for: life ins. obligations--Annuities stemming from NL ins. contracts and relating to ins. obligations OT health ins. obligations]">#REF!</definedName>
    <definedName name="_C0260_R1600" comment=" Net [Top 5 countries (by amount of gr. Prem.s written) - life obligations]">#REF!</definedName>
    <definedName name="_C0260_R1610" comment=" gr. [LoB for: life ins. obligations--Annuities stemming from NL ins. contracts and relating to ins. obligations OT health ins. obligations]">#REF!</definedName>
    <definedName name="_C0260_R1620" comment=" RIs' share [LoB for: life ins. obligations--Annuities stemming from NL ins. contracts and relating to ins. obligations OT health ins. obligations]">#REF!</definedName>
    <definedName name="_C0260_R1700" comment=" Net [Top 5 countries (by amount of gr. Prem.s written) - life obligations]">#REF!</definedName>
    <definedName name="_C0260_R1710" comment=" gr. [LoB for: life ins. obligations--Annuities stemming from NL ins. contracts and relating to ins. obligations OT health ins. obligations]">#REF!</definedName>
    <definedName name="_C0260_R1720" comment=" RIs' share [LoB for: life ins. obligations--Annuities stemming from NL ins. contracts and relating to ins. obligations OT health ins. obligations]">#REF!</definedName>
    <definedName name="_C0260_R1900" comment="Exp. incurred [LoB for: life ins. obligations--Annuities stemming from NL ins. contracts and relating to ins. obligations OT health ins. obligations]">#REF!</definedName>
    <definedName name="_C0270_R0110">#REF!</definedName>
    <definedName name="_C0270_R0120">#REF!</definedName>
    <definedName name="_C0270_R0130">#REF!</definedName>
    <definedName name="_C0270_R0140">#REF!</definedName>
    <definedName name="_C0270_R0150">#REF!</definedName>
    <definedName name="_C0270_R0160">#REF!</definedName>
    <definedName name="_C0270_R0170">#REF!</definedName>
    <definedName name="_C0270_R0180">#REF!</definedName>
    <definedName name="_C0270_R1410" comment=" gr. [Life reins. obligations--Health reins.]">#REF!</definedName>
    <definedName name="_C0270_R1420" comment=" RIs' share [Life reins. obligations--Health reins.]">#REF!</definedName>
    <definedName name="_C0270_R1500" comment=" Net [Top 5 countries (by amount of gr. Prem.s written) - life obligations]">#REF!</definedName>
    <definedName name="_C0270_R1510" comment=" gr. [Life reins. obligations--Health reins.]">#REF!</definedName>
    <definedName name="_C0270_R1520" comment=" RIs' share [Life reins. obligations--Health reins.]">#REF!</definedName>
    <definedName name="_C0270_R1600" comment=" Net [Top 5 countries (by amount of gr. Prem.s written) - life obligations]">#REF!</definedName>
    <definedName name="_C0270_R1610" comment=" gr. [Life reins. obligations--Health reins.]">#REF!</definedName>
    <definedName name="_C0270_R1620" comment=" RIs' share [Life reins. obligations--Health reins.]">#REF!</definedName>
    <definedName name="_C0270_R1700" comment=" Net [Top 5 countries (by amount of gr. Prem.s written) - life obligations]">#REF!</definedName>
    <definedName name="_C0270_R1710" comment=" gr. [Life reins. obligations--Health reins.]">#REF!</definedName>
    <definedName name="_C0270_R1720" comment=" RIs' share [Life reins. obligations--Health reins.]">#REF!</definedName>
    <definedName name="_C0270_R1900" comment="Exp. incurred [Life reins. obligations--Health reins.]">#REF!</definedName>
    <definedName name="_C0280_R0110">#REF!</definedName>
    <definedName name="_C0280_R0120">#REF!</definedName>
    <definedName name="_C0280_R0130">#REF!</definedName>
    <definedName name="_C0280_R0140">#REF!</definedName>
    <definedName name="_C0280_R0150">#REF!</definedName>
    <definedName name="_C0280_R0160">#REF!</definedName>
    <definedName name="_C0280_R0170">#REF!</definedName>
    <definedName name="_C0280_R1410" comment=" gr. [Life reins. obligations--Life reins.]">#REF!</definedName>
    <definedName name="_C0280_R1420" comment=" RIs' share [Life reins. obligations--Life reins.]">#REF!</definedName>
    <definedName name="_C0280_R1500" comment=" Net [Total Top 5 and home country]">#REF!</definedName>
    <definedName name="_C0280_R1510" comment=" gr. [Life reins. obligations--Life reins.]">#REF!</definedName>
    <definedName name="_C0280_R1520" comment=" RIs' share [Life reins. obligations--Life reins.]">#REF!</definedName>
    <definedName name="_C0280_R1600" comment=" Net [Total Top 5 and home country]">#REF!</definedName>
    <definedName name="_C0280_R1610" comment=" gr. [Life reins. obligations--Life reins.]">#REF!</definedName>
    <definedName name="_C0280_R1620" comment=" RIs' share [Life reins. obligations--Life reins.]">#REF!</definedName>
    <definedName name="_C0280_R1700" comment=" Net [Total Top 5 and home country]">#REF!</definedName>
    <definedName name="_C0280_R1710" comment=" gr. [Life reins. obligations--Life reins.]">#REF!</definedName>
    <definedName name="_C0280_R1720" comment=" RIs' share [Life reins. obligations--Life reins.]">#REF!</definedName>
    <definedName name="_C0280_R1900" comment="Exp. incurred [Life reins. obligations--Life reins.]">#REF!</definedName>
    <definedName name="_C0280_R2500">#REF!</definedName>
    <definedName name="_C0290_R0110">#REF!</definedName>
    <definedName name="_C0290_R0120">#REF!</definedName>
    <definedName name="_C0290_R0130">#REF!</definedName>
    <definedName name="_C0290_R0140">#REF!</definedName>
    <definedName name="_C0290_R0150">#REF!</definedName>
    <definedName name="_C0290_R0160">#REF!</definedName>
    <definedName name="_C0300_R0110">#REF!</definedName>
    <definedName name="_C0300_R0120">#REF!</definedName>
    <definedName name="_C0300_R0130">#REF!</definedName>
    <definedName name="_C0300_R0140">#REF!</definedName>
    <definedName name="_C0300_R0150">#REF!</definedName>
    <definedName name="_C0300_R2500" comment="Other Exp. [Total]">#REF!</definedName>
    <definedName name="_C0310_R0110">#REF!</definedName>
    <definedName name="_C0310_R0113">#REF!</definedName>
    <definedName name="_C0310_R0120">#REF!</definedName>
    <definedName name="_C0310_R0130">#REF!</definedName>
    <definedName name="_C0310_R0140">#REF!</definedName>
    <definedName name="_C0310_R0160">#REF!</definedName>
    <definedName name="_C0310_R0210">#REF!</definedName>
    <definedName name="_C0310_R0220">#REF!</definedName>
    <definedName name="_C0310_R0610">#REF!</definedName>
    <definedName name="_C0310_R0612">#REF!</definedName>
    <definedName name="_C0310_R0690">#REF!</definedName>
    <definedName name="_C0310_R0985">#REF!</definedName>
    <definedName name="_C0320_R0110">#REF!</definedName>
    <definedName name="_C0320_R0113">#REF!</definedName>
    <definedName name="_C0320_R0120">#REF!</definedName>
    <definedName name="_C0320_R0130">#REF!</definedName>
    <definedName name="_C0320_R0160">#REF!</definedName>
    <definedName name="_C0320_R0210">#REF!</definedName>
    <definedName name="_C0320_R0220">#REF!</definedName>
    <definedName name="_C0320_R0610">#REF!</definedName>
    <definedName name="_C0320_R0612">#REF!</definedName>
    <definedName name="_C0320_R0690">#REF!</definedName>
    <definedName name="_C0320_R0985">#REF!</definedName>
    <definedName name="_C0330_R0110">#REF!</definedName>
    <definedName name="_C0330_R0113">#REF!</definedName>
    <definedName name="_C0330_R0120">#REF!</definedName>
    <definedName name="_C0330_R0160">#REF!</definedName>
    <definedName name="_C0330_R0210">#REF!</definedName>
    <definedName name="_C0330_R0220">#REF!</definedName>
    <definedName name="_C0330_R0610">#REF!</definedName>
    <definedName name="_C0330_R0612">#REF!</definedName>
    <definedName name="_C0330_R0690">#REF!</definedName>
    <definedName name="_C0330_R0985">#REF!</definedName>
    <definedName name="_C0340_R0110">#REF!</definedName>
    <definedName name="_C0340_R0113">#REF!</definedName>
    <definedName name="_C0340_R0160">#REF!</definedName>
    <definedName name="_C0340_R0210">#REF!</definedName>
    <definedName name="_C0340_R0220">#REF!</definedName>
    <definedName name="_C0340_R0610">#REF!</definedName>
    <definedName name="_C0340_R0612">#REF!</definedName>
    <definedName name="_C0340_R0690">#REF!</definedName>
    <definedName name="_C0340_R0985">#REF!</definedName>
    <definedName name="_C0350_R0100">#REF!</definedName>
    <definedName name="_C0360_R0100">#REF!</definedName>
    <definedName name="_C0360_R0110">#REF!</definedName>
    <definedName name="_C0360_R0120">#REF!</definedName>
    <definedName name="_C0360_R0130">#REF!</definedName>
    <definedName name="_C0360_R0140">#REF!</definedName>
    <definedName name="_C0360_R0150">#REF!</definedName>
    <definedName name="_C0360_R0160">#REF!</definedName>
    <definedName name="_C0360_R0170">#REF!</definedName>
    <definedName name="_C0360_R0180">#REF!</definedName>
    <definedName name="_C0360_R0190">#REF!</definedName>
    <definedName name="_C0360_R0200">#REF!</definedName>
    <definedName name="_C0360_R0210">#REF!</definedName>
    <definedName name="_C0360_R0220">#REF!</definedName>
    <definedName name="_C0360_R0230">#REF!</definedName>
    <definedName name="_C0360_R0240">#REF!</definedName>
    <definedName name="_C0360_R0250">#REF!</definedName>
    <definedName name="_C0360_R0260" comment=" [Year end (discounted data)]">#REF!</definedName>
    <definedName name="_C0400_R0110">#REF!</definedName>
    <definedName name="_C0400_R0120">#REF!</definedName>
    <definedName name="_C0400_R0130">#REF!</definedName>
    <definedName name="_C0400_R0140">#REF!</definedName>
    <definedName name="_C0400_R0150">#REF!</definedName>
    <definedName name="_C0400_R0160">#REF!</definedName>
    <definedName name="_C0400_R0170">#REF!</definedName>
    <definedName name="_C0400_R0180">#REF!</definedName>
    <definedName name="_C0400_R0190">#REF!</definedName>
    <definedName name="_C0400_R0200">#REF!</definedName>
    <definedName name="_C0400_R0210">#REF!</definedName>
    <definedName name="_C0400_R0220">#REF!</definedName>
    <definedName name="_C0400_R0230">#REF!</definedName>
    <definedName name="_C0400_R0240">#REF!</definedName>
    <definedName name="_C0400_R0250">#REF!</definedName>
    <definedName name="_C0410_R0110">#REF!</definedName>
    <definedName name="_C0410_R0120">#REF!</definedName>
    <definedName name="_C0410_R0130">#REF!</definedName>
    <definedName name="_C0410_R0140">#REF!</definedName>
    <definedName name="_C0410_R0150">#REF!</definedName>
    <definedName name="_C0410_R0160">#REF!</definedName>
    <definedName name="_C0410_R0170">#REF!</definedName>
    <definedName name="_C0410_R0180">#REF!</definedName>
    <definedName name="_C0410_R0190">#REF!</definedName>
    <definedName name="_C0410_R0200">#REF!</definedName>
    <definedName name="_C0410_R0210">#REF!</definedName>
    <definedName name="_C0410_R0220">#REF!</definedName>
    <definedName name="_C0410_R0230">#REF!</definedName>
    <definedName name="_C0410_R0240">#REF!</definedName>
    <definedName name="_C0420_R0110">#REF!</definedName>
    <definedName name="_C0420_R0120">#REF!</definedName>
    <definedName name="_C0420_R0130">#REF!</definedName>
    <definedName name="_C0420_R0140">#REF!</definedName>
    <definedName name="_C0420_R0150">#REF!</definedName>
    <definedName name="_C0420_R0160">#REF!</definedName>
    <definedName name="_C0420_R0170">#REF!</definedName>
    <definedName name="_C0420_R0180">#REF!</definedName>
    <definedName name="_C0420_R0190">#REF!</definedName>
    <definedName name="_C0420_R0200">#REF!</definedName>
    <definedName name="_C0420_R0210">#REF!</definedName>
    <definedName name="_C0420_R0220">#REF!</definedName>
    <definedName name="_C0420_R0230">#REF!</definedName>
    <definedName name="_C0430_R0110">#REF!</definedName>
    <definedName name="_C0430_R0120">#REF!</definedName>
    <definedName name="_C0430_R0130">#REF!</definedName>
    <definedName name="_C0430_R0140">#REF!</definedName>
    <definedName name="_C0430_R0150">#REF!</definedName>
    <definedName name="_C0430_R0160">#REF!</definedName>
    <definedName name="_C0430_R0170">#REF!</definedName>
    <definedName name="_C0430_R0180">#REF!</definedName>
    <definedName name="_C0430_R0190">#REF!</definedName>
    <definedName name="_C0430_R0200">#REF!</definedName>
    <definedName name="_C0430_R0210">#REF!</definedName>
    <definedName name="_C0430_R0220">#REF!</definedName>
    <definedName name="_C0440_R0110">#REF!</definedName>
    <definedName name="_C0440_R0120">#REF!</definedName>
    <definedName name="_C0440_R0130">#REF!</definedName>
    <definedName name="_C0440_R0140">#REF!</definedName>
    <definedName name="_C0440_R0150">#REF!</definedName>
    <definedName name="_C0440_R0160">#REF!</definedName>
    <definedName name="_C0440_R0170">#REF!</definedName>
    <definedName name="_C0440_R0180">#REF!</definedName>
    <definedName name="_C0440_R0190">#REF!</definedName>
    <definedName name="_C0440_R0200">#REF!</definedName>
    <definedName name="_C0440_R0210">#REF!</definedName>
    <definedName name="_C0450_R0110">#REF!</definedName>
    <definedName name="_C0450_R0120">#REF!</definedName>
    <definedName name="_C0450_R0130">#REF!</definedName>
    <definedName name="_C0450_R0140">#REF!</definedName>
    <definedName name="_C0450_R0150">#REF!</definedName>
    <definedName name="_C0450_R0160">#REF!</definedName>
    <definedName name="_C0450_R0170">#REF!</definedName>
    <definedName name="_C0450_R0180">#REF!</definedName>
    <definedName name="_C0450_R0190">#REF!</definedName>
    <definedName name="_C0450_R0200">#REF!</definedName>
    <definedName name="_C0460_R0110">#REF!</definedName>
    <definedName name="_C0460_R0120">#REF!</definedName>
    <definedName name="_C0460_R0130">#REF!</definedName>
    <definedName name="_C0460_R0140">#REF!</definedName>
    <definedName name="_C0460_R0150">#REF!</definedName>
    <definedName name="_C0460_R0160">#REF!</definedName>
    <definedName name="_C0460_R0170">#REF!</definedName>
    <definedName name="_C0460_R0180">#REF!</definedName>
    <definedName name="_C0460_R0190">#REF!</definedName>
    <definedName name="_C0470_R0110">#REF!</definedName>
    <definedName name="_C0470_R0120">#REF!</definedName>
    <definedName name="_C0470_R0130">#REF!</definedName>
    <definedName name="_C0470_R0140">#REF!</definedName>
    <definedName name="_C0470_R0150">#REF!</definedName>
    <definedName name="_C0470_R0160">#REF!</definedName>
    <definedName name="_C0470_R0170">#REF!</definedName>
    <definedName name="_C0470_R0180">#REF!</definedName>
    <definedName name="_C0480_R0110">#REF!</definedName>
    <definedName name="_C0480_R0120">#REF!</definedName>
    <definedName name="_C0480_R0130">#REF!</definedName>
    <definedName name="_C0480_R0140">#REF!</definedName>
    <definedName name="_C0480_R0150">#REF!</definedName>
    <definedName name="_C0480_R0160">#REF!</definedName>
    <definedName name="_C0480_R0170">#REF!</definedName>
    <definedName name="_C0490_R0110">#REF!</definedName>
    <definedName name="_C0490_R0120">#REF!</definedName>
    <definedName name="_C0490_R0130">#REF!</definedName>
    <definedName name="_C0490_R0140">#REF!</definedName>
    <definedName name="_C0490_R0150">#REF!</definedName>
    <definedName name="_C0490_R0160">#REF!</definedName>
    <definedName name="_C0500_R0110">#REF!</definedName>
    <definedName name="_C0500_R0120">#REF!</definedName>
    <definedName name="_C0500_R0130">#REF!</definedName>
    <definedName name="_C0500_R0140">#REF!</definedName>
    <definedName name="_C0500_R0150">#REF!</definedName>
    <definedName name="_C0510_R0110">#REF!</definedName>
    <definedName name="_C0510_R0120">#REF!</definedName>
    <definedName name="_C0510_R0130">#REF!</definedName>
    <definedName name="_C0510_R0140">#REF!</definedName>
    <definedName name="_C0520_R0110">#REF!</definedName>
    <definedName name="_C0520_R0120">#REF!</definedName>
    <definedName name="_C0520_R0130">#REF!</definedName>
    <definedName name="_C0525_R0730">#REF!</definedName>
    <definedName name="_C0525_R0985">#REF!</definedName>
    <definedName name="_C0530_R0110">#REF!</definedName>
    <definedName name="_C0530_R0120">#REF!</definedName>
    <definedName name="_C0540_R0110">#REF!</definedName>
    <definedName name="_C0545_R0730">#REF!</definedName>
    <definedName name="_C0545_R0985">#REF!</definedName>
    <definedName name="_C0550_R0100">#REF!</definedName>
    <definedName name="_C0560_R0100" comment="Prior [Year end]">#REF!</definedName>
    <definedName name="_C0560_R0110" comment="N-14 [Year end]">#REF!</definedName>
    <definedName name="_C0560_R0120" comment="N-13 [Year end]">#REF!</definedName>
    <definedName name="_C0560_R0130" comment="N-12 [Year end]">#REF!</definedName>
    <definedName name="_C0560_R0140" comment="N-11 [Year end]">#REF!</definedName>
    <definedName name="_C0560_R0150" comment="N-10 [Year end]">#REF!</definedName>
    <definedName name="_C0560_R0160" comment="N-9 [Year end]">#REF!</definedName>
    <definedName name="_C0560_R0170" comment="N-8 [Year end]">#REF!</definedName>
    <definedName name="_C0560_R0180" comment="N-7 [Year end]">#REF!</definedName>
    <definedName name="_C0560_R0190" comment="N-6 [Year end]">#REF!</definedName>
    <definedName name="_C0560_R0200" comment="N-5 [Year end]">#REF!</definedName>
    <definedName name="_C0560_R0210" comment="N-4 [Year end]">#REF!</definedName>
    <definedName name="_C0560_R0220" comment="N-3 [Year end]">#REF!</definedName>
    <definedName name="_C0560_R0230" comment="N-2 [Year end]">#REF!</definedName>
    <definedName name="_C0560_R0240" comment="N-1 [Year end]">#REF!</definedName>
    <definedName name="_C0560_R0250" comment="N [Year end]">#REF!</definedName>
    <definedName name="_C0560_R0260" comment="Total [Year end]">#REF!</definedName>
    <definedName name="_C0570_R0160">#REF!</definedName>
    <definedName name="_C0570_R0170">#REF!</definedName>
    <definedName name="_C0570_R0180">#REF!</definedName>
    <definedName name="_C0570_R0190">#REF!</definedName>
    <definedName name="_C0570_R0200">#REF!</definedName>
    <definedName name="_C0570_R0210">#REF!</definedName>
    <definedName name="_C0570_R0220">#REF!</definedName>
    <definedName name="_C0570_R0230">#REF!</definedName>
    <definedName name="_C0570_R0240">#REF!</definedName>
    <definedName name="_C0570_R0250">#REF!</definedName>
    <definedName name="_C0580_R0160">#REF!</definedName>
    <definedName name="_C0580_R0170">#REF!</definedName>
    <definedName name="_C0580_R0180">#REF!</definedName>
    <definedName name="_C0580_R0190">#REF!</definedName>
    <definedName name="_C0580_R0200">#REF!</definedName>
    <definedName name="_C0580_R0210">#REF!</definedName>
    <definedName name="_C0580_R0220">#REF!</definedName>
    <definedName name="_C0580_R0230">#REF!</definedName>
    <definedName name="_C0580_R0240">#REF!</definedName>
    <definedName name="_C0580_R0250">#REF!</definedName>
    <definedName name="_C0600_R0310">#REF!</definedName>
    <definedName name="_C0600_R0320">#REF!</definedName>
    <definedName name="_C0600_R0330">#REF!</definedName>
    <definedName name="_C0600_R0340">#REF!</definedName>
    <definedName name="_C0600_R0350">#REF!</definedName>
    <definedName name="_C0600_R0360">#REF!</definedName>
    <definedName name="_C0600_R0370">#REF!</definedName>
    <definedName name="_C0600_R0380">#REF!</definedName>
    <definedName name="_C0600_R0390">#REF!</definedName>
    <definedName name="_C0600_R0400">#REF!</definedName>
    <definedName name="_C0600_R0410">#REF!</definedName>
    <definedName name="_C0600_R0420">#REF!</definedName>
    <definedName name="_C0600_R0430">#REF!</definedName>
    <definedName name="_C0600_R0440">#REF!</definedName>
    <definedName name="_C0600_R0450">#REF!</definedName>
    <definedName name="_C0610_R0310">#REF!</definedName>
    <definedName name="_C0610_R0320">#REF!</definedName>
    <definedName name="_C0610_R0330">#REF!</definedName>
    <definedName name="_C0610_R0340">#REF!</definedName>
    <definedName name="_C0610_R0350">#REF!</definedName>
    <definedName name="_C0610_R0360">#REF!</definedName>
    <definedName name="_C0610_R0370">#REF!</definedName>
    <definedName name="_C0610_R0380">#REF!</definedName>
    <definedName name="_C0610_R0390">#REF!</definedName>
    <definedName name="_C0610_R0400">#REF!</definedName>
    <definedName name="_C0610_R0410">#REF!</definedName>
    <definedName name="_C0610_R0420">#REF!</definedName>
    <definedName name="_C0610_R0430">#REF!</definedName>
    <definedName name="_C0610_R0440">#REF!</definedName>
    <definedName name="_C0620_R0310">#REF!</definedName>
    <definedName name="_C0620_R0320">#REF!</definedName>
    <definedName name="_C0620_R0330">#REF!</definedName>
    <definedName name="_C0620_R0340">#REF!</definedName>
    <definedName name="_C0620_R0350">#REF!</definedName>
    <definedName name="_C0620_R0360">#REF!</definedName>
    <definedName name="_C0620_R0370">#REF!</definedName>
    <definedName name="_C0620_R0380">#REF!</definedName>
    <definedName name="_C0620_R0390">#REF!</definedName>
    <definedName name="_C0620_R0400">#REF!</definedName>
    <definedName name="_C0620_R0410">#REF!</definedName>
    <definedName name="_C0620_R0420">#REF!</definedName>
    <definedName name="_C0620_R0430">#REF!</definedName>
    <definedName name="_C0630_R0310">#REF!</definedName>
    <definedName name="_C0630_R0320">#REF!</definedName>
    <definedName name="_C0630_R0330">#REF!</definedName>
    <definedName name="_C0630_R0340">#REF!</definedName>
    <definedName name="_C0630_R0350">#REF!</definedName>
    <definedName name="_C0630_R0360">#REF!</definedName>
    <definedName name="_C0630_R0370">#REF!</definedName>
    <definedName name="_C0630_R0380">#REF!</definedName>
    <definedName name="_C0630_R0390">#REF!</definedName>
    <definedName name="_C0630_R0400">#REF!</definedName>
    <definedName name="_C0630_R0410">#REF!</definedName>
    <definedName name="_C0630_R0420">#REF!</definedName>
    <definedName name="_C0640_R0310">#REF!</definedName>
    <definedName name="_C0640_R0320">#REF!</definedName>
    <definedName name="_C0640_R0330">#REF!</definedName>
    <definedName name="_C0640_R0340">#REF!</definedName>
    <definedName name="_C0640_R0350">#REF!</definedName>
    <definedName name="_C0640_R0360">#REF!</definedName>
    <definedName name="_C0640_R0370">#REF!</definedName>
    <definedName name="_C0640_R0380">#REF!</definedName>
    <definedName name="_C0640_R0390">#REF!</definedName>
    <definedName name="_C0640_R0400">#REF!</definedName>
    <definedName name="_C0640_R0410">#REF!</definedName>
    <definedName name="_C0650_R0310">#REF!</definedName>
    <definedName name="_C0650_R0320">#REF!</definedName>
    <definedName name="_C0650_R0330">#REF!</definedName>
    <definedName name="_C0650_R0340">#REF!</definedName>
    <definedName name="_C0650_R0350">#REF!</definedName>
    <definedName name="_C0650_R0360">#REF!</definedName>
    <definedName name="_C0650_R0370">#REF!</definedName>
    <definedName name="_C0650_R0380">#REF!</definedName>
    <definedName name="_C0650_R0390">#REF!</definedName>
    <definedName name="_C0650_R0400">#REF!</definedName>
    <definedName name="_C0660_R0310">#REF!</definedName>
    <definedName name="_C0660_R0320">#REF!</definedName>
    <definedName name="_C0660_R0330">#REF!</definedName>
    <definedName name="_C0660_R0340">#REF!</definedName>
    <definedName name="_C0660_R0350">#REF!</definedName>
    <definedName name="_C0660_R0360">#REF!</definedName>
    <definedName name="_C0660_R0370">#REF!</definedName>
    <definedName name="_C0660_R0380">#REF!</definedName>
    <definedName name="_C0660_R0390">#REF!</definedName>
    <definedName name="_C0670_R0310">#REF!</definedName>
    <definedName name="_C0670_R0320">#REF!</definedName>
    <definedName name="_C0670_R0330">#REF!</definedName>
    <definedName name="_C0670_R0340">#REF!</definedName>
    <definedName name="_C0670_R0350">#REF!</definedName>
    <definedName name="_C0670_R0360">#REF!</definedName>
    <definedName name="_C0670_R0370">#REF!</definedName>
    <definedName name="_C0670_R0380">#REF!</definedName>
    <definedName name="_C0680_R0310">#REF!</definedName>
    <definedName name="_C0680_R0320">#REF!</definedName>
    <definedName name="_C0680_R0330">#REF!</definedName>
    <definedName name="_C0680_R0340">#REF!</definedName>
    <definedName name="_C0680_R0350">#REF!</definedName>
    <definedName name="_C0680_R0360">#REF!</definedName>
    <definedName name="_C0680_R0370">#REF!</definedName>
    <definedName name="_C0690_R0310">#REF!</definedName>
    <definedName name="_C0690_R0320">#REF!</definedName>
    <definedName name="_C0690_R0330">#REF!</definedName>
    <definedName name="_C0690_R0340">#REF!</definedName>
    <definedName name="_C0690_R0350">#REF!</definedName>
    <definedName name="_C0690_R0360">#REF!</definedName>
    <definedName name="_C0700_R0310">#REF!</definedName>
    <definedName name="_C0700_R0320">#REF!</definedName>
    <definedName name="_C0700_R0330">#REF!</definedName>
    <definedName name="_C0700_R0340">#REF!</definedName>
    <definedName name="_C0700_R0350">#REF!</definedName>
    <definedName name="_C0710_R0010" comment="adj. for restr. OF items IRO MAP and RFF">#REF!</definedName>
    <definedName name="_C0710_R0310">#REF!</definedName>
    <definedName name="_C0710_R0320">#REF!</definedName>
    <definedName name="_C0710_R0330">#REF!</definedName>
    <definedName name="_C0710_R0340">#REF!</definedName>
    <definedName name="_C0720_R0310">#REF!</definedName>
    <definedName name="_C0720_R0320">#REF!</definedName>
    <definedName name="_C0720_R0330">#REF!</definedName>
    <definedName name="_C0730_R0310">#REF!</definedName>
    <definedName name="_C0730_R0320">#REF!</definedName>
    <definedName name="_C0740_R0310">#REF!</definedName>
    <definedName name="_C0750_R0300">#REF!</definedName>
    <definedName name="_C0800_R0310">#REF!</definedName>
    <definedName name="_C0800_R0320">#REF!</definedName>
    <definedName name="_C0800_R0330">#REF!</definedName>
    <definedName name="_C0800_R0340">#REF!</definedName>
    <definedName name="_C0800_R0350">#REF!</definedName>
    <definedName name="_C0800_R0360">#REF!</definedName>
    <definedName name="_C0800_R0370">#REF!</definedName>
    <definedName name="_C0800_R0380">#REF!</definedName>
    <definedName name="_C0800_R0390">#REF!</definedName>
    <definedName name="_C0800_R0400">#REF!</definedName>
    <definedName name="_C0800_R0410">#REF!</definedName>
    <definedName name="_C0800_R0420">#REF!</definedName>
    <definedName name="_C0800_R0430">#REF!</definedName>
    <definedName name="_C0800_R0440">#REF!</definedName>
    <definedName name="_C0800_R0450">#REF!</definedName>
    <definedName name="_C0810_R0310">#REF!</definedName>
    <definedName name="_C0810_R0320">#REF!</definedName>
    <definedName name="_C0810_R0330">#REF!</definedName>
    <definedName name="_C0810_R0340">#REF!</definedName>
    <definedName name="_C0810_R0350">#REF!</definedName>
    <definedName name="_C0810_R0360">#REF!</definedName>
    <definedName name="_C0810_R0370">#REF!</definedName>
    <definedName name="_C0810_R0380">#REF!</definedName>
    <definedName name="_C0810_R0390">#REF!</definedName>
    <definedName name="_C0810_R0400">#REF!</definedName>
    <definedName name="_C0810_R0410">#REF!</definedName>
    <definedName name="_C0810_R0420">#REF!</definedName>
    <definedName name="_C0810_R0430">#REF!</definedName>
    <definedName name="_C0810_R0440">#REF!</definedName>
    <definedName name="_C0820_R0310">#REF!</definedName>
    <definedName name="_C0820_R0320">#REF!</definedName>
    <definedName name="_C0820_R0330">#REF!</definedName>
    <definedName name="_C0820_R0340">#REF!</definedName>
    <definedName name="_C0820_R0350">#REF!</definedName>
    <definedName name="_C0820_R0360">#REF!</definedName>
    <definedName name="_C0820_R0370">#REF!</definedName>
    <definedName name="_C0820_R0380">#REF!</definedName>
    <definedName name="_C0820_R0390">#REF!</definedName>
    <definedName name="_C0820_R0400">#REF!</definedName>
    <definedName name="_C0820_R0410">#REF!</definedName>
    <definedName name="_C0820_R0420">#REF!</definedName>
    <definedName name="_C0820_R0430">#REF!</definedName>
    <definedName name="_C0830_R0310">#REF!</definedName>
    <definedName name="_C0830_R0320">#REF!</definedName>
    <definedName name="_C0830_R0330">#REF!</definedName>
    <definedName name="_C0830_R0340">#REF!</definedName>
    <definedName name="_C0830_R0350">#REF!</definedName>
    <definedName name="_C0830_R0360">#REF!</definedName>
    <definedName name="_C0830_R0370">#REF!</definedName>
    <definedName name="_C0830_R0380">#REF!</definedName>
    <definedName name="_C0830_R0390">#REF!</definedName>
    <definedName name="_C0830_R0400">#REF!</definedName>
    <definedName name="_C0830_R0410">#REF!</definedName>
    <definedName name="_C0830_R0420">#REF!</definedName>
    <definedName name="_C0840_R0310">#REF!</definedName>
    <definedName name="_C0840_R0320">#REF!</definedName>
    <definedName name="_C0840_R0330">#REF!</definedName>
    <definedName name="_C0840_R0340">#REF!</definedName>
    <definedName name="_C0840_R0350">#REF!</definedName>
    <definedName name="_C0840_R0360">#REF!</definedName>
    <definedName name="_C0840_R0370">#REF!</definedName>
    <definedName name="_C0840_R0380">#REF!</definedName>
    <definedName name="_C0840_R0390">#REF!</definedName>
    <definedName name="_C0840_R0400">#REF!</definedName>
    <definedName name="_C0840_R0410">#REF!</definedName>
    <definedName name="_C0850_R0310">#REF!</definedName>
    <definedName name="_C0850_R0320">#REF!</definedName>
    <definedName name="_C0850_R0330">#REF!</definedName>
    <definedName name="_C0850_R0340">#REF!</definedName>
    <definedName name="_C0850_R0350">#REF!</definedName>
    <definedName name="_C0850_R0360">#REF!</definedName>
    <definedName name="_C0850_R0370">#REF!</definedName>
    <definedName name="_C0850_R0380">#REF!</definedName>
    <definedName name="_C0850_R0390">#REF!</definedName>
    <definedName name="_C0850_R0400">#REF!</definedName>
    <definedName name="_C0860_R0310">#REF!</definedName>
    <definedName name="_C0860_R0320">#REF!</definedName>
    <definedName name="_C0860_R0330">#REF!</definedName>
    <definedName name="_C0860_R0340">#REF!</definedName>
    <definedName name="_C0860_R0350">#REF!</definedName>
    <definedName name="_C0860_R0360">#REF!</definedName>
    <definedName name="_C0860_R0370">#REF!</definedName>
    <definedName name="_C0860_R0380">#REF!</definedName>
    <definedName name="_C0860_R0390">#REF!</definedName>
    <definedName name="_C0870_R0310">#REF!</definedName>
    <definedName name="_C0870_R0320">#REF!</definedName>
    <definedName name="_C0870_R0330">#REF!</definedName>
    <definedName name="_C0870_R0340">#REF!</definedName>
    <definedName name="_C0870_R0350">#REF!</definedName>
    <definedName name="_C0870_R0360">#REF!</definedName>
    <definedName name="_C0870_R0370">#REF!</definedName>
    <definedName name="_C0870_R0380">#REF!</definedName>
    <definedName name="_C0880_R0310">#REF!</definedName>
    <definedName name="_C0880_R0320">#REF!</definedName>
    <definedName name="_C0880_R0330">#REF!</definedName>
    <definedName name="_C0880_R0340">#REF!</definedName>
    <definedName name="_C0880_R0350">#REF!</definedName>
    <definedName name="_C0880_R0360">#REF!</definedName>
    <definedName name="_C0880_R0370">#REF!</definedName>
    <definedName name="_C0890_R0310">#REF!</definedName>
    <definedName name="_C0890_R0320">#REF!</definedName>
    <definedName name="_C0890_R0330">#REF!</definedName>
    <definedName name="_C0890_R0340">#REF!</definedName>
    <definedName name="_C0890_R0350">#REF!</definedName>
    <definedName name="_C0890_R0360">#REF!</definedName>
    <definedName name="_C0900_R0310">#REF!</definedName>
    <definedName name="_C0900_R0320">#REF!</definedName>
    <definedName name="_C0900_R0330">#REF!</definedName>
    <definedName name="_C0900_R0340">#REF!</definedName>
    <definedName name="_C0900_R0350">#REF!</definedName>
    <definedName name="_C0910_R0310">#REF!</definedName>
    <definedName name="_C0910_R0320">#REF!</definedName>
    <definedName name="_C0910_R0330">#REF!</definedName>
    <definedName name="_C0910_R0340">#REF!</definedName>
    <definedName name="_C0920_R0310">#REF!</definedName>
    <definedName name="_C0920_R0320">#REF!</definedName>
    <definedName name="_C0920_R0330">#REF!</definedName>
    <definedName name="_C0930_R0310">#REF!</definedName>
    <definedName name="_C0930_R0320">#REF!</definedName>
    <definedName name="_C0940_R0310">#REF!</definedName>
    <definedName name="_C0950_R0300">#REF!</definedName>
    <definedName name="_C0960_R0300">#REF!</definedName>
    <definedName name="_C0960_R0310">#REF!</definedName>
    <definedName name="_C0960_R0320">#REF!</definedName>
    <definedName name="_C0960_R0330">#REF!</definedName>
    <definedName name="_C0960_R0340">#REF!</definedName>
    <definedName name="_C0960_R0350">#REF!</definedName>
    <definedName name="_C0960_R0360">#REF!</definedName>
    <definedName name="_C0960_R0370">#REF!</definedName>
    <definedName name="_C0960_R0380">#REF!</definedName>
    <definedName name="_C0960_R0390">#REF!</definedName>
    <definedName name="_C0960_R0400">#REF!</definedName>
    <definedName name="_C0960_R0410">#REF!</definedName>
    <definedName name="_C0960_R0420">#REF!</definedName>
    <definedName name="_C0960_R0430">#REF!</definedName>
    <definedName name="_C0960_R0440">#REF!</definedName>
    <definedName name="_C0960_R0450">#REF!</definedName>
    <definedName name="_C0970_">#REF!</definedName>
    <definedName name="_C1000_R0310">#REF!</definedName>
    <definedName name="_C1000_R0320">#REF!</definedName>
    <definedName name="_C1000_R0330">#REF!</definedName>
    <definedName name="_C1000_R0340">#REF!</definedName>
    <definedName name="_C1000_R0350">#REF!</definedName>
    <definedName name="_C1000_R0360">#REF!</definedName>
    <definedName name="_C1000_R0370">#REF!</definedName>
    <definedName name="_C1000_R0380">#REF!</definedName>
    <definedName name="_C1000_R0390">#REF!</definedName>
    <definedName name="_C1000_R0400">#REF!</definedName>
    <definedName name="_C1000_R0410">#REF!</definedName>
    <definedName name="_C1000_R0420">#REF!</definedName>
    <definedName name="_C1000_R0430">#REF!</definedName>
    <definedName name="_C1000_R0440">#REF!</definedName>
    <definedName name="_C1000_R0450">#REF!</definedName>
    <definedName name="_C1010_R0310">#REF!</definedName>
    <definedName name="_C1010_R0320">#REF!</definedName>
    <definedName name="_C1010_R0330">#REF!</definedName>
    <definedName name="_C1010_R0340">#REF!</definedName>
    <definedName name="_C1010_R0350">#REF!</definedName>
    <definedName name="_C1010_R0360">#REF!</definedName>
    <definedName name="_C1010_R0370">#REF!</definedName>
    <definedName name="_C1010_R0380">#REF!</definedName>
    <definedName name="_C1010_R0390">#REF!</definedName>
    <definedName name="_C1010_R0400">#REF!</definedName>
    <definedName name="_C1010_R0410">#REF!</definedName>
    <definedName name="_C1010_R0420">#REF!</definedName>
    <definedName name="_C1010_R0430">#REF!</definedName>
    <definedName name="_C1010_R0440">#REF!</definedName>
    <definedName name="_C1020_R0310">#REF!</definedName>
    <definedName name="_C1020_R0320">#REF!</definedName>
    <definedName name="_C1020_R0330">#REF!</definedName>
    <definedName name="_C1020_R0340">#REF!</definedName>
    <definedName name="_C1020_R0350">#REF!</definedName>
    <definedName name="_C1020_R0360">#REF!</definedName>
    <definedName name="_C1020_R0370">#REF!</definedName>
    <definedName name="_C1020_R0380">#REF!</definedName>
    <definedName name="_C1020_R0390">#REF!</definedName>
    <definedName name="_C1020_R0400">#REF!</definedName>
    <definedName name="_C1020_R0410">#REF!</definedName>
    <definedName name="_C1020_R0420">#REF!</definedName>
    <definedName name="_C1020_R0430">#REF!</definedName>
    <definedName name="_C1030_R0310">#REF!</definedName>
    <definedName name="_C1030_R0320">#REF!</definedName>
    <definedName name="_C1030_R0330">#REF!</definedName>
    <definedName name="_C1030_R0340">#REF!</definedName>
    <definedName name="_C1030_R0350">#REF!</definedName>
    <definedName name="_C1030_R0360">#REF!</definedName>
    <definedName name="_C1030_R0370">#REF!</definedName>
    <definedName name="_C1030_R0380">#REF!</definedName>
    <definedName name="_C1030_R0390">#REF!</definedName>
    <definedName name="_C1030_R0400">#REF!</definedName>
    <definedName name="_C1030_R0410">#REF!</definedName>
    <definedName name="_C1030_R0420">#REF!</definedName>
    <definedName name="_C1040_R0310">#REF!</definedName>
    <definedName name="_C1040_R0320">#REF!</definedName>
    <definedName name="_C1040_R0330">#REF!</definedName>
    <definedName name="_C1040_R0340">#REF!</definedName>
    <definedName name="_C1040_R0350">#REF!</definedName>
    <definedName name="_C1040_R0360">#REF!</definedName>
    <definedName name="_C1040_R0370">#REF!</definedName>
    <definedName name="_C1040_R0380">#REF!</definedName>
    <definedName name="_C1040_R0390">#REF!</definedName>
    <definedName name="_C1040_R0400">#REF!</definedName>
    <definedName name="_C1040_R0410">#REF!</definedName>
    <definedName name="_C1050_R0310">#REF!</definedName>
    <definedName name="_C1050_R0320">#REF!</definedName>
    <definedName name="_C1050_R0330">#REF!</definedName>
    <definedName name="_C1050_R0340">#REF!</definedName>
    <definedName name="_C1050_R0350">#REF!</definedName>
    <definedName name="_C1050_R0360">#REF!</definedName>
    <definedName name="_C1050_R0370">#REF!</definedName>
    <definedName name="_C1050_R0380">#REF!</definedName>
    <definedName name="_C1050_R0390">#REF!</definedName>
    <definedName name="_C1050_R0400">#REF!</definedName>
    <definedName name="_C1060_R0310">#REF!</definedName>
    <definedName name="_C1060_R0320">#REF!</definedName>
    <definedName name="_C1060_R0330">#REF!</definedName>
    <definedName name="_C1060_R0340">#REF!</definedName>
    <definedName name="_C1060_R0350">#REF!</definedName>
    <definedName name="_C1060_R0360">#REF!</definedName>
    <definedName name="_C1060_R0370">#REF!</definedName>
    <definedName name="_C1060_R0380">#REF!</definedName>
    <definedName name="_C1060_R0390">#REF!</definedName>
    <definedName name="_C1070_R0310">#REF!</definedName>
    <definedName name="_C1070_R0320">#REF!</definedName>
    <definedName name="_C1070_R0330">#REF!</definedName>
    <definedName name="_C1070_R0340">#REF!</definedName>
    <definedName name="_C1070_R0350">#REF!</definedName>
    <definedName name="_C1070_R0360">#REF!</definedName>
    <definedName name="_C1070_R0370">#REF!</definedName>
    <definedName name="_C1070_R0380">#REF!</definedName>
    <definedName name="_C1080_R0310">#REF!</definedName>
    <definedName name="_C1080_R0320">#REF!</definedName>
    <definedName name="_C1080_R0330">#REF!</definedName>
    <definedName name="_C1080_R0340">#REF!</definedName>
    <definedName name="_C1080_R0350">#REF!</definedName>
    <definedName name="_C1080_R0360">#REF!</definedName>
    <definedName name="_C1080_R0370">#REF!</definedName>
    <definedName name="_C1090_R0310">#REF!</definedName>
    <definedName name="_C1090_R0320">#REF!</definedName>
    <definedName name="_C1090_R0330">#REF!</definedName>
    <definedName name="_C1090_R0340">#REF!</definedName>
    <definedName name="_C1090_R0350">#REF!</definedName>
    <definedName name="_C1090_R0360">#REF!</definedName>
    <definedName name="_C1100_R0310">#REF!</definedName>
    <definedName name="_C1100_R0320">#REF!</definedName>
    <definedName name="_C1100_R0330">#REF!</definedName>
    <definedName name="_C1100_R0340">#REF!</definedName>
    <definedName name="_C1100_R0350">#REF!</definedName>
    <definedName name="_C1110_R0111">#REF!</definedName>
    <definedName name="_C1110_R0113">#REF!</definedName>
    <definedName name="_C1110_R0310">#REF!</definedName>
    <definedName name="_C1110_R0320">#REF!</definedName>
    <definedName name="_C1110_R0330">#REF!</definedName>
    <definedName name="_C1110_R0340">#REF!</definedName>
    <definedName name="_C1120_R0111">#REF!</definedName>
    <definedName name="_C1120_R0113">#REF!</definedName>
    <definedName name="_C1120_R0310">#REF!</definedName>
    <definedName name="_C1120_R0320">#REF!</definedName>
    <definedName name="_C1120_R0330">#REF!</definedName>
    <definedName name="_C1130_R0111">#REF!</definedName>
    <definedName name="_C1130_R0113">#REF!</definedName>
    <definedName name="_C1130_R0310">#REF!</definedName>
    <definedName name="_C1130_R0320">#REF!</definedName>
    <definedName name="_C1140_R0111">#REF!</definedName>
    <definedName name="_C1140_R0113">#REF!</definedName>
    <definedName name="_C1140_R0310">#REF!</definedName>
    <definedName name="_C1141_R0111">#REF!</definedName>
    <definedName name="_C1141_R0113">#REF!</definedName>
    <definedName name="_C1150_R0111">#REF!</definedName>
    <definedName name="_C1150_R0113">#REF!</definedName>
    <definedName name="_C1150_R0300">#REF!</definedName>
    <definedName name="_C1151_R0111">#REF!</definedName>
    <definedName name="_C1151_R0113">#REF!</definedName>
    <definedName name="_C1160_R0111">#REF!</definedName>
    <definedName name="_C1160_R0113">#REF!</definedName>
    <definedName name="_C1170_R0111">#REF!</definedName>
    <definedName name="_C1170_R0113">#REF!</definedName>
    <definedName name="_C1180_R0111">#REF!</definedName>
    <definedName name="_C1180_R0113">#REF!</definedName>
    <definedName name="_C1190_R0111">#REF!</definedName>
    <definedName name="_C1190_R0113">#REF!</definedName>
    <definedName name="_C1200_R0111">#REF!</definedName>
    <definedName name="_C1200_R0113">#REF!</definedName>
    <definedName name="_C1210_R0111">#REF!</definedName>
    <definedName name="_C1210_R0113">#REF!</definedName>
    <definedName name="_C1220_R0111">#REF!</definedName>
    <definedName name="_C1220_R0113">#REF!</definedName>
    <definedName name="_C1230_R0111">#REF!</definedName>
    <definedName name="_C1230_R0113">#REF!</definedName>
    <definedName name="_C1240_R0111">#REF!</definedName>
    <definedName name="_C1240_R0113">#REF!</definedName>
    <definedName name="_C1250_R0111">#REF!</definedName>
    <definedName name="_C1250_R0113">#REF!</definedName>
    <definedName name="_C1260_R0111">#REF!</definedName>
    <definedName name="_C1260_R0113">#REF!</definedName>
    <definedName name="_C1360_R0660" comment=" [In Current year]">#REF!</definedName>
    <definedName name="_C1760_R0660" comment="Total [Year end]">#REF!</definedName>
    <definedName name="_C2110_R0111">#REF!</definedName>
    <definedName name="_C2110_R0113">#REF!</definedName>
    <definedName name="_C2120_R0111">#REF!</definedName>
    <definedName name="_C2120_R0113">#REF!</definedName>
    <definedName name="_C2130_R0111">#REF!</definedName>
    <definedName name="_C2130_R0113">#REF!</definedName>
    <definedName name="_C2140_R0111">#REF!</definedName>
    <definedName name="_C2140_R0113">#REF!</definedName>
    <definedName name="_C2141_R0111">#REF!</definedName>
    <definedName name="_C2141_R0113">#REF!</definedName>
    <definedName name="_C2150_R0111">#REF!</definedName>
    <definedName name="_C2150_R0113">#REF!</definedName>
    <definedName name="_C2151_R0111">#REF!</definedName>
    <definedName name="_C2151_R0113">#REF!</definedName>
    <definedName name="_C2160_R0111">#REF!</definedName>
    <definedName name="_C2160_R0113">#REF!</definedName>
    <definedName name="_C2170_R0111">#REF!</definedName>
    <definedName name="_C2170_R0113">#REF!</definedName>
    <definedName name="_C2180_R0111">#REF!</definedName>
    <definedName name="_C2180_R0113">#REF!</definedName>
    <definedName name="_C2190_R0111">#REF!</definedName>
    <definedName name="_C2190_R0113">#REF!</definedName>
    <definedName name="_C2200_R0111">#REF!</definedName>
    <definedName name="_C2200_R0113">#REF!</definedName>
    <definedName name="_C2210_R0111">#REF!</definedName>
    <definedName name="_C2210_R0113">#REF!</definedName>
    <definedName name="_C2220_R0111">#REF!</definedName>
    <definedName name="_C2220_R0113">#REF!</definedName>
    <definedName name="_C2230_R0111">#REF!</definedName>
    <definedName name="_C2230_R0113">#REF!</definedName>
    <definedName name="_C2240_R0111">#REF!</definedName>
    <definedName name="_C2240_R0113">#REF!</definedName>
    <definedName name="_C2250_R0111">#REF!</definedName>
    <definedName name="_C2250_R0113">#REF!</definedName>
    <definedName name="_C2260_R0111">#REF!</definedName>
    <definedName name="_C2260_R0113">#REF!</definedName>
    <definedName name="_C3110_R0111">#REF!</definedName>
    <definedName name="_C3110_R0113">#REF!</definedName>
    <definedName name="_C3120_R0111">#REF!</definedName>
    <definedName name="_C3120_R0113">#REF!</definedName>
    <definedName name="_C3130_R0111">#REF!</definedName>
    <definedName name="_C3130_R0113">#REF!</definedName>
    <definedName name="_C3140_R0111">#REF!</definedName>
    <definedName name="_C3140_R0113">#REF!</definedName>
    <definedName name="_C3141_R0111">#REF!</definedName>
    <definedName name="_C3141_R0113">#REF!</definedName>
    <definedName name="_C3150_R0111">#REF!</definedName>
    <definedName name="_C3150_R0113">#REF!</definedName>
    <definedName name="_C3151_R0111">#REF!</definedName>
    <definedName name="_C3151_R0113">#REF!</definedName>
    <definedName name="_C3160_R0111">#REF!</definedName>
    <definedName name="_C3160_R0113">#REF!</definedName>
    <definedName name="_C3170_R0111">#REF!</definedName>
    <definedName name="_C3170_R0113">#REF!</definedName>
    <definedName name="_C3180_R0111">#REF!</definedName>
    <definedName name="_C3180_R0113">#REF!</definedName>
    <definedName name="_C3190_R0111">#REF!</definedName>
    <definedName name="_C3190_R0113">#REF!</definedName>
    <definedName name="_C3200_R0111">#REF!</definedName>
    <definedName name="_C3200_R0113">#REF!</definedName>
    <definedName name="_C3210_R0111">#REF!</definedName>
    <definedName name="_C3210_R0113">#REF!</definedName>
    <definedName name="_C3220_R0111">#REF!</definedName>
    <definedName name="_C3220_R0113">#REF!</definedName>
    <definedName name="_C3230_R0111">#REF!</definedName>
    <definedName name="_C3230_R0113">#REF!</definedName>
    <definedName name="_C3240_R0111">#REF!</definedName>
    <definedName name="_C3240_R0113">#REF!</definedName>
    <definedName name="_C3250_R0111">#REF!</definedName>
    <definedName name="_C3250_R0113">#REF!</definedName>
    <definedName name="_C3260_R0111">#REF!</definedName>
    <definedName name="_C3260_R0113">#REF!</definedName>
    <definedName name="_col1">#REF!</definedName>
    <definedName name="_Col10">#REF!</definedName>
    <definedName name="_col2">#REF!</definedName>
    <definedName name="_col3">#REF!</definedName>
    <definedName name="_col4">#REF!</definedName>
    <definedName name="_col5">#REF!</definedName>
    <definedName name="_Col6">#REF!</definedName>
    <definedName name="_Col7">#REF!</definedName>
    <definedName name="_Col9">#REF!</definedName>
    <definedName name="_EUR_BS_N">#REF!</definedName>
    <definedName name="_EUR_BS_N_1">#REF!</definedName>
    <definedName name="_EUR_BS_N_10">#REF!</definedName>
    <definedName name="_EUR_BS_N_11">#REF!</definedName>
    <definedName name="_EUR_BS_N_12">#REF!</definedName>
    <definedName name="_EUR_BS_N_13">#REF!</definedName>
    <definedName name="_EUR_BS_N_14">#REF!</definedName>
    <definedName name="_EUR_BS_N_2">#REF!</definedName>
    <definedName name="_EUR_BS_N_3">#REF!</definedName>
    <definedName name="_EUR_BS_N_4">#REF!</definedName>
    <definedName name="_EUR_BS_N_5">#REF!</definedName>
    <definedName name="_EUR_BS_N_6">#REF!</definedName>
    <definedName name="_EUR_BS_N_7">#REF!</definedName>
    <definedName name="_EUR_BS_N_8">#REF!</definedName>
    <definedName name="_EUR_BS_N_9">#REF!</definedName>
    <definedName name="_EUR_PL_N">#REF!</definedName>
    <definedName name="_EUR_PL_N_1">#REF!</definedName>
    <definedName name="_EUR_PL_N_10">#REF!</definedName>
    <definedName name="_EUR_PL_N_11">#REF!</definedName>
    <definedName name="_EUR_PL_N_12">#REF!</definedName>
    <definedName name="_EUR_PL_N_13">#REF!</definedName>
    <definedName name="_EUR_PL_N_14">#REF!</definedName>
    <definedName name="_EUR_PL_N_2">#REF!</definedName>
    <definedName name="_EUR_PL_N_3">#REF!</definedName>
    <definedName name="_EUR_PL_N_4">#REF!</definedName>
    <definedName name="_EUR_PL_N_5">#REF!</definedName>
    <definedName name="_EUR_PL_N_6">#REF!</definedName>
    <definedName name="_EUR_PL_N_7">#REF!</definedName>
    <definedName name="_EUR_PL_N_8">#REF!</definedName>
    <definedName name="_EUR_PL_N_9">#REF!</definedName>
    <definedName name="_Fill" localSheetId="0" hidden="1">#REF!</definedName>
    <definedName name="_Fill" hidden="1">#REF!</definedName>
    <definedName name="_GBP_BS_N">#REF!</definedName>
    <definedName name="_GBP_BS_N_1">#REF!</definedName>
    <definedName name="_GBP_BS_N_10">#REF!</definedName>
    <definedName name="_GBP_BS_N_11">#REF!</definedName>
    <definedName name="_GBP_BS_N_12">#REF!</definedName>
    <definedName name="_GBP_BS_N_13">#REF!</definedName>
    <definedName name="_GBP_BS_N_14">#REF!</definedName>
    <definedName name="_GBP_BS_N_2">#REF!</definedName>
    <definedName name="_GBP_BS_N_3">#REF!</definedName>
    <definedName name="_GBP_BS_N_4">#REF!</definedName>
    <definedName name="_GBP_BS_N_5">#REF!</definedName>
    <definedName name="_GBP_BS_N_6">#REF!</definedName>
    <definedName name="_GBP_BS_N_7">#REF!</definedName>
    <definedName name="_GBP_BS_N_8">#REF!</definedName>
    <definedName name="_GBP_BS_N_9">#REF!</definedName>
    <definedName name="_GBP_PL_N">#REF!</definedName>
    <definedName name="_GBP_PL_N_1">#REF!</definedName>
    <definedName name="_GBP_PL_N_10">#REF!</definedName>
    <definedName name="_GBP_PL_N_11">#REF!</definedName>
    <definedName name="_GBP_PL_N_12">#REF!</definedName>
    <definedName name="_GBP_PL_N_13">#REF!</definedName>
    <definedName name="_GBP_PL_N_14">#REF!</definedName>
    <definedName name="_GBP_PL_N_2">#REF!</definedName>
    <definedName name="_GBP_PL_N_3">#REF!</definedName>
    <definedName name="_GBP_PL_N_4">#REF!</definedName>
    <definedName name="_GBP_PL_N_5">#REF!</definedName>
    <definedName name="_GBP_PL_N_6">#REF!</definedName>
    <definedName name="_GBP_PL_N_7">#REF!</definedName>
    <definedName name="_GBP_PL_N_8">#REF!</definedName>
    <definedName name="_GBP_PL_N_9">#REF!</definedName>
    <definedName name="_Key2" localSheetId="0" hidden="1">#REF!</definedName>
    <definedName name="_Key2" hidden="1">#REF!</definedName>
    <definedName name="_Order2" hidden="1">255</definedName>
    <definedName name="_S020102_R0100_C0010">#REF!</definedName>
    <definedName name="_S020102_R0180_C0010">#REF!</definedName>
    <definedName name="_S020102_R0200_C0010">#REF!</definedName>
    <definedName name="_S020102_R0260_C0010">#REF!</definedName>
    <definedName name="_S020102_R0280_C0010">#REF!</definedName>
    <definedName name="_S020102_R0380_C0010">#REF!</definedName>
    <definedName name="_S020102_R0410_C0010">#REF!</definedName>
    <definedName name="_S020102_R0520_C0010">#REF!</definedName>
    <definedName name="_S020102_R0550_C0010">#REF!</definedName>
    <definedName name="_S020102_R0790_C0010">#REF!</definedName>
    <definedName name="_S020102_R0840_C0010">#REF!</definedName>
    <definedName name="_S020102_R0880_C0010">#REF!</definedName>
    <definedName name="_S05010201_R0110_C0200">#REF!</definedName>
    <definedName name="_S05010201_R0210_C0200">#REF!</definedName>
    <definedName name="_S05010201_R0240_C0200">#REF!</definedName>
    <definedName name="_S05010201_R0300_C0200">#REF!</definedName>
    <definedName name="_S230101_R0010_C0010">#REF!</definedName>
    <definedName name="_S230101_R0030_C0010">#REF!</definedName>
    <definedName name="_S230101_R0130_C0010">#REF!</definedName>
    <definedName name="_S230101_R0540_C0010">#REF!</definedName>
    <definedName name="_S230101_R0580_C0010">#REF!</definedName>
    <definedName name="_S230101_R0620_C0010">#REF!</definedName>
    <definedName name="_S230101_R0640_C0010">#REF!</definedName>
    <definedName name="_S280101_R0400_C0070">#REF!</definedName>
    <definedName name="A_MCR_b">#REF!</definedName>
    <definedName name="A_MCR_x">#REF!</definedName>
    <definedName name="A_PR_Sigma">#REF!</definedName>
    <definedName name="A_RR_Sigma">#REF!</definedName>
    <definedName name="AccountNames">#REF!</definedName>
    <definedName name="ACCRUAL">#REF!</definedName>
    <definedName name="ACCUMM_BUDGET_2010">#REF!</definedName>
    <definedName name="ACCUMM_REFORECAST_2010">#REF!</definedName>
    <definedName name="Actuals">#REF!</definedName>
    <definedName name="Adj_01">#REF!</definedName>
    <definedName name="Adj_02">#REF!</definedName>
    <definedName name="Adj_03">#REF!</definedName>
    <definedName name="Adj_04">#REF!</definedName>
    <definedName name="Adj_DT1">#REF!</definedName>
    <definedName name="Adj_DT2">#REF!</definedName>
    <definedName name="Adj_DT3">#REF!</definedName>
    <definedName name="Adj_DT4">#REF!</definedName>
    <definedName name="Adj_TP1">#REF!</definedName>
    <definedName name="Adj_TP2">#REF!</definedName>
    <definedName name="Adj_TP3">#REF!</definedName>
    <definedName name="Adj_TP4">#REF!</definedName>
    <definedName name="AF4BV42">#REF!</definedName>
    <definedName name="AM_11">#REF!</definedName>
    <definedName name="AM_11FULL">#REF!</definedName>
    <definedName name="AM_7">#REF!</definedName>
    <definedName name="Annual_Graphs">#REF!</definedName>
    <definedName name="Annual_Graphs_Data">#REF!</definedName>
    <definedName name="Annual_Graphs_Row">#REF!</definedName>
    <definedName name="anscount" hidden="1">1</definedName>
    <definedName name="ap">#REF!</definedName>
    <definedName name="AP_11">#REF!</definedName>
    <definedName name="AP_12">#REF!</definedName>
    <definedName name="AP_17">#REF!</definedName>
    <definedName name="AP_18">#REF!</definedName>
    <definedName name="AP_19">#REF!</definedName>
    <definedName name="AP_20_combnts">#REF!</definedName>
    <definedName name="AP_21_combnts">#REF!</definedName>
    <definedName name="AP_23">#REF!</definedName>
    <definedName name="AP_24">#REF!</definedName>
    <definedName name="AP_25">#REF!</definedName>
    <definedName name="AP_27">#REF!</definedName>
    <definedName name="AP_28">#REF!</definedName>
    <definedName name="AP_3">#REF!</definedName>
    <definedName name="AP_30_combnts">#REF!</definedName>
    <definedName name="AP_31_combnts">#REF!</definedName>
    <definedName name="AP_34_combnts">#REF!</definedName>
    <definedName name="AP_4">#REF!</definedName>
    <definedName name="AP_5">#REF!</definedName>
    <definedName name="AP_6">#REF!</definedName>
    <definedName name="AP_7">#REF!</definedName>
    <definedName name="AP_9">#REF!</definedName>
    <definedName name="asd">#REF!</definedName>
    <definedName name="Assessment_Date">#REF!</definedName>
    <definedName name="AssetClasses_Inputs">#REF!,#REF!,#REF!,#REF!,#REF!,#REF!,#REF!,#REF!,#REF!,#REF!,#REF!,#REF!,#REF!,#REF!,#REF!,#REF!,#REF!,#REF!,#REF!,#REF!,#REF!,#REF!,#REF!,#REF!,#REF!,#REF!,#REF!,#REF!,#REF!,#REF!</definedName>
    <definedName name="ASSETCODETYPE" localSheetId="0">#REF!</definedName>
    <definedName name="ASSETCODETYPE">#REF!</definedName>
    <definedName name="AssetCreditRating">#REF!</definedName>
    <definedName name="AssetDatabase_Inputs">#REF!,#REF!,#REF!,#REF!,#REF!</definedName>
    <definedName name="AssetsMix">#REF!</definedName>
    <definedName name="AssumpCurrency">#REF!</definedName>
    <definedName name="Assumption_Inputs">#REF!,#REF!,#REF!,#REF!,#REF!,#REF!,#REF!,#REF!,#REF!,#REF!,#REF!,#REF!,#REF!,#REF!,#REF!,#REF!</definedName>
    <definedName name="Assumptions_Inputs">#REF!,#REF!,#REF!,#REF!,#REF!,#REF!,#REF!,#REF!,#REF!,#REF!,#REF!,#REF!,#REF!,#REF!,#REF!,#REF!,#REF!,#REF!,#REF!</definedName>
    <definedName name="aud">#REF!</definedName>
    <definedName name="Balance_Sheet_Inputs">#REF!,#REF!,#REF!,#REF!,#REF!,#REF!,#REF!,#REF!,#REF!,#REF!,#REF!,#REF!,#REF!,#REF!,#REF!,#REF!,#REF!,#REF!,#REF!,#REF!,#REF!,#REF!,#REF!,#REF!,#REF!,#REF!,#REF!,#REF!,#REF!</definedName>
    <definedName name="bankjnl">#REF!</definedName>
    <definedName name="boe_CN_1">#REF!</definedName>
    <definedName name="BondSpreadRiskFactorsA">#REF!</definedName>
    <definedName name="BondSpreadRiskFactorsB">#REF!</definedName>
    <definedName name="BondSpreadRiskFactorsC">#REF!</definedName>
    <definedName name="BR_3">#REF!</definedName>
    <definedName name="BR_4">#REF!</definedName>
    <definedName name="BRACKETS_EIOPA_STANDARD_S2101">#REF!</definedName>
    <definedName name="BRACKETS_EIOPA_STANDARD_S2103">#REF!</definedName>
    <definedName name="BRACKETS_PRA_STANDARD_S2101">#REF!</definedName>
    <definedName name="BRACKETS_PRA_STANDARD_S2103">#REF!</definedName>
    <definedName name="Breakdown">#REF!</definedName>
    <definedName name="Brodies">#REF!</definedName>
    <definedName name="BSCR_02">#REF!</definedName>
    <definedName name="BSCR_03">#REF!</definedName>
    <definedName name="BSCR_04">#REF!</definedName>
    <definedName name="BUDGET_YTD">#REF!</definedName>
    <definedName name="BUDPANDL">#REF!</definedName>
    <definedName name="BUDPANDLYTD">#REF!</definedName>
    <definedName name="C_MCR_b">#REF!</definedName>
    <definedName name="C_MCR_x">#REF!</definedName>
    <definedName name="C_sd_prem">#REF!</definedName>
    <definedName name="C_sd_res">#REF!</definedName>
    <definedName name="cad">#REF!</definedName>
    <definedName name="Car10Table">#REF!</definedName>
    <definedName name="Car2011Table">#REF!</definedName>
    <definedName name="Car2011YDTable">#REF!</definedName>
    <definedName name="Cash_AssetSwitch">#REF!</definedName>
    <definedName name="CashCreditRating">#REF!</definedName>
    <definedName name="Cat_Risk_Inputs">#REF!,#REF!,#REF!,#REF!</definedName>
    <definedName name="cboChooseForm">"Drop Down 6"</definedName>
    <definedName name="CC">#REF!</definedName>
    <definedName name="CEIOPSCreditRatings_1">#REF!</definedName>
    <definedName name="CEIOPSMaturity_RelChanges">#REF!</definedName>
    <definedName name="CEIOPSPropFixedShock">#REF!</definedName>
    <definedName name="CEIOPSRiskStandDev">#REF!</definedName>
    <definedName name="Cell_Name">#REF!</definedName>
    <definedName name="CG_11">#REF!</definedName>
    <definedName name="CG_2" localSheetId="0">#REF!</definedName>
    <definedName name="CG_2">#REF!</definedName>
    <definedName name="CG_5">#REF!</definedName>
    <definedName name="CIQWBGuid" hidden="1">"Project Limestone - Model (Draft v15).xlsx"</definedName>
    <definedName name="CIS_AssetSwitch">#REF!</definedName>
    <definedName name="ClaimsPrems">#REF!</definedName>
    <definedName name="Class_01CashFlows">#REF!</definedName>
    <definedName name="Class_02CashFlows">#REF!</definedName>
    <definedName name="Class_03CashFlows">#REF!</definedName>
    <definedName name="Class_03PaymentPattern">#REF!</definedName>
    <definedName name="Class_04CashFlows">#REF!</definedName>
    <definedName name="Class_04PaymentPattern">#REF!</definedName>
    <definedName name="Class_05CashFlows">#REF!</definedName>
    <definedName name="Class_05PaymentPattern">#REF!</definedName>
    <definedName name="Class_06CashFlows">#REF!</definedName>
    <definedName name="Class_06PaymentPattern">#REF!</definedName>
    <definedName name="Class_07CashFlows">#REF!</definedName>
    <definedName name="Class_07PaymentPattern">#REF!</definedName>
    <definedName name="Class_08CashFlows">#REF!</definedName>
    <definedName name="Class_09CashFlows">#REF!</definedName>
    <definedName name="Class_10CashFlows">#REF!</definedName>
    <definedName name="Class_10PaymentPatter">#REF!</definedName>
    <definedName name="Class_11CashFlows">#REF!</definedName>
    <definedName name="Class_11PaymentPatter">#REF!</definedName>
    <definedName name="Class_12CashFlows">#REF!</definedName>
    <definedName name="Class_12PaymentPatter">#REF!</definedName>
    <definedName name="Class_13CashFlows">#REF!</definedName>
    <definedName name="Class_13PaymentPatter">#REF!</definedName>
    <definedName name="Class_14CashFlows">#REF!</definedName>
    <definedName name="Class_14PaymentPatter">#REF!</definedName>
    <definedName name="Class_15CashFlows">#REF!</definedName>
    <definedName name="Class_15PaymentPatter">#REF!</definedName>
    <definedName name="Class_16PaymentPatter">#REF!</definedName>
    <definedName name="Class_17CashFlows">#REF!</definedName>
    <definedName name="Class_17PaymentPatter">#REF!</definedName>
    <definedName name="Class_18CashFlows">#REF!</definedName>
    <definedName name="Class_18PaymentPatter">#REF!</definedName>
    <definedName name="Class_19CashFlows">#REF!</definedName>
    <definedName name="Class_19PaymentPatter">#REF!</definedName>
    <definedName name="Class_20CashFlows">#REF!</definedName>
    <definedName name="Class_20PaymentPatter">#REF!</definedName>
    <definedName name="Class_Data">#REF!,#REF!,#REF!,#REF!,#REF!,#REF!,#REF!,#REF!,#REF!,#REF!,#REF!,#REF!,#REF!,#REF!,#REF!,#REF!,#REF!</definedName>
    <definedName name="Class_Inputs">#REF!,#REF!,#REF!,#REF!,#REF!,#REF!,#REF!,#REF!,#REF!,#REF!,#REF!,#REF!,#REF!,#REF!,#REF!,#REF!,#REF!</definedName>
    <definedName name="Class_Selections">#REF!,#REF!,#REF!,#REF!,#REF!,#REF!,#REF!</definedName>
    <definedName name="Class10CashFlows">#REF!</definedName>
    <definedName name="Class10ClaimsOnlyMeasure">#REF!</definedName>
    <definedName name="Class10PaymentPattern">#REF!</definedName>
    <definedName name="Class10VolMeasure">#REF!</definedName>
    <definedName name="Class11CashFlows">#REF!</definedName>
    <definedName name="Class11ClaimsOnlyMeasure">#REF!</definedName>
    <definedName name="Class11PaymentPattern">#REF!</definedName>
    <definedName name="Class11VolMeasure">#REF!</definedName>
    <definedName name="Class12CashFlows">#REF!</definedName>
    <definedName name="Class12ClaimsOnlyMeasure">#REF!</definedName>
    <definedName name="Class12PaymentPattern">#REF!</definedName>
    <definedName name="Class12VolMeasure">#REF!</definedName>
    <definedName name="Class13ClaimsOnlyMeasure">#REF!</definedName>
    <definedName name="Class13PaymentPattern">#REF!</definedName>
    <definedName name="Class13VolMeasure">#REF!</definedName>
    <definedName name="Class14ClaimsOnlyMeasure">#REF!</definedName>
    <definedName name="Class14PaymentPattern">#REF!</definedName>
    <definedName name="Class14VolMeasure">#REF!</definedName>
    <definedName name="Class15ClaimsOnlyMeasure">#REF!</definedName>
    <definedName name="Class15PaymentPattern">#REF!</definedName>
    <definedName name="Class15VolMeasure">#REF!</definedName>
    <definedName name="Class16ClaimsOnlyMeasure">#REF!</definedName>
    <definedName name="Class16PaymentPattern">#REF!</definedName>
    <definedName name="Class16VolMeasure">#REF!</definedName>
    <definedName name="Class1CashFlows">#REF!</definedName>
    <definedName name="Class1ClaimsOnlyMeasure">#REF!</definedName>
    <definedName name="Class1GrsROProjCumPaid">#REF!</definedName>
    <definedName name="Class1GrsROProjPremRec">#REF!</definedName>
    <definedName name="Class1PaymentPattern">#REF!</definedName>
    <definedName name="Class1RIROProjCumPrems">#REF!</definedName>
    <definedName name="Class1RIROProjCumRecov">#REF!</definedName>
    <definedName name="Class1VolMeasure">#REF!</definedName>
    <definedName name="Class2CashFlows">#REF!</definedName>
    <definedName name="Class2ClaimsOnlyMeasure">#REF!</definedName>
    <definedName name="Class2GrsROProjCumPaid">#REF!</definedName>
    <definedName name="Class2GrsROProjPremRec">#REF!</definedName>
    <definedName name="Class2PaymentPattern">#REF!</definedName>
    <definedName name="Class2RIROProjCumPrems">#REF!</definedName>
    <definedName name="Class2RIROProjCumRecov">#REF!</definedName>
    <definedName name="Class2VolMeasure">#REF!</definedName>
    <definedName name="Class3CashFlows">#REF!</definedName>
    <definedName name="Class3ClaimsOnlyMeasure">#REF!</definedName>
    <definedName name="Class3PaymentPattern">#REF!</definedName>
    <definedName name="Class3VolMeasure">#REF!</definedName>
    <definedName name="Class4CashFlows">#REF!</definedName>
    <definedName name="Class4ClaimsOnlyMeasure">#REF!</definedName>
    <definedName name="Class4PaymentPattern">#REF!</definedName>
    <definedName name="Class4VolMeasure">#REF!</definedName>
    <definedName name="Class5CashFlows">#REF!</definedName>
    <definedName name="Class5ClaimsOnlyMeasure">#REF!</definedName>
    <definedName name="Class5PaymentPattern">#REF!</definedName>
    <definedName name="Class5VolMeasure">#REF!</definedName>
    <definedName name="Class6CashFlows">#REF!</definedName>
    <definedName name="Class6ClaimsOnlyMeasure">#REF!</definedName>
    <definedName name="Class6PaymentPattern">#REF!</definedName>
    <definedName name="Class6VolMeasure">#REF!</definedName>
    <definedName name="Class7CashFlows">#REF!</definedName>
    <definedName name="Class7ClaimsOnlyMeasure">#REF!</definedName>
    <definedName name="Class7PaymentPattern">#REF!</definedName>
    <definedName name="Class7VolMeasure">#REF!</definedName>
    <definedName name="Class8CashFlows">#REF!</definedName>
    <definedName name="Class8ClaimsOnlyMeasure">#REF!</definedName>
    <definedName name="Class8GrsROProjCumPaid">#REF!</definedName>
    <definedName name="Class8GrsROProjPremRec">#REF!</definedName>
    <definedName name="Class8PaymentPattern">#REF!</definedName>
    <definedName name="Class8VolMeasure">#REF!</definedName>
    <definedName name="Class9CashFlows">#REF!</definedName>
    <definedName name="Class9ClaimsOnlyMeasure">#REF!</definedName>
    <definedName name="Class9GrsROProjCumPaid">#REF!</definedName>
    <definedName name="Class9GrsROProjPremRec">#REF!</definedName>
    <definedName name="Class9PaymentPattern">#REF!</definedName>
    <definedName name="Class9VolMeasure">#REF!</definedName>
    <definedName name="Clients">#REF!</definedName>
    <definedName name="cmcash">#REF!</definedName>
    <definedName name="CN_1">#REF!</definedName>
    <definedName name="CN_107">#REF!</definedName>
    <definedName name="CN_108">#REF!</definedName>
    <definedName name="CN_109">#REF!</definedName>
    <definedName name="CN_110">#REF!</definedName>
    <definedName name="CN_111">#REF!</definedName>
    <definedName name="CN_112">#REF!</definedName>
    <definedName name="CN_113">#REF!</definedName>
    <definedName name="CN_114">#REF!</definedName>
    <definedName name="CN_115">#REF!</definedName>
    <definedName name="CN_116">#REF!</definedName>
    <definedName name="CN_117">#REF!</definedName>
    <definedName name="CN_118">#REF!</definedName>
    <definedName name="CN_119">#REF!</definedName>
    <definedName name="CN_120">#REF!</definedName>
    <definedName name="CN_121">#REF!</definedName>
    <definedName name="CN_122">#REF!</definedName>
    <definedName name="CN_123">#REF!</definedName>
    <definedName name="CN_124">#REF!</definedName>
    <definedName name="CN_127">#REF!</definedName>
    <definedName name="CN_14">#REF!</definedName>
    <definedName name="CN_15">#REF!</definedName>
    <definedName name="CN_18">#REF!</definedName>
    <definedName name="CN_2">#REF!</definedName>
    <definedName name="CN_20">#REF!</definedName>
    <definedName name="CN_23">#REF!</definedName>
    <definedName name="CN_25">#REF!</definedName>
    <definedName name="CN_27">#REF!</definedName>
    <definedName name="CN_28">#REF!</definedName>
    <definedName name="CN_30">#REF!</definedName>
    <definedName name="CN_31">#REF!</definedName>
    <definedName name="CN_32">#REF!</definedName>
    <definedName name="CN_33">#REF!</definedName>
    <definedName name="CN_34">#REF!</definedName>
    <definedName name="CN_35">#REF!</definedName>
    <definedName name="CN_36">#REF!</definedName>
    <definedName name="CN_37">#REF!</definedName>
    <definedName name="CN_38">#REF!</definedName>
    <definedName name="CN_39">#REF!</definedName>
    <definedName name="CN_40">#REF!</definedName>
    <definedName name="CN_41">#REF!</definedName>
    <definedName name="CN_42">#REF!</definedName>
    <definedName name="CN_43">#REF!</definedName>
    <definedName name="CN_45">#REF!</definedName>
    <definedName name="CN_46">#REF!</definedName>
    <definedName name="CN_47">#REF!</definedName>
    <definedName name="CN_51">#REF!</definedName>
    <definedName name="CN_53">#REF!</definedName>
    <definedName name="CN_55">#REF!</definedName>
    <definedName name="CN_57">#REF!</definedName>
    <definedName name="CN_58">#REF!</definedName>
    <definedName name="CN_59">#REF!</definedName>
    <definedName name="CN_60">#REF!</definedName>
    <definedName name="CN_62">#REF!</definedName>
    <definedName name="CN_64">#REF!</definedName>
    <definedName name="CN_66">#REF!</definedName>
    <definedName name="CN_8">#REF!</definedName>
    <definedName name="CN_80">#REF!</definedName>
    <definedName name="CN_81">#REF!</definedName>
    <definedName name="CN_82">#REF!</definedName>
    <definedName name="CN_83">#REF!</definedName>
    <definedName name="CN_84">#REF!</definedName>
    <definedName name="CN_85">#REF!</definedName>
    <definedName name="CN_86">#REF!</definedName>
    <definedName name="CN_9">#REF!</definedName>
    <definedName name="CoC">#REF!</definedName>
    <definedName name="col">#REF!</definedName>
    <definedName name="Collaterlsed_AssetSwitch">#REF!</definedName>
    <definedName name="Company_Name" localSheetId="0" hidden="1">#REF!</definedName>
    <definedName name="COMPANY_NAME">#REF!</definedName>
    <definedName name="Comparative_Period" hidden="1">#REF!</definedName>
    <definedName name="COMPDATE">#REF!</definedName>
    <definedName name="CompYear" hidden="1">#REF!</definedName>
    <definedName name="Conc.AssetXLY1">#REF!</definedName>
    <definedName name="Conc.AssetXLY2">#REF!</definedName>
    <definedName name="Conc.AssetXLY3">#REF!</definedName>
    <definedName name="Conc.AssetXLY4">#REF!</definedName>
    <definedName name="ConcentrationRiskSCR">#REF!</definedName>
    <definedName name="control_GAAP_blank">'Version control SII BS &amp; SCR'!$I$3</definedName>
    <definedName name="control_S2_blank">'Version control SII BS &amp; SCR'!$S$3</definedName>
    <definedName name="CorpBonds_AssetSwitch">#REF!</definedName>
    <definedName name="CorrIndexEquityRisk">#REF!</definedName>
    <definedName name="CorrLobNonLife">#REF!</definedName>
    <definedName name="CorrLobNonLifeHealth">#REF!</definedName>
    <definedName name="CorrMarketriskDOWN">#REF!</definedName>
    <definedName name="CorrMarketriskUP">#REF!</definedName>
    <definedName name="CorrNL">#REF!</definedName>
    <definedName name="Counterparty_Classes_Inputs">#REF!,#REF!,#REF!,#REF!,#REF!,#REF!,#REF!,#REF!,#REF!,#REF!,#REF!,#REF!,#REF!,#REF!,#REF!,#REF!,#REF!,#REF!,#REF!,#REF!,#REF!,#REF!,#REF!,#REF!,#REF!,#REF!,#REF!,#REF!</definedName>
    <definedName name="CounterpartyCreditRating">#REF!</definedName>
    <definedName name="CounterTable">#REF!</definedName>
    <definedName name="CounterTitle">#REF!</definedName>
    <definedName name="CoveredBondSpreadRiskFactorsA">#REF!</definedName>
    <definedName name="CoveredBondSpreadRiskFactorsB">#REF!</definedName>
    <definedName name="CRA_Name">#REF!</definedName>
    <definedName name="Credit_ratings">#REF!</definedName>
    <definedName name="CreditDerivativesSpreadRisk">#REF!</definedName>
    <definedName name="CreditRatings">#REF!</definedName>
    <definedName name="CS_12">#REF!</definedName>
    <definedName name="CS_13">#REF!</definedName>
    <definedName name="CS_MCR_b">#REF!</definedName>
    <definedName name="CS_MCR_x">#REF!</definedName>
    <definedName name="CS_PR_Sigma">#REF!</definedName>
    <definedName name="CS_RR_Sigma">#REF!</definedName>
    <definedName name="CU_1">#REF!</definedName>
    <definedName name="CU_4">#REF!</definedName>
    <definedName name="CU_5">#REF!</definedName>
    <definedName name="Cumulative">#REF!</definedName>
    <definedName name="CURRDATE">#REF!</definedName>
    <definedName name="CURRENCY">#REF!</definedName>
    <definedName name="Currency_Names">#REF!</definedName>
    <definedName name="Current_Period" hidden="1">#REF!</definedName>
    <definedName name="CurrYear" hidden="1">#REF!</definedName>
    <definedName name="DAC_Profile">#REF!</definedName>
    <definedName name="dates">#REF!</definedName>
    <definedName name="DB_avg_mri_all">OFFSET(#REF!,MATCH(#REF!,#REF!,0),MONTH(#REF!)+1,1,12)</definedName>
    <definedName name="DB_avg_mri_nb">OFFSET(#REF!,MATCH(#REF!,#REF!,0),MONTH(#REF!)+1,1,12)</definedName>
    <definedName name="DB_avg_mri_rn">OFFSET(#REF!,MATCH(#REF!,#REF!,0),MONTH(#REF!)+1,1,12)</definedName>
    <definedName name="DB_clicks">OFFSET(#REF!,MATCH(#REF!,#REF!,0),MONTH(#REF!)+1,1,12)</definedName>
    <definedName name="DB_FTE_ALL">OFFSET(#REF!,MATCH(#REF!,#REF!,0),MONTH(#REF!)+1,1,12)</definedName>
    <definedName name="DB_FTE_ALL_INC_CPT">OFFSET(#REF!,MATCH(#REF!,#REF!,0),MONTH(#REF!)+1,1,12)</definedName>
    <definedName name="DB_FTE_CC_AND_CPT">OFFSET(#REF!,MATCH(#REF!,#REF!,0),MONTH(#REF!)+1,1,12)</definedName>
    <definedName name="DB_FTE_CFS">OFFSET(#REF!,MATCH(#REF!,#REF!,0),MONTH(#REF!)+1,1,12)</definedName>
    <definedName name="DB_FTE_CLAIMS">OFFSET(#REF!,MATCH(#REF!,#REF!,0),MONTH(#REF!)+1,1,12)</definedName>
    <definedName name="DB_FTE_CONTACT_CENTRE">OFFSET(#REF!,MATCH(#REF!,#REF!,0),MONTH(#REF!)+1,1,12)</definedName>
    <definedName name="DB_FTE_CPT">OFFSET(#REF!,MATCH(#REF!,#REF!,0),MONTH(#REF!)+1,1,12)</definedName>
    <definedName name="DB_FTE_FINANCE_OPS">OFFSET(#REF!,MATCH(#REF!,#REF!,0),MONTH(#REF!)+1,1,12)</definedName>
    <definedName name="DB_FTE_NON_OPS">OFFSET(#REF!,MATCH(#REF!,#REF!,0),MONTH(#REF!)+1,1,12)</definedName>
    <definedName name="DB_IPP_all">OFFSET(#REF!,MATCH(#REF!,#REF!,0),MONTH(#REF!)+1,1,12)</definedName>
    <definedName name="DB_IPP_ancillary">OFFSET(#REF!,MATCH(#REF!,#REF!,0),MONTH(#REF!)+1,1,12)</definedName>
    <definedName name="DB_IPP_instalment">OFFSET(#REF!,MATCH(#REF!,#REF!,0),MONTH(#REF!)+1,1,12)</definedName>
    <definedName name="DB_live_policies">OFFSET(#REF!,MATCH(#REF!,#REF!,0),MONTH(#REF!)+1,1,12)</definedName>
    <definedName name="DB_LIVE_POLS_PER_FTE">OFFSET(#REF!,MATCH(#REF!,#REF!,0),MONTH(#REF!)+1,1,12)</definedName>
    <definedName name="DB_mri_all">OFFSET(#REF!,MATCH(#REF!,#REF!,0),MONTH(#REF!)+1,1,12)</definedName>
    <definedName name="DB_mri_nb">OFFSET(#REF!,MATCH(#REF!,#REF!,0),MONTH(#REF!)+1,1,12)</definedName>
    <definedName name="DB_mri_rn">OFFSET(#REF!,MATCH(#REF!,#REF!,0),MONTH(#REF!)+1,1,12)</definedName>
    <definedName name="DB_MTA">OFFSET(#REF!,MATCH(#REF!,#REF!,0),MONTH(#REF!)+1,1,12)</definedName>
    <definedName name="DB_MTC">OFFSET(#REF!,MATCH(#REF!,#REF!,0),MONTH(#REF!)+1,1,12)</definedName>
    <definedName name="DB_quotes">OFFSET(#REF!,MATCH(#REF!,#REF!,0),MONTH(#REF!)+1,1,12)</definedName>
    <definedName name="DB_retention_all">OFFSET(#REF!,MATCH(#REF!,#REF!,0),MONTH(#REF!)+1,1,12)</definedName>
    <definedName name="DB_retention_auto">OFFSET(#REF!,MATCH(#REF!,#REF!,0),MONTH(#REF!)+1,1,12)</definedName>
    <definedName name="DB_retention_manual">OFFSET(#REF!,MATCH(#REF!,#REF!,0),MONTH(#REF!)+1,1,12)</definedName>
    <definedName name="DB_sales_all">OFFSET(#REF!,MATCH(#REF!,#REF!,0),MONTH(#REF!)+1,1,12)</definedName>
    <definedName name="DB_SALES_ALL_PER_FTE">OFFSET(#REF!,MATCH(#REF!,#REF!,0),MONTH(#REF!)+1,1,12)</definedName>
    <definedName name="DB_sales_nb">OFFSET(#REF!,MATCH(#REF!,#REF!,0),MONTH(#REF!)+1,1,12)</definedName>
    <definedName name="DB_sales_rn">OFFSET(#REF!,MATCH(#REF!,#REF!,0),MONTH(#REF!)+1,1,12)</definedName>
    <definedName name="DB_TRANS_PER_FTE">OFFSET(#REF!,MATCH(#REF!,#REF!,0),MONTH(#REF!)+1,1,12)</definedName>
    <definedName name="deferred">#REF!</definedName>
    <definedName name="DEP">#REF!</definedName>
    <definedName name="DepositsCedants_AssetSwitch">#REF!</definedName>
    <definedName name="DepositsNCash_AssetSwitch">#REF!</definedName>
    <definedName name="detail04">#REF!</definedName>
    <definedName name="detail05">#REF!</definedName>
    <definedName name="Disc_YieldCurve">#REF!</definedName>
    <definedName name="DIV_A_01">#REF!</definedName>
    <definedName name="DIV_A_02">#REF!</definedName>
    <definedName name="DIV_A_03">#REF!</definedName>
    <definedName name="DIV_A_04">#REF!</definedName>
    <definedName name="DIV_CS_01">#REF!</definedName>
    <definedName name="DIV_CS_02">#REF!</definedName>
    <definedName name="DIV_CS_03">#REF!</definedName>
    <definedName name="DIV_CS_04">#REF!</definedName>
    <definedName name="DIV_FOD_01">#REF!</definedName>
    <definedName name="DIV_FOD_02">#REF!</definedName>
    <definedName name="DIV_FOD_03">#REF!</definedName>
    <definedName name="DIV_FOD_04">#REF!</definedName>
    <definedName name="DIV_GL_01">#REF!</definedName>
    <definedName name="DIV_GL_02">#REF!</definedName>
    <definedName name="DIV_GL_03">#REF!</definedName>
    <definedName name="DIV_GL_04">#REF!</definedName>
    <definedName name="DIV_IP_01">#REF!</definedName>
    <definedName name="DIV_IP_02">#REF!</definedName>
    <definedName name="DIV_IP_03">#REF!</definedName>
    <definedName name="DIV_IP_04">#REF!</definedName>
    <definedName name="DIV_LE_01">#REF!</definedName>
    <definedName name="DIV_LE_02">#REF!</definedName>
    <definedName name="DIV_LE_03">#REF!</definedName>
    <definedName name="DIV_LE_04">#REF!</definedName>
    <definedName name="DIV_MAT_01">#REF!</definedName>
    <definedName name="DIV_MAT_02">#REF!</definedName>
    <definedName name="DIV_MAT_03">#REF!</definedName>
    <definedName name="DIV_MAT_04">#REF!</definedName>
    <definedName name="DIV_ME_01">#REF!</definedName>
    <definedName name="DIV_ME_02">#REF!</definedName>
    <definedName name="DIV_ME_03">#REF!</definedName>
    <definedName name="DIV_ME_04">#REF!</definedName>
    <definedName name="DIV_MIS_01">#REF!</definedName>
    <definedName name="DIV_MIS_02">#REF!</definedName>
    <definedName name="DIV_MIS_03">#REF!</definedName>
    <definedName name="DIV_MIS_04">#REF!</definedName>
    <definedName name="DIV_MOD_01">#REF!</definedName>
    <definedName name="DIV_MOD_02">#REF!</definedName>
    <definedName name="DIV_MOD_03">#REF!</definedName>
    <definedName name="DIV_MOD_04">#REF!</definedName>
    <definedName name="DIV_MVL_01">#REF!</definedName>
    <definedName name="DIV_MVL_02">#REF!</definedName>
    <definedName name="DIV_MVL_03">#REF!</definedName>
    <definedName name="DIV_MVL_04">#REF!</definedName>
    <definedName name="DIV_NH_01">#REF!</definedName>
    <definedName name="DIV_NH_02">#REF!</definedName>
    <definedName name="DIV_NH_03">#REF!</definedName>
    <definedName name="DIV_NH_04">#REF!</definedName>
    <definedName name="DIV_NP_C_01">#REF!</definedName>
    <definedName name="DIV_NP_C_02">#REF!</definedName>
    <definedName name="DIV_NP_C_03">#REF!</definedName>
    <definedName name="DIV_NP_C_04">#REF!</definedName>
    <definedName name="DIV_NP_MAT_01">#REF!</definedName>
    <definedName name="DIV_NP_MAT_02">#REF!</definedName>
    <definedName name="DIV_NP_MAT_03">#REF!</definedName>
    <definedName name="DIV_NP_MAT_04">#REF!</definedName>
    <definedName name="DIV_NP_P_01">#REF!</definedName>
    <definedName name="DIV_NP_P_02">#REF!</definedName>
    <definedName name="DIV_NP_P_03">#REF!</definedName>
    <definedName name="DIV_NP_P_04">#REF!</definedName>
    <definedName name="DIV_WC_01">#REF!</definedName>
    <definedName name="DIV_WC_02">#REF!</definedName>
    <definedName name="DIV_WC_03">#REF!</definedName>
    <definedName name="DIV_WC_04">#REF!</definedName>
    <definedName name="DP">#REF!</definedName>
    <definedName name="drsposting">#REF!</definedName>
    <definedName name="duration1">#REF!</definedName>
    <definedName name="duration2">#REF!</definedName>
    <definedName name="duration3">#REF!</definedName>
    <definedName name="Easi_Drive">#REF!</definedName>
    <definedName name="EL_14">#REF!</definedName>
    <definedName name="EQ_AT_total">#REF!</definedName>
    <definedName name="EQ_BE_total">#REF!</definedName>
    <definedName name="EQ_BG_total">#REF!</definedName>
    <definedName name="EQ_CH_total">#REF!</definedName>
    <definedName name="EQ_COUNTRY_Corr">#REF!</definedName>
    <definedName name="EQ_CR_total">#REF!</definedName>
    <definedName name="EQ_CY_total">#REF!</definedName>
    <definedName name="EQ_CZ_total">#REF!</definedName>
    <definedName name="EQ_DE_total">#REF!</definedName>
    <definedName name="EQ_FR_total">#REF!</definedName>
    <definedName name="EQ_GU_total">#REF!</definedName>
    <definedName name="EQ_HE_total">#REF!</definedName>
    <definedName name="EQ_HU_total">#REF!</definedName>
    <definedName name="EQ_IT_total">#REF!</definedName>
    <definedName name="EQ_MA_total">#REF!</definedName>
    <definedName name="EQ_MT_total">#REF!</definedName>
    <definedName name="EQ_PT_total">#REF!</definedName>
    <definedName name="EQ_RO_total">#REF!</definedName>
    <definedName name="EQ_SI_total">#REF!</definedName>
    <definedName name="EQ_SK_total">#REF!</definedName>
    <definedName name="EQ_SM_total">#REF!</definedName>
    <definedName name="EqListed_AssetSwitch">#REF!</definedName>
    <definedName name="EquityRiskSCR">#REF!</definedName>
    <definedName name="EqUnListed_AssetSwitch">#REF!</definedName>
    <definedName name="eur">#REF!</definedName>
    <definedName name="EvalYear">#REF!</definedName>
    <definedName name="Extra3600Claims">#REF!</definedName>
    <definedName name="f">#REF!</definedName>
    <definedName name="fe">#REF!</definedName>
    <definedName name="ffff">#REF!</definedName>
    <definedName name="FL_AT_total">#REF!</definedName>
    <definedName name="FL_BE_total">#REF!</definedName>
    <definedName name="FL_BG_total">#REF!</definedName>
    <definedName name="FL_CH_total">#REF!</definedName>
    <definedName name="FL_COUNTRY_CORR">#REF!</definedName>
    <definedName name="FL_CZ_total">#REF!</definedName>
    <definedName name="FL_DE_total">#REF!</definedName>
    <definedName name="FL_FR_total">#REF!</definedName>
    <definedName name="FL_HU_total">#REF!</definedName>
    <definedName name="FL_IT_total">#REF!</definedName>
    <definedName name="FL_PL_CRESTA_REL">#REF!</definedName>
    <definedName name="FL_PL_MATRIX">#REF!</definedName>
    <definedName name="FL_PL_total">#REF!</definedName>
    <definedName name="FL_RO_total">#REF!</definedName>
    <definedName name="FL_SI_total">#REF!</definedName>
    <definedName name="FL_SK_total">#REF!</definedName>
    <definedName name="FL_UK_total">#REF!</definedName>
    <definedName name="FOD_PR_Sigma">#REF!</definedName>
    <definedName name="FOD_RR_Sigma">#REF!</definedName>
    <definedName name="FOM_MCR_b">#REF!</definedName>
    <definedName name="FOM_MCR_x">#REF!</definedName>
    <definedName name="Form16Start">#REF!</definedName>
    <definedName name="Form17Start">#REF!</definedName>
    <definedName name="Form20Start">#REF!</definedName>
    <definedName name="Form21Start">#REF!</definedName>
    <definedName name="Form22Start">#REF!</definedName>
    <definedName name="Form23Start">#REF!</definedName>
    <definedName name="Form24Start">#REF!</definedName>
    <definedName name="FormNames">#REF!</definedName>
    <definedName name="FXRiskSCR">#REF!</definedName>
    <definedName name="fyu">#REF!</definedName>
    <definedName name="GA_1" localSheetId="0">#REF!</definedName>
    <definedName name="GA_1">#REF!</definedName>
    <definedName name="GA_13">#REF!</definedName>
    <definedName name="GA_14">#REF!</definedName>
    <definedName name="GA_18">#REF!</definedName>
    <definedName name="GA_25">#REF!</definedName>
    <definedName name="GA_26">#REF!</definedName>
    <definedName name="GA_33">#REF!</definedName>
    <definedName name="GA_36">#REF!</definedName>
    <definedName name="GA_4">#REF!</definedName>
    <definedName name="GAAP_control_formulas">'Version control SII BS &amp; SCR'!$J$3</definedName>
    <definedName name="GeographicalDiv">#REF!</definedName>
    <definedName name="GL_MCR_b">#REF!</definedName>
    <definedName name="GL_MCR_x">#REF!</definedName>
    <definedName name="GL_PR_Sigma">#REF!</definedName>
    <definedName name="GL_RR_Sigma">#REF!</definedName>
    <definedName name="GovtBonds_AssetSwitch">#REF!</definedName>
    <definedName name="HA_AT_total">#REF!</definedName>
    <definedName name="HA_BE_total">#REF!</definedName>
    <definedName name="HA_CH_total">#REF!</definedName>
    <definedName name="HA_COUNTRY_CORR">#REF!</definedName>
    <definedName name="HA_DE_total">#REF!</definedName>
    <definedName name="HA_DK_total">#REF!+#REF!</definedName>
    <definedName name="HA_ES_total">#REF!</definedName>
    <definedName name="HA_FR_total">#REF!</definedName>
    <definedName name="HA_IT_total">#REF!</definedName>
    <definedName name="HA_LU_total">#REF!</definedName>
    <definedName name="HA_NL_total">#REF!</definedName>
    <definedName name="HCC">#REF!</definedName>
    <definedName name="HCC_Magnus">#REF!</definedName>
    <definedName name="Headers" hidden="1">"On"</definedName>
    <definedName name="Health_Cat_Input_Inputs">#REF!,#REF!,#REF!,#REF!,#REF!,#REF!,#REF!,#REF!,#REF!,#REF!,#REF!,#REF!,#REF!,#REF!,#REF!,#REF!,#REF!,#REF!,#REF!,#REF!,#REF!,#REF!,#REF!,#REF!,#REF!,#REF!,#REF!,#REF!,#REF!</definedName>
    <definedName name="HealthCat_Riskfactor">#REF!</definedName>
    <definedName name="Hire_Car">#REF!</definedName>
    <definedName name="IDCODETYPE">#REF!</definedName>
    <definedName name="ILUL_AssetSwitch" localSheetId="0">#REF!</definedName>
    <definedName name="ILUL_AssetSwitch">#REF!</definedName>
    <definedName name="IncClasses">#REF!</definedName>
    <definedName name="IncDiscountReserves">#REF!</definedName>
    <definedName name="Include_Life_Insurance">#REF!</definedName>
    <definedName name="IncTransEquShock">#REF!</definedName>
    <definedName name="IncUSP">#REF!</definedName>
    <definedName name="Index">#REF!</definedName>
    <definedName name="InterestRateRiskSCR">#REF!</definedName>
    <definedName name="invest">#REF!</definedName>
    <definedName name="invposting">#REF!</definedName>
    <definedName name="IP_MCR_b">#REF!</definedName>
    <definedName name="IP_MCR_x">#REF!</definedName>
    <definedName name="IP_PR_Sigma">#REF!</definedName>
    <definedName name="IP_RR_Sigma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42958.4989814815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j">#REF!</definedName>
    <definedName name="jh">#REF!</definedName>
    <definedName name="ji">#REF!</definedName>
    <definedName name="jklj">#REF!</definedName>
    <definedName name="jpy">#REF!</definedName>
    <definedName name="KEY_CALC_2014">#REF!</definedName>
    <definedName name="KEY_CALC_2015">#REF!</definedName>
    <definedName name="KEY_CALC_2016">#REF!</definedName>
    <definedName name="Kindertons">#REF!</definedName>
    <definedName name="kyd.Dim.01." hidden="1">"currency"</definedName>
    <definedName name="kyd.Dim.02." hidden="1">"currency"</definedName>
    <definedName name="kyd.ElementType.01." hidden="1">3</definedName>
    <definedName name="kyd.ElementType.02." hidden="1">3</definedName>
    <definedName name="kyd.MemoSortHide." hidden="1">FALSE</definedName>
    <definedName name="kyd.NumLevels.01." hidden="1">999</definedName>
    <definedName name="kyd.NumLevels.02." hidden="1">999</definedName>
    <definedName name="kyd.ParentName.01." hidden="1">"AUD"</definedName>
    <definedName name="kyd.ParentName.02." hidden="1">"AUD"</definedName>
    <definedName name="kyd.PreScreenData." hidden="1">FALSE</definedName>
    <definedName name="kyd.PrintMemo." hidden="1">FALSE</definedName>
    <definedName name="kyd.PrintParent.01." hidden="1">TRUE</definedName>
    <definedName name="kyd.PrintParent.02." hidden="1">TRUE</definedName>
    <definedName name="kyd.PrintStdWhen." hidden="1">3</definedName>
    <definedName name="kyd.SaveAsFile." hidden="1">FALSE</definedName>
    <definedName name="kyd.SaveMemo." hidden="1">FALSE</definedName>
    <definedName name="kyd.SelectString.01." hidden="1">"*"</definedName>
    <definedName name="kyd.SelectString.02." hidden="1">"*"</definedName>
    <definedName name="kyd.StdSortHide." hidden="1">FALSE</definedName>
    <definedName name="kyd.StopRow." hidden="1">16384</definedName>
    <definedName name="kyd.WriteMemWhenOptn." hidden="1">3</definedName>
    <definedName name="LA_1">#REF!</definedName>
    <definedName name="LB_19">#REF!</definedName>
    <definedName name="LB_22">#REF!</definedName>
    <definedName name="LB_26">#REF!</definedName>
    <definedName name="LB_27">#REF!</definedName>
    <definedName name="LB_28">#REF!</definedName>
    <definedName name="LB_29">#REF!</definedName>
    <definedName name="LB_30">#REF!</definedName>
    <definedName name="LB_35">#REF!</definedName>
    <definedName name="LB_4" localSheetId="0">#REF!</definedName>
    <definedName name="LB_4">#REF!</definedName>
    <definedName name="LB_43FULL">#REF!</definedName>
    <definedName name="LB_48">#REF!</definedName>
    <definedName name="LB_49">#REF!</definedName>
    <definedName name="LB_49FULL">#REF!</definedName>
    <definedName name="LB_50">#REF!</definedName>
    <definedName name="LB_51">#REF!</definedName>
    <definedName name="LB_53_combnts">#REF!</definedName>
    <definedName name="LE_MCR_b">#REF!</definedName>
    <definedName name="LE_MCR_x">#REF!</definedName>
    <definedName name="LE_PR_Sigma">#REF!</definedName>
    <definedName name="LE_RR_Sigma">#REF!</definedName>
    <definedName name="Legal">#REF!</definedName>
    <definedName name="LEI_SPECIFIC">#REF!</definedName>
    <definedName name="LEI_SPECIFIC_LSY">[1]ValidValues!$ABC$1001:$ABC$1003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DH_A">#REF!</definedName>
    <definedName name="LODH_B">#REF!</definedName>
    <definedName name="LODH_C">#REF!</definedName>
    <definedName name="LODH_D">#REF!</definedName>
    <definedName name="LODH_G">#REF!</definedName>
    <definedName name="LODHfees1">#REF!</definedName>
    <definedName name="lodhfees2">#REF!</definedName>
    <definedName name="LODHinvestment">#REF!</definedName>
    <definedName name="LODHportfoliovalue">#REF!</definedName>
    <definedName name="LODHrealisedpl1">#REF!</definedName>
    <definedName name="LODHrealisedpl2">#REF!</definedName>
    <definedName name="LODHunrealisedpl">#REF!</definedName>
    <definedName name="LogTable">#REF!</definedName>
    <definedName name="LogTableTitle">#REF!</definedName>
    <definedName name="LT_5">#REF!</definedName>
    <definedName name="LTSB_A">#REF!</definedName>
    <definedName name="LTSB_B">#REF!</definedName>
    <definedName name="LTSB_C">#REF!</definedName>
    <definedName name="LTSB_D">#REF!</definedName>
    <definedName name="LTSB_E">#REF!</definedName>
    <definedName name="LTSB_F">#REF!</definedName>
    <definedName name="LTSB_G">#REF!</definedName>
    <definedName name="LTSBfees">#REF!</definedName>
    <definedName name="LTSBffexch">#REF!</definedName>
    <definedName name="LTSBfwdcontractspl">#REF!</definedName>
    <definedName name="LTSBfxgain1">#REF!</definedName>
    <definedName name="ltsbfxgain2">#REF!</definedName>
    <definedName name="LTSBinvestment">#REF!</definedName>
    <definedName name="LTSBportfoliovalue">#REF!</definedName>
    <definedName name="LTSBrealisedmvgain">#REF!</definedName>
    <definedName name="LTSBunrelaisedmvgain">#REF!</definedName>
    <definedName name="MarketRiskConcSubmodule">#REF!</definedName>
    <definedName name="MarketRiskSCR">#REF!</definedName>
    <definedName name="MAT_MCR_b">#REF!</definedName>
    <definedName name="MAT_MCR_x">#REF!</definedName>
    <definedName name="MAT_PR_Sigma">#REF!</definedName>
    <definedName name="MAT_RR_Sigma">#REF!</definedName>
    <definedName name="MC_18">#REF!</definedName>
    <definedName name="MC_26">#REF!</definedName>
    <definedName name="MC_27">#REF!</definedName>
    <definedName name="MC_28">#REF!</definedName>
    <definedName name="MC_29">#REF!</definedName>
    <definedName name="MC_30">#REF!</definedName>
    <definedName name="MC_31">#REF!</definedName>
    <definedName name="MC_32">#REF!</definedName>
    <definedName name="MC_33">#REF!</definedName>
    <definedName name="MC_35">#REF!</definedName>
    <definedName name="MC_50">#REF!</definedName>
    <definedName name="MCR_01">#REF!</definedName>
    <definedName name="MCR_02">#REF!</definedName>
    <definedName name="MCR_03">#REF!</definedName>
    <definedName name="MCR_04">#REF!</definedName>
    <definedName name="MCR_L_01">#REF!</definedName>
    <definedName name="MCR_Net_Diverse_Data">#REF!</definedName>
    <definedName name="MCR_Net_Diverse_Data_2">#REF!</definedName>
    <definedName name="MCR_Net_Diverse_Graphs">#REF!</definedName>
    <definedName name="MCR_Net_Diverse_Graphs_2">#REF!</definedName>
    <definedName name="MCR_Net_Diverse_Row">#REF!</definedName>
    <definedName name="MCR_Net_Diverse2">#REF!</definedName>
    <definedName name="MCR_NL_0">#REF!</definedName>
    <definedName name="MCR_NL_01">#REF!</definedName>
    <definedName name="MCR_NL_02">#REF!</definedName>
    <definedName name="ME_MCR_b">#REF!</definedName>
    <definedName name="ME_MCR_x">#REF!</definedName>
    <definedName name="ME_PR_Sigma">#REF!</definedName>
    <definedName name="ME_RR_Sigma">#REF!</definedName>
    <definedName name="MFL_MCR_b">#REF!</definedName>
    <definedName name="MFL_MCR_x">#REF!</definedName>
    <definedName name="MFL_PR_Sigma">#REF!</definedName>
    <definedName name="MFS_RR_Sigma">#REF!</definedName>
    <definedName name="mm">#REF!</definedName>
    <definedName name="MOD_MCR_b">#REF!</definedName>
    <definedName name="MOD_MCR_x">#REF!</definedName>
    <definedName name="MOD_PR_Sigma">#REF!</definedName>
    <definedName name="MOD_RR_Sigma">#REF!</definedName>
    <definedName name="money_market_month_end_rate">#REF!</definedName>
    <definedName name="Month">#REF!</definedName>
    <definedName name="msmdata">OFFSET(#REF!,0,0,COUNTA(#REF!),18)</definedName>
    <definedName name="MVL_MCR_b">#REF!</definedName>
    <definedName name="MVL_MCR_x">#REF!</definedName>
    <definedName name="MVL_PR_Sigma">#REF!</definedName>
    <definedName name="MVL_RR_Sigma">#REF!</definedName>
    <definedName name="Named_Ranges">#REF!</definedName>
    <definedName name="NC_1">#REF!</definedName>
    <definedName name="NCODE">#REF!</definedName>
    <definedName name="NetCATRiskSCR">#REF!</definedName>
    <definedName name="NetCounterpartyRiskSCR">#REF!</definedName>
    <definedName name="NetNonLifeRiskSCR">#REF!</definedName>
    <definedName name="NetPremiumReserveRiskSCR">#REF!</definedName>
    <definedName name="New">#REF!</definedName>
    <definedName name="nok">#REF!</definedName>
    <definedName name="NonEEAsovereignSpreadRiskFactorsA">#REF!</definedName>
    <definedName name="NonEEAsovereignSpreadRiskFactorsB">#REF!</definedName>
    <definedName name="NoteTitles">#REF!</definedName>
    <definedName name="NP_H_MCR_b">#REF!</definedName>
    <definedName name="NP_H_MCR_x">#REF!</definedName>
    <definedName name="NP_H_PR_Sigma">#REF!</definedName>
    <definedName name="NP_H_RR_Sigma">#REF!</definedName>
    <definedName name="NP_MAT_MCR_b">#REF!</definedName>
    <definedName name="NP_MAT_MCR_x">#REF!</definedName>
    <definedName name="NP_MAT_PR_Sigma">#REF!</definedName>
    <definedName name="NP_MAT_RR_Sigma">#REF!</definedName>
    <definedName name="NP_P_MCR_b">#REF!</definedName>
    <definedName name="NP_P_MCR_x">#REF!</definedName>
    <definedName name="NP_P_PR_Sigma">#REF!</definedName>
    <definedName name="NP_P_RR_Sigma">#REF!</definedName>
    <definedName name="NWP_CS_0">#REF!</definedName>
    <definedName name="NWP_FOD_0">#REF!</definedName>
    <definedName name="NWP_GL_0">#REF!</definedName>
    <definedName name="NWP_IP_0">#REF!</definedName>
    <definedName name="NWP_LE_0">#REF!</definedName>
    <definedName name="NWP_MAT_0">#REF!</definedName>
    <definedName name="NWP_ME_0">#REF!</definedName>
    <definedName name="NWP_NP_C_0">#REF!</definedName>
    <definedName name="NWP_NP_H_0">#REF!</definedName>
    <definedName name="NWP_NP_MAT_0">#REF!</definedName>
    <definedName name="NWP_NP_P_0">#REF!</definedName>
    <definedName name="NWP_WC_0">#REF!</definedName>
    <definedName name="nzd">#REF!</definedName>
    <definedName name="ONLYNO">#REF!</definedName>
    <definedName name="OPRISK_01">#REF!</definedName>
    <definedName name="OPRISK_02">#REF!</definedName>
    <definedName name="OPRISK_03">#REF!</definedName>
    <definedName name="OPRISK_04">#REF!</definedName>
    <definedName name="Other_AssetSwitch">#REF!</definedName>
    <definedName name="Other_Default_Items">#REF!</definedName>
    <definedName name="PA">#REF!</definedName>
    <definedName name="Participations_AssetSwitch">#REF!</definedName>
    <definedName name="PC_1">#REF!</definedName>
    <definedName name="PC_2">#REF!</definedName>
    <definedName name="PC_3">#REF!</definedName>
    <definedName name="PCL_Income">#REF!</definedName>
    <definedName name="PieData">OFFSET(#REF!,0,0,MAX(1,COUNT(#REF!)),1)</definedName>
    <definedName name="PieDataLTB">OFFSET(#REF!,0,0,MAX(1,COUNT(#REF!)),1)</definedName>
    <definedName name="PieLabel">OFFSET(#REF!,0,0,MAX(1,COUNT(#REF!)),1)</definedName>
    <definedName name="PieLabelLTB">OFFSET(#REF!,0,0,MAX(1,COUNT(#REF!)),1)</definedName>
    <definedName name="plprof">#REF!</definedName>
    <definedName name="PolicyLoan_AssetSwitch">#REF!</definedName>
    <definedName name="PPE_AssetSwitch">#REF!</definedName>
    <definedName name="PRA_LIFE_PRD_CODES">#REF!</definedName>
    <definedName name="Premier">#REF!</definedName>
    <definedName name="PremiumClaimsData">#REF!</definedName>
    <definedName name="PremWDTable">#REF!</definedName>
    <definedName name="_xlnm.Print_Area" localSheetId="0">'Version control SII BS &amp; SCR'!$A$1:$I$156</definedName>
    <definedName name="_xlnm.Print_Titles">#REF!</definedName>
    <definedName name="Prod">#REF!</definedName>
    <definedName name="Prol">#REF!</definedName>
    <definedName name="Property_AssetSwitch">#REF!</definedName>
    <definedName name="PropertyRiskSCR">#REF!</definedName>
    <definedName name="PSW_CALCULATE_0" localSheetId="0" hidden="1">#REF!</definedName>
    <definedName name="PSW_CALCULATE_0" hidden="1">#REF!</definedName>
    <definedName name="PSW_CALCULATE_1" localSheetId="0" hidden="1">#REF!</definedName>
    <definedName name="PSW_CALCULATE_1" hidden="1">#REF!</definedName>
    <definedName name="PSW_NEXT_0" localSheetId="0" hidden="1">#REF!</definedName>
    <definedName name="PSW_NEXT_0" hidden="1">#REF!</definedName>
    <definedName name="PSW_SAVE_0" localSheetId="0" hidden="1">#REF!</definedName>
    <definedName name="PSW_SAVE_0" hidden="1">#REF!</definedName>
    <definedName name="PSWGrid_0_0" hidden="1">#REF!</definedName>
    <definedName name="PSWGrid_0_1" hidden="1">#REF!</definedName>
    <definedName name="PSWGrid_0_16" hidden="1">#REF!</definedName>
    <definedName name="PSWGrid_0_17" hidden="1">#REF!</definedName>
    <definedName name="PSWGrid_0_18" hidden="1">#REF!</definedName>
    <definedName name="PSWGrid_0_19" hidden="1">#REF!</definedName>
    <definedName name="PSWGrid_0_2" hidden="1">#REF!</definedName>
    <definedName name="PSWGrid_0_20" hidden="1">#REF!</definedName>
    <definedName name="PSWGrid_0_21" hidden="1">#REF!</definedName>
    <definedName name="PSWGrid_0_22" hidden="1">#REF!</definedName>
    <definedName name="PSWGrid_0_23" hidden="1">#REF!</definedName>
    <definedName name="PSWGrid_0_3" hidden="1">#REF!</definedName>
    <definedName name="PSWGrid_0_4" hidden="1">#REF!</definedName>
    <definedName name="PSWGrid_0_5" hidden="1">#REF!</definedName>
    <definedName name="PSWGrid_0_6" hidden="1">#REF!</definedName>
    <definedName name="PSWGrid_0_7" hidden="1">#REF!</definedName>
    <definedName name="PSWInput_0_0" hidden="1">#REF!</definedName>
    <definedName name="PSWInput_0_1" hidden="1">#REF!</definedName>
    <definedName name="PSWInput_0_10" hidden="1">#REF!</definedName>
    <definedName name="PSWInput_0_100" hidden="1">#REF!</definedName>
    <definedName name="PSWInput_0_101" hidden="1">#REF!</definedName>
    <definedName name="PSWInput_0_102" hidden="1">#REF!</definedName>
    <definedName name="PSWInput_0_103" hidden="1">#REF!</definedName>
    <definedName name="PSWInput_0_104" hidden="1">#REF!</definedName>
    <definedName name="PSWInput_0_105" hidden="1">#REF!</definedName>
    <definedName name="PSWInput_0_106" hidden="1">#REF!</definedName>
    <definedName name="PSWInput_0_107" hidden="1">#REF!</definedName>
    <definedName name="PSWInput_0_108" hidden="1">#REF!</definedName>
    <definedName name="PSWInput_0_109" hidden="1">#REF!</definedName>
    <definedName name="PSWInput_0_11" hidden="1">#REF!</definedName>
    <definedName name="PSWInput_0_110" hidden="1">#REF!</definedName>
    <definedName name="PSWInput_0_111" hidden="1">#REF!</definedName>
    <definedName name="PSWInput_0_112" hidden="1">#REF!</definedName>
    <definedName name="PSWInput_0_113" hidden="1">#REF!</definedName>
    <definedName name="PSWInput_0_114" hidden="1">#REF!</definedName>
    <definedName name="PSWInput_0_115" hidden="1">#REF!</definedName>
    <definedName name="PSWInput_0_116" hidden="1">#REF!</definedName>
    <definedName name="PSWInput_0_117" hidden="1">#REF!</definedName>
    <definedName name="PSWInput_0_118" hidden="1">#REF!</definedName>
    <definedName name="PSWInput_0_119" hidden="1">#REF!</definedName>
    <definedName name="PSWInput_0_12" hidden="1">#REF!</definedName>
    <definedName name="PSWInput_0_120" hidden="1">#REF!</definedName>
    <definedName name="PSWInput_0_121" hidden="1">#REF!</definedName>
    <definedName name="PSWInput_0_122" hidden="1">#REF!</definedName>
    <definedName name="PSWInput_0_123" hidden="1">#REF!</definedName>
    <definedName name="PSWInput_0_124" hidden="1">#REF!</definedName>
    <definedName name="PSWInput_0_125" hidden="1">#REF!</definedName>
    <definedName name="PSWInput_0_126" hidden="1">#REF!</definedName>
    <definedName name="PSWInput_0_127" hidden="1">#REF!</definedName>
    <definedName name="PSWInput_0_128" hidden="1">#REF!</definedName>
    <definedName name="PSWInput_0_129" hidden="1">#REF!</definedName>
    <definedName name="PSWInput_0_13" hidden="1">#REF!</definedName>
    <definedName name="PSWInput_0_130" hidden="1">#REF!</definedName>
    <definedName name="PSWInput_0_131" hidden="1">#REF!</definedName>
    <definedName name="PSWInput_0_132" hidden="1">#REF!</definedName>
    <definedName name="PSWInput_0_133" hidden="1">#REF!</definedName>
    <definedName name="PSWInput_0_134" hidden="1">#REF!</definedName>
    <definedName name="PSWInput_0_135" hidden="1">#REF!</definedName>
    <definedName name="PSWInput_0_136" hidden="1">#REF!</definedName>
    <definedName name="PSWInput_0_137" hidden="1">#REF!</definedName>
    <definedName name="PSWInput_0_138" hidden="1">#REF!</definedName>
    <definedName name="PSWInput_0_139" hidden="1">#REF!</definedName>
    <definedName name="PSWInput_0_14" hidden="1">#REF!</definedName>
    <definedName name="PSWInput_0_140" hidden="1">#REF!</definedName>
    <definedName name="PSWInput_0_141" hidden="1">#REF!</definedName>
    <definedName name="PSWInput_0_142" hidden="1">#REF!</definedName>
    <definedName name="PSWInput_0_143" hidden="1">#REF!</definedName>
    <definedName name="PSWInput_0_144" hidden="1">#REF!</definedName>
    <definedName name="PSWInput_0_145" hidden="1">#REF!</definedName>
    <definedName name="PSWInput_0_146" hidden="1">#REF!</definedName>
    <definedName name="PSWInput_0_147" hidden="1">#REF!</definedName>
    <definedName name="PSWInput_0_148" hidden="1">#REF!</definedName>
    <definedName name="PSWInput_0_149" hidden="1">#REF!</definedName>
    <definedName name="PSWInput_0_15" hidden="1">#REF!</definedName>
    <definedName name="PSWInput_0_150" hidden="1">#REF!</definedName>
    <definedName name="PSWInput_0_151" hidden="1">#REF!</definedName>
    <definedName name="PSWInput_0_152" hidden="1">#REF!</definedName>
    <definedName name="PSWInput_0_153" hidden="1">#REF!</definedName>
    <definedName name="PSWInput_0_154" hidden="1">#REF!</definedName>
    <definedName name="PSWInput_0_155" hidden="1">#REF!</definedName>
    <definedName name="PSWInput_0_156" hidden="1">#REF!</definedName>
    <definedName name="PSWInput_0_157" hidden="1">#REF!</definedName>
    <definedName name="PSWInput_0_158" hidden="1">#REF!</definedName>
    <definedName name="PSWInput_0_159" hidden="1">#REF!</definedName>
    <definedName name="PSWInput_0_16" hidden="1">#REF!</definedName>
    <definedName name="PSWInput_0_160" hidden="1">#REF!</definedName>
    <definedName name="PSWInput_0_161" hidden="1">#REF!</definedName>
    <definedName name="PSWInput_0_162" hidden="1">#REF!</definedName>
    <definedName name="PSWInput_0_163" hidden="1">#REF!</definedName>
    <definedName name="PSWInput_0_164" hidden="1">#REF!</definedName>
    <definedName name="PSWInput_0_165" hidden="1">#REF!</definedName>
    <definedName name="PSWInput_0_166" hidden="1">#REF!</definedName>
    <definedName name="PSWInput_0_167" hidden="1">#REF!</definedName>
    <definedName name="PSWInput_0_168" hidden="1">#REF!</definedName>
    <definedName name="PSWInput_0_169" hidden="1">#REF!</definedName>
    <definedName name="PSWInput_0_17" hidden="1">#REF!</definedName>
    <definedName name="PSWInput_0_170" hidden="1">#REF!</definedName>
    <definedName name="PSWInput_0_171" hidden="1">#REF!</definedName>
    <definedName name="PSWInput_0_172" hidden="1">#REF!</definedName>
    <definedName name="PSWInput_0_173" hidden="1">#REF!</definedName>
    <definedName name="PSWInput_0_174" hidden="1">#REF!</definedName>
    <definedName name="PSWInput_0_175" hidden="1">#REF!</definedName>
    <definedName name="PSWInput_0_176" hidden="1">#REF!</definedName>
    <definedName name="PSWInput_0_177" hidden="1">#REF!</definedName>
    <definedName name="PSWInput_0_178" hidden="1">#REF!</definedName>
    <definedName name="PSWInput_0_179" hidden="1">#REF!</definedName>
    <definedName name="PSWInput_0_18" hidden="1">#REF!</definedName>
    <definedName name="PSWInput_0_180" hidden="1">#REF!</definedName>
    <definedName name="PSWInput_0_181" hidden="1">#REF!</definedName>
    <definedName name="PSWInput_0_182" hidden="1">#REF!</definedName>
    <definedName name="PSWInput_0_183" hidden="1">#REF!</definedName>
    <definedName name="PSWInput_0_184" hidden="1">#REF!</definedName>
    <definedName name="PSWInput_0_185" hidden="1">#REF!</definedName>
    <definedName name="PSWInput_0_186" hidden="1">#REF!</definedName>
    <definedName name="PSWInput_0_187" hidden="1">#REF!</definedName>
    <definedName name="PSWInput_0_188" hidden="1">#REF!</definedName>
    <definedName name="PSWInput_0_189" hidden="1">#REF!</definedName>
    <definedName name="PSWInput_0_19" hidden="1">#REF!</definedName>
    <definedName name="PSWInput_0_190" hidden="1">#REF!</definedName>
    <definedName name="PSWInput_0_191" hidden="1">#REF!</definedName>
    <definedName name="PSWInput_0_192" hidden="1">#REF!</definedName>
    <definedName name="PSWInput_0_193" hidden="1">#REF!</definedName>
    <definedName name="PSWInput_0_194" hidden="1">#REF!</definedName>
    <definedName name="PSWInput_0_195" hidden="1">#REF!</definedName>
    <definedName name="PSWInput_0_196" hidden="1">#REF!</definedName>
    <definedName name="PSWInput_0_197" hidden="1">#REF!</definedName>
    <definedName name="PSWInput_0_198" hidden="1">#REF!</definedName>
    <definedName name="PSWInput_0_199" hidden="1">#REF!</definedName>
    <definedName name="PSWInput_0_2" hidden="1">#REF!</definedName>
    <definedName name="PSWInput_0_20" hidden="1">#REF!</definedName>
    <definedName name="PSWInput_0_200" hidden="1">#REF!</definedName>
    <definedName name="PSWInput_0_201" hidden="1">#REF!</definedName>
    <definedName name="PSWInput_0_202" hidden="1">#REF!</definedName>
    <definedName name="PSWInput_0_203" hidden="1">#REF!</definedName>
    <definedName name="PSWInput_0_204" hidden="1">#REF!</definedName>
    <definedName name="PSWInput_0_205" hidden="1">#REF!</definedName>
    <definedName name="PSWInput_0_206" hidden="1">#REF!</definedName>
    <definedName name="PSWInput_0_207" hidden="1">#REF!</definedName>
    <definedName name="PSWInput_0_208" hidden="1">#REF!</definedName>
    <definedName name="PSWInput_0_209" hidden="1">#REF!</definedName>
    <definedName name="PSWInput_0_21" hidden="1">#REF!</definedName>
    <definedName name="PSWInput_0_210" hidden="1">#REF!</definedName>
    <definedName name="PSWInput_0_211" hidden="1">#REF!</definedName>
    <definedName name="PSWInput_0_212" hidden="1">#REF!</definedName>
    <definedName name="PSWInput_0_213" hidden="1">#REF!</definedName>
    <definedName name="PSWInput_0_214" hidden="1">#REF!</definedName>
    <definedName name="PSWInput_0_215" hidden="1">#REF!</definedName>
    <definedName name="PSWInput_0_216" hidden="1">#REF!</definedName>
    <definedName name="PSWInput_0_217" hidden="1">#REF!</definedName>
    <definedName name="PSWInput_0_218" hidden="1">#REF!</definedName>
    <definedName name="PSWInput_0_219" hidden="1">#REF!</definedName>
    <definedName name="PSWInput_0_22" hidden="1">#REF!</definedName>
    <definedName name="PSWInput_0_220" hidden="1">#REF!</definedName>
    <definedName name="PSWInput_0_221" hidden="1">#REF!</definedName>
    <definedName name="PSWInput_0_222" hidden="1">#REF!</definedName>
    <definedName name="PSWInput_0_223" hidden="1">#REF!</definedName>
    <definedName name="PSWInput_0_224" hidden="1">#REF!</definedName>
    <definedName name="PSWInput_0_225" hidden="1">#REF!</definedName>
    <definedName name="PSWInput_0_226" hidden="1">#REF!</definedName>
    <definedName name="PSWInput_0_227" hidden="1">#REF!</definedName>
    <definedName name="PSWInput_0_228" hidden="1">#REF!</definedName>
    <definedName name="PSWInput_0_229" hidden="1">#REF!</definedName>
    <definedName name="PSWInput_0_23" hidden="1">#REF!</definedName>
    <definedName name="PSWInput_0_230" hidden="1">#REF!</definedName>
    <definedName name="PSWInput_0_231" hidden="1">#REF!</definedName>
    <definedName name="PSWInput_0_232" hidden="1">#REF!</definedName>
    <definedName name="PSWInput_0_233" hidden="1">#REF!</definedName>
    <definedName name="PSWInput_0_234" hidden="1">#REF!</definedName>
    <definedName name="PSWInput_0_235" hidden="1">#REF!</definedName>
    <definedName name="PSWInput_0_236" hidden="1">#REF!</definedName>
    <definedName name="PSWInput_0_237" hidden="1">#REF!</definedName>
    <definedName name="PSWInput_0_238" hidden="1">#REF!</definedName>
    <definedName name="PSWInput_0_239" hidden="1">#REF!</definedName>
    <definedName name="PSWInput_0_24" hidden="1">#REF!</definedName>
    <definedName name="PSWInput_0_240" hidden="1">#REF!</definedName>
    <definedName name="PSWInput_0_241" hidden="1">#REF!</definedName>
    <definedName name="PSWInput_0_242" hidden="1">#REF!</definedName>
    <definedName name="PSWInput_0_243" hidden="1">#REF!</definedName>
    <definedName name="PSWInput_0_244" hidden="1">#REF!</definedName>
    <definedName name="PSWInput_0_245" hidden="1">#REF!</definedName>
    <definedName name="PSWInput_0_246" hidden="1">#REF!</definedName>
    <definedName name="PSWInput_0_247" hidden="1">#REF!</definedName>
    <definedName name="PSWInput_0_248" hidden="1">#REF!</definedName>
    <definedName name="PSWInput_0_249" hidden="1">#REF!</definedName>
    <definedName name="PSWInput_0_25" hidden="1">#REF!</definedName>
    <definedName name="PSWInput_0_250" hidden="1">#REF!</definedName>
    <definedName name="PSWInput_0_251" hidden="1">#REF!</definedName>
    <definedName name="PSWInput_0_252" hidden="1">#REF!</definedName>
    <definedName name="PSWInput_0_253" hidden="1">#REF!</definedName>
    <definedName name="PSWInput_0_254" hidden="1">#REF!</definedName>
    <definedName name="PSWInput_0_255" hidden="1">#REF!</definedName>
    <definedName name="PSWInput_0_256" hidden="1">#REF!</definedName>
    <definedName name="PSWInput_0_257" hidden="1">#REF!</definedName>
    <definedName name="PSWInput_0_258" hidden="1">#REF!</definedName>
    <definedName name="PSWInput_0_259" hidden="1">#REF!</definedName>
    <definedName name="PSWInput_0_26" hidden="1">#REF!</definedName>
    <definedName name="PSWInput_0_260" hidden="1">#REF!</definedName>
    <definedName name="PSWInput_0_261" hidden="1">#REF!</definedName>
    <definedName name="PSWInput_0_262" hidden="1">#REF!</definedName>
    <definedName name="PSWInput_0_263" hidden="1">#REF!</definedName>
    <definedName name="PSWInput_0_264" hidden="1">#REF!</definedName>
    <definedName name="PSWInput_0_265" hidden="1">#REF!</definedName>
    <definedName name="PSWInput_0_266" hidden="1">#REF!</definedName>
    <definedName name="PSWInput_0_267" hidden="1">#REF!</definedName>
    <definedName name="PSWInput_0_268" hidden="1">#REF!</definedName>
    <definedName name="PSWInput_0_269" hidden="1">#REF!</definedName>
    <definedName name="PSWInput_0_27" hidden="1">#REF!</definedName>
    <definedName name="PSWInput_0_270" hidden="1">#REF!</definedName>
    <definedName name="PSWInput_0_271" hidden="1">#REF!</definedName>
    <definedName name="PSWInput_0_272" hidden="1">#REF!</definedName>
    <definedName name="PSWInput_0_273" hidden="1">#REF!</definedName>
    <definedName name="PSWInput_0_274" hidden="1">#REF!</definedName>
    <definedName name="PSWInput_0_275" hidden="1">#REF!</definedName>
    <definedName name="PSWInput_0_276" hidden="1">#REF!</definedName>
    <definedName name="PSWInput_0_277" hidden="1">#REF!</definedName>
    <definedName name="PSWInput_0_278" hidden="1">#REF!</definedName>
    <definedName name="PSWInput_0_279" hidden="1">#REF!</definedName>
    <definedName name="PSWInput_0_28" hidden="1">#REF!</definedName>
    <definedName name="PSWInput_0_280" hidden="1">#REF!</definedName>
    <definedName name="PSWInput_0_281" hidden="1">#REF!</definedName>
    <definedName name="PSWInput_0_282" hidden="1">#REF!</definedName>
    <definedName name="PSWInput_0_283" hidden="1">#REF!</definedName>
    <definedName name="PSWInput_0_284" hidden="1">#REF!</definedName>
    <definedName name="PSWInput_0_285" hidden="1">#REF!</definedName>
    <definedName name="PSWInput_0_286" hidden="1">#REF!</definedName>
    <definedName name="PSWInput_0_287" hidden="1">#REF!</definedName>
    <definedName name="PSWInput_0_288" hidden="1">#REF!</definedName>
    <definedName name="PSWInput_0_289" hidden="1">#REF!</definedName>
    <definedName name="PSWInput_0_29" hidden="1">#REF!</definedName>
    <definedName name="PSWInput_0_290" hidden="1">#REF!</definedName>
    <definedName name="PSWInput_0_291" hidden="1">#REF!</definedName>
    <definedName name="PSWInput_0_292" hidden="1">#REF!</definedName>
    <definedName name="PSWInput_0_293" hidden="1">#REF!</definedName>
    <definedName name="PSWInput_0_294" hidden="1">#REF!</definedName>
    <definedName name="PSWInput_0_295" hidden="1">#REF!</definedName>
    <definedName name="PSWInput_0_296" hidden="1">#REF!</definedName>
    <definedName name="PSWInput_0_297" hidden="1">#REF!</definedName>
    <definedName name="PSWInput_0_298" hidden="1">#REF!</definedName>
    <definedName name="PSWInput_0_299" hidden="1">#REF!</definedName>
    <definedName name="PSWInput_0_3" hidden="1">#REF!</definedName>
    <definedName name="PSWInput_0_30" hidden="1">#REF!</definedName>
    <definedName name="PSWInput_0_300" hidden="1">#REF!</definedName>
    <definedName name="PSWInput_0_301" hidden="1">#REF!</definedName>
    <definedName name="PSWInput_0_302" hidden="1">#REF!</definedName>
    <definedName name="PSWInput_0_303" hidden="1">#REF!</definedName>
    <definedName name="PSWInput_0_304" hidden="1">#REF!</definedName>
    <definedName name="PSWInput_0_305" hidden="1">#REF!</definedName>
    <definedName name="PSWInput_0_306" hidden="1">#REF!</definedName>
    <definedName name="PSWInput_0_307" hidden="1">#REF!</definedName>
    <definedName name="PSWInput_0_308" hidden="1">#REF!</definedName>
    <definedName name="PSWInput_0_309" hidden="1">#REF!</definedName>
    <definedName name="PSWInput_0_31" hidden="1">#REF!</definedName>
    <definedName name="PSWInput_0_310" hidden="1">#REF!</definedName>
    <definedName name="PSWInput_0_311" hidden="1">#REF!</definedName>
    <definedName name="PSWInput_0_312" hidden="1">#REF!</definedName>
    <definedName name="PSWInput_0_313" hidden="1">#REF!</definedName>
    <definedName name="PSWInput_0_314" hidden="1">#REF!</definedName>
    <definedName name="PSWInput_0_315" hidden="1">#REF!</definedName>
    <definedName name="PSWInput_0_316" hidden="1">#REF!</definedName>
    <definedName name="PSWInput_0_317" hidden="1">#REF!</definedName>
    <definedName name="PSWInput_0_318" hidden="1">#REF!</definedName>
    <definedName name="PSWInput_0_319" hidden="1">#REF!</definedName>
    <definedName name="PSWInput_0_32" hidden="1">#REF!</definedName>
    <definedName name="PSWInput_0_33" hidden="1">#REF!</definedName>
    <definedName name="PSWInput_0_34" hidden="1">#REF!</definedName>
    <definedName name="PSWInput_0_35" hidden="1">#REF!</definedName>
    <definedName name="PSWInput_0_36" hidden="1">#REF!</definedName>
    <definedName name="PSWInput_0_37" hidden="1">#REF!</definedName>
    <definedName name="PSWInput_0_38" hidden="1">#REF!</definedName>
    <definedName name="PSWInput_0_39" hidden="1">#REF!</definedName>
    <definedName name="PSWInput_0_4" hidden="1">#REF!</definedName>
    <definedName name="PSWInput_0_40" hidden="1">#REF!</definedName>
    <definedName name="PSWInput_0_41" hidden="1">#REF!</definedName>
    <definedName name="PSWInput_0_42" hidden="1">#REF!</definedName>
    <definedName name="PSWInput_0_43" hidden="1">#REF!</definedName>
    <definedName name="PSWInput_0_44" hidden="1">#REF!</definedName>
    <definedName name="PSWInput_0_45" hidden="1">#REF!</definedName>
    <definedName name="PSWInput_0_46" hidden="1">#REF!</definedName>
    <definedName name="PSWInput_0_47" hidden="1">#REF!</definedName>
    <definedName name="PSWInput_0_48" hidden="1">#REF!</definedName>
    <definedName name="PSWInput_0_49" hidden="1">#REF!</definedName>
    <definedName name="PSWInput_0_5" hidden="1">#REF!</definedName>
    <definedName name="PSWInput_0_50" hidden="1">#REF!</definedName>
    <definedName name="PSWInput_0_51" hidden="1">#REF!</definedName>
    <definedName name="PSWInput_0_52" hidden="1">#REF!</definedName>
    <definedName name="PSWInput_0_53" hidden="1">#REF!</definedName>
    <definedName name="PSWInput_0_54" hidden="1">#REF!</definedName>
    <definedName name="PSWInput_0_55" hidden="1">#REF!</definedName>
    <definedName name="PSWInput_0_56" hidden="1">#REF!</definedName>
    <definedName name="PSWInput_0_57" hidden="1">#REF!</definedName>
    <definedName name="PSWInput_0_58" hidden="1">#REF!</definedName>
    <definedName name="PSWInput_0_59" hidden="1">#REF!</definedName>
    <definedName name="PSWInput_0_6" hidden="1">#REF!</definedName>
    <definedName name="PSWInput_0_60" hidden="1">#REF!</definedName>
    <definedName name="PSWInput_0_61" hidden="1">#REF!</definedName>
    <definedName name="PSWInput_0_62" hidden="1">#REF!</definedName>
    <definedName name="PSWInput_0_63" hidden="1">#REF!</definedName>
    <definedName name="PSWInput_0_64" hidden="1">#REF!</definedName>
    <definedName name="PSWInput_0_65" hidden="1">#REF!</definedName>
    <definedName name="PSWInput_0_66" hidden="1">#REF!</definedName>
    <definedName name="PSWInput_0_67" hidden="1">#REF!</definedName>
    <definedName name="PSWInput_0_68" hidden="1">#REF!</definedName>
    <definedName name="PSWInput_0_69" hidden="1">#REF!</definedName>
    <definedName name="PSWInput_0_7" hidden="1">#REF!</definedName>
    <definedName name="PSWInput_0_70" hidden="1">#REF!</definedName>
    <definedName name="PSWInput_0_71" hidden="1">#REF!</definedName>
    <definedName name="PSWInput_0_72" hidden="1">#REF!</definedName>
    <definedName name="PSWInput_0_73" hidden="1">#REF!</definedName>
    <definedName name="PSWInput_0_74" hidden="1">#REF!</definedName>
    <definedName name="PSWInput_0_75" hidden="1">#REF!</definedName>
    <definedName name="PSWInput_0_76" hidden="1">#REF!</definedName>
    <definedName name="PSWInput_0_77" hidden="1">#REF!</definedName>
    <definedName name="PSWInput_0_78" hidden="1">#REF!</definedName>
    <definedName name="PSWInput_0_79" hidden="1">#REF!</definedName>
    <definedName name="PSWInput_0_8" hidden="1">#REF!</definedName>
    <definedName name="PSWInput_0_80" hidden="1">#REF!</definedName>
    <definedName name="PSWInput_0_81" hidden="1">#REF!</definedName>
    <definedName name="PSWInput_0_82" hidden="1">#REF!</definedName>
    <definedName name="PSWInput_0_83" hidden="1">#REF!</definedName>
    <definedName name="PSWInput_0_84" hidden="1">#REF!</definedName>
    <definedName name="PSWInput_0_85" hidden="1">#REF!</definedName>
    <definedName name="PSWInput_0_86" hidden="1">#REF!</definedName>
    <definedName name="PSWInput_0_87" hidden="1">#REF!</definedName>
    <definedName name="PSWInput_0_88" hidden="1">#REF!</definedName>
    <definedName name="PSWInput_0_89" hidden="1">#REF!</definedName>
    <definedName name="PSWInput_0_9" hidden="1">#REF!</definedName>
    <definedName name="PSWInput_0_90" hidden="1">#REF!</definedName>
    <definedName name="PSWInput_0_91" hidden="1">#REF!</definedName>
    <definedName name="PSWInput_0_92" hidden="1">#REF!</definedName>
    <definedName name="PSWInput_0_93" hidden="1">#REF!</definedName>
    <definedName name="PSWInput_0_94" hidden="1">#REF!</definedName>
    <definedName name="PSWInput_0_95" hidden="1">#REF!</definedName>
    <definedName name="PSWInput_0_96" hidden="1">#REF!</definedName>
    <definedName name="PSWInput_0_97" hidden="1">#REF!</definedName>
    <definedName name="PSWInput_0_98" hidden="1">#REF!</definedName>
    <definedName name="PSWInput_0_99" hidden="1">#REF!</definedName>
    <definedName name="PSWInput_1_0" localSheetId="0" hidden="1">#REF!</definedName>
    <definedName name="PSWInput_1_0" hidden="1">#REF!</definedName>
    <definedName name="PSWInput_1_1" localSheetId="0" hidden="1">#REF!</definedName>
    <definedName name="PSWInput_1_1" hidden="1">#REF!</definedName>
    <definedName name="PSWList_1_0" localSheetId="0" hidden="1">#REF!</definedName>
    <definedName name="PSWList_1_0" hidden="1">#REF!</definedName>
    <definedName name="PSWList_1_1" localSheetId="0" hidden="1">#REF!</definedName>
    <definedName name="PSWList_1_1" hidden="1">#REF!</definedName>
    <definedName name="PSWMergedSavingCell_0_0" hidden="1">#REF!</definedName>
    <definedName name="PSWMergedSavingCell_0_1" hidden="1">#REF!</definedName>
    <definedName name="PSWMergedSavingCell_0_10" hidden="1">#REF!</definedName>
    <definedName name="PSWMergedSavingCell_0_100" hidden="1">#REF!</definedName>
    <definedName name="PSWMergedSavingCell_0_101" hidden="1">#REF!</definedName>
    <definedName name="PSWMergedSavingCell_0_102" hidden="1">#REF!</definedName>
    <definedName name="PSWMergedSavingCell_0_103" hidden="1">#REF!</definedName>
    <definedName name="PSWMergedSavingCell_0_104" hidden="1">#REF!</definedName>
    <definedName name="PSWMergedSavingCell_0_105" hidden="1">#REF!</definedName>
    <definedName name="PSWMergedSavingCell_0_106" hidden="1">#REF!</definedName>
    <definedName name="PSWMergedSavingCell_0_107" hidden="1">#REF!</definedName>
    <definedName name="PSWMergedSavingCell_0_108" hidden="1">#REF!</definedName>
    <definedName name="PSWMergedSavingCell_0_109" hidden="1">#REF!</definedName>
    <definedName name="PSWMergedSavingCell_0_11" hidden="1">#REF!</definedName>
    <definedName name="PSWMergedSavingCell_0_110" hidden="1">#REF!</definedName>
    <definedName name="PSWMergedSavingCell_0_111" hidden="1">#REF!</definedName>
    <definedName name="PSWMergedSavingCell_0_112" hidden="1">#REF!</definedName>
    <definedName name="PSWMergedSavingCell_0_113" hidden="1">#REF!</definedName>
    <definedName name="PSWMergedSavingCell_0_114" hidden="1">#REF!</definedName>
    <definedName name="PSWMergedSavingCell_0_115" hidden="1">#REF!</definedName>
    <definedName name="PSWMergedSavingCell_0_116" hidden="1">#REF!</definedName>
    <definedName name="PSWMergedSavingCell_0_117" hidden="1">#REF!</definedName>
    <definedName name="PSWMergedSavingCell_0_118" hidden="1">#REF!</definedName>
    <definedName name="PSWMergedSavingCell_0_119" hidden="1">#REF!</definedName>
    <definedName name="PSWMergedSavingCell_0_12" hidden="1">#REF!</definedName>
    <definedName name="PSWMergedSavingCell_0_120" hidden="1">#REF!</definedName>
    <definedName name="PSWMergedSavingCell_0_121" hidden="1">#REF!</definedName>
    <definedName name="PSWMergedSavingCell_0_122" hidden="1">#REF!</definedName>
    <definedName name="PSWMergedSavingCell_0_123" hidden="1">#REF!</definedName>
    <definedName name="PSWMergedSavingCell_0_124" hidden="1">#REF!</definedName>
    <definedName name="PSWMergedSavingCell_0_125" hidden="1">#REF!</definedName>
    <definedName name="PSWMergedSavingCell_0_126" hidden="1">#REF!</definedName>
    <definedName name="PSWMergedSavingCell_0_127" hidden="1">#REF!</definedName>
    <definedName name="PSWMergedSavingCell_0_128" hidden="1">#REF!</definedName>
    <definedName name="PSWMergedSavingCell_0_129" hidden="1">#REF!</definedName>
    <definedName name="PSWMergedSavingCell_0_13" hidden="1">#REF!</definedName>
    <definedName name="PSWMergedSavingCell_0_130" hidden="1">#REF!</definedName>
    <definedName name="PSWMergedSavingCell_0_131" hidden="1">#REF!</definedName>
    <definedName name="PSWMergedSavingCell_0_132" hidden="1">#REF!</definedName>
    <definedName name="PSWMergedSavingCell_0_133" hidden="1">#REF!</definedName>
    <definedName name="PSWMergedSavingCell_0_134" hidden="1">#REF!</definedName>
    <definedName name="PSWMergedSavingCell_0_135" hidden="1">#REF!</definedName>
    <definedName name="PSWMergedSavingCell_0_136" hidden="1">#REF!</definedName>
    <definedName name="PSWMergedSavingCell_0_137" hidden="1">#REF!</definedName>
    <definedName name="PSWMergedSavingCell_0_138" hidden="1">#REF!</definedName>
    <definedName name="PSWMergedSavingCell_0_139" hidden="1">#REF!</definedName>
    <definedName name="PSWMergedSavingCell_0_14" hidden="1">#REF!</definedName>
    <definedName name="PSWMergedSavingCell_0_140" hidden="1">#REF!</definedName>
    <definedName name="PSWMergedSavingCell_0_141" hidden="1">#REF!</definedName>
    <definedName name="PSWMergedSavingCell_0_142" hidden="1">#REF!</definedName>
    <definedName name="PSWMergedSavingCell_0_143" hidden="1">#REF!</definedName>
    <definedName name="PSWMergedSavingCell_0_144" hidden="1">#REF!</definedName>
    <definedName name="PSWMergedSavingCell_0_145" hidden="1">#REF!</definedName>
    <definedName name="PSWMergedSavingCell_0_146" hidden="1">#REF!</definedName>
    <definedName name="PSWMergedSavingCell_0_147" hidden="1">#REF!</definedName>
    <definedName name="PSWMergedSavingCell_0_148" hidden="1">#REF!</definedName>
    <definedName name="PSWMergedSavingCell_0_149" hidden="1">#REF!</definedName>
    <definedName name="PSWMergedSavingCell_0_15" hidden="1">#REF!</definedName>
    <definedName name="PSWMergedSavingCell_0_150" hidden="1">#REF!</definedName>
    <definedName name="PSWMergedSavingCell_0_151" hidden="1">#REF!</definedName>
    <definedName name="PSWMergedSavingCell_0_152" hidden="1">#REF!</definedName>
    <definedName name="PSWMergedSavingCell_0_153" hidden="1">#REF!</definedName>
    <definedName name="PSWMergedSavingCell_0_154" hidden="1">#REF!</definedName>
    <definedName name="PSWMergedSavingCell_0_155" hidden="1">#REF!</definedName>
    <definedName name="PSWMergedSavingCell_0_156" hidden="1">#REF!</definedName>
    <definedName name="PSWMergedSavingCell_0_157" hidden="1">#REF!</definedName>
    <definedName name="PSWMergedSavingCell_0_158" hidden="1">#REF!</definedName>
    <definedName name="PSWMergedSavingCell_0_159" hidden="1">#REF!</definedName>
    <definedName name="PSWMergedSavingCell_0_16" hidden="1">#REF!</definedName>
    <definedName name="PSWMergedSavingCell_0_160" hidden="1">#REF!</definedName>
    <definedName name="PSWMergedSavingCell_0_161" hidden="1">#REF!</definedName>
    <definedName name="PSWMergedSavingCell_0_162" hidden="1">#REF!</definedName>
    <definedName name="PSWMergedSavingCell_0_163" hidden="1">#REF!</definedName>
    <definedName name="PSWMergedSavingCell_0_164" hidden="1">#REF!</definedName>
    <definedName name="PSWMergedSavingCell_0_165" hidden="1">#REF!</definedName>
    <definedName name="PSWMergedSavingCell_0_166" hidden="1">#REF!</definedName>
    <definedName name="PSWMergedSavingCell_0_167" hidden="1">#REF!</definedName>
    <definedName name="PSWMergedSavingCell_0_168" hidden="1">#REF!</definedName>
    <definedName name="PSWMergedSavingCell_0_169" hidden="1">#REF!</definedName>
    <definedName name="PSWMergedSavingCell_0_17" hidden="1">#REF!</definedName>
    <definedName name="PSWMergedSavingCell_0_170" hidden="1">#REF!</definedName>
    <definedName name="PSWMergedSavingCell_0_171" hidden="1">#REF!</definedName>
    <definedName name="PSWMergedSavingCell_0_172" hidden="1">#REF!</definedName>
    <definedName name="PSWMergedSavingCell_0_173" hidden="1">#REF!</definedName>
    <definedName name="PSWMergedSavingCell_0_174" hidden="1">#REF!</definedName>
    <definedName name="PSWMergedSavingCell_0_175" hidden="1">#REF!</definedName>
    <definedName name="PSWMergedSavingCell_0_176" hidden="1">#REF!</definedName>
    <definedName name="PSWMergedSavingCell_0_177" hidden="1">#REF!</definedName>
    <definedName name="PSWMergedSavingCell_0_178" hidden="1">#REF!</definedName>
    <definedName name="PSWMergedSavingCell_0_179" hidden="1">#REF!</definedName>
    <definedName name="PSWMergedSavingCell_0_18" hidden="1">#REF!</definedName>
    <definedName name="PSWMergedSavingCell_0_180" hidden="1">#REF!</definedName>
    <definedName name="PSWMergedSavingCell_0_181" hidden="1">#REF!</definedName>
    <definedName name="PSWMergedSavingCell_0_182" hidden="1">#REF!</definedName>
    <definedName name="PSWMergedSavingCell_0_183" hidden="1">#REF!</definedName>
    <definedName name="PSWMergedSavingCell_0_184" hidden="1">#REF!</definedName>
    <definedName name="PSWMergedSavingCell_0_185" hidden="1">#REF!</definedName>
    <definedName name="PSWMergedSavingCell_0_186" hidden="1">#REF!</definedName>
    <definedName name="PSWMergedSavingCell_0_187" hidden="1">#REF!</definedName>
    <definedName name="PSWMergedSavingCell_0_188" hidden="1">#REF!</definedName>
    <definedName name="PSWMergedSavingCell_0_189" hidden="1">#REF!</definedName>
    <definedName name="PSWMergedSavingCell_0_19" hidden="1">#REF!</definedName>
    <definedName name="PSWMergedSavingCell_0_190" hidden="1">#REF!</definedName>
    <definedName name="PSWMergedSavingCell_0_191" hidden="1">#REF!</definedName>
    <definedName name="PSWMergedSavingCell_0_192" hidden="1">#REF!</definedName>
    <definedName name="PSWMergedSavingCell_0_193" hidden="1">#REF!</definedName>
    <definedName name="PSWMergedSavingCell_0_194" hidden="1">#REF!</definedName>
    <definedName name="PSWMergedSavingCell_0_195" hidden="1">#REF!</definedName>
    <definedName name="PSWMergedSavingCell_0_196" hidden="1">#REF!</definedName>
    <definedName name="PSWMergedSavingCell_0_197" hidden="1">#REF!</definedName>
    <definedName name="PSWMergedSavingCell_0_198" hidden="1">#REF!</definedName>
    <definedName name="PSWMergedSavingCell_0_199" hidden="1">#REF!</definedName>
    <definedName name="PSWMergedSavingCell_0_2" hidden="1">#REF!</definedName>
    <definedName name="PSWMergedSavingCell_0_20" hidden="1">#REF!</definedName>
    <definedName name="PSWMergedSavingCell_0_200" hidden="1">#REF!</definedName>
    <definedName name="PSWMergedSavingCell_0_201" hidden="1">#REF!</definedName>
    <definedName name="PSWMergedSavingCell_0_202" hidden="1">#REF!</definedName>
    <definedName name="PSWMergedSavingCell_0_203" hidden="1">#REF!</definedName>
    <definedName name="PSWMergedSavingCell_0_204" hidden="1">#REF!</definedName>
    <definedName name="PSWMergedSavingCell_0_205" hidden="1">#REF!</definedName>
    <definedName name="PSWMergedSavingCell_0_206" hidden="1">#REF!</definedName>
    <definedName name="PSWMergedSavingCell_0_207" hidden="1">#REF!</definedName>
    <definedName name="PSWMergedSavingCell_0_208" hidden="1">#REF!</definedName>
    <definedName name="PSWMergedSavingCell_0_209" hidden="1">#REF!</definedName>
    <definedName name="PSWMergedSavingCell_0_21" hidden="1">#REF!</definedName>
    <definedName name="PSWMergedSavingCell_0_210" hidden="1">#REF!</definedName>
    <definedName name="PSWMergedSavingCell_0_211" hidden="1">#REF!</definedName>
    <definedName name="PSWMergedSavingCell_0_212" hidden="1">#REF!</definedName>
    <definedName name="PSWMergedSavingCell_0_213" hidden="1">#REF!</definedName>
    <definedName name="PSWMergedSavingCell_0_214" hidden="1">#REF!</definedName>
    <definedName name="PSWMergedSavingCell_0_215" hidden="1">#REF!</definedName>
    <definedName name="PSWMergedSavingCell_0_216" hidden="1">#REF!</definedName>
    <definedName name="PSWMergedSavingCell_0_217" hidden="1">#REF!</definedName>
    <definedName name="PSWMergedSavingCell_0_218" hidden="1">#REF!</definedName>
    <definedName name="PSWMergedSavingCell_0_219" hidden="1">#REF!</definedName>
    <definedName name="PSWMergedSavingCell_0_22" hidden="1">#REF!</definedName>
    <definedName name="PSWMergedSavingCell_0_220" hidden="1">#REF!</definedName>
    <definedName name="PSWMergedSavingCell_0_221" hidden="1">#REF!</definedName>
    <definedName name="PSWMergedSavingCell_0_222" hidden="1">#REF!</definedName>
    <definedName name="PSWMergedSavingCell_0_223" hidden="1">#REF!</definedName>
    <definedName name="PSWMergedSavingCell_0_224" hidden="1">#REF!</definedName>
    <definedName name="PSWMergedSavingCell_0_225" hidden="1">#REF!</definedName>
    <definedName name="PSWMergedSavingCell_0_226" hidden="1">#REF!</definedName>
    <definedName name="PSWMergedSavingCell_0_227" hidden="1">#REF!</definedName>
    <definedName name="PSWMergedSavingCell_0_228" hidden="1">#REF!</definedName>
    <definedName name="PSWMergedSavingCell_0_229" hidden="1">#REF!</definedName>
    <definedName name="PSWMergedSavingCell_0_23" hidden="1">#REF!</definedName>
    <definedName name="PSWMergedSavingCell_0_230" hidden="1">#REF!</definedName>
    <definedName name="PSWMergedSavingCell_0_231" hidden="1">#REF!</definedName>
    <definedName name="PSWMergedSavingCell_0_232" hidden="1">#REF!</definedName>
    <definedName name="PSWMergedSavingCell_0_233" hidden="1">#REF!</definedName>
    <definedName name="PSWMergedSavingCell_0_234" hidden="1">#REF!</definedName>
    <definedName name="PSWMergedSavingCell_0_235" hidden="1">#REF!</definedName>
    <definedName name="PSWMergedSavingCell_0_236" hidden="1">#REF!</definedName>
    <definedName name="PSWMergedSavingCell_0_237" hidden="1">#REF!</definedName>
    <definedName name="PSWMergedSavingCell_0_238" hidden="1">#REF!</definedName>
    <definedName name="PSWMergedSavingCell_0_239" hidden="1">#REF!</definedName>
    <definedName name="PSWMergedSavingCell_0_24" hidden="1">#REF!</definedName>
    <definedName name="PSWMergedSavingCell_0_240" hidden="1">#REF!</definedName>
    <definedName name="PSWMergedSavingCell_0_241" hidden="1">#REF!</definedName>
    <definedName name="PSWMergedSavingCell_0_242" hidden="1">#REF!</definedName>
    <definedName name="PSWMergedSavingCell_0_243" hidden="1">#REF!</definedName>
    <definedName name="PSWMergedSavingCell_0_244" hidden="1">#REF!</definedName>
    <definedName name="PSWMergedSavingCell_0_245" hidden="1">#REF!</definedName>
    <definedName name="PSWMergedSavingCell_0_246" hidden="1">#REF!</definedName>
    <definedName name="PSWMergedSavingCell_0_247" hidden="1">#REF!</definedName>
    <definedName name="PSWMergedSavingCell_0_248" hidden="1">#REF!</definedName>
    <definedName name="PSWMergedSavingCell_0_249" hidden="1">#REF!</definedName>
    <definedName name="PSWMergedSavingCell_0_25" hidden="1">#REF!</definedName>
    <definedName name="PSWMergedSavingCell_0_250" hidden="1">#REF!</definedName>
    <definedName name="PSWMergedSavingCell_0_251" hidden="1">#REF!</definedName>
    <definedName name="PSWMergedSavingCell_0_252" hidden="1">#REF!</definedName>
    <definedName name="PSWMergedSavingCell_0_253" hidden="1">#REF!</definedName>
    <definedName name="PSWMergedSavingCell_0_254" hidden="1">#REF!</definedName>
    <definedName name="PSWMergedSavingCell_0_255" hidden="1">#REF!</definedName>
    <definedName name="PSWMergedSavingCell_0_256" hidden="1">#REF!</definedName>
    <definedName name="PSWMergedSavingCell_0_257" hidden="1">#REF!</definedName>
    <definedName name="PSWMergedSavingCell_0_258" hidden="1">#REF!</definedName>
    <definedName name="PSWMergedSavingCell_0_259" hidden="1">#REF!</definedName>
    <definedName name="PSWMergedSavingCell_0_26" hidden="1">#REF!</definedName>
    <definedName name="PSWMergedSavingCell_0_260" hidden="1">#REF!</definedName>
    <definedName name="PSWMergedSavingCell_0_261" hidden="1">#REF!</definedName>
    <definedName name="PSWMergedSavingCell_0_262" hidden="1">#REF!</definedName>
    <definedName name="PSWMergedSavingCell_0_263" hidden="1">#REF!</definedName>
    <definedName name="PSWMergedSavingCell_0_264" hidden="1">#REF!</definedName>
    <definedName name="PSWMergedSavingCell_0_265" hidden="1">#REF!</definedName>
    <definedName name="PSWMergedSavingCell_0_266" hidden="1">#REF!</definedName>
    <definedName name="PSWMergedSavingCell_0_267" hidden="1">#REF!</definedName>
    <definedName name="PSWMergedSavingCell_0_268" hidden="1">#REF!</definedName>
    <definedName name="PSWMergedSavingCell_0_269" hidden="1">#REF!</definedName>
    <definedName name="PSWMergedSavingCell_0_27" hidden="1">#REF!</definedName>
    <definedName name="PSWMergedSavingCell_0_270" hidden="1">#REF!</definedName>
    <definedName name="PSWMergedSavingCell_0_271" hidden="1">#REF!</definedName>
    <definedName name="PSWMergedSavingCell_0_272" hidden="1">#REF!</definedName>
    <definedName name="PSWMergedSavingCell_0_273" hidden="1">#REF!</definedName>
    <definedName name="PSWMergedSavingCell_0_274" hidden="1">#REF!</definedName>
    <definedName name="PSWMergedSavingCell_0_275" hidden="1">#REF!</definedName>
    <definedName name="PSWMergedSavingCell_0_276" hidden="1">#REF!</definedName>
    <definedName name="PSWMergedSavingCell_0_277" hidden="1">#REF!</definedName>
    <definedName name="PSWMergedSavingCell_0_278" hidden="1">#REF!</definedName>
    <definedName name="PSWMergedSavingCell_0_279" hidden="1">#REF!</definedName>
    <definedName name="PSWMergedSavingCell_0_28" hidden="1">#REF!</definedName>
    <definedName name="PSWMergedSavingCell_0_280" hidden="1">#REF!</definedName>
    <definedName name="PSWMergedSavingCell_0_281" hidden="1">#REF!</definedName>
    <definedName name="PSWMergedSavingCell_0_282" hidden="1">#REF!</definedName>
    <definedName name="PSWMergedSavingCell_0_283" hidden="1">#REF!</definedName>
    <definedName name="PSWMergedSavingCell_0_284" hidden="1">#REF!</definedName>
    <definedName name="PSWMergedSavingCell_0_285" hidden="1">#REF!</definedName>
    <definedName name="PSWMergedSavingCell_0_286" hidden="1">#REF!</definedName>
    <definedName name="PSWMergedSavingCell_0_287" hidden="1">#REF!</definedName>
    <definedName name="PSWMergedSavingCell_0_288" hidden="1">#REF!</definedName>
    <definedName name="PSWMergedSavingCell_0_289" hidden="1">#REF!</definedName>
    <definedName name="PSWMergedSavingCell_0_29" hidden="1">#REF!</definedName>
    <definedName name="PSWMergedSavingCell_0_290" hidden="1">#REF!</definedName>
    <definedName name="PSWMergedSavingCell_0_291" hidden="1">#REF!</definedName>
    <definedName name="PSWMergedSavingCell_0_292" hidden="1">#REF!</definedName>
    <definedName name="PSWMergedSavingCell_0_293" hidden="1">#REF!</definedName>
    <definedName name="PSWMergedSavingCell_0_294" hidden="1">#REF!</definedName>
    <definedName name="PSWMergedSavingCell_0_295" hidden="1">#REF!</definedName>
    <definedName name="PSWMergedSavingCell_0_296" hidden="1">#REF!</definedName>
    <definedName name="PSWMergedSavingCell_0_297" hidden="1">#REF!</definedName>
    <definedName name="PSWMergedSavingCell_0_298" hidden="1">#REF!</definedName>
    <definedName name="PSWMergedSavingCell_0_299" hidden="1">#REF!</definedName>
    <definedName name="PSWMergedSavingCell_0_3" hidden="1">#REF!</definedName>
    <definedName name="PSWMergedSavingCell_0_30" hidden="1">#REF!</definedName>
    <definedName name="PSWMergedSavingCell_0_300" hidden="1">#REF!</definedName>
    <definedName name="PSWMergedSavingCell_0_301" hidden="1">#REF!</definedName>
    <definedName name="PSWMergedSavingCell_0_302" hidden="1">#REF!</definedName>
    <definedName name="PSWMergedSavingCell_0_303" hidden="1">#REF!</definedName>
    <definedName name="PSWMergedSavingCell_0_304" hidden="1">#REF!</definedName>
    <definedName name="PSWMergedSavingCell_0_305" hidden="1">#REF!</definedName>
    <definedName name="PSWMergedSavingCell_0_306" hidden="1">#REF!</definedName>
    <definedName name="PSWMergedSavingCell_0_307" hidden="1">#REF!</definedName>
    <definedName name="PSWMergedSavingCell_0_308" hidden="1">#REF!</definedName>
    <definedName name="PSWMergedSavingCell_0_309" hidden="1">#REF!</definedName>
    <definedName name="PSWMergedSavingCell_0_31" hidden="1">#REF!</definedName>
    <definedName name="PSWMergedSavingCell_0_310" hidden="1">#REF!</definedName>
    <definedName name="PSWMergedSavingCell_0_311" hidden="1">#REF!</definedName>
    <definedName name="PSWMergedSavingCell_0_312" hidden="1">#REF!</definedName>
    <definedName name="PSWMergedSavingCell_0_313" hidden="1">#REF!</definedName>
    <definedName name="PSWMergedSavingCell_0_314" hidden="1">#REF!</definedName>
    <definedName name="PSWMergedSavingCell_0_315" hidden="1">#REF!</definedName>
    <definedName name="PSWMergedSavingCell_0_316" hidden="1">#REF!</definedName>
    <definedName name="PSWMergedSavingCell_0_317" hidden="1">#REF!</definedName>
    <definedName name="PSWMergedSavingCell_0_318" hidden="1">#REF!</definedName>
    <definedName name="PSWMergedSavingCell_0_319" hidden="1">#REF!</definedName>
    <definedName name="PSWMergedSavingCell_0_32" hidden="1">#REF!</definedName>
    <definedName name="PSWMergedSavingCell_0_33" hidden="1">#REF!</definedName>
    <definedName name="PSWMergedSavingCell_0_34" hidden="1">#REF!</definedName>
    <definedName name="PSWMergedSavingCell_0_35" hidden="1">#REF!</definedName>
    <definedName name="PSWMergedSavingCell_0_36" hidden="1">#REF!</definedName>
    <definedName name="PSWMergedSavingCell_0_37" hidden="1">#REF!</definedName>
    <definedName name="PSWMergedSavingCell_0_38" hidden="1">#REF!</definedName>
    <definedName name="PSWMergedSavingCell_0_39" hidden="1">#REF!</definedName>
    <definedName name="PSWMergedSavingCell_0_4" hidden="1">#REF!</definedName>
    <definedName name="PSWMergedSavingCell_0_40" hidden="1">#REF!</definedName>
    <definedName name="PSWMergedSavingCell_0_41" hidden="1">#REF!</definedName>
    <definedName name="PSWMergedSavingCell_0_42" hidden="1">#REF!</definedName>
    <definedName name="PSWMergedSavingCell_0_43" hidden="1">#REF!</definedName>
    <definedName name="PSWMergedSavingCell_0_44" hidden="1">#REF!</definedName>
    <definedName name="PSWMergedSavingCell_0_45" hidden="1">#REF!</definedName>
    <definedName name="PSWMergedSavingCell_0_46" hidden="1">#REF!</definedName>
    <definedName name="PSWMergedSavingCell_0_47" hidden="1">#REF!</definedName>
    <definedName name="PSWMergedSavingCell_0_48" hidden="1">#REF!</definedName>
    <definedName name="PSWMergedSavingCell_0_49" hidden="1">#REF!</definedName>
    <definedName name="PSWMergedSavingCell_0_5" hidden="1">#REF!</definedName>
    <definedName name="PSWMergedSavingCell_0_50" hidden="1">#REF!</definedName>
    <definedName name="PSWMergedSavingCell_0_51" hidden="1">#REF!</definedName>
    <definedName name="PSWMergedSavingCell_0_52" hidden="1">#REF!</definedName>
    <definedName name="PSWMergedSavingCell_0_53" hidden="1">#REF!</definedName>
    <definedName name="PSWMergedSavingCell_0_54" hidden="1">#REF!</definedName>
    <definedName name="PSWMergedSavingCell_0_55" hidden="1">#REF!</definedName>
    <definedName name="PSWMergedSavingCell_0_56" hidden="1">#REF!</definedName>
    <definedName name="PSWMergedSavingCell_0_57" hidden="1">#REF!</definedName>
    <definedName name="PSWMergedSavingCell_0_58" hidden="1">#REF!</definedName>
    <definedName name="PSWMergedSavingCell_0_59" hidden="1">#REF!</definedName>
    <definedName name="PSWMergedSavingCell_0_6" hidden="1">#REF!</definedName>
    <definedName name="PSWMergedSavingCell_0_60" hidden="1">#REF!</definedName>
    <definedName name="PSWMergedSavingCell_0_61" hidden="1">#REF!</definedName>
    <definedName name="PSWMergedSavingCell_0_62" hidden="1">#REF!</definedName>
    <definedName name="PSWMergedSavingCell_0_63" hidden="1">#REF!</definedName>
    <definedName name="PSWMergedSavingCell_0_64" hidden="1">#REF!</definedName>
    <definedName name="PSWMergedSavingCell_0_65" hidden="1">#REF!</definedName>
    <definedName name="PSWMergedSavingCell_0_66" hidden="1">#REF!</definedName>
    <definedName name="PSWMergedSavingCell_0_67" hidden="1">#REF!</definedName>
    <definedName name="PSWMergedSavingCell_0_68" hidden="1">#REF!</definedName>
    <definedName name="PSWMergedSavingCell_0_69" hidden="1">#REF!</definedName>
    <definedName name="PSWMergedSavingCell_0_7" hidden="1">#REF!</definedName>
    <definedName name="PSWMergedSavingCell_0_70" hidden="1">#REF!</definedName>
    <definedName name="PSWMergedSavingCell_0_71" hidden="1">#REF!</definedName>
    <definedName name="PSWMergedSavingCell_0_72" hidden="1">#REF!</definedName>
    <definedName name="PSWMergedSavingCell_0_73" hidden="1">#REF!</definedName>
    <definedName name="PSWMergedSavingCell_0_74" hidden="1">#REF!</definedName>
    <definedName name="PSWMergedSavingCell_0_75" hidden="1">#REF!</definedName>
    <definedName name="PSWMergedSavingCell_0_76" hidden="1">#REF!</definedName>
    <definedName name="PSWMergedSavingCell_0_77" hidden="1">#REF!</definedName>
    <definedName name="PSWMergedSavingCell_0_78" hidden="1">#REF!</definedName>
    <definedName name="PSWMergedSavingCell_0_79" hidden="1">#REF!</definedName>
    <definedName name="PSWMergedSavingCell_0_8" hidden="1">#REF!</definedName>
    <definedName name="PSWMergedSavingCell_0_80" hidden="1">#REF!</definedName>
    <definedName name="PSWMergedSavingCell_0_81" hidden="1">#REF!</definedName>
    <definedName name="PSWMergedSavingCell_0_82" hidden="1">#REF!</definedName>
    <definedName name="PSWMergedSavingCell_0_83" hidden="1">#REF!</definedName>
    <definedName name="PSWMergedSavingCell_0_84" hidden="1">#REF!</definedName>
    <definedName name="PSWMergedSavingCell_0_85" hidden="1">#REF!</definedName>
    <definedName name="PSWMergedSavingCell_0_86" hidden="1">#REF!</definedName>
    <definedName name="PSWMergedSavingCell_0_87" hidden="1">#REF!</definedName>
    <definedName name="PSWMergedSavingCell_0_88" hidden="1">#REF!</definedName>
    <definedName name="PSWMergedSavingCell_0_89" hidden="1">#REF!</definedName>
    <definedName name="PSWMergedSavingCell_0_9" hidden="1">#REF!</definedName>
    <definedName name="PSWMergedSavingCell_0_90" hidden="1">#REF!</definedName>
    <definedName name="PSWMergedSavingCell_0_91" hidden="1">#REF!</definedName>
    <definedName name="PSWMergedSavingCell_0_92" hidden="1">#REF!</definedName>
    <definedName name="PSWMergedSavingCell_0_93" hidden="1">#REF!</definedName>
    <definedName name="PSWMergedSavingCell_0_94" hidden="1">#REF!</definedName>
    <definedName name="PSWMergedSavingCell_0_95" hidden="1">#REF!</definedName>
    <definedName name="PSWMergedSavingCell_0_96" hidden="1">#REF!</definedName>
    <definedName name="PSWMergedSavingCell_0_97" hidden="1">#REF!</definedName>
    <definedName name="PSWMergedSavingCell_0_98" hidden="1">#REF!</definedName>
    <definedName name="PSWMergedSavingCell_0_99" hidden="1">#REF!</definedName>
    <definedName name="PSWMergedSavingCells_0" hidden="1">#REF!</definedName>
    <definedName name="PSWOutput_1" localSheetId="0" hidden="1">#REF!</definedName>
    <definedName name="PSWOutput_1" hidden="1">#REF!</definedName>
    <definedName name="PSWSavingCell_0" localSheetId="0" hidden="1">#REF!</definedName>
    <definedName name="PSWSavingCell_0" hidden="1">#REF!</definedName>
    <definedName name="PU_15">#REF!</definedName>
    <definedName name="PU_17">#REF!</definedName>
    <definedName name="PU_18">#REF!</definedName>
    <definedName name="PU_19">#REF!</definedName>
    <definedName name="PU_23">#REF!</definedName>
    <definedName name="PU_26">#REF!</definedName>
    <definedName name="PU_33" localSheetId="0">#REF!</definedName>
    <definedName name="PU_33">#REF!</definedName>
    <definedName name="PU_34">#REF!</definedName>
    <definedName name="PU_35">#REF!</definedName>
    <definedName name="PU_37">#REF!</definedName>
    <definedName name="PU_39">#REF!</definedName>
    <definedName name="PYRBALSHEET">#REF!</definedName>
    <definedName name="PYRPANDL">#REF!</definedName>
    <definedName name="PYRPANDLYTD">#REF!</definedName>
    <definedName name="quality1">#REF!</definedName>
    <definedName name="quality2">#REF!</definedName>
    <definedName name="quality3">#REF!</definedName>
    <definedName name="Rate">#REF!</definedName>
    <definedName name="rek_2541">#REF!</definedName>
    <definedName name="rek_2544">#REF!</definedName>
    <definedName name="Reporting_Currency">#REF!</definedName>
    <definedName name="ReportTables_NumberingType" hidden="1">2</definedName>
    <definedName name="RET_REFDATE">#REF!</definedName>
    <definedName name="RF_YTD">#REF!</definedName>
    <definedName name="RIMisc">#REF!,#REF!,#REF!,#REF!,#REF!,#REF!</definedName>
    <definedName name="RIWarranty">#REF!,#REF!,#REF!,#REF!,#REF!,#REF!,#REF!,#REF!,#REF!,#REF!,#REF!,#REF!,#REF!,#REF!,#REF!,#REF!,#REF!,#REF!</definedName>
    <definedName name="RT_10">#REF!</definedName>
    <definedName name="RT_16_combnts">#REF!</definedName>
    <definedName name="s.26.02.01.SF">#REF!</definedName>
    <definedName name="S020101_R0070_C0010">#REF!</definedName>
    <definedName name="S020101_R0270_C0010">#REF!</definedName>
    <definedName name="S020101_R0500_C0010">#REF!</definedName>
    <definedName name="S020101_R0520_C0010">#REF!</definedName>
    <definedName name="S020101_R0690_C0010">#REF!</definedName>
    <definedName name="S020101_R0900_C0010">#REF!</definedName>
    <definedName name="S020101_R1000_C0010">#REF!</definedName>
    <definedName name="S020101_R1000_C0020">#REF!</definedName>
    <definedName name="S020102_R1000_C0010">#REF!</definedName>
    <definedName name="S050101_R0200_C0200">#REF!</definedName>
    <definedName name="S050101_R0300_C0200">#REF!</definedName>
    <definedName name="S050101_R0400_C0200">#REF!</definedName>
    <definedName name="S2_control_formulas">'Version control SII BS &amp; SCR'!$T$3</definedName>
    <definedName name="S280101_R0400_C0070">#REF!</definedName>
    <definedName name="s2c_EX_boec_1">#REF!</definedName>
    <definedName name="s2c_GA_4">#REF!</definedName>
    <definedName name="s2c_SE_1">#REF!</definedName>
    <definedName name="s2c_SE_boec_3">#REF!</definedName>
    <definedName name="SageHeader">#REF!</definedName>
    <definedName name="SageReportHeader">#REF!</definedName>
    <definedName name="SCR_02">#REF!</definedName>
    <definedName name="SCR_03">#REF!</definedName>
    <definedName name="SCR_04">#REF!</definedName>
    <definedName name="SCR_EUR_FX">#REF!</definedName>
    <definedName name="SCR_Net_Diverse_Data">#REF!</definedName>
    <definedName name="SCR_Net_Diverse_Graph">#REF!</definedName>
    <definedName name="SCR_Net_Diverse_Row">#REF!</definedName>
    <definedName name="SCR_NL_01">#REF!</definedName>
    <definedName name="SCR_Non_Life_Data">#REF!</definedName>
    <definedName name="SCR_Non_Life_Graph">#REF!</definedName>
    <definedName name="SCR_Non_Life_Row">#REF!</definedName>
    <definedName name="SCR_OP_02">#REF!</definedName>
    <definedName name="SCR_OP_03">#REF!</definedName>
    <definedName name="SCR_OP_04">#REF!</definedName>
    <definedName name="sdfg">#REF!</definedName>
    <definedName name="SE_13">#REF!</definedName>
    <definedName name="SE_14">#REF!</definedName>
    <definedName name="SE_21">#REF!</definedName>
    <definedName name="SE_24">#REF!</definedName>
    <definedName name="SE_26">#REF!</definedName>
    <definedName name="SE_27">#REF!</definedName>
    <definedName name="SecuritisationSpreadRiskFactorsType1">#REF!</definedName>
    <definedName name="SecuritisationSpreadRiskFactorsType2">#REF!</definedName>
    <definedName name="Select_Month">#REF!</definedName>
    <definedName name="Select_Month1">#REF!</definedName>
    <definedName name="SGH_A">#REF!</definedName>
    <definedName name="SGH_B">#REF!</definedName>
    <definedName name="SGH_C">#REF!</definedName>
    <definedName name="SGH_D">#REF!</definedName>
    <definedName name="SGH_E">#REF!</definedName>
    <definedName name="SGH_G">#REF!</definedName>
    <definedName name="SGHfees">#REF!</definedName>
    <definedName name="SGHinvestment">#REF!</definedName>
    <definedName name="SGHportfoliovalue">#REF!</definedName>
    <definedName name="SGHrealisedpl1">#REF!</definedName>
    <definedName name="SGHrealisedpl2">#REF!</definedName>
    <definedName name="sghunrealisedpl">#REF!</definedName>
    <definedName name="Shading" hidden="1">"On"</definedName>
    <definedName name="SheetID" hidden="1">"ITG123RO200303R"</definedName>
    <definedName name="SheetNames">INDIRECT("A1")&amp;CHAR(10)&amp;" - "&amp;INDIRECT("A2")</definedName>
    <definedName name="SpreadRiskSCR">#REF!</definedName>
    <definedName name="Start1">#REF!</definedName>
    <definedName name="Start10">#REF!</definedName>
    <definedName name="Start11">#REF!</definedName>
    <definedName name="Start12">#REF!</definedName>
    <definedName name="Start13">#REF!</definedName>
    <definedName name="Start14">#REF!</definedName>
    <definedName name="Start15">#REF!</definedName>
    <definedName name="Start16">#REF!</definedName>
    <definedName name="Start17">#REF!</definedName>
    <definedName name="Start18">#REF!</definedName>
    <definedName name="Start19">#REF!</definedName>
    <definedName name="Start2">#REF!</definedName>
    <definedName name="Start20">#REF!</definedName>
    <definedName name="Start21">#REF!</definedName>
    <definedName name="Start22">#REF!</definedName>
    <definedName name="Start23">#REF!</definedName>
    <definedName name="Start24">#REF!</definedName>
    <definedName name="Start25">#REF!</definedName>
    <definedName name="Start3">#REF!</definedName>
    <definedName name="Start4">#REF!</definedName>
    <definedName name="Start5">#REF!</definedName>
    <definedName name="Start6">#REF!</definedName>
    <definedName name="Start7">#REF!</definedName>
    <definedName name="Start8">#REF!</definedName>
    <definedName name="Start9">#REF!</definedName>
    <definedName name="StrNotes_AssetSwitch">#REF!</definedName>
    <definedName name="SU_FR_total">#REF!</definedName>
    <definedName name="SUK_LA_1">[1]ValidValues!$PZ$1001:$PZ$1184</definedName>
    <definedName name="SUK_NC_1">[1]ValidValues!$QC$1001:$QC$1983</definedName>
    <definedName name="SUK_s2c_AM_boec_10">[1]ValidValues!$QH$1001:$QH$1002</definedName>
    <definedName name="SUK_s2c_AP_boec_3">[1]ValidValues!$QU$1001:$QU$1005</definedName>
    <definedName name="SUK_s2c_AP_boec_5">[1]ValidValues!$QW$1001:$QW$1003</definedName>
    <definedName name="SUK_s2c_AP_boec_6">[1]ValidValues!$QX$1001:$QX$1002</definedName>
    <definedName name="SUK_s2c_AP_boec_7">[1]ValidValues!$QY$1001:$QY$1002</definedName>
    <definedName name="SUK_s2c_AP_boec_8">[1]ValidValues!$QZ$1001:$QZ$1002</definedName>
    <definedName name="SUK_s2c_AP_boec_9">[1]ValidValues!$RA$1001:$RA$1002</definedName>
    <definedName name="SUK_s2c_BR_boec_2">[1]ValidValues!$RC$1001:$RC$1011</definedName>
    <definedName name="SUK_s2c_CG_boec_1">[1]ValidValues!$RD$1001:$RD$1005</definedName>
    <definedName name="SUK_s2c_CN_boec_12">[1]ValidValues!$RG$1001:$RG$1003</definedName>
    <definedName name="SUK_s2c_CN_boec_13">[1]ValidValues!$RH$1001:$RH$1005</definedName>
    <definedName name="SUK_s2c_CN_boec_27">[1]ValidValues!$RU$1001:$RU$1004</definedName>
    <definedName name="SUK_s2c_CN_boec_3">[1]ValidValues!$RX$1001:$RX$1003</definedName>
    <definedName name="SUK_s2c_CN_boec_44">[1]ValidValues!$SN$1001:$SN$1001</definedName>
    <definedName name="SUK_s2c_CN_boec_63">[1]ValidValues!$TI$1001:$TI$1007</definedName>
    <definedName name="SUK_s2c_CN_boec_65">[1]ValidValues!$TK$1001:$TK$1003</definedName>
    <definedName name="SUK_s2c_CN_boec_66">[1]ValidValues!$TL$1001:$TL$1005</definedName>
    <definedName name="SUK_s2c_CN_boec_67">[1]ValidValues!$TM$1001:$TM$1004</definedName>
    <definedName name="SUK_s2c_CN_boec_9">[1]ValidValues!$TP$1001:$TP$1005</definedName>
    <definedName name="SUK_s2c_CS_boec_5">[1]ValidValues!$TV$1001:$TV$1004</definedName>
    <definedName name="SUK_s2c_CS_boec_6">[1]ValidValues!$TW$1001:$TW$1002</definedName>
    <definedName name="SUK_s2c_CU_boec_2">[1]ValidValues!$UA$1001:$UA$1194</definedName>
    <definedName name="SUK_s2c_CU_boec_3">[1]ValidValues!$UB$1001:$UB$1193</definedName>
    <definedName name="SUK_s2c_GA_boec_10">[1]ValidValues!$UH$1001:$UH$1255</definedName>
    <definedName name="SUK_s2c_GA_boec_12">[1]ValidValues!$UI$1001:$UI$1256</definedName>
    <definedName name="SUK_s2c_LB_boec_28">[1]ValidValues!$US$1001:$US$1003</definedName>
    <definedName name="SUK_s2c_MC_boec_9">[1]ValidValues!$VG$1001:$VG$1010</definedName>
    <definedName name="SUK_s2c_PU_boec_10">[1]ValidValues!$VI$1001:$VI$1006</definedName>
    <definedName name="SUK_s2c_PU_boec_12">[1]ValidValues!$VK$1001:$VK$1002</definedName>
    <definedName name="SUK_s2c_PU_boec_13">[1]ValidValues!$VL$1001:$VL$1002</definedName>
    <definedName name="SUK_s2c_PU_boec_15">[1]ValidValues!$VN$1001:$VN$1003</definedName>
    <definedName name="SUK_s2c_SE_boec_11">[1]ValidValues!$VT$1001:$VT$1005</definedName>
    <definedName name="SUK_s2c_SE_boec_8">[1]ValidValues!$VZ$1001:$VZ$1015</definedName>
    <definedName name="SUK_s2c_VM_boec_8">[1]ValidValues!$WI$1001:$WI$1006</definedName>
    <definedName name="Switch">#REF!</definedName>
    <definedName name="TB">#REF!</definedName>
    <definedName name="TB_11">#REF!</definedName>
    <definedName name="TB_14">#REF!</definedName>
    <definedName name="TB_16_combnts">#REF!</definedName>
    <definedName name="TB_3">#REF!</definedName>
    <definedName name="TB_4">#REF!</definedName>
    <definedName name="TECH_CODE_CAT">#REF!</definedName>
    <definedName name="TECH_CODE_DEP">#REF!</definedName>
    <definedName name="TECH_CODE_VALUE">#REF!</definedName>
    <definedName name="TECHPL_BUD_YTD">#REF!</definedName>
    <definedName name="TECHPL_RF_YTD">#REF!</definedName>
    <definedName name="THOUSANDS">#REF!</definedName>
    <definedName name="TrialBalance">#REF!</definedName>
    <definedName name="Undertaking_Name">#REF!</definedName>
    <definedName name="usd">#REF!</definedName>
    <definedName name="V_A_01">#REF!</definedName>
    <definedName name="V_CS_01">#REF!</definedName>
    <definedName name="V_FOD_01">#REF!</definedName>
    <definedName name="V_GL_01">#REF!</definedName>
    <definedName name="V_LE_01">#REF!</definedName>
    <definedName name="V_MAT_01">#REF!</definedName>
    <definedName name="V_MIS_01">#REF!</definedName>
    <definedName name="V_MOD_01">#REF!</definedName>
    <definedName name="V_MVL_01">#REF!</definedName>
    <definedName name="V_NP_CS_01">#REF!</definedName>
    <definedName name="V_NP_MAT_01">#REF!</definedName>
    <definedName name="V_NP_P_01">#REF!</definedName>
    <definedName name="VAL_YEAR">#REF!</definedName>
    <definedName name="VALUE">#REF!</definedName>
    <definedName name="VM_23" localSheetId="0">#REF!</definedName>
    <definedName name="VM_23">#REF!</definedName>
    <definedName name="VM_24">#REF!</definedName>
    <definedName name="VolumeMeasure">#REF!</definedName>
    <definedName name="VPREM_A_01">#REF!</definedName>
    <definedName name="VPREM_A_02">#REF!</definedName>
    <definedName name="VPREM_A_03">#REF!</definedName>
    <definedName name="VPREM_A_04">#REF!</definedName>
    <definedName name="VPREM_CS_01">#REF!</definedName>
    <definedName name="VPREM_CS_02">#REF!</definedName>
    <definedName name="VPREM_CS_03">#REF!</definedName>
    <definedName name="VPREM_CS_04">#REF!</definedName>
    <definedName name="VPREM_FOD_01">#REF!</definedName>
    <definedName name="VPREM_FOD_02">#REF!</definedName>
    <definedName name="VPREM_FOD_03">#REF!</definedName>
    <definedName name="VPREM_FOD_04">#REF!</definedName>
    <definedName name="VPREM_GL_01">#REF!</definedName>
    <definedName name="VPREM_GL_02">#REF!</definedName>
    <definedName name="VPREM_GL_03">#REF!</definedName>
    <definedName name="VPREM_GL_04">#REF!</definedName>
    <definedName name="VPREM_LE_01">#REF!</definedName>
    <definedName name="VPREM_LE_02">#REF!</definedName>
    <definedName name="VPREM_LE_03">#REF!</definedName>
    <definedName name="VPREM_LE_04">#REF!</definedName>
    <definedName name="VPREM_MAT_01">#REF!</definedName>
    <definedName name="VPREM_MAT_02">#REF!</definedName>
    <definedName name="VPREM_MAT_03">#REF!</definedName>
    <definedName name="VPREM_MAT_04">#REF!</definedName>
    <definedName name="VPREM_MIS_01">#REF!</definedName>
    <definedName name="VPREM_MIS_02">#REF!</definedName>
    <definedName name="VPREM_MIS_03">#REF!</definedName>
    <definedName name="VPREM_MIS_04">#REF!</definedName>
    <definedName name="VPREM_MOD_01">#REF!</definedName>
    <definedName name="VPREM_MOD_02">#REF!</definedName>
    <definedName name="VPREM_MOD_03">#REF!</definedName>
    <definedName name="VPREM_MOD_04">#REF!</definedName>
    <definedName name="VPREM_MVL_01">#REF!</definedName>
    <definedName name="VPREM_MVL_02">#REF!</definedName>
    <definedName name="VPREM_MVL_03">#REF!</definedName>
    <definedName name="VPREM_MVL_04">#REF!</definedName>
    <definedName name="VPREM_NP_CS_01">#REF!</definedName>
    <definedName name="VPREM_NP_CS_02">#REF!</definedName>
    <definedName name="VPREM_NP_CS_03">#REF!</definedName>
    <definedName name="VPREM_NP_CS_04">#REF!</definedName>
    <definedName name="VPREM_NP_MAT_01">#REF!</definedName>
    <definedName name="VPREM_NP_MAT_02">#REF!</definedName>
    <definedName name="VPREM_NP_MAT_03">#REF!</definedName>
    <definedName name="VPREM_NP_MAT_04">#REF!</definedName>
    <definedName name="VPREM_NP_P_01">#REF!</definedName>
    <definedName name="VPREM_NP_P_02">#REF!</definedName>
    <definedName name="VPREM_NP_P_03">#REF!</definedName>
    <definedName name="VPREM_NP_P_04">#REF!</definedName>
    <definedName name="VRES_A_01">#REF!</definedName>
    <definedName name="VRES_A_02">#REF!</definedName>
    <definedName name="VRES_A_03">#REF!</definedName>
    <definedName name="VRES_A_04">#REF!</definedName>
    <definedName name="VRES_CS_01">#REF!</definedName>
    <definedName name="VRES_CS_02">#REF!</definedName>
    <definedName name="VRES_CS_03">#REF!</definedName>
    <definedName name="VRES_CS_04">#REF!</definedName>
    <definedName name="VRES_FOD_01">#REF!</definedName>
    <definedName name="VRES_FOD_02">#REF!</definedName>
    <definedName name="VRES_FOD_03">#REF!</definedName>
    <definedName name="VRES_FOD_04">#REF!</definedName>
    <definedName name="VRES_GL_01">#REF!</definedName>
    <definedName name="VRES_GL_02">#REF!</definedName>
    <definedName name="VRES_GL_03">#REF!</definedName>
    <definedName name="VRES_GL_04">#REF!</definedName>
    <definedName name="VRES_LE_01">#REF!</definedName>
    <definedName name="VRES_LE_02">#REF!</definedName>
    <definedName name="VRES_LE_03">#REF!</definedName>
    <definedName name="VRES_LE_04">#REF!</definedName>
    <definedName name="VRES_MAT_01">#REF!</definedName>
    <definedName name="VRES_MAT_02">#REF!</definedName>
    <definedName name="VRES_MAT_03">#REF!</definedName>
    <definedName name="VRES_MAT_04">#REF!</definedName>
    <definedName name="VRES_MIS_01">#REF!</definedName>
    <definedName name="VRES_MIS_02">#REF!</definedName>
    <definedName name="VRES_MIS_03">#REF!</definedName>
    <definedName name="VRES_MIS_04">#REF!</definedName>
    <definedName name="VRES_MOD_01">#REF!</definedName>
    <definedName name="VRES_MOD_02">#REF!</definedName>
    <definedName name="VRES_MOD_03">#REF!</definedName>
    <definedName name="VRES_MOD_04">#REF!</definedName>
    <definedName name="VRES_MVL_01">#REF!</definedName>
    <definedName name="VRES_MVL_02">#REF!</definedName>
    <definedName name="VRES_MVL_03">#REF!</definedName>
    <definedName name="VRES_MVL_04">#REF!</definedName>
    <definedName name="VRES_NP_CS_01">#REF!</definedName>
    <definedName name="VRES_NP_CS_02">#REF!</definedName>
    <definedName name="VRES_NP_CS_03">#REF!</definedName>
    <definedName name="VRES_NP_CS_04">#REF!</definedName>
    <definedName name="VRES_NP_MAT_01">#REF!</definedName>
    <definedName name="VRES_NP_MAT_02">#REF!</definedName>
    <definedName name="VRES_NP_MAT_03">#REF!</definedName>
    <definedName name="VRES_NP_MAT_04">#REF!</definedName>
    <definedName name="VRES_NP_P_01">#REF!</definedName>
    <definedName name="VRES_NP_P_02">#REF!</definedName>
    <definedName name="VRES_NP_P_03">#REF!</definedName>
    <definedName name="VRES_NP_P_04">#REF!</definedName>
    <definedName name="Waterfall_Data">#REF!</definedName>
    <definedName name="WaterFall_Graph">#REF!</definedName>
    <definedName name="Waterfall_Row">#REF!</definedName>
    <definedName name="WC_MCR_b">#REF!</definedName>
    <definedName name="WC_MCR_x">#REF!</definedName>
    <definedName name="WC_PR_Sigma">#REF!</definedName>
    <definedName name="WC_RR_Sigma">#REF!</definedName>
    <definedName name="WS_AT_total">#REF!</definedName>
    <definedName name="WS_BE_total">#REF!</definedName>
    <definedName name="WS_CH_total">#REF!</definedName>
    <definedName name="WS_COUNTRY_CORR">#REF!</definedName>
    <definedName name="WS_CZ_total">#REF!</definedName>
    <definedName name="WS_DE_total">#REF!</definedName>
    <definedName name="WS_DK_total">#REF!</definedName>
    <definedName name="WS_ES_total">#REF!</definedName>
    <definedName name="WS_FR_total">#REF!</definedName>
    <definedName name="WS_GU_total">#REF!</definedName>
    <definedName name="WS_IE_total">#REF!</definedName>
    <definedName name="WS_IS_total">#REF!</definedName>
    <definedName name="WS_LU_total">#REF!</definedName>
    <definedName name="WS_MA_total">#REF!</definedName>
    <definedName name="WS_NL_total">#REF!</definedName>
    <definedName name="WS_NO_total">#REF!</definedName>
    <definedName name="WS_PL_total">#REF!</definedName>
    <definedName name="WS_RE_total">#REF!</definedName>
    <definedName name="WS_SE_total">#REF!</definedName>
    <definedName name="WS_SM_total">#REF!</definedName>
    <definedName name="WS_UK_total">#REF!</definedName>
    <definedName name="wTable_19" localSheetId="0" hidden="1">#REF!</definedName>
    <definedName name="wTable_19" hidden="1">#REF!</definedName>
    <definedName name="wTable_25">#REF!</definedName>
    <definedName name="wTable_26">#REF!</definedName>
    <definedName name="wTable_27">#REF!</definedName>
    <definedName name="wTable_28">#REF!</definedName>
    <definedName name="wTable_29">#REF!</definedName>
    <definedName name="wTable_30">#REF!</definedName>
    <definedName name="wTable_31">#REF!</definedName>
    <definedName name="wTable_32">#REF!</definedName>
    <definedName name="wTable_33">#REF!</definedName>
    <definedName name="wTable_34">#REF!</definedName>
    <definedName name="wTable_35">#REF!</definedName>
    <definedName name="wTable_36">#REF!</definedName>
    <definedName name="wTable_37">#REF!</definedName>
    <definedName name="wTable_38">#REF!</definedName>
    <definedName name="wTable_39">#REF!</definedName>
    <definedName name="wTable_40" localSheetId="0" hidden="1">#REF!</definedName>
    <definedName name="wTable_40" hidden="1">#REF!</definedName>
    <definedName name="wTable_41">#REF!</definedName>
    <definedName name="wTable_42">#REF!</definedName>
    <definedName name="wTable_43">#REF!</definedName>
    <definedName name="wTable_44">#REF!</definedName>
    <definedName name="wTable_45">#REF!</definedName>
    <definedName name="wTable_46">#REF!</definedName>
    <definedName name="wTable_47">#REF!</definedName>
    <definedName name="wTable_48">#REF!</definedName>
    <definedName name="wTable_49">#REF!</definedName>
    <definedName name="wTable_50">#REF!</definedName>
    <definedName name="wTable_51">#REF!</definedName>
    <definedName name="wTable_52">#REF!</definedName>
    <definedName name="wTable_53">#REF!</definedName>
    <definedName name="wTable_54">#REF!</definedName>
    <definedName name="wTable_55">#REF!</definedName>
    <definedName name="wTable_56">#REF!</definedName>
    <definedName name="wTable_57">#REF!</definedName>
    <definedName name="wTable_58">#REF!</definedName>
    <definedName name="wTable_59">#REF!</definedName>
    <definedName name="wTable_60">#REF!</definedName>
    <definedName name="wTable_61">#REF!</definedName>
    <definedName name="wTable_62">#REF!</definedName>
    <definedName name="wTable_63">#REF!</definedName>
    <definedName name="wTable_64">#REF!</definedName>
    <definedName name="wTable_65">#REF!</definedName>
    <definedName name="wTable_66">#REF!</definedName>
    <definedName name="wTable_67">#REF!</definedName>
    <definedName name="wTable_68">#REF!</definedName>
    <definedName name="wTable_69">#REF!</definedName>
    <definedName name="wTable_70">#REF!</definedName>
    <definedName name="wTable_71">#REF!</definedName>
    <definedName name="wTable_72">#REF!</definedName>
    <definedName name="wTable_73">#REF!</definedName>
    <definedName name="wTable_74">#REF!</definedName>
    <definedName name="wTable_75">#REF!</definedName>
    <definedName name="wTable_76">#REF!</definedName>
    <definedName name="wTable_77">#REF!</definedName>
    <definedName name="wTable_78">#REF!</definedName>
    <definedName name="wTable_79">#REF!</definedName>
    <definedName name="wTable_80">#REF!</definedName>
    <definedName name="wTable_81">#REF!</definedName>
    <definedName name="wTable_82">#REF!</definedName>
    <definedName name="wTable_83">#REF!</definedName>
    <definedName name="wTable_84">#REF!</definedName>
    <definedName name="wTable_85">#REF!</definedName>
    <definedName name="wTable_86">#REF!</definedName>
    <definedName name="wTable_87">#REF!</definedName>
    <definedName name="wTable_88">#REF!</definedName>
    <definedName name="wTable_89">#REF!</definedName>
    <definedName name="wTable_90">#REF!</definedName>
    <definedName name="wTable_91" localSheetId="0" hidden="1">#REF!</definedName>
    <definedName name="wTable_91" hidden="1">#REF!</definedName>
    <definedName name="wTableLabel_19" localSheetId="0" hidden="1">#REF!</definedName>
    <definedName name="wTableLabel_19" hidden="1">#REF!</definedName>
    <definedName name="wTableLabel_25">#REF!</definedName>
    <definedName name="wTableLabel_26">#REF!</definedName>
    <definedName name="wTableLabel_27">#REF!</definedName>
    <definedName name="wTableLabel_28">#REF!</definedName>
    <definedName name="wTableLabel_29">#REF!</definedName>
    <definedName name="wTableLabel_30">#REF!</definedName>
    <definedName name="wTableLabel_31">#REF!</definedName>
    <definedName name="wTableLabel_32">#REF!</definedName>
    <definedName name="wTableLabel_33">#REF!</definedName>
    <definedName name="wTableLabel_34">#REF!</definedName>
    <definedName name="wTableLabel_35">#REF!</definedName>
    <definedName name="wTableLabel_36">#REF!</definedName>
    <definedName name="wTableLabel_37">#REF!</definedName>
    <definedName name="wTableLabel_38">#REF!</definedName>
    <definedName name="wTableLabel_39">#REF!</definedName>
    <definedName name="wTableLabel_40" localSheetId="0" hidden="1">#REF!</definedName>
    <definedName name="wTableLabel_40" hidden="1">#REF!</definedName>
    <definedName name="wTableLabel_41">#REF!</definedName>
    <definedName name="wTableLabel_42">#REF!</definedName>
    <definedName name="wTableLabel_43">#REF!</definedName>
    <definedName name="wTableLabel_44">#REF!</definedName>
    <definedName name="wTableLabel_45">#REF!</definedName>
    <definedName name="wTableLabel_46">#REF!</definedName>
    <definedName name="wTableLabel_47">#REF!</definedName>
    <definedName name="wTableLabel_48">#REF!</definedName>
    <definedName name="wTableLabel_49">#REF!</definedName>
    <definedName name="wTableLabel_50">#REF!</definedName>
    <definedName name="wTableLabel_51">#REF!</definedName>
    <definedName name="wTableLabel_52">#REF!</definedName>
    <definedName name="wTableLabel_53">#REF!</definedName>
    <definedName name="wTableLabel_54">#REF!</definedName>
    <definedName name="wTableLabel_55">#REF!</definedName>
    <definedName name="wTableLabel_56">#REF!</definedName>
    <definedName name="wTableLabel_57">#REF!</definedName>
    <definedName name="wTableLabel_58">#REF!</definedName>
    <definedName name="wTableLabel_59">#REF!</definedName>
    <definedName name="wTableLabel_60">#REF!</definedName>
    <definedName name="wTableLabel_61">#REF!</definedName>
    <definedName name="wTableLabel_62">#REF!</definedName>
    <definedName name="wTableLabel_63">#REF!</definedName>
    <definedName name="wTableLabel_64">#REF!</definedName>
    <definedName name="wTableLabel_65">#REF!</definedName>
    <definedName name="wTableLabel_66">#REF!</definedName>
    <definedName name="wTableLabel_67">#REF!</definedName>
    <definedName name="wTableLabel_68">#REF!</definedName>
    <definedName name="wTableLabel_69">#REF!</definedName>
    <definedName name="wTableLabel_70">#REF!</definedName>
    <definedName name="wTableLabel_71">#REF!</definedName>
    <definedName name="wTableLabel_72">#REF!</definedName>
    <definedName name="wTableLabel_73">#REF!</definedName>
    <definedName name="wTableLabel_74">#REF!</definedName>
    <definedName name="wTableLabel_75">#REF!</definedName>
    <definedName name="wTableLabel_76">#REF!</definedName>
    <definedName name="wTableLabel_77">#REF!</definedName>
    <definedName name="wTableLabel_78">#REF!</definedName>
    <definedName name="wTableLabel_79">#REF!</definedName>
    <definedName name="wTableLabel_80">#REF!</definedName>
    <definedName name="wTableLabel_81">#REF!</definedName>
    <definedName name="wTableLabel_82">#REF!</definedName>
    <definedName name="wTableLabel_83">#REF!</definedName>
    <definedName name="wTableLabel_84">#REF!</definedName>
    <definedName name="wTableLabel_85">#REF!</definedName>
    <definedName name="wTableLabel_86">#REF!</definedName>
    <definedName name="wTableLabel_87">#REF!</definedName>
    <definedName name="wTableLabel_88">#REF!</definedName>
    <definedName name="wTableLabel_89">#REF!</definedName>
    <definedName name="wTableLabel_90">#REF!</definedName>
    <definedName name="wTableLabel_91" localSheetId="0" hidden="1">#REF!</definedName>
    <definedName name="wTableLabel_91" hidden="1">#REF!</definedName>
    <definedName name="wTableName_19" localSheetId="0" hidden="1">#REF!</definedName>
    <definedName name="wTableName_19" hidden="1">#REF!</definedName>
    <definedName name="wTableName_25">#REF!</definedName>
    <definedName name="wTableName_26">#REF!</definedName>
    <definedName name="wTableName_27">#REF!</definedName>
    <definedName name="wTableName_28">#REF!</definedName>
    <definedName name="wTableName_29">#REF!</definedName>
    <definedName name="wTableName_30">#REF!</definedName>
    <definedName name="wTableName_31">#REF!</definedName>
    <definedName name="wTableName_32">#REF!</definedName>
    <definedName name="wTableName_33">#REF!</definedName>
    <definedName name="wTableName_34">#REF!</definedName>
    <definedName name="wTableName_35">#REF!</definedName>
    <definedName name="wTableName_36">#REF!</definedName>
    <definedName name="wTableName_37">#REF!</definedName>
    <definedName name="wTableName_38">#REF!</definedName>
    <definedName name="wTableName_39">#REF!</definedName>
    <definedName name="wTableName_40" localSheetId="0" hidden="1">#REF!</definedName>
    <definedName name="wTableName_40" hidden="1">#REF!</definedName>
    <definedName name="wTableName_41">#REF!</definedName>
    <definedName name="wTableName_42">#REF!</definedName>
    <definedName name="wTableName_43">#REF!</definedName>
    <definedName name="wTableName_44">#REF!</definedName>
    <definedName name="wTableName_45">#REF!</definedName>
    <definedName name="wTableName_46">#REF!</definedName>
    <definedName name="wTableName_47">#REF!</definedName>
    <definedName name="wTableName_48">#REF!</definedName>
    <definedName name="wTableName_49">#REF!</definedName>
    <definedName name="wTableName_50">#REF!</definedName>
    <definedName name="wTableName_51">#REF!</definedName>
    <definedName name="wTableName_52">#REF!</definedName>
    <definedName name="wTableName_53">#REF!</definedName>
    <definedName name="wTableName_54">#REF!</definedName>
    <definedName name="wTableName_55">#REF!</definedName>
    <definedName name="wTableName_56">#REF!</definedName>
    <definedName name="wTableName_57">#REF!</definedName>
    <definedName name="wTableName_58">#REF!</definedName>
    <definedName name="wTableName_59">#REF!</definedName>
    <definedName name="wTableName_60">#REF!</definedName>
    <definedName name="wTableName_61">#REF!</definedName>
    <definedName name="wTableName_62">#REF!</definedName>
    <definedName name="wTableName_63">#REF!</definedName>
    <definedName name="wTableName_64">#REF!</definedName>
    <definedName name="wTableName_65">#REF!</definedName>
    <definedName name="wTableName_66">#REF!</definedName>
    <definedName name="wTableName_67">#REF!</definedName>
    <definedName name="wTableName_68">#REF!</definedName>
    <definedName name="wTableName_69">#REF!</definedName>
    <definedName name="wTableName_70">#REF!</definedName>
    <definedName name="wTableName_71">#REF!</definedName>
    <definedName name="wTableName_72">#REF!</definedName>
    <definedName name="wTableName_73">#REF!</definedName>
    <definedName name="wTableName_74">#REF!</definedName>
    <definedName name="wTableName_75">#REF!</definedName>
    <definedName name="wTableName_76">#REF!</definedName>
    <definedName name="wTableName_77">#REF!</definedName>
    <definedName name="wTableName_78">#REF!</definedName>
    <definedName name="wTableName_79">#REF!</definedName>
    <definedName name="wTableName_80">#REF!</definedName>
    <definedName name="wTableName_81">#REF!</definedName>
    <definedName name="wTableName_82">#REF!</definedName>
    <definedName name="wTableName_83">#REF!</definedName>
    <definedName name="wTableName_84">#REF!</definedName>
    <definedName name="wTableName_85">#REF!</definedName>
    <definedName name="wTableName_86">#REF!</definedName>
    <definedName name="wTableName_87">#REF!</definedName>
    <definedName name="wTableName_88">#REF!</definedName>
    <definedName name="wTableName_89">#REF!</definedName>
    <definedName name="wTableName_90">#REF!</definedName>
    <definedName name="wTableName_91" localSheetId="0" hidden="1">#REF!</definedName>
    <definedName name="wTableName_91" hidden="1">#REF!</definedName>
    <definedName name="wTableType_1">3</definedName>
    <definedName name="wTableType_10">3</definedName>
    <definedName name="wTableType_11">3</definedName>
    <definedName name="wTableType_12">3</definedName>
    <definedName name="wTableType_13">3</definedName>
    <definedName name="wTableType_14">3</definedName>
    <definedName name="wTableType_15">3</definedName>
    <definedName name="wTableType_16">3</definedName>
    <definedName name="wTableType_17">3</definedName>
    <definedName name="wTableType_18">3</definedName>
    <definedName name="wTableType_19">2</definedName>
    <definedName name="wTableType_2">3</definedName>
    <definedName name="wTableType_20">1</definedName>
    <definedName name="wTableType_21">1</definedName>
    <definedName name="wTableType_22">1</definedName>
    <definedName name="wTableType_23">1</definedName>
    <definedName name="wTableType_24">1</definedName>
    <definedName name="wTableType_25">2</definedName>
    <definedName name="wTableType_26">2</definedName>
    <definedName name="wTableType_27">2</definedName>
    <definedName name="wTableType_28">2</definedName>
    <definedName name="wTableType_29">2</definedName>
    <definedName name="wTableType_3">3</definedName>
    <definedName name="wTableType_30">2</definedName>
    <definedName name="wTableType_31">2</definedName>
    <definedName name="wTableType_32">2</definedName>
    <definedName name="wTableType_33">2</definedName>
    <definedName name="wTableType_34">2</definedName>
    <definedName name="wTableType_35">2</definedName>
    <definedName name="wTableType_36">2</definedName>
    <definedName name="wTableType_37">2</definedName>
    <definedName name="wTableType_38">2</definedName>
    <definedName name="wTableType_39">2</definedName>
    <definedName name="wTableType_4">3</definedName>
    <definedName name="wTableType_40" hidden="1">2</definedName>
    <definedName name="wTableType_41">2</definedName>
    <definedName name="wTableType_42">2</definedName>
    <definedName name="wTableType_43">2</definedName>
    <definedName name="wTableType_44">2</definedName>
    <definedName name="wTableType_45">2</definedName>
    <definedName name="wTableType_46">2</definedName>
    <definedName name="wTableType_47">2</definedName>
    <definedName name="wTableType_48">2</definedName>
    <definedName name="wTableType_49">2</definedName>
    <definedName name="wTableType_5">3</definedName>
    <definedName name="wTableType_50">2</definedName>
    <definedName name="wTableType_51">2</definedName>
    <definedName name="wTableType_52">2</definedName>
    <definedName name="wTableType_53">2</definedName>
    <definedName name="wTableType_54">2</definedName>
    <definedName name="wTableType_55">2</definedName>
    <definedName name="wTableType_56">2</definedName>
    <definedName name="wTableType_57">2</definedName>
    <definedName name="wTableType_58">2</definedName>
    <definedName name="wTableType_59">2</definedName>
    <definedName name="wTableType_6">3</definedName>
    <definedName name="wTableType_60">2</definedName>
    <definedName name="wTableType_61">2</definedName>
    <definedName name="wTableType_62">2</definedName>
    <definedName name="wTableType_63">2</definedName>
    <definedName name="wTableType_64">2</definedName>
    <definedName name="wTableType_65">2</definedName>
    <definedName name="wTableType_66">2</definedName>
    <definedName name="wTableType_67">2</definedName>
    <definedName name="wTableType_68">2</definedName>
    <definedName name="wTableType_69">2</definedName>
    <definedName name="wTableType_7">3</definedName>
    <definedName name="wTableType_70">2</definedName>
    <definedName name="wTableType_71">2</definedName>
    <definedName name="wTableType_72">2</definedName>
    <definedName name="wTableType_73">2</definedName>
    <definedName name="wTableType_74">2</definedName>
    <definedName name="wTableType_75">2</definedName>
    <definedName name="wTableType_76">2</definedName>
    <definedName name="wTableType_77">2</definedName>
    <definedName name="wTableType_78">2</definedName>
    <definedName name="wTableType_79">2</definedName>
    <definedName name="wTableType_8">3</definedName>
    <definedName name="wTableType_80">2</definedName>
    <definedName name="wTableType_81">2</definedName>
    <definedName name="wTableType_82">2</definedName>
    <definedName name="wTableType_83">2</definedName>
    <definedName name="wTableType_84">2</definedName>
    <definedName name="wTableType_85">2</definedName>
    <definedName name="wTableType_86">2</definedName>
    <definedName name="wTableType_87">2</definedName>
    <definedName name="wTableType_88">2</definedName>
    <definedName name="wTableType_89">2</definedName>
    <definedName name="wTableType_9">3</definedName>
    <definedName name="wTableType_90">2</definedName>
    <definedName name="wTableType_91" hidden="1">2</definedName>
    <definedName name="wTableType_92" hidden="1">3</definedName>
    <definedName name="wTableType_93" hidden="1">3</definedName>
    <definedName name="wTableType_94" hidden="1">3</definedName>
    <definedName name="wTableType_95" hidden="1">3</definedName>
    <definedName name="Xax_AM_11">#REF!</definedName>
    <definedName name="YearPeriod" comment="Gegevens voor handmatigfilter van de periode">#REF!</definedName>
    <definedName name="YesNo">#REF!</definedName>
    <definedName name="yn97sbnau0w">#REF!</definedName>
    <definedName name="yoa01">#REF!</definedName>
    <definedName name="yoa02">#REF!</definedName>
    <definedName name="yoa04">#REF!</definedName>
    <definedName name="Z_09C6908F_308D_4EE5_97E9_68B17D542BEF_.wvu.FilterData" localSheetId="0" hidden="1">#REF!</definedName>
    <definedName name="Z_09C6908F_308D_4EE5_97E9_68B17D542BEF_.wvu.FilterData" hidden="1">#REF!</definedName>
    <definedName name="Z_09C6908F_308D_4EE5_97E9_68B17D542BEF_.wvu.PrintArea" localSheetId="0" hidden="1">#REF!</definedName>
    <definedName name="Z_09C6908F_308D_4EE5_97E9_68B17D542BEF_.wvu.PrintArea" hidden="1">#REF!</definedName>
    <definedName name="Z_09C6908F_308D_4EE5_97E9_68B17D542BEF_.wvu.Rows" localSheetId="0" hidden="1">#REF!</definedName>
    <definedName name="Z_09C6908F_308D_4EE5_97E9_68B17D542BEF_.wvu.Rows" hidden="1">#REF!</definedName>
    <definedName name="Z_6C937EB6_FE55_4850_B615_E11663DDF43A_.wvu.PrintArea" localSheetId="0" hidden="1">#REF!</definedName>
    <definedName name="Z_6C937EB6_FE55_4850_B615_E11663DDF43A_.wvu.PrintArea" hidden="1">#REF!</definedName>
    <definedName name="Z_6C937EB6_FE55_4850_B615_E11663DDF43A_.wvu.PrintTitles" localSheetId="0" hidden="1">#REF!,#REF!</definedName>
    <definedName name="Z_6C937EB6_FE55_4850_B615_E11663DDF43A_.wvu.PrintTitles" hidden="1">#REF!,#REF!</definedName>
    <definedName name="Z_6C937EB6_FE55_4850_B615_E11663DDF43A_.wvu.Rows" localSheetId="0" hidden="1">#REF!,#REF!</definedName>
    <definedName name="Z_6C937EB6_FE55_4850_B615_E11663DDF43A_.wvu.Rows" hidden="1">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49" i="1" l="1"/>
  <c r="U120" i="1"/>
  <c r="U151" i="1" s="1"/>
  <c r="T150" i="1"/>
  <c r="U148" i="1"/>
  <c r="T148" i="1"/>
  <c r="U144" i="1"/>
  <c r="T144" i="1" s="1"/>
  <c r="U143" i="1"/>
  <c r="T143" i="1"/>
  <c r="U142" i="1"/>
  <c r="T142" i="1"/>
  <c r="U141" i="1"/>
  <c r="T141" i="1"/>
  <c r="U140" i="1"/>
  <c r="T140" i="1"/>
  <c r="T139" i="1"/>
  <c r="U138" i="1"/>
  <c r="T138" i="1" s="1"/>
  <c r="U137" i="1"/>
  <c r="T137" i="1" s="1"/>
  <c r="U136" i="1"/>
  <c r="T136" i="1" s="1"/>
  <c r="T135" i="1"/>
  <c r="U132" i="1"/>
  <c r="T132" i="1" s="1"/>
  <c r="U131" i="1"/>
  <c r="T131" i="1" s="1"/>
  <c r="U130" i="1"/>
  <c r="T130" i="1" s="1"/>
  <c r="U129" i="1"/>
  <c r="T129" i="1" s="1"/>
  <c r="U128" i="1"/>
  <c r="T128" i="1"/>
  <c r="U126" i="1"/>
  <c r="U125" i="1"/>
  <c r="T125" i="1"/>
  <c r="B119" i="1"/>
  <c r="Y114" i="1"/>
  <c r="U114" i="1"/>
  <c r="T114" i="1" s="1"/>
  <c r="U113" i="1"/>
  <c r="T113" i="1" s="1"/>
  <c r="U112" i="1"/>
  <c r="T112" i="1" s="1"/>
  <c r="AA111" i="1"/>
  <c r="Y111" i="1"/>
  <c r="U111" i="1"/>
  <c r="T111" i="1" s="1"/>
  <c r="Y110" i="1"/>
  <c r="Y83" i="1" s="1"/>
  <c r="AA83" i="1" s="1"/>
  <c r="Y109" i="1"/>
  <c r="AA109" i="1" s="1"/>
  <c r="U109" i="1"/>
  <c r="AD9" i="1" s="1"/>
  <c r="Y108" i="1"/>
  <c r="Y81" i="1" s="1"/>
  <c r="AA81" i="1" s="1"/>
  <c r="Y107" i="1"/>
  <c r="AA107" i="1" s="1"/>
  <c r="U107" i="1"/>
  <c r="T107" i="1"/>
  <c r="Y106" i="1"/>
  <c r="Y79" i="1" s="1"/>
  <c r="AA79" i="1" s="1"/>
  <c r="U106" i="1"/>
  <c r="T106" i="1" s="1"/>
  <c r="U105" i="1"/>
  <c r="T105" i="1" s="1"/>
  <c r="Y104" i="1"/>
  <c r="AA104" i="1" s="1"/>
  <c r="U104" i="1"/>
  <c r="T104" i="1" s="1"/>
  <c r="Y103" i="1"/>
  <c r="AA103" i="1" s="1"/>
  <c r="U103" i="1"/>
  <c r="T103" i="1"/>
  <c r="Y102" i="1"/>
  <c r="AA102" i="1" s="1"/>
  <c r="U100" i="1"/>
  <c r="T100" i="1" s="1"/>
  <c r="K100" i="1"/>
  <c r="J100" i="1" s="1"/>
  <c r="U99" i="1"/>
  <c r="T99" i="1"/>
  <c r="K99" i="1"/>
  <c r="J99" i="1"/>
  <c r="U98" i="1"/>
  <c r="T98" i="1" s="1"/>
  <c r="K98" i="1"/>
  <c r="J98" i="1" s="1"/>
  <c r="AA97" i="1"/>
  <c r="Y97" i="1"/>
  <c r="U97" i="1"/>
  <c r="T97" i="1" s="1"/>
  <c r="K97" i="1"/>
  <c r="J97" i="1" s="1"/>
  <c r="Y96" i="1"/>
  <c r="AA96" i="1" s="1"/>
  <c r="U96" i="1"/>
  <c r="T96" i="1"/>
  <c r="K96" i="1"/>
  <c r="J96" i="1"/>
  <c r="U95" i="1"/>
  <c r="T95" i="1" s="1"/>
  <c r="K95" i="1"/>
  <c r="J95" i="1"/>
  <c r="Y94" i="1"/>
  <c r="AA94" i="1" s="1"/>
  <c r="U92" i="1"/>
  <c r="K92" i="1"/>
  <c r="U91" i="1"/>
  <c r="K91" i="1"/>
  <c r="Y90" i="1"/>
  <c r="AA90" i="1" s="1"/>
  <c r="U90" i="1"/>
  <c r="K90" i="1"/>
  <c r="U88" i="1"/>
  <c r="T88" i="1"/>
  <c r="K88" i="1"/>
  <c r="J88" i="1"/>
  <c r="U86" i="1"/>
  <c r="T86" i="1"/>
  <c r="K86" i="1"/>
  <c r="J86" i="1" s="1"/>
  <c r="Z84" i="1"/>
  <c r="Y84" i="1"/>
  <c r="AA84" i="1" s="1"/>
  <c r="U84" i="1"/>
  <c r="T84" i="1"/>
  <c r="K84" i="1"/>
  <c r="J84" i="1"/>
  <c r="Z83" i="1"/>
  <c r="U83" i="1"/>
  <c r="T83" i="1" s="1"/>
  <c r="K83" i="1"/>
  <c r="J83" i="1"/>
  <c r="Z82" i="1"/>
  <c r="U82" i="1"/>
  <c r="T82" i="1" s="1"/>
  <c r="K82" i="1"/>
  <c r="J82" i="1" s="1"/>
  <c r="Z81" i="1"/>
  <c r="U81" i="1"/>
  <c r="T81" i="1" s="1"/>
  <c r="K81" i="1"/>
  <c r="J81" i="1" s="1"/>
  <c r="Z80" i="1"/>
  <c r="Y80" i="1"/>
  <c r="AA80" i="1" s="1"/>
  <c r="U80" i="1"/>
  <c r="T80" i="1" s="1"/>
  <c r="K80" i="1"/>
  <c r="J80" i="1" s="1"/>
  <c r="Z79" i="1"/>
  <c r="U79" i="1"/>
  <c r="T79" i="1"/>
  <c r="K79" i="1"/>
  <c r="J79" i="1"/>
  <c r="Z78" i="1"/>
  <c r="U78" i="1"/>
  <c r="T78" i="1" s="1"/>
  <c r="K78" i="1"/>
  <c r="J78" i="1" s="1"/>
  <c r="Z77" i="1"/>
  <c r="U77" i="1"/>
  <c r="T77" i="1"/>
  <c r="K77" i="1"/>
  <c r="J77" i="1"/>
  <c r="Z76" i="1"/>
  <c r="Y76" i="1"/>
  <c r="AA76" i="1" s="1"/>
  <c r="Z75" i="1"/>
  <c r="Y75" i="1"/>
  <c r="AA75" i="1" s="1"/>
  <c r="Z74" i="1"/>
  <c r="U74" i="1"/>
  <c r="T74" i="1" s="1"/>
  <c r="K74" i="1"/>
  <c r="J74" i="1"/>
  <c r="Z73" i="1"/>
  <c r="U73" i="1"/>
  <c r="T73" i="1" s="1"/>
  <c r="K73" i="1"/>
  <c r="J73" i="1" s="1"/>
  <c r="Z72" i="1"/>
  <c r="U72" i="1"/>
  <c r="T72" i="1" s="1"/>
  <c r="K72" i="1"/>
  <c r="J72" i="1" s="1"/>
  <c r="Z71" i="1"/>
  <c r="Z70" i="1"/>
  <c r="Y70" i="1"/>
  <c r="AA70" i="1" s="1"/>
  <c r="AD64" i="1" s="1"/>
  <c r="Z69" i="1"/>
  <c r="Y69" i="1"/>
  <c r="AA69" i="1" s="1"/>
  <c r="U69" i="1"/>
  <c r="T69" i="1" s="1"/>
  <c r="K69" i="1"/>
  <c r="J69" i="1" s="1"/>
  <c r="Z68" i="1"/>
  <c r="U68" i="1"/>
  <c r="T68" i="1"/>
  <c r="K68" i="1"/>
  <c r="J68" i="1"/>
  <c r="Z67" i="1"/>
  <c r="Y67" i="1"/>
  <c r="AA67" i="1" s="1"/>
  <c r="U67" i="1"/>
  <c r="T67" i="1" s="1"/>
  <c r="K67" i="1"/>
  <c r="J67" i="1" s="1"/>
  <c r="Z66" i="1"/>
  <c r="U66" i="1"/>
  <c r="T66" i="1"/>
  <c r="K66" i="1"/>
  <c r="J66" i="1"/>
  <c r="Z65" i="1"/>
  <c r="U65" i="1"/>
  <c r="T65" i="1" s="1"/>
  <c r="K65" i="1"/>
  <c r="J65" i="1" s="1"/>
  <c r="AC64" i="1"/>
  <c r="Z64" i="1"/>
  <c r="Z85" i="1" s="1"/>
  <c r="Z86" i="1" s="1"/>
  <c r="U64" i="1"/>
  <c r="Y91" i="1" s="1"/>
  <c r="K64" i="1"/>
  <c r="J64" i="1" s="1"/>
  <c r="Z63" i="1"/>
  <c r="U63" i="1"/>
  <c r="Y101" i="1" s="1"/>
  <c r="Y74" i="1" s="1"/>
  <c r="AA74" i="1" s="1"/>
  <c r="K63" i="1"/>
  <c r="J63" i="1" s="1"/>
  <c r="Z62" i="1"/>
  <c r="Y62" i="1"/>
  <c r="U62" i="1"/>
  <c r="T62" i="1" s="1"/>
  <c r="K62" i="1"/>
  <c r="J62" i="1" s="1"/>
  <c r="U61" i="1"/>
  <c r="T61" i="1" s="1"/>
  <c r="K61" i="1"/>
  <c r="J61" i="1"/>
  <c r="U60" i="1"/>
  <c r="T60" i="1"/>
  <c r="K60" i="1"/>
  <c r="J60" i="1"/>
  <c r="U59" i="1"/>
  <c r="T59" i="1"/>
  <c r="K59" i="1"/>
  <c r="J59" i="1"/>
  <c r="U58" i="1"/>
  <c r="T58" i="1"/>
  <c r="K58" i="1"/>
  <c r="J58" i="1" s="1"/>
  <c r="U57" i="1"/>
  <c r="T57" i="1" s="1"/>
  <c r="K57" i="1"/>
  <c r="J57" i="1" s="1"/>
  <c r="U54" i="1"/>
  <c r="K54" i="1"/>
  <c r="U53" i="1"/>
  <c r="K53" i="1"/>
  <c r="U52" i="1"/>
  <c r="K52" i="1"/>
  <c r="U50" i="1"/>
  <c r="T50" i="1" s="1"/>
  <c r="K50" i="1"/>
  <c r="J50" i="1" s="1"/>
  <c r="U48" i="1"/>
  <c r="T48" i="1"/>
  <c r="K48" i="1"/>
  <c r="J48" i="1"/>
  <c r="U47" i="1"/>
  <c r="T47" i="1"/>
  <c r="K47" i="1"/>
  <c r="J47" i="1"/>
  <c r="U46" i="1"/>
  <c r="T46" i="1"/>
  <c r="K46" i="1"/>
  <c r="J46" i="1"/>
  <c r="U45" i="1"/>
  <c r="T45" i="1" s="1"/>
  <c r="K45" i="1"/>
  <c r="J45" i="1" s="1"/>
  <c r="U44" i="1"/>
  <c r="T44" i="1" s="1"/>
  <c r="K44" i="1"/>
  <c r="J44" i="1" s="1"/>
  <c r="U43" i="1"/>
  <c r="T43" i="1" s="1"/>
  <c r="K43" i="1"/>
  <c r="Y105" i="1" s="1"/>
  <c r="U40" i="1"/>
  <c r="T40" i="1" s="1"/>
  <c r="K40" i="1"/>
  <c r="J40" i="1" s="1"/>
  <c r="U38" i="1"/>
  <c r="T38" i="1"/>
  <c r="K38" i="1"/>
  <c r="J38" i="1"/>
  <c r="U37" i="1"/>
  <c r="T37" i="1"/>
  <c r="K37" i="1"/>
  <c r="J37" i="1"/>
  <c r="U36" i="1"/>
  <c r="T36" i="1"/>
  <c r="K36" i="1"/>
  <c r="J36" i="1"/>
  <c r="U35" i="1"/>
  <c r="T35" i="1" s="1"/>
  <c r="K35" i="1"/>
  <c r="J35" i="1" s="1"/>
  <c r="U34" i="1"/>
  <c r="Y98" i="1" s="1"/>
  <c r="AA98" i="1" s="1"/>
  <c r="K34" i="1"/>
  <c r="J34" i="1" s="1"/>
  <c r="AC33" i="1"/>
  <c r="U33" i="1"/>
  <c r="T33" i="1"/>
  <c r="K33" i="1"/>
  <c r="J33" i="1" s="1"/>
  <c r="AC32" i="1"/>
  <c r="U32" i="1"/>
  <c r="T32" i="1"/>
  <c r="K32" i="1"/>
  <c r="J32" i="1"/>
  <c r="U31" i="1"/>
  <c r="T31" i="1"/>
  <c r="K31" i="1"/>
  <c r="J31" i="1"/>
  <c r="AC30" i="1"/>
  <c r="U30" i="1"/>
  <c r="T30" i="1" s="1"/>
  <c r="K30" i="1"/>
  <c r="J30" i="1" s="1"/>
  <c r="AC29" i="1"/>
  <c r="U29" i="1"/>
  <c r="T29" i="1" s="1"/>
  <c r="K29" i="1"/>
  <c r="Y95" i="1" s="1"/>
  <c r="Y68" i="1" s="1"/>
  <c r="AA68" i="1" s="1"/>
  <c r="AC28" i="1"/>
  <c r="U28" i="1"/>
  <c r="T28" i="1"/>
  <c r="K28" i="1"/>
  <c r="J28" i="1" s="1"/>
  <c r="AC27" i="1"/>
  <c r="U27" i="1"/>
  <c r="T27" i="1"/>
  <c r="K27" i="1"/>
  <c r="J27" i="1"/>
  <c r="U26" i="1"/>
  <c r="T26" i="1"/>
  <c r="K26" i="1"/>
  <c r="J26" i="1"/>
  <c r="U23" i="1"/>
  <c r="T23" i="1" s="1"/>
  <c r="K23" i="1"/>
  <c r="J23" i="1" s="1"/>
  <c r="AD22" i="1"/>
  <c r="U22" i="1"/>
  <c r="T22" i="1" s="1"/>
  <c r="K22" i="1"/>
  <c r="J22" i="1" s="1"/>
  <c r="U21" i="1"/>
  <c r="T21" i="1"/>
  <c r="K21" i="1"/>
  <c r="J21" i="1"/>
  <c r="U18" i="1"/>
  <c r="T18" i="1" s="1"/>
  <c r="K18" i="1"/>
  <c r="J18" i="1" s="1"/>
  <c r="U17" i="1"/>
  <c r="T17" i="1" s="1"/>
  <c r="K17" i="1"/>
  <c r="J17" i="1"/>
  <c r="U16" i="1"/>
  <c r="T16" i="1"/>
  <c r="K16" i="1"/>
  <c r="J16" i="1" s="1"/>
  <c r="U15" i="1"/>
  <c r="T15" i="1" s="1"/>
  <c r="K15" i="1"/>
  <c r="J15" i="1" s="1"/>
  <c r="U14" i="1"/>
  <c r="T14" i="1"/>
  <c r="K14" i="1"/>
  <c r="J14" i="1"/>
  <c r="U11" i="1"/>
  <c r="T11" i="1" s="1"/>
  <c r="K11" i="1"/>
  <c r="J11" i="1" s="1"/>
  <c r="U10" i="1"/>
  <c r="T10" i="1" s="1"/>
  <c r="K10" i="1"/>
  <c r="J10" i="1" s="1"/>
  <c r="U9" i="1"/>
  <c r="T9" i="1"/>
  <c r="K9" i="1"/>
  <c r="J9" i="1" s="1"/>
  <c r="AD8" i="1"/>
  <c r="AE8" i="1" s="1"/>
  <c r="K6" i="1"/>
  <c r="T4" i="1"/>
  <c r="J4" i="1" a="1"/>
  <c r="J4" i="1" s="1"/>
  <c r="A2" i="1"/>
  <c r="A1" i="1"/>
  <c r="AD23" i="1" l="1"/>
  <c r="AE23" i="1" s="1"/>
  <c r="J29" i="1"/>
  <c r="T34" i="1"/>
  <c r="Y92" i="1"/>
  <c r="Y65" i="1" s="1"/>
  <c r="AA65" i="1" s="1"/>
  <c r="J43" i="1"/>
  <c r="T63" i="1"/>
  <c r="T64" i="1"/>
  <c r="Y100" i="1"/>
  <c r="AA100" i="1" s="1"/>
  <c r="T109" i="1"/>
  <c r="Y93" i="1"/>
  <c r="AA92" i="1"/>
  <c r="AA105" i="1"/>
  <c r="Y78" i="1"/>
  <c r="AA78" i="1" s="1"/>
  <c r="AE9" i="1"/>
  <c r="AD24" i="1"/>
  <c r="AE24" i="1" s="1"/>
  <c r="AA95" i="1"/>
  <c r="AA101" i="1"/>
  <c r="Y71" i="1"/>
  <c r="AA71" i="1" s="1"/>
  <c r="Y73" i="1"/>
  <c r="AA73" i="1" s="1"/>
  <c r="Y82" i="1"/>
  <c r="AA82" i="1" s="1"/>
  <c r="Y64" i="1"/>
  <c r="AA64" i="1" s="1"/>
  <c r="AA108" i="1"/>
  <c r="AC107" i="1" s="1"/>
  <c r="AA106" i="1"/>
  <c r="AA110" i="1"/>
  <c r="AC109" i="1" s="1"/>
  <c r="Y99" i="1"/>
  <c r="Y77" i="1"/>
  <c r="AA77" i="1" s="1"/>
  <c r="AA91" i="1"/>
  <c r="AA93" i="1" l="1"/>
  <c r="Y66" i="1"/>
  <c r="AA66" i="1" s="1"/>
  <c r="Y72" i="1"/>
  <c r="AA72" i="1" s="1"/>
  <c r="AA99" i="1"/>
  <c r="AC111" i="1" s="1"/>
  <c r="AC112" i="1" s="1"/>
  <c r="Y112" i="1"/>
  <c r="AA112" i="1"/>
  <c r="AD65" i="1" l="1"/>
  <c r="AD66" i="1" s="1"/>
  <c r="Y115" i="1"/>
  <c r="Y63" i="1"/>
  <c r="AB80" i="1"/>
  <c r="AA63" i="1" l="1"/>
  <c r="AA85" i="1" s="1"/>
  <c r="Y85" i="1"/>
  <c r="Y86" i="1" s="1"/>
  <c r="U133" i="1" l="1"/>
  <c r="T133" i="1" l="1"/>
  <c r="U134" i="1" l="1"/>
  <c r="T134" i="1" l="1"/>
  <c r="U145" i="1" l="1"/>
  <c r="U147" i="1"/>
  <c r="T147" i="1" s="1"/>
  <c r="U146" i="1" l="1"/>
  <c r="T146" i="1" s="1"/>
  <c r="T145" i="1"/>
  <c r="T149" i="1" l="1"/>
  <c r="AD10" i="1"/>
  <c r="U117" i="1" l="1"/>
  <c r="AD13" i="1"/>
  <c r="AE10" i="1"/>
  <c r="AD25" i="1"/>
  <c r="AE25" i="1" s="1"/>
  <c r="AD12" i="1"/>
  <c r="AD15" i="1"/>
  <c r="AD11" i="1"/>
  <c r="AD30" i="1" l="1"/>
  <c r="AE30" i="1" s="1"/>
  <c r="AE15" i="1"/>
  <c r="AE12" i="1"/>
  <c r="AD27" i="1"/>
  <c r="AE27" i="1" s="1"/>
  <c r="AD26" i="1"/>
  <c r="AE26" i="1" s="1"/>
  <c r="AE11" i="1"/>
  <c r="T117" i="1"/>
  <c r="U153" i="1"/>
  <c r="AD16" i="1"/>
  <c r="AE13" i="1"/>
  <c r="AD28" i="1"/>
  <c r="AE28" i="1" s="1"/>
  <c r="AD14" i="1"/>
  <c r="AD31" i="1" l="1"/>
  <c r="AE31" i="1" s="1"/>
  <c r="AE16" i="1"/>
  <c r="AD17" i="1"/>
  <c r="AD18" i="1"/>
  <c r="AD29" i="1"/>
  <c r="AE29" i="1" s="1"/>
  <c r="AE14" i="1"/>
  <c r="U118" i="1"/>
  <c r="T118" i="1" s="1"/>
  <c r="AE18" i="1" l="1"/>
  <c r="AD33" i="1"/>
  <c r="AE33" i="1" s="1"/>
  <c r="AD32" i="1"/>
  <c r="AE32" i="1" s="1"/>
  <c r="AE17" i="1"/>
  <c r="U119" i="1"/>
  <c r="T119" i="1" s="1"/>
  <c r="T120" i="1" l="1"/>
  <c r="T151" i="1"/>
</calcChain>
</file>

<file path=xl/sharedStrings.xml><?xml version="1.0" encoding="utf-8"?>
<sst xmlns="http://schemas.openxmlformats.org/spreadsheetml/2006/main" count="338" uniqueCount="179">
  <si>
    <t>Movements in SII BS &amp; SCR Tree</t>
  </si>
  <si>
    <t>SOLVENCY BALANCE SHEET</t>
  </si>
  <si>
    <t>Leave blank</t>
  </si>
  <si>
    <t>Don't move</t>
  </si>
  <si>
    <t>ASSETS</t>
  </si>
  <si>
    <t>Col C BS</t>
  </si>
  <si>
    <t>Change 1 - June - 25 RFR</t>
  </si>
  <si>
    <t>Change 2 -Equity Symmetric Adjustment</t>
  </si>
  <si>
    <t>Change 3-Payment patterns</t>
  </si>
  <si>
    <t>Change 4 - Management accounts</t>
  </si>
  <si>
    <t>Change 5 - Management accounts v3_1</t>
  </si>
  <si>
    <t>Col N BS</t>
  </si>
  <si>
    <t>Change  1 - June - 25 RFR</t>
  </si>
  <si>
    <t>Change  2 -Equity Symmetric Adjustment</t>
  </si>
  <si>
    <t>GAAP BS</t>
  </si>
  <si>
    <t>SII BS</t>
  </si>
  <si>
    <t>Any other changes?</t>
  </si>
  <si>
    <t>Changes from May - 25</t>
  </si>
  <si>
    <t>£'000s/%</t>
  </si>
  <si>
    <t>June - 25 RFR</t>
  </si>
  <si>
    <t>May - 25 v1</t>
  </si>
  <si>
    <t>June - 25 v1</t>
  </si>
  <si>
    <t>Mvmnt</t>
  </si>
  <si>
    <t>Fixed Assets</t>
  </si>
  <si>
    <t>Equity Symmetric Adjustment</t>
  </si>
  <si>
    <t>GAAP OF</t>
  </si>
  <si>
    <t>Tangible</t>
  </si>
  <si>
    <t>Payment patterns</t>
  </si>
  <si>
    <t>SII OF</t>
  </si>
  <si>
    <t>Intangible</t>
  </si>
  <si>
    <t>Management accounts</t>
  </si>
  <si>
    <t>SCR</t>
  </si>
  <si>
    <t>Total</t>
  </si>
  <si>
    <t>Management accounts v3_1</t>
  </si>
  <si>
    <t>Surplus to SCR</t>
  </si>
  <si>
    <t>SCR Ratio</t>
  </si>
  <si>
    <t>Investments</t>
  </si>
  <si>
    <t>140% SCR Target</t>
  </si>
  <si>
    <t>Bonds</t>
  </si>
  <si>
    <t>Cachematrix, £944k</t>
  </si>
  <si>
    <t>Shortfall 140% SCR</t>
  </si>
  <si>
    <t>Equity</t>
  </si>
  <si>
    <t xml:space="preserve">Surplus OF above 120% </t>
  </si>
  <si>
    <t>Property</t>
  </si>
  <si>
    <t>MCR</t>
  </si>
  <si>
    <t>Other investments</t>
  </si>
  <si>
    <t>Surplus to MCR</t>
  </si>
  <si>
    <t>MCR Ratio</t>
  </si>
  <si>
    <t>Loans</t>
  </si>
  <si>
    <t>Loans to associated parties</t>
  </si>
  <si>
    <t>Other loans</t>
  </si>
  <si>
    <t>June-25</t>
  </si>
  <si>
    <t>Technical Assets</t>
  </si>
  <si>
    <t>Insurance and intermediaries receivables</t>
  </si>
  <si>
    <t>Reinsurance receivables (other than reserves)</t>
  </si>
  <si>
    <t>Reinsurance share of deferrals</t>
  </si>
  <si>
    <t>Reinsurance share of UPR</t>
  </si>
  <si>
    <t>Reinsurance share of claims provisions</t>
  </si>
  <si>
    <t>Reinsurance share of premium provisions</t>
  </si>
  <si>
    <t>Reinsurance share of ENID Loading</t>
  </si>
  <si>
    <t>Reinsurance payables</t>
  </si>
  <si>
    <t>Default deduction</t>
  </si>
  <si>
    <t>Discounting of RI Clm Prov</t>
  </si>
  <si>
    <t>Discounting of RI Prem Prov</t>
  </si>
  <si>
    <t>Other technical assets</t>
  </si>
  <si>
    <t>Cash and cash equivalents</t>
  </si>
  <si>
    <t>Other Assets</t>
  </si>
  <si>
    <t>Prepayments</t>
  </si>
  <si>
    <t>Accrued income</t>
  </si>
  <si>
    <t>Deferred acquisition costs</t>
  </si>
  <si>
    <t>Deferred tax asset</t>
  </si>
  <si>
    <t>Other assets, not elsewhere shown</t>
  </si>
  <si>
    <t>TOTAL ASSETS</t>
  </si>
  <si>
    <t>LIABILITIES</t>
  </si>
  <si>
    <t>Accounting</t>
  </si>
  <si>
    <t>Solvency</t>
  </si>
  <si>
    <t>Basis</t>
  </si>
  <si>
    <t>GBP</t>
  </si>
  <si>
    <t>Technical Provisions</t>
  </si>
  <si>
    <t>RI share of deferred acquisition costs</t>
  </si>
  <si>
    <t>Unearned premium reserves</t>
  </si>
  <si>
    <t>Claims provisions</t>
  </si>
  <si>
    <t>Premium provisions</t>
  </si>
  <si>
    <t>ENID Loading</t>
  </si>
  <si>
    <t>Intermediary receivables</t>
  </si>
  <si>
    <t>Run-off provision</t>
  </si>
  <si>
    <t>Discounting of TPs (Claims)</t>
  </si>
  <si>
    <t>Gross discounting</t>
  </si>
  <si>
    <t>Discounting of TPs (R-O Prov)</t>
  </si>
  <si>
    <t>RI Discounting</t>
  </si>
  <si>
    <t>Rest of SII Adjustments</t>
  </si>
  <si>
    <t>Discounting of TPs (Prem Prov)</t>
  </si>
  <si>
    <t>UPR</t>
  </si>
  <si>
    <t>Movement from GAAP</t>
  </si>
  <si>
    <t>Risk Margin / Contingency</t>
  </si>
  <si>
    <t>Gross Unexpired Claims</t>
  </si>
  <si>
    <t>Other technical liabilities</t>
  </si>
  <si>
    <t>RI UPR</t>
  </si>
  <si>
    <t>RI Unexpired Claims</t>
  </si>
  <si>
    <t>Future Premiums  - BBNI</t>
  </si>
  <si>
    <t>RI Default - Bad debt</t>
  </si>
  <si>
    <t>Subordinated loans</t>
  </si>
  <si>
    <t>Risk margin</t>
  </si>
  <si>
    <t>Unsubordinated loans</t>
  </si>
  <si>
    <t>ENIDs</t>
  </si>
  <si>
    <t>R-O Provision (2)</t>
  </si>
  <si>
    <t>Debtors/Creditors</t>
  </si>
  <si>
    <t>Other Liabilities</t>
  </si>
  <si>
    <t>Net loading above actuarial</t>
  </si>
  <si>
    <t>Accruals</t>
  </si>
  <si>
    <t>Net Cancellations</t>
  </si>
  <si>
    <t>Derivatives</t>
  </si>
  <si>
    <t>Deferred income</t>
  </si>
  <si>
    <t>Intangible assets</t>
  </si>
  <si>
    <t>Doubtful debt provision</t>
  </si>
  <si>
    <t>Legal provision</t>
  </si>
  <si>
    <t>(Re)insurance accounts payable</t>
  </si>
  <si>
    <t>Payables (trade, not insurance)</t>
  </si>
  <si>
    <t>Deferred RI Commissions</t>
  </si>
  <si>
    <t>Other liabilities, not elsewhere shown</t>
  </si>
  <si>
    <t>Profit commission Adj/RI Net Inc Adj (Mar-Adj)</t>
  </si>
  <si>
    <t>Deferred tax liability</t>
  </si>
  <si>
    <t>TOTAL LIABILITIES</t>
  </si>
  <si>
    <t>NET ASSETS</t>
  </si>
  <si>
    <t>June - 25</t>
  </si>
  <si>
    <t>May - 25</t>
  </si>
  <si>
    <t>CAPITAL</t>
  </si>
  <si>
    <t xml:space="preserve">SII OF </t>
  </si>
  <si>
    <t>Capital and Reserves</t>
  </si>
  <si>
    <t>Share capital</t>
  </si>
  <si>
    <t>Share premium</t>
  </si>
  <si>
    <t>Revaluation reserve</t>
  </si>
  <si>
    <t>Other capital resources</t>
  </si>
  <si>
    <t>Retained earnings</t>
  </si>
  <si>
    <t>Reconciliation Reserve</t>
  </si>
  <si>
    <t>Adjustments to assets</t>
  </si>
  <si>
    <t>Adjustments to technical liabilities</t>
  </si>
  <si>
    <t>Adjustments to other liabilities</t>
  </si>
  <si>
    <t>Adjustments to capital and reserves</t>
  </si>
  <si>
    <t>TOTAL CAPITAL</t>
  </si>
  <si>
    <t>Tier 1</t>
  </si>
  <si>
    <t>Tier 2</t>
  </si>
  <si>
    <t>Tier 3</t>
  </si>
  <si>
    <t>Total OF</t>
  </si>
  <si>
    <t>Eligible capital to meet SCR</t>
  </si>
  <si>
    <t>SCR Solvency ratio</t>
  </si>
  <si>
    <t>SCR REVIEW</t>
  </si>
  <si>
    <t>Main SCR changes are:</t>
  </si>
  <si>
    <t>Market risk</t>
  </si>
  <si>
    <t>Int rate risk</t>
  </si>
  <si>
    <t>Spread risk</t>
  </si>
  <si>
    <t>Equity risk</t>
  </si>
  <si>
    <t>Curr risk</t>
  </si>
  <si>
    <t>Property risk</t>
  </si>
  <si>
    <t>Concentration risk</t>
  </si>
  <si>
    <t>Diversification mkt risk</t>
  </si>
  <si>
    <t>Counterparty risk</t>
  </si>
  <si>
    <t>Counterparty risk Type 1</t>
  </si>
  <si>
    <t>Counterparty risk Type 2</t>
  </si>
  <si>
    <t>Diversification CP risk</t>
  </si>
  <si>
    <t>Non life</t>
  </si>
  <si>
    <t>P&amp;R ch</t>
  </si>
  <si>
    <t xml:space="preserve"> &gt;&gt;&gt; 1. -  'Reduction in Profit commission -£782k (Trans RE), Impact +£203k</t>
  </si>
  <si>
    <t>Cat risk</t>
  </si>
  <si>
    <t xml:space="preserve"> &gt;&gt;&gt; 2. -  'Run-off expense provision (Earned)  - MIB levy brought into the expense provision -£296k @ 24%, Impact  -£68k</t>
  </si>
  <si>
    <t>Lapse risk</t>
  </si>
  <si>
    <t xml:space="preserve"> &gt;&gt;&gt; 3. -  'Premium volumes reduction -£461k, Impact -£66k</t>
  </si>
  <si>
    <t>Diversification non life risk</t>
  </si>
  <si>
    <t xml:space="preserve"> &gt;&gt;&gt; 4. -  'Net Claims OS &amp; IBNR Increase +£201k, Impact +£50k</t>
  </si>
  <si>
    <t>Life risk</t>
  </si>
  <si>
    <t>Op risk</t>
  </si>
  <si>
    <t>BSCR min</t>
  </si>
  <si>
    <t>Overall level diversification risk</t>
  </si>
  <si>
    <t>Capital add-on</t>
  </si>
  <si>
    <t>Inc/Dec in SCR</t>
  </si>
  <si>
    <t>SCR solvency ratio</t>
  </si>
  <si>
    <t>Operational</t>
  </si>
  <si>
    <t>Capial Add-ON</t>
  </si>
  <si>
    <t>Diversification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</si>
</sst>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.00_);_(* \(#,##0.00\);_(* &quot;-&quot;??_);_(@_)"/>
    <numFmt numFmtId="165" formatCode="#,##0;\(#,##0\)"/>
    <numFmt numFmtId="166" formatCode="_-* #,##0.00\ [$€-40C]_-;\-* #,##0.00\ [$€-40C]_-;_-* &quot;-&quot;??\ [$€-40C]_-;_-@_-"/>
    <numFmt numFmtId="167" formatCode="_-* #,##0_-;\-* #,##0_-;_-* &quot;-&quot;??_-;_-@_-"/>
    <numFmt numFmtId="168" formatCode="#,##0.0000;\(#,##0.0000\)"/>
    <numFmt numFmtId="169" formatCode="0.0%"/>
    <numFmt numFmtId="170" formatCode="#,##0.00000;\(#,##0.00000\)"/>
    <numFmt numFmtId="171" formatCode="#,##0.00;\(#,##0.00\)"/>
    <numFmt numFmtId="172" formatCode="#,##0.000;\(#,##0.000\)"/>
    <numFmt numFmtId="173" formatCode="#,##0.0"/>
    <numFmt numFmtId="174" formatCode="0.000%"/>
    <numFmt numFmtId="175" formatCode="#,##0.0000"/>
    <numFmt numFmtId="176" formatCode="_-* #,##0.000000_-;\-* #,##0.000000_-;_-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sz val="10"/>
      <name val="Arial"/>
      <family val="2"/>
    </font>
    <font>
      <b/>
      <i/>
      <sz val="10"/>
      <color theme="0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theme="4" tint="-0.249977111117893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5" borderId="0" applyNumberFormat="0" applyFont="0" applyFill="0" applyBorder="0" applyAlignment="0"/>
    <xf numFmtId="166" fontId="6" fillId="11" borderId="0" applyNumberFormat="0" applyBorder="0" applyAlignment="0" applyProtection="0"/>
    <xf numFmtId="3" fontId="8" fillId="13" borderId="11" applyNumberFormat="0" applyBorder="0" applyAlignment="0">
      <alignment vertical="center"/>
      <protection locked="0"/>
    </xf>
  </cellStyleXfs>
  <cellXfs count="143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2" borderId="1" xfId="0" applyFont="1" applyFill="1" applyBorder="1"/>
    <xf numFmtId="14" fontId="3" fillId="2" borderId="0" xfId="0" applyNumberFormat="1" applyFont="1" applyFill="1"/>
    <xf numFmtId="14" fontId="2" fillId="2" borderId="0" xfId="0" applyNumberFormat="1" applyFont="1" applyFill="1" applyAlignment="1">
      <alignment horizontal="right"/>
    </xf>
    <xf numFmtId="0" fontId="2" fillId="3" borderId="0" xfId="0" applyFont="1" applyFill="1"/>
    <xf numFmtId="0" fontId="2" fillId="2" borderId="0" xfId="0" applyFont="1" applyFill="1"/>
    <xf numFmtId="0" fontId="2" fillId="2" borderId="2" xfId="0" applyFont="1" applyFill="1" applyBorder="1" applyAlignment="1">
      <alignment horizontal="left"/>
    </xf>
    <xf numFmtId="165" fontId="4" fillId="3" borderId="0" xfId="0" applyNumberFormat="1" applyFont="1" applyFill="1"/>
    <xf numFmtId="165" fontId="4" fillId="4" borderId="0" xfId="0" applyNumberFormat="1" applyFont="1" applyFill="1"/>
    <xf numFmtId="0" fontId="5" fillId="6" borderId="3" xfId="3" applyFont="1" applyFill="1" applyBorder="1" applyAlignment="1">
      <alignment vertical="center"/>
    </xf>
    <xf numFmtId="0" fontId="5" fillId="6" borderId="0" xfId="3" applyFont="1" applyFill="1" applyBorder="1" applyAlignment="1">
      <alignment vertical="center"/>
    </xf>
    <xf numFmtId="0" fontId="5" fillId="6" borderId="0" xfId="3" applyFont="1" applyFill="1" applyBorder="1" applyAlignment="1">
      <alignment horizontal="right" vertical="center" wrapText="1"/>
    </xf>
    <xf numFmtId="0" fontId="5" fillId="3" borderId="0" xfId="3" applyFont="1" applyFill="1" applyBorder="1" applyAlignment="1">
      <alignment horizontal="right" vertical="center" wrapText="1"/>
    </xf>
    <xf numFmtId="0" fontId="5" fillId="6" borderId="0" xfId="3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6" borderId="0" xfId="3" applyFont="1" applyFill="1" applyBorder="1" applyAlignment="1">
      <alignment horizontal="right" vertical="center"/>
    </xf>
    <xf numFmtId="0" fontId="5" fillId="3" borderId="0" xfId="3" applyFont="1" applyFill="1" applyBorder="1" applyAlignment="1">
      <alignment horizontal="right" vertical="center"/>
    </xf>
    <xf numFmtId="0" fontId="5" fillId="6" borderId="0" xfId="3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17" fontId="5" fillId="6" borderId="0" xfId="3" applyNumberFormat="1" applyFont="1" applyFill="1" applyBorder="1" applyAlignment="1">
      <alignment horizontal="center" vertical="center"/>
    </xf>
    <xf numFmtId="17" fontId="5" fillId="3" borderId="0" xfId="3" applyNumberFormat="1" applyFont="1" applyFill="1" applyBorder="1" applyAlignment="1">
      <alignment horizontal="center" vertical="center"/>
    </xf>
    <xf numFmtId="0" fontId="2" fillId="0" borderId="0" xfId="0" applyFont="1"/>
    <xf numFmtId="0" fontId="0" fillId="9" borderId="4" xfId="0" applyFill="1" applyBorder="1" applyAlignment="1">
      <alignment horizontal="centerContinuous" vertical="center"/>
    </xf>
    <xf numFmtId="0" fontId="0" fillId="9" borderId="5" xfId="0" applyFill="1" applyBorder="1" applyAlignment="1">
      <alignment horizontal="centerContinuous" vertical="center"/>
    </xf>
    <xf numFmtId="0" fontId="4" fillId="10" borderId="3" xfId="0" applyFont="1" applyFill="1" applyBorder="1"/>
    <xf numFmtId="0" fontId="4" fillId="10" borderId="0" xfId="0" applyFont="1" applyFill="1"/>
    <xf numFmtId="0" fontId="4" fillId="3" borderId="0" xfId="0" applyFont="1" applyFill="1"/>
    <xf numFmtId="0" fontId="6" fillId="11" borderId="0" xfId="4" applyNumberFormat="1"/>
    <xf numFmtId="0" fontId="0" fillId="9" borderId="5" xfId="0" applyFill="1" applyBorder="1" applyAlignment="1">
      <alignment vertical="center"/>
    </xf>
    <xf numFmtId="17" fontId="0" fillId="9" borderId="5" xfId="0" quotePrefix="1" applyNumberFormat="1" applyFill="1" applyBorder="1" applyAlignment="1">
      <alignment horizontal="right" vertical="center"/>
    </xf>
    <xf numFmtId="167" fontId="0" fillId="9" borderId="5" xfId="1" applyNumberFormat="1" applyFont="1" applyFill="1" applyBorder="1" applyAlignment="1">
      <alignment horizontal="right" vertical="center"/>
    </xf>
    <xf numFmtId="0" fontId="0" fillId="0" borderId="5" xfId="0" applyBorder="1"/>
    <xf numFmtId="3" fontId="0" fillId="0" borderId="5" xfId="0" applyNumberFormat="1" applyBorder="1"/>
    <xf numFmtId="165" fontId="0" fillId="0" borderId="5" xfId="0" applyNumberFormat="1" applyBorder="1"/>
    <xf numFmtId="165" fontId="4" fillId="10" borderId="0" xfId="0" applyNumberFormat="1" applyFont="1" applyFill="1"/>
    <xf numFmtId="165" fontId="0" fillId="0" borderId="0" xfId="0" applyNumberFormat="1"/>
    <xf numFmtId="3" fontId="0" fillId="0" borderId="0" xfId="0" applyNumberFormat="1"/>
    <xf numFmtId="165" fontId="4" fillId="10" borderId="6" xfId="0" applyNumberFormat="1" applyFont="1" applyFill="1" applyBorder="1"/>
    <xf numFmtId="168" fontId="0" fillId="0" borderId="0" xfId="0" applyNumberFormat="1"/>
    <xf numFmtId="0" fontId="6" fillId="12" borderId="0" xfId="4" applyNumberFormat="1" applyFill="1"/>
    <xf numFmtId="169" fontId="0" fillId="0" borderId="5" xfId="0" applyNumberFormat="1" applyBorder="1"/>
    <xf numFmtId="9" fontId="2" fillId="0" borderId="5" xfId="0" applyNumberFormat="1" applyFont="1" applyBorder="1"/>
    <xf numFmtId="9" fontId="2" fillId="0" borderId="5" xfId="0" applyNumberFormat="1" applyFont="1" applyBorder="1" applyAlignment="1">
      <alignment horizontal="right"/>
    </xf>
    <xf numFmtId="165" fontId="0" fillId="0" borderId="0" xfId="0" quotePrefix="1" applyNumberFormat="1"/>
    <xf numFmtId="3" fontId="2" fillId="0" borderId="5" xfId="0" applyNumberFormat="1" applyFont="1" applyBorder="1"/>
    <xf numFmtId="165" fontId="2" fillId="0" borderId="5" xfId="0" applyNumberFormat="1" applyFont="1" applyBorder="1"/>
    <xf numFmtId="168" fontId="0" fillId="0" borderId="0" xfId="0" quotePrefix="1" applyNumberFormat="1"/>
    <xf numFmtId="165" fontId="0" fillId="8" borderId="0" xfId="0" applyNumberFormat="1" applyFill="1"/>
    <xf numFmtId="9" fontId="0" fillId="0" borderId="5" xfId="2" applyFont="1" applyBorder="1"/>
    <xf numFmtId="170" fontId="0" fillId="0" borderId="0" xfId="0" quotePrefix="1" applyNumberFormat="1" applyAlignment="1">
      <alignment horizontal="left"/>
    </xf>
    <xf numFmtId="165" fontId="0" fillId="0" borderId="0" xfId="0" applyNumberFormat="1" applyAlignment="1">
      <alignment horizontal="center"/>
    </xf>
    <xf numFmtId="9" fontId="4" fillId="10" borderId="3" xfId="0" applyNumberFormat="1" applyFont="1" applyFill="1" applyBorder="1" applyAlignment="1">
      <alignment vertical="center"/>
    </xf>
    <xf numFmtId="0" fontId="4" fillId="10" borderId="0" xfId="0" applyFont="1" applyFill="1" applyAlignment="1">
      <alignment vertical="center"/>
    </xf>
    <xf numFmtId="165" fontId="4" fillId="10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70" fontId="0" fillId="0" borderId="0" xfId="0" quotePrefix="1" applyNumberFormat="1" applyAlignment="1">
      <alignment vertical="center" wrapText="1"/>
    </xf>
    <xf numFmtId="9" fontId="4" fillId="10" borderId="3" xfId="0" applyNumberFormat="1" applyFont="1" applyFill="1" applyBorder="1"/>
    <xf numFmtId="0" fontId="6" fillId="0" borderId="0" xfId="4" quotePrefix="1" applyNumberFormat="1" applyFill="1"/>
    <xf numFmtId="0" fontId="0" fillId="0" borderId="0" xfId="0" quotePrefix="1"/>
    <xf numFmtId="171" fontId="0" fillId="0" borderId="0" xfId="0" applyNumberFormat="1"/>
    <xf numFmtId="172" fontId="0" fillId="0" borderId="0" xfId="0" applyNumberFormat="1"/>
    <xf numFmtId="165" fontId="7" fillId="10" borderId="0" xfId="0" applyNumberFormat="1" applyFont="1" applyFill="1"/>
    <xf numFmtId="0" fontId="7" fillId="10" borderId="3" xfId="0" applyFont="1" applyFill="1" applyBorder="1"/>
    <xf numFmtId="165" fontId="4" fillId="10" borderId="7" xfId="0" applyNumberFormat="1" applyFont="1" applyFill="1" applyBorder="1"/>
    <xf numFmtId="0" fontId="2" fillId="0" borderId="0" xfId="0" quotePrefix="1" applyFont="1"/>
    <xf numFmtId="171" fontId="0" fillId="0" borderId="0" xfId="0" applyNumberFormat="1" applyAlignment="1">
      <alignment horizontal="right"/>
    </xf>
    <xf numFmtId="170" fontId="0" fillId="0" borderId="0" xfId="0" quotePrefix="1" applyNumberFormat="1"/>
    <xf numFmtId="17" fontId="2" fillId="7" borderId="0" xfId="0" quotePrefix="1" applyNumberFormat="1" applyFont="1" applyFill="1" applyAlignment="1">
      <alignment horizontal="right"/>
    </xf>
    <xf numFmtId="1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8" borderId="8" xfId="0" applyFont="1" applyFill="1" applyBorder="1" applyAlignment="1">
      <alignment horizontal="right"/>
    </xf>
    <xf numFmtId="165" fontId="2" fillId="8" borderId="8" xfId="0" applyNumberFormat="1" applyFont="1" applyFill="1" applyBorder="1"/>
    <xf numFmtId="165" fontId="2" fillId="0" borderId="0" xfId="0" applyNumberFormat="1" applyFont="1"/>
    <xf numFmtId="170" fontId="0" fillId="0" borderId="0" xfId="0" applyNumberFormat="1"/>
    <xf numFmtId="0" fontId="0" fillId="8" borderId="9" xfId="0" applyFill="1" applyBorder="1" applyAlignment="1">
      <alignment horizontal="right"/>
    </xf>
    <xf numFmtId="165" fontId="0" fillId="8" borderId="9" xfId="0" applyNumberFormat="1" applyFill="1" applyBorder="1"/>
    <xf numFmtId="165" fontId="0" fillId="12" borderId="9" xfId="0" applyNumberFormat="1" applyFill="1" applyBorder="1"/>
    <xf numFmtId="0" fontId="0" fillId="8" borderId="10" xfId="0" applyFill="1" applyBorder="1" applyAlignment="1">
      <alignment horizontal="right"/>
    </xf>
    <xf numFmtId="165" fontId="0" fillId="8" borderId="9" xfId="0" applyNumberFormat="1" applyFill="1" applyBorder="1" applyAlignment="1">
      <alignment horizontal="right"/>
    </xf>
    <xf numFmtId="165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" fontId="0" fillId="0" borderId="0" xfId="0" applyNumberFormat="1"/>
    <xf numFmtId="165" fontId="4" fillId="14" borderId="0" xfId="5" applyNumberFormat="1" applyFont="1" applyFill="1" applyBorder="1" applyAlignment="1">
      <protection locked="0"/>
    </xf>
    <xf numFmtId="165" fontId="4" fillId="14" borderId="0" xfId="5" applyNumberFormat="1" applyFont="1" applyFill="1" applyBorder="1" applyAlignment="1" applyProtection="1"/>
    <xf numFmtId="0" fontId="7" fillId="10" borderId="0" xfId="0" applyFont="1" applyFill="1"/>
    <xf numFmtId="165" fontId="0" fillId="2" borderId="9" xfId="0" applyNumberFormat="1" applyFill="1" applyBorder="1" applyAlignment="1">
      <alignment horizontal="right"/>
    </xf>
    <xf numFmtId="165" fontId="0" fillId="2" borderId="9" xfId="0" applyNumberFormat="1" applyFill="1" applyBorder="1"/>
    <xf numFmtId="165" fontId="0" fillId="7" borderId="9" xfId="0" applyNumberFormat="1" applyFill="1" applyBorder="1" applyAlignment="1">
      <alignment horizontal="right"/>
    </xf>
    <xf numFmtId="165" fontId="0" fillId="7" borderId="9" xfId="0" applyNumberFormat="1" applyFill="1" applyBorder="1"/>
    <xf numFmtId="0" fontId="0" fillId="8" borderId="12" xfId="0" applyFill="1" applyBorder="1" applyAlignment="1">
      <alignment horizontal="right"/>
    </xf>
    <xf numFmtId="0" fontId="4" fillId="14" borderId="0" xfId="0" applyFont="1" applyFill="1"/>
    <xf numFmtId="171" fontId="9" fillId="0" borderId="0" xfId="0" applyNumberFormat="1" applyFont="1"/>
    <xf numFmtId="0" fontId="0" fillId="0" borderId="9" xfId="0" applyBorder="1" applyAlignment="1">
      <alignment horizontal="right"/>
    </xf>
    <xf numFmtId="165" fontId="0" fillId="0" borderId="9" xfId="0" applyNumberFormat="1" applyBorder="1"/>
    <xf numFmtId="0" fontId="0" fillId="0" borderId="10" xfId="0" applyBorder="1" applyAlignment="1">
      <alignment horizontal="right"/>
    </xf>
    <xf numFmtId="0" fontId="0" fillId="12" borderId="9" xfId="0" applyFill="1" applyBorder="1" applyAlignment="1">
      <alignment horizontal="right"/>
    </xf>
    <xf numFmtId="0" fontId="0" fillId="12" borderId="10" xfId="0" applyFill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0" fontId="4" fillId="10" borderId="0" xfId="0" applyFont="1" applyFill="1" applyAlignment="1">
      <alignment horizontal="right"/>
    </xf>
    <xf numFmtId="165" fontId="4" fillId="10" borderId="0" xfId="0" applyNumberFormat="1" applyFont="1" applyFill="1" applyAlignment="1">
      <alignment horizontal="right"/>
    </xf>
    <xf numFmtId="0" fontId="0" fillId="0" borderId="12" xfId="0" applyBorder="1" applyAlignment="1">
      <alignment horizontal="right"/>
    </xf>
    <xf numFmtId="165" fontId="4" fillId="8" borderId="0" xfId="0" applyNumberFormat="1" applyFont="1" applyFill="1" applyAlignment="1" applyProtection="1">
      <alignment horizontal="right"/>
      <protection locked="0"/>
    </xf>
    <xf numFmtId="165" fontId="4" fillId="10" borderId="7" xfId="0" applyNumberFormat="1" applyFont="1" applyFill="1" applyBorder="1" applyAlignment="1">
      <alignment horizontal="right"/>
    </xf>
    <xf numFmtId="173" fontId="0" fillId="0" borderId="0" xfId="0" applyNumberFormat="1"/>
    <xf numFmtId="1" fontId="0" fillId="0" borderId="0" xfId="0" applyNumberFormat="1"/>
    <xf numFmtId="10" fontId="4" fillId="10" borderId="13" xfId="2" applyNumberFormat="1" applyFont="1" applyFill="1" applyBorder="1" applyProtection="1"/>
    <xf numFmtId="165" fontId="4" fillId="14" borderId="0" xfId="0" applyNumberFormat="1" applyFont="1" applyFill="1"/>
    <xf numFmtId="0" fontId="2" fillId="14" borderId="0" xfId="0" applyFont="1" applyFill="1" applyProtection="1">
      <protection locked="0"/>
    </xf>
    <xf numFmtId="0" fontId="0" fillId="14" borderId="0" xfId="0" applyFill="1" applyProtection="1">
      <protection locked="0"/>
    </xf>
    <xf numFmtId="167" fontId="2" fillId="14" borderId="0" xfId="1" applyNumberFormat="1" applyFont="1" applyFill="1" applyProtection="1">
      <protection locked="0"/>
    </xf>
    <xf numFmtId="0" fontId="0" fillId="0" borderId="0" xfId="0" applyProtection="1">
      <protection locked="0"/>
    </xf>
    <xf numFmtId="0" fontId="2" fillId="14" borderId="0" xfId="0" applyFont="1" applyFill="1" applyAlignment="1" applyProtection="1">
      <alignment horizontal="center"/>
      <protection locked="0"/>
    </xf>
    <xf numFmtId="17" fontId="2" fillId="14" borderId="0" xfId="0" applyNumberFormat="1" applyFont="1" applyFill="1" applyAlignment="1" applyProtection="1">
      <alignment horizontal="center"/>
      <protection locked="0"/>
    </xf>
    <xf numFmtId="3" fontId="0" fillId="14" borderId="0" xfId="0" applyNumberFormat="1" applyFill="1" applyProtection="1">
      <protection locked="0"/>
    </xf>
    <xf numFmtId="165" fontId="0" fillId="14" borderId="0" xfId="0" applyNumberFormat="1" applyFill="1" applyProtection="1">
      <protection locked="0"/>
    </xf>
    <xf numFmtId="165" fontId="0" fillId="15" borderId="0" xfId="0" applyNumberFormat="1" applyFill="1" applyProtection="1">
      <protection locked="0"/>
    </xf>
    <xf numFmtId="165" fontId="0" fillId="16" borderId="0" xfId="0" applyNumberFormat="1" applyFill="1" applyProtection="1">
      <protection locked="0"/>
    </xf>
    <xf numFmtId="174" fontId="0" fillId="0" borderId="0" xfId="2" quotePrefix="1" applyNumberFormat="1" applyFont="1" applyAlignment="1">
      <alignment horizontal="left"/>
    </xf>
    <xf numFmtId="0" fontId="0" fillId="0" borderId="0" xfId="0" quotePrefix="1" applyAlignment="1">
      <alignment horizontal="left"/>
    </xf>
    <xf numFmtId="165" fontId="0" fillId="4" borderId="0" xfId="0" applyNumberFormat="1" applyFill="1" applyProtection="1">
      <protection locked="0"/>
    </xf>
    <xf numFmtId="175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4" fontId="0" fillId="0" borderId="0" xfId="0" quotePrefix="1" applyNumberFormat="1"/>
    <xf numFmtId="165" fontId="2" fillId="14" borderId="0" xfId="0" applyNumberFormat="1" applyFont="1" applyFill="1" applyProtection="1">
      <protection locked="0"/>
    </xf>
    <xf numFmtId="165" fontId="2" fillId="14" borderId="14" xfId="0" applyNumberFormat="1" applyFont="1" applyFill="1" applyBorder="1" applyProtection="1">
      <protection locked="0"/>
    </xf>
    <xf numFmtId="0" fontId="0" fillId="14" borderId="0" xfId="0" applyFill="1"/>
    <xf numFmtId="10" fontId="0" fillId="14" borderId="0" xfId="0" applyNumberFormat="1" applyFill="1" applyProtection="1">
      <protection locked="0"/>
    </xf>
    <xf numFmtId="10" fontId="0" fillId="14" borderId="6" xfId="0" applyNumberFormat="1" applyFill="1" applyBorder="1" applyProtection="1">
      <protection locked="0"/>
    </xf>
    <xf numFmtId="10" fontId="0" fillId="7" borderId="6" xfId="0" applyNumberFormat="1" applyFill="1" applyBorder="1" applyProtection="1">
      <protection locked="0"/>
    </xf>
    <xf numFmtId="176" fontId="0" fillId="0" borderId="0" xfId="1" applyNumberFormat="1" applyFont="1" applyFill="1" applyProtection="1">
      <protection locked="0"/>
    </xf>
    <xf numFmtId="3" fontId="0" fillId="0" borderId="0" xfId="1" applyNumberFormat="1" applyFont="1" applyFill="1" applyProtection="1">
      <protection locked="0"/>
    </xf>
    <xf numFmtId="0" fontId="2" fillId="0" borderId="0" xfId="0" applyFont="1" applyProtection="1">
      <protection locked="0"/>
    </xf>
    <xf numFmtId="9" fontId="0" fillId="0" borderId="0" xfId="2" applyFont="1" applyProtection="1">
      <protection locked="0"/>
    </xf>
    <xf numFmtId="174" fontId="0" fillId="0" borderId="0" xfId="2" applyNumberFormat="1" applyFont="1" applyProtection="1">
      <protection locked="0"/>
    </xf>
    <xf numFmtId="172" fontId="2" fillId="0" borderId="0" xfId="0" applyNumberFormat="1" applyFont="1"/>
    <xf numFmtId="4" fontId="0" fillId="0" borderId="0" xfId="0" applyNumberFormat="1" applyProtection="1">
      <protection locked="0"/>
    </xf>
    <xf numFmtId="0" fontId="0" fillId="3" borderId="0" xfId="0" applyFill="1" applyProtection="1">
      <protection locked="0"/>
    </xf>
  </cellXfs>
  <cellStyles count="6">
    <cellStyle name="20 % - Accent5 2" xfId="4" xr:uid="{5B644B6E-5981-4244-B377-0146D3DC3D77}"/>
    <cellStyle name="Comma" xfId="1" builtinId="3"/>
    <cellStyle name="GFSC4" xfId="5" xr:uid="{1231AD1B-727F-4660-9D05-F93B71EE2DC3}"/>
    <cellStyle name="GFSC6" xfId="3" xr:uid="{243E1228-0416-4B65-A551-99A575A26424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651163</xdr:colOff>
      <xdr:row>2</xdr:row>
      <xdr:rowOff>110836</xdr:rowOff>
    </xdr:from>
    <xdr:to>
      <xdr:col>23</xdr:col>
      <xdr:colOff>955963</xdr:colOff>
      <xdr:row>3</xdr:row>
      <xdr:rowOff>124691</xdr:rowOff>
    </xdr:to>
    <xdr:sp macro="[2]!update_version_control" textlink="">
      <xdr:nvSpPr>
        <xdr:cNvPr id="2" name="Pentagon 1">
          <a:extLst>
            <a:ext uri="{FF2B5EF4-FFF2-40B4-BE49-F238E27FC236}">
              <a16:creationId xmlns:a16="http://schemas.microsoft.com/office/drawing/2014/main" id="{E761611C-DD6F-49A1-ADBE-5C6C0295F19B}"/>
            </a:ext>
          </a:extLst>
        </xdr:cNvPr>
        <xdr:cNvSpPr/>
      </xdr:nvSpPr>
      <xdr:spPr>
        <a:xfrm>
          <a:off x="31188313" y="501361"/>
          <a:ext cx="304800" cy="204355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U:\Returns\Mulsanne%20Insurance%20Company%20Limited\Quarterly-31032025\Excel%20Output%20Files\MICL%202025Q1_QRTs.xlsb" TargetMode="External"/><Relationship Id="rId1" Type="http://schemas.openxmlformats.org/officeDocument/2006/relationships/externalLinkPath" Target="file:///U:\Returns\Mulsanne%20Insurance%20Company%20Limited\Quarterly-31032025\Excel%20Output%20Files\MICL%202025Q1_QRTs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rategicrisks.sharepoint.com/sites/MulsanneSite/Solvency%20II/2506%20MICL%20-%20P1%20Model.xlsm" TargetMode="External"/><Relationship Id="rId1" Type="http://schemas.openxmlformats.org/officeDocument/2006/relationships/externalLinkPath" Target="https://strategicrisks.sharepoint.com/sites/MulsanneSite/Solvency%20II/2506%20MICL%20-%20P1%20Mod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ustom Validations"/>
      <sheetName val="ReturnDetails"/>
      <sheetName val="ContentsTemplate"/>
      <sheetName val="ValidValuesBuilder"/>
      <sheetName val="ValidValues"/>
      <sheetName val="ActionTracker"/>
      <sheetName val="Contents"/>
      <sheetName val="IR.01.01.02"/>
      <sheetName val="IR.01.02.01"/>
      <sheetName val="IR.02.01.02"/>
      <sheetName val="IR.05.04.02"/>
      <sheetName val="IR.06.02.01.01"/>
      <sheetName val="IR.06.02.01.02"/>
      <sheetName val="IR.17.01.02"/>
      <sheetName val="IR.23.01.01"/>
      <sheetName val="H.HV"/>
      <sheetName val="ValidationReport"/>
      <sheetName val="Template"/>
      <sheetName val="SheetLis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001">
          <cell r="PZ1001" t="str">
            <v>Abkhazian</v>
          </cell>
          <cell r="QC1001" t="str">
            <v>A</v>
          </cell>
          <cell r="QH1001" t="str">
            <v>1 - The undertaking is using International Financial Reporting Standards (‘IFRS')</v>
          </cell>
          <cell r="QU1001">
            <v>1</v>
          </cell>
          <cell r="QW1001" t="str">
            <v>1 - Standard formula</v>
          </cell>
          <cell r="QX1001" t="str">
            <v>1 - Use of undertaking specific parameters</v>
          </cell>
          <cell r="QY1001" t="str">
            <v>1 - Use of volatility adjustment</v>
          </cell>
          <cell r="QZ1001" t="str">
            <v>1 - Use of transitional measure on the risk-free interest rate</v>
          </cell>
          <cell r="RA1001" t="str">
            <v>1 - Use of transitional measure on technical provisions</v>
          </cell>
          <cell r="RC1001">
            <v>0</v>
          </cell>
          <cell r="RD1001">
            <v>1</v>
          </cell>
          <cell r="RG1001" t="str">
            <v>0 - Not reported other reason (in this case special justification is needed)</v>
          </cell>
          <cell r="RH1001" t="str">
            <v>0 - Not reported other reason (in this case special justification is needed)</v>
          </cell>
          <cell r="RU1001" t="str">
            <v>0 - Not reported other reason (in this case special justification is needed)</v>
          </cell>
          <cell r="RX1001" t="str">
            <v>0 - Not reported other reason (in this case special justification is needed)</v>
          </cell>
          <cell r="SN1001" t="str">
            <v>1 - Reported</v>
          </cell>
          <cell r="TI1001" t="str">
            <v>0 - Not exempted</v>
          </cell>
          <cell r="TK1001" t="str">
            <v>0 - Not reported other reason (in this case special justification is needed)</v>
          </cell>
          <cell r="TL1001" t="str">
            <v>0 - Not reported other reason (in this case special justification is needed)</v>
          </cell>
          <cell r="TM1001" t="str">
            <v>0 - Not reported other reason (in this case special justification is needed)</v>
          </cell>
          <cell r="TP1001" t="str">
            <v>0 - Not reported other reason (in this case special justification is needed)</v>
          </cell>
          <cell r="TV1001" t="str">
            <v>1 - Regular reporting</v>
          </cell>
          <cell r="TW1001" t="str">
            <v>1 - Initial submission</v>
          </cell>
          <cell r="UA1001" t="str">
            <v>AED</v>
          </cell>
          <cell r="UB1001" t="str">
            <v>AED</v>
          </cell>
          <cell r="UH1001" t="str">
            <v>AD</v>
          </cell>
          <cell r="UI1001" t="str">
            <v>AD</v>
          </cell>
          <cell r="US1001">
            <v>1</v>
          </cell>
          <cell r="VG1001">
            <v>1</v>
          </cell>
          <cell r="VI1001">
            <v>1</v>
          </cell>
          <cell r="VK1001" t="str">
            <v>1 - Reporting activity by RFF</v>
          </cell>
          <cell r="VL1001" t="str">
            <v>1 - Use of matching adjustment</v>
          </cell>
          <cell r="VN1001">
            <v>1</v>
          </cell>
          <cell r="VT1001" t="str">
            <v>2 - Life undertakings</v>
          </cell>
          <cell r="VZ1001" t="str">
            <v>A.M. Best Europe, Rating Services Limited</v>
          </cell>
          <cell r="WI1001">
            <v>1</v>
          </cell>
          <cell r="ABC1001" t="str">
            <v>LEI</v>
          </cell>
        </row>
        <row r="1002">
          <cell r="PZ1002" t="str">
            <v>Afar</v>
          </cell>
          <cell r="QC1002" t="str">
            <v>A1</v>
          </cell>
          <cell r="QH1002" t="str">
            <v>2 - The undertaking is using local generally accepted accounting principles (‘GAAP') (other than IFRS)</v>
          </cell>
          <cell r="QU1002">
            <v>2</v>
          </cell>
          <cell r="QW1002" t="str">
            <v>2 - Partial internal model</v>
          </cell>
          <cell r="QX1002" t="str">
            <v>2 - Don't use undertaking specific parameters</v>
          </cell>
          <cell r="QY1002" t="str">
            <v>2 - No use of volatility adjustment</v>
          </cell>
          <cell r="QZ1002" t="str">
            <v>2 - No use of transitional measure on the risk-free interest rate</v>
          </cell>
          <cell r="RA1002" t="str">
            <v>2 - No use of transitional measure on technical provisions</v>
          </cell>
          <cell r="RC1002">
            <v>1</v>
          </cell>
          <cell r="RD1002">
            <v>2</v>
          </cell>
          <cell r="RG1002" t="str">
            <v>1 - Reported</v>
          </cell>
          <cell r="RH1002" t="str">
            <v>1 - Reported</v>
          </cell>
          <cell r="RU1002" t="str">
            <v>1 - Reported</v>
          </cell>
          <cell r="RX1002" t="str">
            <v>1 - Reported</v>
          </cell>
          <cell r="TI1002" t="str">
            <v>1 - Exempted for assets (based on article 35(6) and (7))</v>
          </cell>
          <cell r="TK1002" t="str">
            <v>1 - Reported</v>
          </cell>
          <cell r="TL1002" t="str">
            <v>1 - Reported</v>
          </cell>
          <cell r="TM1002" t="str">
            <v>1 - Reported</v>
          </cell>
          <cell r="TP1002" t="str">
            <v>1 - Reported</v>
          </cell>
          <cell r="TV1002" t="str">
            <v>2 - Ad-hoc reporting</v>
          </cell>
          <cell r="TW1002" t="str">
            <v>2 - Re-submission</v>
          </cell>
          <cell r="UA1002" t="str">
            <v>AFN</v>
          </cell>
          <cell r="UB1002" t="str">
            <v>AFN</v>
          </cell>
          <cell r="UH1002" t="str">
            <v>AE</v>
          </cell>
          <cell r="UI1002" t="str">
            <v>AE</v>
          </cell>
          <cell r="US1002">
            <v>2</v>
          </cell>
          <cell r="VG1002">
            <v>12</v>
          </cell>
          <cell r="VI1002">
            <v>2</v>
          </cell>
          <cell r="VK1002" t="str">
            <v>2 - Not reporting activity by RFF</v>
          </cell>
          <cell r="VL1002" t="str">
            <v>2 - No use of matching adjustment</v>
          </cell>
          <cell r="VN1002">
            <v>2</v>
          </cell>
          <cell r="VT1002" t="str">
            <v>3 - Non-Life undertakings</v>
          </cell>
          <cell r="VZ1002" t="str">
            <v>ARC Ratings</v>
          </cell>
          <cell r="WI1002">
            <v>2</v>
          </cell>
          <cell r="ABC1002" t="str">
            <v>SC</v>
          </cell>
        </row>
        <row r="1003">
          <cell r="PZ1003" t="str">
            <v>Afrikaans</v>
          </cell>
          <cell r="QC1003" t="str">
            <v>A1.1</v>
          </cell>
          <cell r="QU1003">
            <v>3</v>
          </cell>
          <cell r="QW1003" t="str">
            <v>3 - Full internal model</v>
          </cell>
          <cell r="RC1003">
            <v>2</v>
          </cell>
          <cell r="RD1003">
            <v>3</v>
          </cell>
          <cell r="RG1003" t="str">
            <v>3 - Not due in accordance with instructions of the template</v>
          </cell>
          <cell r="RH1003" t="str">
            <v>2 - Not reported as no non-life business</v>
          </cell>
          <cell r="RU1003" t="str">
            <v>13 - Not reported as method 2 is used exclusively (groups)</v>
          </cell>
          <cell r="RX1003" t="str">
            <v>6 - Exempted by waiver or modification by consent</v>
          </cell>
          <cell r="TI1003" t="str">
            <v>2 - Exempted for assets (based on outsourcing)</v>
          </cell>
          <cell r="TK1003" t="str">
            <v>6 - Exempted by waiver or modification by consent</v>
          </cell>
          <cell r="TL1003" t="str">
            <v>2 - Not reported as no Collective investment undertakings</v>
          </cell>
          <cell r="TM1003" t="str">
            <v>2 - Not reported as no derivative transactions</v>
          </cell>
          <cell r="TP1003" t="str">
            <v>2 - Not reported as no life and health SLT business</v>
          </cell>
          <cell r="TV1003" t="str">
            <v>3 - Re-submission of IR.30 templates in accordance with instructions of the template</v>
          </cell>
          <cell r="UA1003" t="str">
            <v>ALL</v>
          </cell>
          <cell r="UB1003" t="str">
            <v>ALL</v>
          </cell>
          <cell r="UH1003" t="str">
            <v>AF</v>
          </cell>
          <cell r="UI1003" t="str">
            <v>AF</v>
          </cell>
          <cell r="US1003" t="str">
            <v>Total/NA</v>
          </cell>
          <cell r="VG1003">
            <v>13</v>
          </cell>
          <cell r="VI1003">
            <v>3</v>
          </cell>
          <cell r="VN1003">
            <v>3</v>
          </cell>
          <cell r="VT1003" t="str">
            <v>4 - Undertakings pursuing both life and non-life insurance activity (where the activities include only those set out in paragraph 2.3 of Supervisory Statement (SS) 8/15 - Solvency II: the treatment of pension scheme risk)</v>
          </cell>
          <cell r="VZ1003" t="str">
            <v>Creditreform Rating AG</v>
          </cell>
          <cell r="WI1003">
            <v>3</v>
          </cell>
          <cell r="ABC1003" t="str">
            <v>LSY</v>
          </cell>
        </row>
        <row r="1004">
          <cell r="PZ1004" t="str">
            <v>Akan</v>
          </cell>
          <cell r="QC1004" t="str">
            <v>A1.1.1</v>
          </cell>
          <cell r="QU1004">
            <v>4</v>
          </cell>
          <cell r="RC1004" t="str">
            <v>2a</v>
          </cell>
          <cell r="RD1004">
            <v>4</v>
          </cell>
          <cell r="RH1004" t="str">
            <v>3 - Not due in accordance with instructions of the template</v>
          </cell>
          <cell r="RU1004" t="str">
            <v>6 - Exempted by waiver or modification by consent</v>
          </cell>
          <cell r="TI1004" t="str">
            <v>3 - Exempted for derivatives (based on article 35(6) and (7))</v>
          </cell>
          <cell r="TL1004" t="str">
            <v>3 - Not due in accordance with instructions of the template</v>
          </cell>
          <cell r="TM1004" t="str">
            <v>6 - Exempted by waiver or modification by consent</v>
          </cell>
          <cell r="TP1004" t="str">
            <v>3 - Not due in accordance with instructions of the template</v>
          </cell>
          <cell r="TV1004" t="str">
            <v>4 - Empty submission</v>
          </cell>
          <cell r="UA1004" t="str">
            <v>AMD</v>
          </cell>
          <cell r="UB1004" t="str">
            <v>AMD</v>
          </cell>
          <cell r="UH1004" t="str">
            <v>AG</v>
          </cell>
          <cell r="UI1004" t="str">
            <v>AG</v>
          </cell>
          <cell r="VG1004">
            <v>14</v>
          </cell>
          <cell r="VI1004">
            <v>4</v>
          </cell>
          <cell r="VT1004" t="str">
            <v>5 - Undertakings pursuing both life and non-life insurance activity that are not captured by option 4</v>
          </cell>
          <cell r="VZ1004" t="str">
            <v>DBRS Ratings Limited</v>
          </cell>
          <cell r="WI1004">
            <v>4</v>
          </cell>
        </row>
        <row r="1005">
          <cell r="PZ1005" t="str">
            <v>Albanian</v>
          </cell>
          <cell r="QC1005" t="str">
            <v>A1.1.2</v>
          </cell>
          <cell r="QU1005">
            <v>9</v>
          </cell>
          <cell r="RC1005">
            <v>3</v>
          </cell>
          <cell r="RD1005">
            <v>9</v>
          </cell>
          <cell r="RH1005" t="str">
            <v>6 - Exempted by waiver or modification by consent</v>
          </cell>
          <cell r="TI1005" t="str">
            <v>4 - Exempted for derivatives (based on outsourcing)</v>
          </cell>
          <cell r="TL1005" t="str">
            <v>6 - Exempted by waiver or modification by consent</v>
          </cell>
          <cell r="TP1005" t="str">
            <v>6 - Exempted by waiver or modification by consent</v>
          </cell>
          <cell r="UA1005" t="str">
            <v>ANG</v>
          </cell>
          <cell r="UB1005" t="str">
            <v>ANG</v>
          </cell>
          <cell r="UH1005" t="str">
            <v>AI</v>
          </cell>
          <cell r="UI1005" t="str">
            <v>AI</v>
          </cell>
          <cell r="VG1005">
            <v>19</v>
          </cell>
          <cell r="VI1005">
            <v>5</v>
          </cell>
          <cell r="VT1005" t="str">
            <v>6 - Reinsurance undertakings</v>
          </cell>
          <cell r="VZ1005" t="str">
            <v>Egan-Jones Ratings Company</v>
          </cell>
          <cell r="WI1005">
            <v>5</v>
          </cell>
        </row>
        <row r="1006">
          <cell r="PZ1006" t="str">
            <v>Amharic</v>
          </cell>
          <cell r="QC1006" t="str">
            <v>A1.1.3</v>
          </cell>
          <cell r="RC1006" t="str">
            <v>3a</v>
          </cell>
          <cell r="TI1006" t="str">
            <v>5 - Exempted for assets and derivatives (based on article 35(6) and (7))</v>
          </cell>
          <cell r="UA1006" t="str">
            <v>AOA</v>
          </cell>
          <cell r="UB1006" t="str">
            <v>AOA</v>
          </cell>
          <cell r="UH1006" t="str">
            <v>AL</v>
          </cell>
          <cell r="UI1006" t="str">
            <v>AL</v>
          </cell>
          <cell r="VG1006">
            <v>2</v>
          </cell>
          <cell r="VI1006">
            <v>6</v>
          </cell>
          <cell r="VZ1006" t="str">
            <v>Fitch Ratings Limited</v>
          </cell>
          <cell r="WI1006">
            <v>6</v>
          </cell>
        </row>
        <row r="1007">
          <cell r="PZ1007" t="str">
            <v>Arabic</v>
          </cell>
          <cell r="QC1007" t="str">
            <v>A1.1.4</v>
          </cell>
          <cell r="RC1007" t="str">
            <v>3b</v>
          </cell>
          <cell r="TI1007" t="str">
            <v>6 - Exempted for assets and derivatives (based on outsourcing)</v>
          </cell>
          <cell r="UA1007" t="str">
            <v>ARS</v>
          </cell>
          <cell r="UB1007" t="str">
            <v>ARS</v>
          </cell>
          <cell r="UH1007" t="str">
            <v>AM</v>
          </cell>
          <cell r="UI1007" t="str">
            <v>AM</v>
          </cell>
          <cell r="VG1007">
            <v>20</v>
          </cell>
          <cell r="VZ1007" t="str">
            <v>HR Ratings de Mexico</v>
          </cell>
        </row>
        <row r="1008">
          <cell r="PZ1008" t="str">
            <v>Aragonese</v>
          </cell>
          <cell r="QC1008" t="str">
            <v>A1.1.5</v>
          </cell>
          <cell r="RC1008">
            <v>4</v>
          </cell>
          <cell r="UA1008" t="str">
            <v>AUD</v>
          </cell>
          <cell r="UB1008" t="str">
            <v>AUD</v>
          </cell>
          <cell r="UH1008" t="str">
            <v>AO</v>
          </cell>
          <cell r="UI1008" t="str">
            <v>AO</v>
          </cell>
          <cell r="VG1008">
            <v>3</v>
          </cell>
          <cell r="VZ1008" t="str">
            <v>Japan Credit Rating Agency</v>
          </cell>
        </row>
        <row r="1009">
          <cell r="PZ1009" t="str">
            <v>Armenian</v>
          </cell>
          <cell r="QC1009" t="str">
            <v>A1.1.6</v>
          </cell>
          <cell r="RC1009">
            <v>5</v>
          </cell>
          <cell r="UA1009" t="str">
            <v>AWG</v>
          </cell>
          <cell r="UB1009" t="str">
            <v>AWG</v>
          </cell>
          <cell r="UH1009" t="str">
            <v>AQ</v>
          </cell>
          <cell r="UI1009" t="str">
            <v>AQ</v>
          </cell>
          <cell r="VG1009">
            <v>4</v>
          </cell>
          <cell r="VZ1009" t="str">
            <v>Kroll Bond Rating Agency UK Limited</v>
          </cell>
        </row>
        <row r="1010">
          <cell r="PZ1010" t="str">
            <v>Assamese</v>
          </cell>
          <cell r="QC1010" t="str">
            <v>A1.1.9</v>
          </cell>
          <cell r="RC1010">
            <v>6</v>
          </cell>
          <cell r="UA1010" t="str">
            <v>AZN</v>
          </cell>
          <cell r="UB1010" t="str">
            <v>AZN</v>
          </cell>
          <cell r="UH1010" t="str">
            <v>AR</v>
          </cell>
          <cell r="UI1010" t="str">
            <v>AR</v>
          </cell>
          <cell r="VG1010">
            <v>9</v>
          </cell>
          <cell r="VZ1010" t="str">
            <v>Moody's Investors Service Limited</v>
          </cell>
        </row>
        <row r="1011">
          <cell r="PZ1011" t="str">
            <v>Avaric</v>
          </cell>
          <cell r="QC1011" t="str">
            <v>A1.2</v>
          </cell>
          <cell r="RC1011">
            <v>9</v>
          </cell>
          <cell r="UA1011" t="str">
            <v>BAM</v>
          </cell>
          <cell r="UB1011" t="str">
            <v>BAM</v>
          </cell>
          <cell r="UH1011" t="str">
            <v>AS</v>
          </cell>
          <cell r="UI1011" t="str">
            <v>AS</v>
          </cell>
          <cell r="VZ1011" t="str">
            <v>No ECAI has been nominated and a simplification is being used to calculate the SCR</v>
          </cell>
        </row>
        <row r="1012">
          <cell r="PZ1012" t="str">
            <v>Avestan</v>
          </cell>
          <cell r="QC1012" t="str">
            <v>A1.2.1</v>
          </cell>
          <cell r="UA1012" t="str">
            <v>BBD</v>
          </cell>
          <cell r="UB1012" t="str">
            <v>BBD</v>
          </cell>
          <cell r="UH1012" t="str">
            <v>AT</v>
          </cell>
          <cell r="UI1012" t="str">
            <v>AT</v>
          </cell>
          <cell r="VZ1012" t="str">
            <v>Other nominated ECAI</v>
          </cell>
        </row>
        <row r="1013">
          <cell r="PZ1013" t="str">
            <v>Aymara</v>
          </cell>
          <cell r="QC1013" t="str">
            <v>A1.2.2</v>
          </cell>
          <cell r="UA1013" t="str">
            <v>BDT</v>
          </cell>
          <cell r="UB1013" t="str">
            <v>BDT</v>
          </cell>
          <cell r="UH1013" t="str">
            <v>AU</v>
          </cell>
          <cell r="UI1013" t="str">
            <v>AU</v>
          </cell>
          <cell r="VZ1013" t="str">
            <v>S&amp;P Global Ratings UK Limited</v>
          </cell>
        </row>
        <row r="1014">
          <cell r="PZ1014" t="str">
            <v>Azerbaijani</v>
          </cell>
          <cell r="QC1014" t="str">
            <v>A1.2.3</v>
          </cell>
          <cell r="UA1014" t="str">
            <v>BGN</v>
          </cell>
          <cell r="UB1014" t="str">
            <v>BGN</v>
          </cell>
          <cell r="UH1014" t="str">
            <v>AW</v>
          </cell>
          <cell r="UI1014" t="str">
            <v>AW</v>
          </cell>
          <cell r="VZ1014" t="str">
            <v>Scope Ratings UK Limited</v>
          </cell>
        </row>
        <row r="1015">
          <cell r="PZ1015" t="str">
            <v>Bambara</v>
          </cell>
          <cell r="QC1015" t="str">
            <v>A1.2.4</v>
          </cell>
          <cell r="UA1015" t="str">
            <v>BHD</v>
          </cell>
          <cell r="UB1015" t="str">
            <v>BHD</v>
          </cell>
          <cell r="UH1015" t="str">
            <v>AX</v>
          </cell>
          <cell r="UI1015" t="str">
            <v>AX</v>
          </cell>
          <cell r="VZ1015" t="str">
            <v>The Economist Intelligence Unit Limited</v>
          </cell>
        </row>
        <row r="1016">
          <cell r="PZ1016" t="str">
            <v>Bashkir</v>
          </cell>
          <cell r="QC1016" t="str">
            <v>A1.2.5</v>
          </cell>
          <cell r="UA1016" t="str">
            <v>BIF</v>
          </cell>
          <cell r="UB1016" t="str">
            <v>BIF</v>
          </cell>
          <cell r="UH1016" t="str">
            <v>AZ</v>
          </cell>
          <cell r="UI1016" t="str">
            <v>AZ</v>
          </cell>
        </row>
        <row r="1017">
          <cell r="PZ1017" t="str">
            <v>Basque</v>
          </cell>
          <cell r="QC1017" t="str">
            <v>A1.2.6</v>
          </cell>
          <cell r="UA1017" t="str">
            <v>BMD</v>
          </cell>
          <cell r="UB1017" t="str">
            <v>BMD</v>
          </cell>
          <cell r="UH1017" t="str">
            <v>BA</v>
          </cell>
          <cell r="UI1017" t="str">
            <v>BA</v>
          </cell>
        </row>
        <row r="1018">
          <cell r="PZ1018" t="str">
            <v>Belarusian</v>
          </cell>
          <cell r="QC1018" t="str">
            <v>A1.2.7</v>
          </cell>
          <cell r="UA1018" t="str">
            <v>BND</v>
          </cell>
          <cell r="UB1018" t="str">
            <v>BND</v>
          </cell>
          <cell r="UH1018" t="str">
            <v>BB</v>
          </cell>
          <cell r="UI1018" t="str">
            <v>BB</v>
          </cell>
        </row>
        <row r="1019">
          <cell r="PZ1019" t="str">
            <v>Bengali</v>
          </cell>
          <cell r="QC1019" t="str">
            <v>A1.2.8</v>
          </cell>
          <cell r="UA1019" t="str">
            <v>BOB</v>
          </cell>
          <cell r="UB1019" t="str">
            <v>BOB</v>
          </cell>
          <cell r="UH1019" t="str">
            <v>BD</v>
          </cell>
          <cell r="UI1019" t="str">
            <v>BD</v>
          </cell>
        </row>
        <row r="1020">
          <cell r="PZ1020" t="str">
            <v>Bihari languages</v>
          </cell>
          <cell r="QC1020" t="str">
            <v>A1.2.9</v>
          </cell>
          <cell r="UA1020" t="str">
            <v>BOV</v>
          </cell>
          <cell r="UB1020" t="str">
            <v>BOV</v>
          </cell>
          <cell r="UH1020" t="str">
            <v>BE</v>
          </cell>
          <cell r="UI1020" t="str">
            <v>BE</v>
          </cell>
        </row>
        <row r="1021">
          <cell r="PZ1021" t="str">
            <v>Bislama</v>
          </cell>
          <cell r="QC1021" t="str">
            <v>A1.3</v>
          </cell>
          <cell r="UA1021" t="str">
            <v>BRL</v>
          </cell>
          <cell r="UB1021" t="str">
            <v>BRL</v>
          </cell>
          <cell r="UH1021" t="str">
            <v>BF</v>
          </cell>
          <cell r="UI1021" t="str">
            <v>BF</v>
          </cell>
        </row>
        <row r="1022">
          <cell r="PZ1022" t="str">
            <v>Bosnian</v>
          </cell>
          <cell r="QC1022" t="str">
            <v>A1.3.0</v>
          </cell>
          <cell r="UA1022" t="str">
            <v>BSD</v>
          </cell>
          <cell r="UB1022" t="str">
            <v>BSD</v>
          </cell>
          <cell r="UH1022" t="str">
            <v>BG</v>
          </cell>
          <cell r="UI1022" t="str">
            <v>BG</v>
          </cell>
        </row>
        <row r="1023">
          <cell r="PZ1023" t="str">
            <v>Breton</v>
          </cell>
          <cell r="QC1023" t="str">
            <v>A1.4</v>
          </cell>
          <cell r="UA1023" t="str">
            <v>BTN</v>
          </cell>
          <cell r="UB1023" t="str">
            <v>BTN</v>
          </cell>
          <cell r="UH1023" t="str">
            <v>BH</v>
          </cell>
          <cell r="UI1023" t="str">
            <v>BH</v>
          </cell>
        </row>
        <row r="1024">
          <cell r="PZ1024" t="str">
            <v>Bulgarian</v>
          </cell>
          <cell r="QC1024" t="str">
            <v>A1.4.1</v>
          </cell>
          <cell r="UA1024" t="str">
            <v>BWP</v>
          </cell>
          <cell r="UB1024" t="str">
            <v>BWP</v>
          </cell>
          <cell r="UH1024" t="str">
            <v>BI</v>
          </cell>
          <cell r="UI1024" t="str">
            <v>BI</v>
          </cell>
        </row>
        <row r="1025">
          <cell r="PZ1025" t="str">
            <v>Burmese</v>
          </cell>
          <cell r="QC1025" t="str">
            <v>A1.4.2</v>
          </cell>
          <cell r="UA1025" t="str">
            <v>BYN</v>
          </cell>
          <cell r="UB1025" t="str">
            <v>BYN</v>
          </cell>
          <cell r="UH1025" t="str">
            <v>BJ</v>
          </cell>
          <cell r="UI1025" t="str">
            <v>BJ</v>
          </cell>
        </row>
        <row r="1026">
          <cell r="PZ1026" t="str">
            <v>Catalan</v>
          </cell>
          <cell r="QC1026" t="str">
            <v>A1.4.3</v>
          </cell>
          <cell r="UA1026" t="str">
            <v>BYR</v>
          </cell>
          <cell r="UB1026" t="str">
            <v>BYR</v>
          </cell>
          <cell r="UH1026" t="str">
            <v>BL</v>
          </cell>
          <cell r="UI1026" t="str">
            <v>BL</v>
          </cell>
        </row>
        <row r="1027">
          <cell r="PZ1027" t="str">
            <v>Central Khmer</v>
          </cell>
          <cell r="QC1027" t="str">
            <v>A1.4.4</v>
          </cell>
          <cell r="UA1027" t="str">
            <v>BZD</v>
          </cell>
          <cell r="UB1027" t="str">
            <v>BZD</v>
          </cell>
          <cell r="UH1027" t="str">
            <v>BM</v>
          </cell>
          <cell r="UI1027" t="str">
            <v>BM</v>
          </cell>
        </row>
        <row r="1028">
          <cell r="PZ1028" t="str">
            <v>Chamorro</v>
          </cell>
          <cell r="QC1028" t="str">
            <v>A1.4.5</v>
          </cell>
          <cell r="UA1028" t="str">
            <v>CAD</v>
          </cell>
          <cell r="UB1028" t="str">
            <v>CAD</v>
          </cell>
          <cell r="UH1028" t="str">
            <v>BN</v>
          </cell>
          <cell r="UI1028" t="str">
            <v>BN</v>
          </cell>
        </row>
        <row r="1029">
          <cell r="PZ1029" t="str">
            <v>Chechen</v>
          </cell>
          <cell r="QC1029" t="str">
            <v>A1.4.6</v>
          </cell>
          <cell r="UA1029" t="str">
            <v>CDF</v>
          </cell>
          <cell r="UB1029" t="str">
            <v>CDF</v>
          </cell>
          <cell r="UH1029" t="str">
            <v>BO</v>
          </cell>
          <cell r="UI1029" t="str">
            <v>BO</v>
          </cell>
        </row>
        <row r="1030">
          <cell r="PZ1030" t="str">
            <v>Chinese</v>
          </cell>
          <cell r="QC1030" t="str">
            <v>A1.4.7</v>
          </cell>
          <cell r="UA1030" t="str">
            <v>CHE</v>
          </cell>
          <cell r="UB1030" t="str">
            <v>CHE</v>
          </cell>
          <cell r="UH1030" t="str">
            <v>BQ</v>
          </cell>
          <cell r="UI1030" t="str">
            <v>BQ</v>
          </cell>
        </row>
        <row r="1031">
          <cell r="PZ1031" t="str">
            <v>Church Slavic</v>
          </cell>
          <cell r="QC1031" t="str">
            <v>A1.4.9</v>
          </cell>
          <cell r="UA1031" t="str">
            <v>CHF</v>
          </cell>
          <cell r="UB1031" t="str">
            <v>CHF</v>
          </cell>
          <cell r="UH1031" t="str">
            <v>BR</v>
          </cell>
          <cell r="UI1031" t="str">
            <v>BR</v>
          </cell>
        </row>
        <row r="1032">
          <cell r="PZ1032" t="str">
            <v>Chuvash</v>
          </cell>
          <cell r="QC1032" t="str">
            <v>A1.5</v>
          </cell>
          <cell r="UA1032" t="str">
            <v>CHW</v>
          </cell>
          <cell r="UB1032" t="str">
            <v>CHW</v>
          </cell>
          <cell r="UH1032" t="str">
            <v>BS</v>
          </cell>
          <cell r="UI1032" t="str">
            <v>BS</v>
          </cell>
        </row>
        <row r="1033">
          <cell r="PZ1033" t="str">
            <v>Cornish</v>
          </cell>
          <cell r="QC1033" t="str">
            <v>A1.5.0</v>
          </cell>
          <cell r="UA1033" t="str">
            <v>CLF</v>
          </cell>
          <cell r="UB1033" t="str">
            <v>CLF</v>
          </cell>
          <cell r="UH1033" t="str">
            <v>BT</v>
          </cell>
          <cell r="UI1033" t="str">
            <v>BT</v>
          </cell>
        </row>
        <row r="1034">
          <cell r="PZ1034" t="str">
            <v>Corsican</v>
          </cell>
          <cell r="QC1034" t="str">
            <v>A1.6</v>
          </cell>
          <cell r="UA1034" t="str">
            <v>CLP</v>
          </cell>
          <cell r="UB1034" t="str">
            <v>CLP</v>
          </cell>
          <cell r="UH1034" t="str">
            <v>BV</v>
          </cell>
          <cell r="UI1034" t="str">
            <v>BV</v>
          </cell>
        </row>
        <row r="1035">
          <cell r="PZ1035" t="str">
            <v>Cree</v>
          </cell>
          <cell r="QC1035" t="str">
            <v>A1.6.1</v>
          </cell>
          <cell r="UA1035" t="str">
            <v>CNY</v>
          </cell>
          <cell r="UB1035" t="str">
            <v>CNY</v>
          </cell>
          <cell r="UH1035" t="str">
            <v>BW</v>
          </cell>
          <cell r="UI1035" t="str">
            <v>BW</v>
          </cell>
        </row>
        <row r="1036">
          <cell r="PZ1036" t="str">
            <v>Croatian</v>
          </cell>
          <cell r="QC1036" t="str">
            <v>A1.6.2</v>
          </cell>
          <cell r="UA1036" t="str">
            <v>COP</v>
          </cell>
          <cell r="UB1036" t="str">
            <v>COP</v>
          </cell>
          <cell r="UH1036" t="str">
            <v>BY</v>
          </cell>
          <cell r="UI1036" t="str">
            <v>BY</v>
          </cell>
        </row>
        <row r="1037">
          <cell r="PZ1037" t="str">
            <v>Czech</v>
          </cell>
          <cell r="QC1037" t="str">
            <v>A1.6.3</v>
          </cell>
          <cell r="UA1037" t="str">
            <v>COU</v>
          </cell>
          <cell r="UB1037" t="str">
            <v>COU</v>
          </cell>
          <cell r="UH1037" t="str">
            <v>BZ</v>
          </cell>
          <cell r="UI1037" t="str">
            <v>BZ</v>
          </cell>
        </row>
        <row r="1038">
          <cell r="PZ1038" t="str">
            <v>Danish</v>
          </cell>
          <cell r="QC1038" t="str">
            <v>A1.6.4</v>
          </cell>
          <cell r="UA1038" t="str">
            <v>CRC</v>
          </cell>
          <cell r="UB1038" t="str">
            <v>CRC</v>
          </cell>
          <cell r="UH1038" t="str">
            <v>CA</v>
          </cell>
          <cell r="UI1038" t="str">
            <v>CA</v>
          </cell>
        </row>
        <row r="1039">
          <cell r="PZ1039" t="str">
            <v>Dhivehi</v>
          </cell>
          <cell r="QC1039" t="str">
            <v>A1.7</v>
          </cell>
          <cell r="UA1039" t="str">
            <v>CUC</v>
          </cell>
          <cell r="UB1039" t="str">
            <v>CUC</v>
          </cell>
          <cell r="UH1039" t="str">
            <v>CC</v>
          </cell>
          <cell r="UI1039" t="str">
            <v>CC</v>
          </cell>
        </row>
        <row r="1040">
          <cell r="PZ1040" t="str">
            <v>Dutch</v>
          </cell>
          <cell r="QC1040" t="str">
            <v>A1.7.0</v>
          </cell>
          <cell r="UA1040" t="str">
            <v>CUP</v>
          </cell>
          <cell r="UB1040" t="str">
            <v>CUP</v>
          </cell>
          <cell r="UH1040" t="str">
            <v>CD</v>
          </cell>
          <cell r="UI1040" t="str">
            <v>CD</v>
          </cell>
        </row>
        <row r="1041">
          <cell r="PZ1041" t="str">
            <v>Dzongkha</v>
          </cell>
          <cell r="QC1041" t="str">
            <v>A2</v>
          </cell>
          <cell r="UA1041" t="str">
            <v>CVE</v>
          </cell>
          <cell r="UB1041" t="str">
            <v>CVE</v>
          </cell>
          <cell r="UH1041" t="str">
            <v>CF</v>
          </cell>
          <cell r="UI1041" t="str">
            <v>CF</v>
          </cell>
        </row>
        <row r="1042">
          <cell r="PZ1042" t="str">
            <v>English</v>
          </cell>
          <cell r="QC1042" t="str">
            <v>A2.1</v>
          </cell>
          <cell r="UA1042" t="str">
            <v>CZK</v>
          </cell>
          <cell r="UB1042" t="str">
            <v>CZK</v>
          </cell>
          <cell r="UH1042" t="str">
            <v>CG</v>
          </cell>
          <cell r="UI1042" t="str">
            <v>CG</v>
          </cell>
        </row>
        <row r="1043">
          <cell r="PZ1043" t="str">
            <v>Esperanto</v>
          </cell>
          <cell r="QC1043" t="str">
            <v>A2.1.0</v>
          </cell>
          <cell r="UA1043" t="str">
            <v>DJF</v>
          </cell>
          <cell r="UB1043" t="str">
            <v>DJF</v>
          </cell>
          <cell r="UH1043" t="str">
            <v>CH</v>
          </cell>
          <cell r="UI1043" t="str">
            <v>CH</v>
          </cell>
        </row>
        <row r="1044">
          <cell r="PZ1044" t="str">
            <v>Estonian</v>
          </cell>
          <cell r="QC1044" t="str">
            <v>A2.2</v>
          </cell>
          <cell r="UA1044" t="str">
            <v>DKK</v>
          </cell>
          <cell r="UB1044" t="str">
            <v>DKK</v>
          </cell>
          <cell r="UH1044" t="str">
            <v>CI</v>
          </cell>
          <cell r="UI1044" t="str">
            <v>CI</v>
          </cell>
        </row>
        <row r="1045">
          <cell r="PZ1045" t="str">
            <v>Ewe</v>
          </cell>
          <cell r="QC1045" t="str">
            <v>A2.2.0</v>
          </cell>
          <cell r="UA1045" t="str">
            <v>DOP</v>
          </cell>
          <cell r="UB1045" t="str">
            <v>DOP</v>
          </cell>
          <cell r="UH1045" t="str">
            <v>CK</v>
          </cell>
          <cell r="UI1045" t="str">
            <v>CK</v>
          </cell>
        </row>
        <row r="1046">
          <cell r="PZ1046" t="str">
            <v>Faroese</v>
          </cell>
          <cell r="QC1046" t="str">
            <v>A2.3</v>
          </cell>
          <cell r="UA1046" t="str">
            <v>DZD</v>
          </cell>
          <cell r="UB1046" t="str">
            <v>DZD</v>
          </cell>
          <cell r="UH1046" t="str">
            <v>CL</v>
          </cell>
          <cell r="UI1046" t="str">
            <v>CL</v>
          </cell>
        </row>
        <row r="1047">
          <cell r="PZ1047" t="str">
            <v>Fijian</v>
          </cell>
          <cell r="QC1047" t="str">
            <v>A2.3.0</v>
          </cell>
          <cell r="UA1047" t="str">
            <v>EEK</v>
          </cell>
          <cell r="UB1047" t="str">
            <v>EEK</v>
          </cell>
          <cell r="UH1047" t="str">
            <v>CM</v>
          </cell>
          <cell r="UI1047" t="str">
            <v>CM</v>
          </cell>
        </row>
        <row r="1048">
          <cell r="PZ1048" t="str">
            <v>Finnish</v>
          </cell>
          <cell r="QC1048" t="str">
            <v>A2.4</v>
          </cell>
          <cell r="UA1048" t="str">
            <v>EGP</v>
          </cell>
          <cell r="UB1048" t="str">
            <v>EGP</v>
          </cell>
          <cell r="UH1048" t="str">
            <v>CN</v>
          </cell>
          <cell r="UI1048" t="str">
            <v>CN</v>
          </cell>
        </row>
        <row r="1049">
          <cell r="PZ1049" t="str">
            <v>French</v>
          </cell>
          <cell r="QC1049" t="str">
            <v>A2.4.0</v>
          </cell>
          <cell r="UA1049" t="str">
            <v>ERN</v>
          </cell>
          <cell r="UB1049" t="str">
            <v>ERN</v>
          </cell>
          <cell r="UH1049" t="str">
            <v>CO</v>
          </cell>
          <cell r="UI1049" t="str">
            <v>CO</v>
          </cell>
        </row>
        <row r="1050">
          <cell r="PZ1050" t="str">
            <v>Fulah</v>
          </cell>
          <cell r="QC1050" t="str">
            <v>A3</v>
          </cell>
          <cell r="UA1050" t="str">
            <v>ETB</v>
          </cell>
          <cell r="UB1050" t="str">
            <v>ETB</v>
          </cell>
          <cell r="UH1050" t="str">
            <v>CR</v>
          </cell>
          <cell r="UI1050" t="str">
            <v>CR</v>
          </cell>
        </row>
        <row r="1051">
          <cell r="PZ1051" t="str">
            <v>Galician</v>
          </cell>
          <cell r="QC1051" t="str">
            <v>A3.1</v>
          </cell>
          <cell r="UA1051" t="str">
            <v>EUR</v>
          </cell>
          <cell r="UB1051" t="str">
            <v>EUR</v>
          </cell>
          <cell r="UH1051" t="str">
            <v>CU</v>
          </cell>
          <cell r="UI1051" t="str">
            <v>CU</v>
          </cell>
        </row>
        <row r="1052">
          <cell r="PZ1052" t="str">
            <v>Ganda</v>
          </cell>
          <cell r="QC1052" t="str">
            <v>A3.1.1</v>
          </cell>
          <cell r="UA1052" t="str">
            <v>FJD</v>
          </cell>
          <cell r="UB1052" t="str">
            <v>FJD</v>
          </cell>
          <cell r="UH1052" t="str">
            <v>CV</v>
          </cell>
          <cell r="UI1052" t="str">
            <v>CV</v>
          </cell>
        </row>
        <row r="1053">
          <cell r="PZ1053" t="str">
            <v>Georgian</v>
          </cell>
          <cell r="QC1053" t="str">
            <v>A3.1.2</v>
          </cell>
          <cell r="UA1053" t="str">
            <v>FKP</v>
          </cell>
          <cell r="UB1053" t="str">
            <v>FKP</v>
          </cell>
          <cell r="UH1053" t="str">
            <v>CW</v>
          </cell>
          <cell r="UI1053" t="str">
            <v>CW</v>
          </cell>
        </row>
        <row r="1054">
          <cell r="PZ1054" t="str">
            <v>German</v>
          </cell>
          <cell r="QC1054" t="str">
            <v>A3.2</v>
          </cell>
          <cell r="UA1054" t="str">
            <v>GBP</v>
          </cell>
          <cell r="UB1054" t="str">
            <v>GBP</v>
          </cell>
          <cell r="UH1054" t="str">
            <v>CX</v>
          </cell>
          <cell r="UI1054" t="str">
            <v>CX</v>
          </cell>
        </row>
        <row r="1055">
          <cell r="PZ1055" t="str">
            <v>Guarani</v>
          </cell>
          <cell r="QC1055" t="str">
            <v>A3.2.1</v>
          </cell>
          <cell r="UA1055" t="str">
            <v>GEL</v>
          </cell>
          <cell r="UB1055" t="str">
            <v>GEL</v>
          </cell>
          <cell r="UH1055" t="str">
            <v>CY</v>
          </cell>
          <cell r="UI1055" t="str">
            <v>CY</v>
          </cell>
        </row>
        <row r="1056">
          <cell r="PZ1056" t="str">
            <v>Gujarati</v>
          </cell>
          <cell r="QC1056" t="str">
            <v>A3.2.2</v>
          </cell>
          <cell r="UA1056" t="str">
            <v>GHS</v>
          </cell>
          <cell r="UB1056" t="str">
            <v>GHS</v>
          </cell>
          <cell r="UH1056" t="str">
            <v>CZ</v>
          </cell>
          <cell r="UI1056" t="str">
            <v>CZ</v>
          </cell>
        </row>
        <row r="1057">
          <cell r="PZ1057" t="str">
            <v>Haitian</v>
          </cell>
          <cell r="QC1057" t="str">
            <v>B</v>
          </cell>
          <cell r="UA1057" t="str">
            <v>GIP</v>
          </cell>
          <cell r="UB1057" t="str">
            <v>GIP</v>
          </cell>
          <cell r="UH1057" t="str">
            <v>DE</v>
          </cell>
          <cell r="UI1057" t="str">
            <v>DE</v>
          </cell>
        </row>
        <row r="1058">
          <cell r="PZ1058" t="str">
            <v>Hausa</v>
          </cell>
          <cell r="QC1058" t="str">
            <v>B5</v>
          </cell>
          <cell r="UA1058" t="str">
            <v>GMD</v>
          </cell>
          <cell r="UB1058" t="str">
            <v>GMD</v>
          </cell>
          <cell r="UH1058" t="str">
            <v>DJ</v>
          </cell>
          <cell r="UI1058" t="str">
            <v>DJ</v>
          </cell>
        </row>
        <row r="1059">
          <cell r="PZ1059" t="str">
            <v>Hebrew</v>
          </cell>
          <cell r="QC1059" t="str">
            <v>B5.1</v>
          </cell>
          <cell r="UA1059" t="str">
            <v>GNF</v>
          </cell>
          <cell r="UB1059" t="str">
            <v>GNF</v>
          </cell>
          <cell r="UH1059" t="str">
            <v>DK</v>
          </cell>
          <cell r="UI1059" t="str">
            <v>DK</v>
          </cell>
        </row>
        <row r="1060">
          <cell r="PZ1060" t="str">
            <v>Herero</v>
          </cell>
          <cell r="QC1060" t="str">
            <v>B5.1.0</v>
          </cell>
          <cell r="UA1060" t="str">
            <v>GTQ</v>
          </cell>
          <cell r="UB1060" t="str">
            <v>GTQ</v>
          </cell>
          <cell r="UH1060" t="str">
            <v>DM</v>
          </cell>
          <cell r="UI1060" t="str">
            <v>DM</v>
          </cell>
        </row>
        <row r="1061">
          <cell r="PZ1061" t="str">
            <v>Hindi</v>
          </cell>
          <cell r="QC1061" t="str">
            <v>B5.2</v>
          </cell>
          <cell r="UA1061" t="str">
            <v>GYD</v>
          </cell>
          <cell r="UB1061" t="str">
            <v>GYD</v>
          </cell>
          <cell r="UH1061" t="str">
            <v>DO</v>
          </cell>
          <cell r="UI1061" t="str">
            <v>DO</v>
          </cell>
        </row>
        <row r="1062">
          <cell r="PZ1062" t="str">
            <v>Hiri Motu</v>
          </cell>
          <cell r="QC1062" t="str">
            <v>B5.2.0</v>
          </cell>
          <cell r="UA1062" t="str">
            <v>HKD</v>
          </cell>
          <cell r="UB1062" t="str">
            <v>HKD</v>
          </cell>
          <cell r="UH1062" t="str">
            <v>DZ</v>
          </cell>
          <cell r="UI1062" t="str">
            <v>DZ</v>
          </cell>
        </row>
        <row r="1063">
          <cell r="PZ1063" t="str">
            <v>Hungarian</v>
          </cell>
          <cell r="QC1063" t="str">
            <v>B6</v>
          </cell>
          <cell r="UA1063" t="str">
            <v>HNL</v>
          </cell>
          <cell r="UB1063" t="str">
            <v>HNL</v>
          </cell>
          <cell r="UH1063" t="str">
            <v>EC</v>
          </cell>
          <cell r="UI1063" t="str">
            <v>EC</v>
          </cell>
        </row>
        <row r="1064">
          <cell r="PZ1064" t="str">
            <v>Icelandic</v>
          </cell>
          <cell r="QC1064" t="str">
            <v>B6.1</v>
          </cell>
          <cell r="UA1064" t="str">
            <v>HRK</v>
          </cell>
          <cell r="UB1064" t="str">
            <v>HRK</v>
          </cell>
          <cell r="UH1064" t="str">
            <v>EE</v>
          </cell>
          <cell r="UI1064" t="str">
            <v>EE</v>
          </cell>
        </row>
        <row r="1065">
          <cell r="PZ1065" t="str">
            <v>Ido</v>
          </cell>
          <cell r="QC1065" t="str">
            <v>B6.1.0</v>
          </cell>
          <cell r="UA1065" t="str">
            <v>HTG</v>
          </cell>
          <cell r="UB1065" t="str">
            <v>HTG</v>
          </cell>
          <cell r="UH1065" t="str">
            <v>EG</v>
          </cell>
          <cell r="UI1065" t="str">
            <v>EG</v>
          </cell>
        </row>
        <row r="1066">
          <cell r="PZ1066" t="str">
            <v>Igbo</v>
          </cell>
          <cell r="QC1066" t="str">
            <v>B6.2</v>
          </cell>
          <cell r="UA1066" t="str">
            <v>HUF</v>
          </cell>
          <cell r="UB1066" t="str">
            <v>HUF</v>
          </cell>
          <cell r="UH1066" t="str">
            <v>EH</v>
          </cell>
          <cell r="UI1066" t="str">
            <v>EH</v>
          </cell>
        </row>
        <row r="1067">
          <cell r="PZ1067" t="str">
            <v>Indonesian</v>
          </cell>
          <cell r="QC1067" t="str">
            <v>B6.2.0</v>
          </cell>
          <cell r="UA1067" t="str">
            <v>IDR</v>
          </cell>
          <cell r="UB1067" t="str">
            <v>IDR</v>
          </cell>
          <cell r="UH1067" t="str">
            <v>ER</v>
          </cell>
          <cell r="UI1067" t="str">
            <v>ER</v>
          </cell>
        </row>
        <row r="1068">
          <cell r="PZ1068" t="str">
            <v>Interlingua (International Auxiliary Language Association)</v>
          </cell>
          <cell r="QC1068" t="str">
            <v>B7</v>
          </cell>
          <cell r="UA1068" t="str">
            <v>ILS</v>
          </cell>
          <cell r="UB1068" t="str">
            <v>ILS</v>
          </cell>
          <cell r="UH1068" t="str">
            <v>ES</v>
          </cell>
          <cell r="UI1068" t="str">
            <v>ES</v>
          </cell>
        </row>
        <row r="1069">
          <cell r="PZ1069" t="str">
            <v>Interlingue</v>
          </cell>
          <cell r="QC1069" t="str">
            <v>B7.1</v>
          </cell>
          <cell r="UA1069" t="str">
            <v>INR</v>
          </cell>
          <cell r="UB1069" t="str">
            <v>INR</v>
          </cell>
          <cell r="UH1069" t="str">
            <v>ET</v>
          </cell>
          <cell r="UI1069" t="str">
            <v>ET</v>
          </cell>
        </row>
        <row r="1070">
          <cell r="PZ1070" t="str">
            <v>Inuktitut</v>
          </cell>
          <cell r="QC1070" t="str">
            <v>B7.1.0</v>
          </cell>
          <cell r="UA1070" t="str">
            <v>IQD</v>
          </cell>
          <cell r="UB1070" t="str">
            <v>IQD</v>
          </cell>
          <cell r="UH1070" t="str">
            <v>FI</v>
          </cell>
          <cell r="UI1070" t="str">
            <v>EU</v>
          </cell>
        </row>
        <row r="1071">
          <cell r="PZ1071" t="str">
            <v>Inupiaq</v>
          </cell>
          <cell r="QC1071" t="str">
            <v>B7.2</v>
          </cell>
          <cell r="UA1071" t="str">
            <v>IRR</v>
          </cell>
          <cell r="UB1071" t="str">
            <v>IRR</v>
          </cell>
          <cell r="UH1071" t="str">
            <v>FJ</v>
          </cell>
          <cell r="UI1071" t="str">
            <v>FI</v>
          </cell>
        </row>
        <row r="1072">
          <cell r="PZ1072" t="str">
            <v>Irish</v>
          </cell>
          <cell r="QC1072" t="str">
            <v>B7.2.1</v>
          </cell>
          <cell r="UA1072" t="str">
            <v>ISK</v>
          </cell>
          <cell r="UB1072" t="str">
            <v>ISK</v>
          </cell>
          <cell r="UH1072" t="str">
            <v>FK</v>
          </cell>
          <cell r="UI1072" t="str">
            <v>FJ</v>
          </cell>
        </row>
        <row r="1073">
          <cell r="PZ1073" t="str">
            <v>Italian</v>
          </cell>
          <cell r="QC1073" t="str">
            <v>B7.2.9</v>
          </cell>
          <cell r="UA1073" t="str">
            <v>JMD</v>
          </cell>
          <cell r="UB1073" t="str">
            <v>JMD</v>
          </cell>
          <cell r="UH1073" t="str">
            <v>FM</v>
          </cell>
          <cell r="UI1073" t="str">
            <v>FK</v>
          </cell>
        </row>
        <row r="1074">
          <cell r="PZ1074" t="str">
            <v>Japanese</v>
          </cell>
          <cell r="QC1074" t="str">
            <v>B8</v>
          </cell>
          <cell r="UA1074" t="str">
            <v>JOD</v>
          </cell>
          <cell r="UB1074" t="str">
            <v>JOD</v>
          </cell>
          <cell r="UH1074" t="str">
            <v>FO</v>
          </cell>
          <cell r="UI1074" t="str">
            <v>FM</v>
          </cell>
        </row>
        <row r="1075">
          <cell r="PZ1075" t="str">
            <v>Javanese</v>
          </cell>
          <cell r="QC1075" t="str">
            <v>B8.1</v>
          </cell>
          <cell r="UA1075" t="str">
            <v>JPY</v>
          </cell>
          <cell r="UB1075" t="str">
            <v>JPY</v>
          </cell>
          <cell r="UH1075" t="str">
            <v>FR</v>
          </cell>
          <cell r="UI1075" t="str">
            <v>FO</v>
          </cell>
        </row>
        <row r="1076">
          <cell r="PZ1076" t="str">
            <v>Kalaallisut</v>
          </cell>
          <cell r="QC1076" t="str">
            <v>B8.1.1</v>
          </cell>
          <cell r="UA1076" t="str">
            <v>KES</v>
          </cell>
          <cell r="UB1076" t="str">
            <v>KES</v>
          </cell>
          <cell r="UH1076" t="str">
            <v>GA</v>
          </cell>
          <cell r="UI1076" t="str">
            <v>FR</v>
          </cell>
        </row>
        <row r="1077">
          <cell r="PZ1077" t="str">
            <v>Kannada</v>
          </cell>
          <cell r="QC1077" t="str">
            <v>B8.1.2</v>
          </cell>
          <cell r="UA1077" t="str">
            <v>KGS</v>
          </cell>
          <cell r="UB1077" t="str">
            <v>KGS</v>
          </cell>
          <cell r="UH1077" t="str">
            <v>GB</v>
          </cell>
          <cell r="UI1077" t="str">
            <v>GA</v>
          </cell>
        </row>
        <row r="1078">
          <cell r="PZ1078" t="str">
            <v>Kanuri</v>
          </cell>
          <cell r="QC1078" t="str">
            <v>B8.9</v>
          </cell>
          <cell r="UA1078" t="str">
            <v>KHR</v>
          </cell>
          <cell r="UB1078" t="str">
            <v>KHR</v>
          </cell>
          <cell r="UH1078" t="str">
            <v>GD</v>
          </cell>
          <cell r="UI1078" t="str">
            <v>GB</v>
          </cell>
        </row>
        <row r="1079">
          <cell r="PZ1079" t="str">
            <v>Kashmiri</v>
          </cell>
          <cell r="QC1079" t="str">
            <v>B8.9.1</v>
          </cell>
          <cell r="UA1079" t="str">
            <v>KMF</v>
          </cell>
          <cell r="UB1079" t="str">
            <v>KMF</v>
          </cell>
          <cell r="UH1079" t="str">
            <v>GE</v>
          </cell>
          <cell r="UI1079" t="str">
            <v>GD</v>
          </cell>
        </row>
        <row r="1080">
          <cell r="PZ1080" t="str">
            <v>Kazakh</v>
          </cell>
          <cell r="QC1080" t="str">
            <v>B8.9.2</v>
          </cell>
          <cell r="UA1080" t="str">
            <v>KPW</v>
          </cell>
          <cell r="UB1080" t="str">
            <v>KPW</v>
          </cell>
          <cell r="UH1080" t="str">
            <v>GF</v>
          </cell>
          <cell r="UI1080" t="str">
            <v>GE</v>
          </cell>
        </row>
        <row r="1081">
          <cell r="PZ1081" t="str">
            <v>Kikuyu</v>
          </cell>
          <cell r="QC1081" t="str">
            <v>B8.9.3</v>
          </cell>
          <cell r="UA1081" t="str">
            <v>KRW</v>
          </cell>
          <cell r="UB1081" t="str">
            <v>KRW</v>
          </cell>
          <cell r="UH1081" t="str">
            <v>GG</v>
          </cell>
          <cell r="UI1081" t="str">
            <v>GF</v>
          </cell>
        </row>
        <row r="1082">
          <cell r="PZ1082" t="str">
            <v>Kinyarwanda</v>
          </cell>
          <cell r="QC1082" t="str">
            <v>B8.9.9</v>
          </cell>
          <cell r="UA1082" t="str">
            <v>KWD</v>
          </cell>
          <cell r="UB1082" t="str">
            <v>KWD</v>
          </cell>
          <cell r="UH1082" t="str">
            <v>GH</v>
          </cell>
          <cell r="UI1082" t="str">
            <v>GG</v>
          </cell>
        </row>
        <row r="1083">
          <cell r="PZ1083" t="str">
            <v>Kirghiz</v>
          </cell>
          <cell r="QC1083" t="str">
            <v>B9</v>
          </cell>
          <cell r="UA1083" t="str">
            <v>KYD</v>
          </cell>
          <cell r="UB1083" t="str">
            <v>KYD</v>
          </cell>
          <cell r="UH1083" t="str">
            <v>GI</v>
          </cell>
          <cell r="UI1083" t="str">
            <v>GH</v>
          </cell>
        </row>
        <row r="1084">
          <cell r="PZ1084" t="str">
            <v>Komi</v>
          </cell>
          <cell r="QC1084" t="str">
            <v>B9.1</v>
          </cell>
          <cell r="UA1084" t="str">
            <v>KZT</v>
          </cell>
          <cell r="UB1084" t="str">
            <v>KZT</v>
          </cell>
          <cell r="UH1084" t="str">
            <v>GL</v>
          </cell>
          <cell r="UI1084" t="str">
            <v>GI</v>
          </cell>
        </row>
        <row r="1085">
          <cell r="PZ1085" t="str">
            <v>Kongo</v>
          </cell>
          <cell r="QC1085" t="str">
            <v>B9.1.0</v>
          </cell>
          <cell r="UA1085" t="str">
            <v>LAK</v>
          </cell>
          <cell r="UB1085" t="str">
            <v>LAK</v>
          </cell>
          <cell r="UH1085" t="str">
            <v>GM</v>
          </cell>
          <cell r="UI1085" t="str">
            <v>GL</v>
          </cell>
        </row>
        <row r="1086">
          <cell r="PZ1086" t="str">
            <v>Korean</v>
          </cell>
          <cell r="QC1086" t="str">
            <v>B9.9</v>
          </cell>
          <cell r="UA1086" t="str">
            <v>LBP</v>
          </cell>
          <cell r="UB1086" t="str">
            <v>LBP</v>
          </cell>
          <cell r="UH1086" t="str">
            <v>GN</v>
          </cell>
          <cell r="UI1086" t="str">
            <v>GM</v>
          </cell>
        </row>
        <row r="1087">
          <cell r="PZ1087" t="str">
            <v>Kuanyama</v>
          </cell>
          <cell r="QC1087" t="str">
            <v>B9.9.0</v>
          </cell>
          <cell r="UA1087" t="str">
            <v>LKR</v>
          </cell>
          <cell r="UB1087" t="str">
            <v>LKR</v>
          </cell>
          <cell r="UH1087" t="str">
            <v>GP</v>
          </cell>
          <cell r="UI1087" t="str">
            <v>GN</v>
          </cell>
        </row>
        <row r="1088">
          <cell r="PZ1088" t="str">
            <v>Kurdish</v>
          </cell>
          <cell r="QC1088" t="str">
            <v>C</v>
          </cell>
          <cell r="UA1088" t="str">
            <v>LRD</v>
          </cell>
          <cell r="UB1088" t="str">
            <v>LRD</v>
          </cell>
          <cell r="UH1088" t="str">
            <v>GQ</v>
          </cell>
          <cell r="UI1088" t="str">
            <v>GP</v>
          </cell>
        </row>
        <row r="1089">
          <cell r="PZ1089" t="str">
            <v>Lao</v>
          </cell>
          <cell r="QC1089" t="str">
            <v>C10</v>
          </cell>
          <cell r="UA1089" t="str">
            <v>LSL</v>
          </cell>
          <cell r="UB1089" t="str">
            <v>LSL</v>
          </cell>
          <cell r="UH1089" t="str">
            <v>GR</v>
          </cell>
          <cell r="UI1089" t="str">
            <v>GQ</v>
          </cell>
        </row>
        <row r="1090">
          <cell r="PZ1090" t="str">
            <v>Latvian</v>
          </cell>
          <cell r="QC1090" t="str">
            <v>C10.1</v>
          </cell>
          <cell r="UA1090" t="str">
            <v>LTL</v>
          </cell>
          <cell r="UB1090" t="str">
            <v>LTL</v>
          </cell>
          <cell r="UH1090" t="str">
            <v>GS</v>
          </cell>
          <cell r="UI1090" t="str">
            <v>GR</v>
          </cell>
        </row>
        <row r="1091">
          <cell r="PZ1091" t="str">
            <v>Limburgan</v>
          </cell>
          <cell r="QC1091" t="str">
            <v>C10.1.1</v>
          </cell>
          <cell r="UA1091" t="str">
            <v>LVL</v>
          </cell>
          <cell r="UB1091" t="str">
            <v>LVL</v>
          </cell>
          <cell r="UH1091" t="str">
            <v>GT</v>
          </cell>
          <cell r="UI1091" t="str">
            <v>GS</v>
          </cell>
        </row>
        <row r="1092">
          <cell r="PZ1092" t="str">
            <v>Lingala</v>
          </cell>
          <cell r="QC1092" t="str">
            <v>C10.1.2</v>
          </cell>
          <cell r="UA1092" t="str">
            <v>LYD</v>
          </cell>
          <cell r="UB1092" t="str">
            <v>LYD</v>
          </cell>
          <cell r="UH1092" t="str">
            <v>GU</v>
          </cell>
          <cell r="UI1092" t="str">
            <v>GT</v>
          </cell>
        </row>
        <row r="1093">
          <cell r="PZ1093" t="str">
            <v>Lithuanian</v>
          </cell>
          <cell r="QC1093" t="str">
            <v>C10.1.3</v>
          </cell>
          <cell r="UA1093" t="str">
            <v>MAD</v>
          </cell>
          <cell r="UB1093" t="str">
            <v>MAD</v>
          </cell>
          <cell r="UH1093" t="str">
            <v>GW</v>
          </cell>
          <cell r="UI1093" t="str">
            <v>GU</v>
          </cell>
        </row>
        <row r="1094">
          <cell r="PZ1094" t="str">
            <v>Luba-Katanga</v>
          </cell>
          <cell r="QC1094" t="str">
            <v>C10.2</v>
          </cell>
          <cell r="UA1094" t="str">
            <v>MDL</v>
          </cell>
          <cell r="UB1094" t="str">
            <v>MDL</v>
          </cell>
          <cell r="UH1094" t="str">
            <v>GY</v>
          </cell>
          <cell r="UI1094" t="str">
            <v>GW</v>
          </cell>
        </row>
        <row r="1095">
          <cell r="PZ1095" t="str">
            <v>Luxembourgish</v>
          </cell>
          <cell r="QC1095" t="str">
            <v>C10.2.0</v>
          </cell>
          <cell r="UA1095" t="str">
            <v>MGA</v>
          </cell>
          <cell r="UB1095" t="str">
            <v>MGA</v>
          </cell>
          <cell r="UH1095" t="str">
            <v>HK</v>
          </cell>
          <cell r="UI1095" t="str">
            <v>GY</v>
          </cell>
        </row>
        <row r="1096">
          <cell r="PZ1096" t="str">
            <v>Macedonian</v>
          </cell>
          <cell r="QC1096" t="str">
            <v>C10.3</v>
          </cell>
          <cell r="UA1096" t="str">
            <v>MKD</v>
          </cell>
          <cell r="UB1096" t="str">
            <v>MKD</v>
          </cell>
          <cell r="UH1096" t="str">
            <v>HM</v>
          </cell>
          <cell r="UI1096" t="str">
            <v>HK</v>
          </cell>
        </row>
        <row r="1097">
          <cell r="PZ1097" t="str">
            <v>Malagasy</v>
          </cell>
          <cell r="QC1097" t="str">
            <v>C10.3.1</v>
          </cell>
          <cell r="UA1097" t="str">
            <v>MMK</v>
          </cell>
          <cell r="UB1097" t="str">
            <v>MMK</v>
          </cell>
          <cell r="UH1097" t="str">
            <v>HN</v>
          </cell>
          <cell r="UI1097" t="str">
            <v>HM</v>
          </cell>
        </row>
        <row r="1098">
          <cell r="PZ1098" t="str">
            <v>Malay (macrolanguage)</v>
          </cell>
          <cell r="QC1098" t="str">
            <v>C10.3.2</v>
          </cell>
          <cell r="UA1098" t="str">
            <v>MNT</v>
          </cell>
          <cell r="UB1098" t="str">
            <v>MNT</v>
          </cell>
          <cell r="UH1098" t="str">
            <v>HR</v>
          </cell>
          <cell r="UI1098" t="str">
            <v>HN</v>
          </cell>
        </row>
        <row r="1099">
          <cell r="PZ1099" t="str">
            <v>Malayalam</v>
          </cell>
          <cell r="QC1099" t="str">
            <v>C10.3.9</v>
          </cell>
          <cell r="UA1099" t="str">
            <v>MOP</v>
          </cell>
          <cell r="UB1099" t="str">
            <v>MOP</v>
          </cell>
          <cell r="UH1099" t="str">
            <v>HT</v>
          </cell>
          <cell r="UI1099" t="str">
            <v>HR</v>
          </cell>
        </row>
        <row r="1100">
          <cell r="PZ1100" t="str">
            <v>Maltese</v>
          </cell>
          <cell r="QC1100" t="str">
            <v>C10.4</v>
          </cell>
          <cell r="UA1100" t="str">
            <v>MRO</v>
          </cell>
          <cell r="UB1100" t="str">
            <v>MRO</v>
          </cell>
          <cell r="UH1100" t="str">
            <v>HU</v>
          </cell>
          <cell r="UI1100" t="str">
            <v>HT</v>
          </cell>
        </row>
        <row r="1101">
          <cell r="PZ1101" t="str">
            <v>Manx</v>
          </cell>
          <cell r="QC1101" t="str">
            <v>C10.4.1</v>
          </cell>
          <cell r="UA1101" t="str">
            <v>MRU</v>
          </cell>
          <cell r="UB1101" t="str">
            <v>MRU</v>
          </cell>
          <cell r="UH1101" t="str">
            <v>ID</v>
          </cell>
          <cell r="UI1101" t="str">
            <v>HU</v>
          </cell>
        </row>
        <row r="1102">
          <cell r="PZ1102" t="str">
            <v>Maori</v>
          </cell>
          <cell r="QC1102" t="str">
            <v>C10.4.2</v>
          </cell>
          <cell r="UA1102" t="str">
            <v>MUR</v>
          </cell>
          <cell r="UB1102" t="str">
            <v>MUR</v>
          </cell>
          <cell r="UH1102" t="str">
            <v>IE</v>
          </cell>
          <cell r="UI1102" t="str">
            <v>ID</v>
          </cell>
        </row>
        <row r="1103">
          <cell r="PZ1103" t="str">
            <v>Marathi</v>
          </cell>
          <cell r="QC1103" t="str">
            <v>C10.5</v>
          </cell>
          <cell r="UA1103" t="str">
            <v>MVR</v>
          </cell>
          <cell r="UB1103" t="str">
            <v>MVR</v>
          </cell>
          <cell r="UH1103" t="str">
            <v>IL</v>
          </cell>
          <cell r="UI1103" t="str">
            <v>IE</v>
          </cell>
        </row>
        <row r="1104">
          <cell r="PZ1104" t="str">
            <v>Marshallese</v>
          </cell>
          <cell r="QC1104" t="str">
            <v>C10.5.1</v>
          </cell>
          <cell r="UA1104" t="str">
            <v>MWK</v>
          </cell>
          <cell r="UB1104" t="str">
            <v>MWK</v>
          </cell>
          <cell r="UH1104" t="str">
            <v>IM</v>
          </cell>
          <cell r="UI1104" t="str">
            <v>IL</v>
          </cell>
        </row>
        <row r="1105">
          <cell r="PZ1105" t="str">
            <v>Modern Greek (1453-)</v>
          </cell>
          <cell r="QC1105" t="str">
            <v>C10.5.2</v>
          </cell>
          <cell r="UA1105" t="str">
            <v>MXN</v>
          </cell>
          <cell r="UB1105" t="str">
            <v>MXN</v>
          </cell>
          <cell r="UH1105" t="str">
            <v>IN</v>
          </cell>
          <cell r="UI1105" t="str">
            <v>IM</v>
          </cell>
        </row>
        <row r="1106">
          <cell r="PZ1106" t="str">
            <v>Mongolian</v>
          </cell>
          <cell r="QC1106" t="str">
            <v>C10.6</v>
          </cell>
          <cell r="UA1106" t="str">
            <v>MXV</v>
          </cell>
          <cell r="UB1106" t="str">
            <v>MXV</v>
          </cell>
          <cell r="UH1106" t="str">
            <v>IO</v>
          </cell>
          <cell r="UI1106" t="str">
            <v>IN</v>
          </cell>
        </row>
        <row r="1107">
          <cell r="PZ1107" t="str">
            <v>Nauru</v>
          </cell>
          <cell r="QC1107" t="str">
            <v>C10.6.1</v>
          </cell>
          <cell r="UA1107" t="str">
            <v>MYR</v>
          </cell>
          <cell r="UB1107" t="str">
            <v>MYR</v>
          </cell>
          <cell r="UH1107" t="str">
            <v>IQ</v>
          </cell>
          <cell r="UI1107" t="str">
            <v>IO</v>
          </cell>
        </row>
        <row r="1108">
          <cell r="PZ1108" t="str">
            <v>Navajo</v>
          </cell>
          <cell r="QC1108" t="str">
            <v>C10.6.2</v>
          </cell>
          <cell r="UA1108" t="str">
            <v>MZN</v>
          </cell>
          <cell r="UB1108" t="str">
            <v>MZN</v>
          </cell>
          <cell r="UH1108" t="str">
            <v>IR</v>
          </cell>
          <cell r="UI1108" t="str">
            <v>IQ</v>
          </cell>
        </row>
        <row r="1109">
          <cell r="PZ1109" t="str">
            <v>Ndonga</v>
          </cell>
          <cell r="QC1109" t="str">
            <v>C10.7</v>
          </cell>
          <cell r="UA1109" t="str">
            <v>NAD</v>
          </cell>
          <cell r="UB1109" t="str">
            <v>NAD</v>
          </cell>
          <cell r="UH1109" t="str">
            <v>IS</v>
          </cell>
          <cell r="UI1109" t="str">
            <v>IR</v>
          </cell>
        </row>
        <row r="1110">
          <cell r="PZ1110" t="str">
            <v>Nepali (macrolanguage)</v>
          </cell>
          <cell r="QC1110" t="str">
            <v>C10.7.1</v>
          </cell>
          <cell r="UA1110" t="str">
            <v>NGN</v>
          </cell>
          <cell r="UB1110" t="str">
            <v>NGN</v>
          </cell>
          <cell r="UH1110" t="str">
            <v>IT</v>
          </cell>
          <cell r="UI1110" t="str">
            <v>IS</v>
          </cell>
        </row>
        <row r="1111">
          <cell r="PZ1111" t="str">
            <v>North Ndebele</v>
          </cell>
          <cell r="QC1111" t="str">
            <v>C10.7.2</v>
          </cell>
          <cell r="UA1111" t="str">
            <v>NIO</v>
          </cell>
          <cell r="UB1111" t="str">
            <v>NIO</v>
          </cell>
          <cell r="UH1111" t="str">
            <v>JE</v>
          </cell>
          <cell r="UI1111" t="str">
            <v>IT</v>
          </cell>
        </row>
        <row r="1112">
          <cell r="PZ1112" t="str">
            <v>Northern Sami</v>
          </cell>
          <cell r="QC1112" t="str">
            <v>C10.7.3</v>
          </cell>
          <cell r="UA1112" t="str">
            <v>NOK</v>
          </cell>
          <cell r="UB1112" t="str">
            <v>NOK</v>
          </cell>
          <cell r="UH1112" t="str">
            <v>JM</v>
          </cell>
          <cell r="UI1112" t="str">
            <v>JE</v>
          </cell>
        </row>
        <row r="1113">
          <cell r="PZ1113" t="str">
            <v>Norwegian</v>
          </cell>
          <cell r="QC1113" t="str">
            <v>C10.8</v>
          </cell>
          <cell r="UA1113" t="str">
            <v>NPR</v>
          </cell>
          <cell r="UB1113" t="str">
            <v>NPR</v>
          </cell>
          <cell r="UH1113" t="str">
            <v>JO</v>
          </cell>
          <cell r="UI1113" t="str">
            <v>JM</v>
          </cell>
        </row>
        <row r="1114">
          <cell r="PZ1114" t="str">
            <v>Norwegian Bokmål</v>
          </cell>
          <cell r="QC1114" t="str">
            <v>C10.8.1</v>
          </cell>
          <cell r="UA1114" t="str">
            <v>NZD</v>
          </cell>
          <cell r="UB1114" t="str">
            <v>NZD</v>
          </cell>
          <cell r="UH1114" t="str">
            <v>JP</v>
          </cell>
          <cell r="UI1114" t="str">
            <v>JO</v>
          </cell>
        </row>
        <row r="1115">
          <cell r="PZ1115" t="str">
            <v>Norwegian Nynorsk</v>
          </cell>
          <cell r="QC1115" t="str">
            <v>C10.8.2</v>
          </cell>
          <cell r="UA1115" t="str">
            <v>OMR</v>
          </cell>
          <cell r="UB1115" t="str">
            <v>OMR</v>
          </cell>
          <cell r="UH1115" t="str">
            <v>KE</v>
          </cell>
          <cell r="UI1115" t="str">
            <v>JP</v>
          </cell>
        </row>
        <row r="1116">
          <cell r="PZ1116" t="str">
            <v>Nyanja</v>
          </cell>
          <cell r="QC1116" t="str">
            <v>C10.8.3</v>
          </cell>
          <cell r="UA1116" t="str">
            <v>PAB</v>
          </cell>
          <cell r="UB1116" t="str">
            <v>PAB</v>
          </cell>
          <cell r="UH1116" t="str">
            <v>KG</v>
          </cell>
          <cell r="UI1116" t="str">
            <v>KE</v>
          </cell>
        </row>
        <row r="1117">
          <cell r="PZ1117" t="str">
            <v>Occitan (post 1500)</v>
          </cell>
          <cell r="QC1117" t="str">
            <v>C10.8.4</v>
          </cell>
          <cell r="UA1117" t="str">
            <v>PEN</v>
          </cell>
          <cell r="UB1117" t="str">
            <v>PEN</v>
          </cell>
          <cell r="UH1117" t="str">
            <v>KH</v>
          </cell>
          <cell r="UI1117" t="str">
            <v>KG</v>
          </cell>
        </row>
        <row r="1118">
          <cell r="PZ1118" t="str">
            <v>Ojibwa</v>
          </cell>
          <cell r="QC1118" t="str">
            <v>C10.8.5</v>
          </cell>
          <cell r="UA1118" t="str">
            <v>PGK</v>
          </cell>
          <cell r="UB1118" t="str">
            <v>PGK</v>
          </cell>
          <cell r="UH1118" t="str">
            <v>KI</v>
          </cell>
          <cell r="UI1118" t="str">
            <v>KH</v>
          </cell>
        </row>
        <row r="1119">
          <cell r="PZ1119" t="str">
            <v>Oriya (macrolanguage)</v>
          </cell>
          <cell r="QC1119" t="str">
            <v>C10.8.6</v>
          </cell>
          <cell r="UA1119" t="str">
            <v>PHP</v>
          </cell>
          <cell r="UB1119" t="str">
            <v>PHP</v>
          </cell>
          <cell r="UH1119" t="str">
            <v>KM</v>
          </cell>
          <cell r="UI1119" t="str">
            <v>KI</v>
          </cell>
        </row>
        <row r="1120">
          <cell r="PZ1120" t="str">
            <v>Oromo</v>
          </cell>
          <cell r="QC1120" t="str">
            <v>C10.8.9</v>
          </cell>
          <cell r="UA1120" t="str">
            <v>PKR</v>
          </cell>
          <cell r="UB1120" t="str">
            <v>PKR</v>
          </cell>
          <cell r="UH1120" t="str">
            <v>KN</v>
          </cell>
          <cell r="UI1120" t="str">
            <v>KM</v>
          </cell>
        </row>
        <row r="1121">
          <cell r="PZ1121" t="str">
            <v>Ossetian</v>
          </cell>
          <cell r="QC1121" t="str">
            <v>C10.9</v>
          </cell>
          <cell r="UA1121" t="str">
            <v>PLN</v>
          </cell>
          <cell r="UB1121" t="str">
            <v>PLN</v>
          </cell>
          <cell r="UH1121" t="str">
            <v>KP</v>
          </cell>
          <cell r="UI1121" t="str">
            <v>KN</v>
          </cell>
        </row>
        <row r="1122">
          <cell r="PZ1122" t="str">
            <v>Pali</v>
          </cell>
          <cell r="QC1122" t="str">
            <v>C10.9.1</v>
          </cell>
          <cell r="UA1122" t="str">
            <v>PYG</v>
          </cell>
          <cell r="UB1122" t="str">
            <v>PYG</v>
          </cell>
          <cell r="UH1122" t="str">
            <v>KR</v>
          </cell>
          <cell r="UI1122" t="str">
            <v>KP</v>
          </cell>
        </row>
        <row r="1123">
          <cell r="PZ1123" t="str">
            <v>Panjabi</v>
          </cell>
          <cell r="QC1123" t="str">
            <v>C10.9.2</v>
          </cell>
          <cell r="UA1123" t="str">
            <v>QAR</v>
          </cell>
          <cell r="UB1123" t="str">
            <v>QAR</v>
          </cell>
          <cell r="UH1123" t="str">
            <v>KW</v>
          </cell>
          <cell r="UI1123" t="str">
            <v>KR</v>
          </cell>
        </row>
        <row r="1124">
          <cell r="PZ1124" t="str">
            <v>Persian</v>
          </cell>
          <cell r="QC1124" t="str">
            <v>C11</v>
          </cell>
          <cell r="UA1124" t="str">
            <v>RON</v>
          </cell>
          <cell r="UB1124" t="str">
            <v>RON</v>
          </cell>
          <cell r="UH1124" t="str">
            <v>KY</v>
          </cell>
          <cell r="UI1124" t="str">
            <v>KW</v>
          </cell>
        </row>
        <row r="1125">
          <cell r="PZ1125" t="str">
            <v>Polish</v>
          </cell>
          <cell r="QC1125" t="str">
            <v>C11.0</v>
          </cell>
          <cell r="UA1125" t="str">
            <v>RSD</v>
          </cell>
          <cell r="UB1125" t="str">
            <v>RSD</v>
          </cell>
          <cell r="UH1125" t="str">
            <v>KZ</v>
          </cell>
          <cell r="UI1125" t="str">
            <v>KY</v>
          </cell>
        </row>
        <row r="1126">
          <cell r="PZ1126" t="str">
            <v>Portuguese</v>
          </cell>
          <cell r="QC1126" t="str">
            <v>C11.0.1</v>
          </cell>
          <cell r="UA1126" t="str">
            <v>RUB</v>
          </cell>
          <cell r="UB1126" t="str">
            <v>RUB</v>
          </cell>
          <cell r="UH1126" t="str">
            <v>LA</v>
          </cell>
          <cell r="UI1126" t="str">
            <v>KZ</v>
          </cell>
        </row>
        <row r="1127">
          <cell r="PZ1127" t="str">
            <v>Pushto</v>
          </cell>
          <cell r="QC1127" t="str">
            <v>C11.0.2</v>
          </cell>
          <cell r="UA1127" t="str">
            <v>RWF</v>
          </cell>
          <cell r="UB1127" t="str">
            <v>RWF</v>
          </cell>
          <cell r="UH1127" t="str">
            <v>LB</v>
          </cell>
          <cell r="UI1127" t="str">
            <v>LA</v>
          </cell>
        </row>
        <row r="1128">
          <cell r="PZ1128" t="str">
            <v>Quechua</v>
          </cell>
          <cell r="QC1128" t="str">
            <v>C11.0.3</v>
          </cell>
          <cell r="UA1128" t="str">
            <v>SAR</v>
          </cell>
          <cell r="UB1128" t="str">
            <v>SAR</v>
          </cell>
          <cell r="UH1128" t="str">
            <v>LC</v>
          </cell>
          <cell r="UI1128" t="str">
            <v>LB</v>
          </cell>
        </row>
        <row r="1129">
          <cell r="PZ1129" t="str">
            <v>Romanian</v>
          </cell>
          <cell r="QC1129" t="str">
            <v>C11.0.4</v>
          </cell>
          <cell r="UA1129" t="str">
            <v>SBD</v>
          </cell>
          <cell r="UB1129" t="str">
            <v>SBD</v>
          </cell>
          <cell r="UH1129" t="str">
            <v>LI</v>
          </cell>
          <cell r="UI1129" t="str">
            <v>LC</v>
          </cell>
        </row>
        <row r="1130">
          <cell r="PZ1130" t="str">
            <v>Romansh</v>
          </cell>
          <cell r="QC1130" t="str">
            <v>C11.0.5</v>
          </cell>
          <cell r="UA1130" t="str">
            <v>SCR</v>
          </cell>
          <cell r="UB1130" t="str">
            <v>SCR</v>
          </cell>
          <cell r="UH1130" t="str">
            <v>LK</v>
          </cell>
          <cell r="UI1130" t="str">
            <v>LI</v>
          </cell>
        </row>
        <row r="1131">
          <cell r="PZ1131" t="str">
            <v>Rundi</v>
          </cell>
          <cell r="QC1131" t="str">
            <v>C11.0.6</v>
          </cell>
          <cell r="UA1131" t="str">
            <v>SDG</v>
          </cell>
          <cell r="UB1131" t="str">
            <v>SDG</v>
          </cell>
          <cell r="UH1131" t="str">
            <v>LR</v>
          </cell>
          <cell r="UI1131" t="str">
            <v>LK</v>
          </cell>
        </row>
        <row r="1132">
          <cell r="PZ1132" t="str">
            <v>Russian</v>
          </cell>
          <cell r="QC1132" t="str">
            <v>C11.0.7</v>
          </cell>
          <cell r="UA1132" t="str">
            <v>SEK</v>
          </cell>
          <cell r="UB1132" t="str">
            <v>SEK</v>
          </cell>
          <cell r="UH1132" t="str">
            <v>LS</v>
          </cell>
          <cell r="UI1132" t="str">
            <v>LR</v>
          </cell>
        </row>
        <row r="1133">
          <cell r="PZ1133" t="str">
            <v>Samoan</v>
          </cell>
          <cell r="QC1133" t="str">
            <v>C12</v>
          </cell>
          <cell r="UA1133" t="str">
            <v>SGD</v>
          </cell>
          <cell r="UB1133" t="str">
            <v>SGD</v>
          </cell>
          <cell r="UH1133" t="str">
            <v>LT</v>
          </cell>
          <cell r="UI1133" t="str">
            <v>LS</v>
          </cell>
        </row>
        <row r="1134">
          <cell r="PZ1134" t="str">
            <v>Sango</v>
          </cell>
          <cell r="QC1134" t="str">
            <v>C12.0</v>
          </cell>
          <cell r="UA1134" t="str">
            <v>SHP</v>
          </cell>
          <cell r="UB1134" t="str">
            <v>SHP</v>
          </cell>
          <cell r="UH1134" t="str">
            <v>LU</v>
          </cell>
          <cell r="UI1134" t="str">
            <v>LT</v>
          </cell>
        </row>
        <row r="1135">
          <cell r="PZ1135" t="str">
            <v>Sardinian</v>
          </cell>
          <cell r="QC1135" t="str">
            <v>C12.0.0</v>
          </cell>
          <cell r="UA1135" t="str">
            <v>SLE</v>
          </cell>
          <cell r="UB1135" t="str">
            <v>SLE</v>
          </cell>
          <cell r="UH1135" t="str">
            <v>LV</v>
          </cell>
          <cell r="UI1135" t="str">
            <v>LU</v>
          </cell>
        </row>
        <row r="1136">
          <cell r="PZ1136" t="str">
            <v>Scottish Gaelic</v>
          </cell>
          <cell r="QC1136" t="str">
            <v>C13</v>
          </cell>
          <cell r="UA1136" t="str">
            <v>SLL</v>
          </cell>
          <cell r="UB1136" t="str">
            <v>SLL</v>
          </cell>
          <cell r="UH1136" t="str">
            <v>LY</v>
          </cell>
          <cell r="UI1136" t="str">
            <v>LV</v>
          </cell>
        </row>
        <row r="1137">
          <cell r="PZ1137" t="str">
            <v>Serbian</v>
          </cell>
          <cell r="QC1137" t="str">
            <v>C13.1</v>
          </cell>
          <cell r="UA1137" t="str">
            <v>SOS</v>
          </cell>
          <cell r="UB1137" t="str">
            <v>SOS</v>
          </cell>
          <cell r="UH1137" t="str">
            <v>MA</v>
          </cell>
          <cell r="UI1137" t="str">
            <v>LY</v>
          </cell>
        </row>
        <row r="1138">
          <cell r="PZ1138" t="str">
            <v>Serbo-Croatian</v>
          </cell>
          <cell r="QC1138" t="str">
            <v>C13.1.0</v>
          </cell>
          <cell r="UA1138" t="str">
            <v>SRD</v>
          </cell>
          <cell r="UB1138" t="str">
            <v>SRD</v>
          </cell>
          <cell r="UH1138" t="str">
            <v>MC</v>
          </cell>
          <cell r="UI1138" t="str">
            <v>MA</v>
          </cell>
        </row>
        <row r="1139">
          <cell r="PZ1139" t="str">
            <v>Shona</v>
          </cell>
          <cell r="QC1139" t="str">
            <v>C13.2</v>
          </cell>
          <cell r="UA1139" t="str">
            <v>SSP</v>
          </cell>
          <cell r="UB1139" t="str">
            <v>SSP</v>
          </cell>
          <cell r="UH1139" t="str">
            <v>MD</v>
          </cell>
          <cell r="UI1139" t="str">
            <v>MC</v>
          </cell>
        </row>
        <row r="1140">
          <cell r="PZ1140" t="str">
            <v>Sichuan Yi</v>
          </cell>
          <cell r="QC1140" t="str">
            <v>C13.2.0</v>
          </cell>
          <cell r="UA1140" t="str">
            <v>STD</v>
          </cell>
          <cell r="UB1140" t="str">
            <v>STD</v>
          </cell>
          <cell r="UH1140" t="str">
            <v>ME</v>
          </cell>
          <cell r="UI1140" t="str">
            <v>MD</v>
          </cell>
        </row>
        <row r="1141">
          <cell r="PZ1141" t="str">
            <v>Sindhi</v>
          </cell>
          <cell r="QC1141" t="str">
            <v>C13.3</v>
          </cell>
          <cell r="UA1141" t="str">
            <v>STN</v>
          </cell>
          <cell r="UB1141" t="str">
            <v>STN</v>
          </cell>
          <cell r="UH1141" t="str">
            <v>MF</v>
          </cell>
          <cell r="UI1141" t="str">
            <v>ME</v>
          </cell>
        </row>
        <row r="1142">
          <cell r="PZ1142" t="str">
            <v>Sinhala</v>
          </cell>
          <cell r="QC1142" t="str">
            <v>C13.3.0</v>
          </cell>
          <cell r="UA1142" t="str">
            <v>SVC</v>
          </cell>
          <cell r="UB1142" t="str">
            <v>SVC</v>
          </cell>
          <cell r="UH1142" t="str">
            <v>MG</v>
          </cell>
          <cell r="UI1142" t="str">
            <v>MF</v>
          </cell>
        </row>
        <row r="1143">
          <cell r="PZ1143" t="str">
            <v>Slovak</v>
          </cell>
          <cell r="QC1143" t="str">
            <v>C13.9</v>
          </cell>
          <cell r="UA1143" t="str">
            <v>SYP</v>
          </cell>
          <cell r="UB1143" t="str">
            <v>SYP</v>
          </cell>
          <cell r="UH1143" t="str">
            <v>MH</v>
          </cell>
          <cell r="UI1143" t="str">
            <v>MG</v>
          </cell>
        </row>
        <row r="1144">
          <cell r="PZ1144" t="str">
            <v>Slovenian</v>
          </cell>
          <cell r="QC1144" t="str">
            <v>C13.9.1</v>
          </cell>
          <cell r="UA1144" t="str">
            <v>SZL</v>
          </cell>
          <cell r="UB1144" t="str">
            <v>SZL</v>
          </cell>
          <cell r="UH1144" t="str">
            <v>MK</v>
          </cell>
          <cell r="UI1144" t="str">
            <v>MH</v>
          </cell>
        </row>
        <row r="1145">
          <cell r="PZ1145" t="str">
            <v>Somali</v>
          </cell>
          <cell r="QC1145" t="str">
            <v>C13.9.2</v>
          </cell>
          <cell r="UA1145" t="str">
            <v>Temporary identifier for currency 1</v>
          </cell>
          <cell r="UB1145" t="str">
            <v>Temporary identifier for currency 1</v>
          </cell>
          <cell r="UH1145" t="str">
            <v>ML</v>
          </cell>
          <cell r="UI1145" t="str">
            <v>MK</v>
          </cell>
        </row>
        <row r="1146">
          <cell r="PZ1146" t="str">
            <v>South Ndebele</v>
          </cell>
          <cell r="QC1146" t="str">
            <v>C13.9.3</v>
          </cell>
          <cell r="UA1146" t="str">
            <v>Temporary identifier for currency 2</v>
          </cell>
          <cell r="UB1146" t="str">
            <v>Temporary identifier for currency 2</v>
          </cell>
          <cell r="UH1146" t="str">
            <v>MM</v>
          </cell>
          <cell r="UI1146" t="str">
            <v>ML</v>
          </cell>
        </row>
        <row r="1147">
          <cell r="PZ1147" t="str">
            <v>Southern Sotho</v>
          </cell>
          <cell r="QC1147" t="str">
            <v>C13.9.4</v>
          </cell>
          <cell r="UA1147" t="str">
            <v>Temporary identifier for currency 3</v>
          </cell>
          <cell r="UB1147" t="str">
            <v>Temporary identifier for currency 3</v>
          </cell>
          <cell r="UH1147" t="str">
            <v>MN</v>
          </cell>
          <cell r="UI1147" t="str">
            <v>MM</v>
          </cell>
        </row>
        <row r="1148">
          <cell r="PZ1148" t="str">
            <v>Spanish</v>
          </cell>
          <cell r="QC1148" t="str">
            <v>C13.9.5</v>
          </cell>
          <cell r="UA1148" t="str">
            <v>THB</v>
          </cell>
          <cell r="UB1148" t="str">
            <v>THB</v>
          </cell>
          <cell r="UH1148" t="str">
            <v>MO</v>
          </cell>
          <cell r="UI1148" t="str">
            <v>MN</v>
          </cell>
        </row>
        <row r="1149">
          <cell r="PZ1149" t="str">
            <v>Standard Moroccan Tamazight</v>
          </cell>
          <cell r="QC1149" t="str">
            <v>C13.9.6</v>
          </cell>
          <cell r="UA1149" t="str">
            <v>TJS</v>
          </cell>
          <cell r="UB1149" t="str">
            <v>TJS</v>
          </cell>
          <cell r="UH1149" t="str">
            <v>MP</v>
          </cell>
          <cell r="UI1149" t="str">
            <v>MO</v>
          </cell>
        </row>
        <row r="1150">
          <cell r="PZ1150" t="str">
            <v>Sundanese</v>
          </cell>
          <cell r="QC1150" t="str">
            <v>C13.9.9</v>
          </cell>
          <cell r="UA1150" t="str">
            <v>TMT</v>
          </cell>
          <cell r="UB1150" t="str">
            <v>TMT</v>
          </cell>
          <cell r="UH1150" t="str">
            <v>MQ</v>
          </cell>
          <cell r="UI1150" t="str">
            <v>MP</v>
          </cell>
        </row>
        <row r="1151">
          <cell r="PZ1151" t="str">
            <v>Swahili (macrolanguage)</v>
          </cell>
          <cell r="QC1151" t="str">
            <v>C14</v>
          </cell>
          <cell r="UA1151" t="str">
            <v>TND</v>
          </cell>
          <cell r="UB1151" t="str">
            <v>TND</v>
          </cell>
          <cell r="UH1151" t="str">
            <v>MR</v>
          </cell>
          <cell r="UI1151" t="str">
            <v>MQ</v>
          </cell>
        </row>
        <row r="1152">
          <cell r="PZ1152" t="str">
            <v>Swati</v>
          </cell>
          <cell r="QC1152" t="str">
            <v>C14.1</v>
          </cell>
          <cell r="UA1152" t="str">
            <v>TOP</v>
          </cell>
          <cell r="UB1152" t="str">
            <v>TOP</v>
          </cell>
          <cell r="UH1152" t="str">
            <v>MS</v>
          </cell>
          <cell r="UI1152" t="str">
            <v>MR</v>
          </cell>
        </row>
        <row r="1153">
          <cell r="PZ1153" t="str">
            <v>Swedish</v>
          </cell>
          <cell r="QC1153" t="str">
            <v>C14.1.1</v>
          </cell>
          <cell r="UA1153" t="str">
            <v>Total/NA</v>
          </cell>
          <cell r="UB1153" t="str">
            <v>TRY</v>
          </cell>
          <cell r="UH1153" t="str">
            <v>MT</v>
          </cell>
          <cell r="UI1153" t="str">
            <v>MS</v>
          </cell>
        </row>
        <row r="1154">
          <cell r="PZ1154" t="str">
            <v>Tagalog</v>
          </cell>
          <cell r="QC1154" t="str">
            <v>C14.1.2</v>
          </cell>
          <cell r="UA1154" t="str">
            <v>TRY</v>
          </cell>
          <cell r="UB1154" t="str">
            <v>TTD</v>
          </cell>
          <cell r="UH1154" t="str">
            <v>MU</v>
          </cell>
          <cell r="UI1154" t="str">
            <v>MT</v>
          </cell>
        </row>
        <row r="1155">
          <cell r="PZ1155" t="str">
            <v>Tahitian</v>
          </cell>
          <cell r="QC1155" t="str">
            <v>C14.1.3</v>
          </cell>
          <cell r="UA1155" t="str">
            <v>TTD</v>
          </cell>
          <cell r="UB1155" t="str">
            <v>TWD</v>
          </cell>
          <cell r="UH1155" t="str">
            <v>MV</v>
          </cell>
          <cell r="UI1155" t="str">
            <v>MU</v>
          </cell>
        </row>
        <row r="1156">
          <cell r="PZ1156" t="str">
            <v>Tajik</v>
          </cell>
          <cell r="QC1156" t="str">
            <v>C14.1.4</v>
          </cell>
          <cell r="UA1156" t="str">
            <v>TWD</v>
          </cell>
          <cell r="UB1156" t="str">
            <v>TZS</v>
          </cell>
          <cell r="UH1156" t="str">
            <v>MW</v>
          </cell>
          <cell r="UI1156" t="str">
            <v>MV</v>
          </cell>
        </row>
        <row r="1157">
          <cell r="PZ1157" t="str">
            <v>Tamil</v>
          </cell>
          <cell r="QC1157" t="str">
            <v>C14.1.9</v>
          </cell>
          <cell r="UA1157" t="str">
            <v>TZS</v>
          </cell>
          <cell r="UB1157" t="str">
            <v>UAH</v>
          </cell>
          <cell r="UH1157" t="str">
            <v>MX</v>
          </cell>
          <cell r="UI1157" t="str">
            <v>MW</v>
          </cell>
        </row>
        <row r="1158">
          <cell r="PZ1158" t="str">
            <v>Tatar</v>
          </cell>
          <cell r="QC1158" t="str">
            <v>C14.2</v>
          </cell>
          <cell r="UA1158" t="str">
            <v>UAH</v>
          </cell>
          <cell r="UB1158" t="str">
            <v>UGX</v>
          </cell>
          <cell r="UH1158" t="str">
            <v>MY</v>
          </cell>
          <cell r="UI1158" t="str">
            <v>MX</v>
          </cell>
        </row>
        <row r="1159">
          <cell r="PZ1159" t="str">
            <v>Telugu</v>
          </cell>
          <cell r="QC1159" t="str">
            <v>C14.2.0</v>
          </cell>
          <cell r="UA1159" t="str">
            <v>UGX</v>
          </cell>
          <cell r="UB1159" t="str">
            <v>USD</v>
          </cell>
          <cell r="UH1159" t="str">
            <v>MZ</v>
          </cell>
          <cell r="UI1159" t="str">
            <v>MY</v>
          </cell>
        </row>
        <row r="1160">
          <cell r="PZ1160" t="str">
            <v>Thai</v>
          </cell>
          <cell r="QC1160" t="str">
            <v>C14.3</v>
          </cell>
          <cell r="UA1160" t="str">
            <v>USD</v>
          </cell>
          <cell r="UB1160" t="str">
            <v>USN</v>
          </cell>
          <cell r="UH1160" t="str">
            <v>NA</v>
          </cell>
          <cell r="UI1160" t="str">
            <v>MZ</v>
          </cell>
        </row>
        <row r="1161">
          <cell r="PZ1161" t="str">
            <v>Tibetan</v>
          </cell>
          <cell r="QC1161" t="str">
            <v>C14.3.1</v>
          </cell>
          <cell r="UA1161" t="str">
            <v>USN</v>
          </cell>
          <cell r="UB1161" t="str">
            <v>USS</v>
          </cell>
          <cell r="UH1161" t="str">
            <v>NC</v>
          </cell>
          <cell r="UI1161" t="str">
            <v>NA</v>
          </cell>
        </row>
        <row r="1162">
          <cell r="PZ1162" t="str">
            <v>Tigrinya</v>
          </cell>
          <cell r="QC1162" t="str">
            <v>C14.3.9</v>
          </cell>
          <cell r="UA1162" t="str">
            <v>USS</v>
          </cell>
          <cell r="UB1162" t="str">
            <v>UYI</v>
          </cell>
          <cell r="UH1162" t="str">
            <v>NE</v>
          </cell>
          <cell r="UI1162" t="str">
            <v>NC</v>
          </cell>
        </row>
        <row r="1163">
          <cell r="PZ1163" t="str">
            <v>Tonga (Tonga Islands)</v>
          </cell>
          <cell r="QC1163" t="str">
            <v>C15</v>
          </cell>
          <cell r="UA1163" t="str">
            <v>UYI</v>
          </cell>
          <cell r="UB1163" t="str">
            <v>UYU</v>
          </cell>
          <cell r="UH1163" t="str">
            <v>NF</v>
          </cell>
          <cell r="UI1163" t="str">
            <v>NE</v>
          </cell>
        </row>
        <row r="1164">
          <cell r="PZ1164" t="str">
            <v>Tsonga</v>
          </cell>
          <cell r="QC1164" t="str">
            <v>C15.1</v>
          </cell>
          <cell r="UA1164" t="str">
            <v>UYU</v>
          </cell>
          <cell r="UB1164" t="str">
            <v>UYW</v>
          </cell>
          <cell r="UH1164" t="str">
            <v>NG</v>
          </cell>
          <cell r="UI1164" t="str">
            <v>NF</v>
          </cell>
        </row>
        <row r="1165">
          <cell r="PZ1165" t="str">
            <v>Tswana</v>
          </cell>
          <cell r="QC1165" t="str">
            <v>C15.1.1</v>
          </cell>
          <cell r="UA1165" t="str">
            <v>UYW</v>
          </cell>
          <cell r="UB1165" t="str">
            <v>UZS</v>
          </cell>
          <cell r="UH1165" t="str">
            <v>NI</v>
          </cell>
          <cell r="UI1165" t="str">
            <v>NG</v>
          </cell>
        </row>
        <row r="1166">
          <cell r="PZ1166" t="str">
            <v>Turkish</v>
          </cell>
          <cell r="QC1166" t="str">
            <v>C15.1.2</v>
          </cell>
          <cell r="UA1166" t="str">
            <v>UZS</v>
          </cell>
          <cell r="UB1166" t="str">
            <v>VES</v>
          </cell>
          <cell r="UH1166" t="str">
            <v>NL</v>
          </cell>
          <cell r="UI1166" t="str">
            <v>NI</v>
          </cell>
        </row>
        <row r="1167">
          <cell r="PZ1167" t="str">
            <v>Turkmen</v>
          </cell>
          <cell r="QC1167" t="str">
            <v>C15.2</v>
          </cell>
          <cell r="UA1167" t="str">
            <v>VES</v>
          </cell>
          <cell r="UB1167" t="str">
            <v>VND</v>
          </cell>
          <cell r="UH1167" t="str">
            <v>NO</v>
          </cell>
          <cell r="UI1167" t="str">
            <v>NL</v>
          </cell>
        </row>
        <row r="1168">
          <cell r="PZ1168" t="str">
            <v>Twi</v>
          </cell>
          <cell r="QC1168" t="str">
            <v>C15.2.0</v>
          </cell>
          <cell r="UA1168" t="str">
            <v>VND</v>
          </cell>
          <cell r="UB1168" t="str">
            <v>VUV</v>
          </cell>
          <cell r="UH1168" t="str">
            <v>Not applicable</v>
          </cell>
          <cell r="UI1168" t="str">
            <v>NO</v>
          </cell>
        </row>
        <row r="1169">
          <cell r="PZ1169" t="str">
            <v>Uighur</v>
          </cell>
          <cell r="QC1169" t="str">
            <v>C16</v>
          </cell>
          <cell r="UA1169" t="str">
            <v>VUV</v>
          </cell>
          <cell r="UB1169" t="str">
            <v>WST</v>
          </cell>
          <cell r="UH1169" t="str">
            <v>NP</v>
          </cell>
          <cell r="UI1169" t="str">
            <v>Not applicable/All geographical areas</v>
          </cell>
        </row>
        <row r="1170">
          <cell r="PZ1170" t="str">
            <v>Ukrainian</v>
          </cell>
          <cell r="QC1170" t="str">
            <v>C16.1</v>
          </cell>
          <cell r="UA1170" t="str">
            <v>WST</v>
          </cell>
          <cell r="UB1170" t="str">
            <v>XAF</v>
          </cell>
          <cell r="UH1170" t="str">
            <v>NR</v>
          </cell>
          <cell r="UI1170" t="str">
            <v>NP</v>
          </cell>
        </row>
        <row r="1171">
          <cell r="PZ1171" t="str">
            <v>Urdu</v>
          </cell>
          <cell r="QC1171" t="str">
            <v>C16.1.0</v>
          </cell>
          <cell r="UA1171" t="str">
            <v>XAF</v>
          </cell>
          <cell r="UB1171" t="str">
            <v>XAG</v>
          </cell>
          <cell r="UH1171" t="str">
            <v>NU</v>
          </cell>
          <cell r="UI1171" t="str">
            <v>NR</v>
          </cell>
        </row>
        <row r="1172">
          <cell r="PZ1172" t="str">
            <v>Uzbek</v>
          </cell>
          <cell r="QC1172" t="str">
            <v>C16.2</v>
          </cell>
          <cell r="UA1172" t="str">
            <v>XAG</v>
          </cell>
          <cell r="UB1172" t="str">
            <v>XAU</v>
          </cell>
          <cell r="UH1172" t="str">
            <v>NZ</v>
          </cell>
          <cell r="UI1172" t="str">
            <v>NU</v>
          </cell>
        </row>
        <row r="1173">
          <cell r="PZ1173" t="str">
            <v>Venda</v>
          </cell>
          <cell r="QC1173" t="str">
            <v>C16.2.1</v>
          </cell>
          <cell r="UA1173" t="str">
            <v>XAU</v>
          </cell>
          <cell r="UB1173" t="str">
            <v>XBA</v>
          </cell>
          <cell r="UH1173" t="str">
            <v>OM</v>
          </cell>
          <cell r="UI1173" t="str">
            <v>NZ</v>
          </cell>
        </row>
        <row r="1174">
          <cell r="PZ1174" t="str">
            <v>Vietnamese</v>
          </cell>
          <cell r="QC1174" t="str">
            <v>C16.2.2</v>
          </cell>
          <cell r="UA1174" t="str">
            <v>XBA</v>
          </cell>
          <cell r="UB1174" t="str">
            <v>XBB</v>
          </cell>
          <cell r="UH1174" t="str">
            <v>PA</v>
          </cell>
          <cell r="UI1174" t="str">
            <v>OM</v>
          </cell>
        </row>
        <row r="1175">
          <cell r="PZ1175" t="str">
            <v>Volapük</v>
          </cell>
          <cell r="QC1175" t="str">
            <v>C16.2.3</v>
          </cell>
          <cell r="UA1175" t="str">
            <v>XBB</v>
          </cell>
          <cell r="UB1175" t="str">
            <v>XBC</v>
          </cell>
          <cell r="UH1175" t="str">
            <v>PE</v>
          </cell>
          <cell r="UI1175" t="str">
            <v>PA</v>
          </cell>
        </row>
        <row r="1176">
          <cell r="PZ1176" t="str">
            <v>Walloon</v>
          </cell>
          <cell r="QC1176" t="str">
            <v>C16.2.4</v>
          </cell>
          <cell r="UA1176" t="str">
            <v>XBC</v>
          </cell>
          <cell r="UB1176" t="str">
            <v>XBD</v>
          </cell>
          <cell r="UH1176" t="str">
            <v>PF</v>
          </cell>
          <cell r="UI1176" t="str">
            <v>PE</v>
          </cell>
        </row>
        <row r="1177">
          <cell r="PZ1177" t="str">
            <v>Welsh</v>
          </cell>
          <cell r="QC1177" t="str">
            <v>C16.2.9</v>
          </cell>
          <cell r="UA1177" t="str">
            <v>XBD</v>
          </cell>
          <cell r="UB1177" t="str">
            <v>XCD</v>
          </cell>
          <cell r="UH1177" t="str">
            <v>PG</v>
          </cell>
          <cell r="UI1177" t="str">
            <v>PF</v>
          </cell>
        </row>
        <row r="1178">
          <cell r="PZ1178" t="str">
            <v>Western Frisian</v>
          </cell>
          <cell r="QC1178" t="str">
            <v>C17</v>
          </cell>
          <cell r="UA1178" t="str">
            <v>XCD</v>
          </cell>
          <cell r="UB1178" t="str">
            <v>XCG</v>
          </cell>
          <cell r="UH1178" t="str">
            <v>PH</v>
          </cell>
          <cell r="UI1178" t="str">
            <v>PG</v>
          </cell>
        </row>
        <row r="1179">
          <cell r="PZ1179" t="str">
            <v>Wolof</v>
          </cell>
          <cell r="QC1179" t="str">
            <v>C17.1</v>
          </cell>
          <cell r="UA1179" t="str">
            <v>XCG</v>
          </cell>
          <cell r="UB1179" t="str">
            <v>XDR</v>
          </cell>
          <cell r="UH1179" t="str">
            <v>PK</v>
          </cell>
          <cell r="UI1179" t="str">
            <v>PH</v>
          </cell>
        </row>
        <row r="1180">
          <cell r="PZ1180" t="str">
            <v>Xhosa</v>
          </cell>
          <cell r="QC1180" t="str">
            <v>C17.1.1</v>
          </cell>
          <cell r="UA1180" t="str">
            <v>XDR</v>
          </cell>
          <cell r="UB1180" t="str">
            <v>XFU</v>
          </cell>
          <cell r="UH1180" t="str">
            <v>PL</v>
          </cell>
          <cell r="UI1180" t="str">
            <v>PK</v>
          </cell>
        </row>
        <row r="1181">
          <cell r="PZ1181" t="str">
            <v>Yiddish</v>
          </cell>
          <cell r="QC1181" t="str">
            <v>C17.1.2</v>
          </cell>
          <cell r="UA1181" t="str">
            <v>XFU</v>
          </cell>
          <cell r="UB1181" t="str">
            <v>XOF</v>
          </cell>
          <cell r="UH1181" t="str">
            <v>PM</v>
          </cell>
          <cell r="UI1181" t="str">
            <v>PL</v>
          </cell>
        </row>
        <row r="1182">
          <cell r="PZ1182" t="str">
            <v>Yoruba</v>
          </cell>
          <cell r="QC1182" t="str">
            <v>C17.2</v>
          </cell>
          <cell r="UA1182" t="str">
            <v>XOF</v>
          </cell>
          <cell r="UB1182" t="str">
            <v>XPD</v>
          </cell>
          <cell r="UH1182" t="str">
            <v>PN</v>
          </cell>
          <cell r="UI1182" t="str">
            <v>PM</v>
          </cell>
        </row>
        <row r="1183">
          <cell r="PZ1183" t="str">
            <v>Zhuang</v>
          </cell>
          <cell r="QC1183" t="str">
            <v>C17.2.1</v>
          </cell>
          <cell r="UA1183" t="str">
            <v>XPD</v>
          </cell>
          <cell r="UB1183" t="str">
            <v>XPF</v>
          </cell>
          <cell r="UH1183" t="str">
            <v>PR</v>
          </cell>
          <cell r="UI1183" t="str">
            <v>PN</v>
          </cell>
        </row>
        <row r="1184">
          <cell r="PZ1184" t="str">
            <v>Zulu</v>
          </cell>
          <cell r="QC1184" t="str">
            <v>C17.2.2</v>
          </cell>
          <cell r="UA1184" t="str">
            <v>XPF</v>
          </cell>
          <cell r="UB1184" t="str">
            <v>XPT</v>
          </cell>
          <cell r="UH1184" t="str">
            <v>PS</v>
          </cell>
          <cell r="UI1184" t="str">
            <v>PR</v>
          </cell>
        </row>
        <row r="1185">
          <cell r="QC1185" t="str">
            <v>C17.2.3</v>
          </cell>
          <cell r="UA1185" t="str">
            <v>XPT</v>
          </cell>
          <cell r="UB1185" t="str">
            <v>XSU</v>
          </cell>
          <cell r="UH1185" t="str">
            <v>PT</v>
          </cell>
          <cell r="UI1185" t="str">
            <v>PS</v>
          </cell>
        </row>
        <row r="1186">
          <cell r="QC1186" t="str">
            <v>C17.2.4</v>
          </cell>
          <cell r="UA1186" t="str">
            <v>XSU</v>
          </cell>
          <cell r="UB1186" t="str">
            <v>XTS</v>
          </cell>
          <cell r="UH1186" t="str">
            <v>PW</v>
          </cell>
          <cell r="UI1186" t="str">
            <v>PT</v>
          </cell>
        </row>
        <row r="1187">
          <cell r="QC1187" t="str">
            <v>C17.2.9</v>
          </cell>
          <cell r="UA1187" t="str">
            <v>XTS</v>
          </cell>
          <cell r="UB1187" t="str">
            <v>XUA</v>
          </cell>
          <cell r="UH1187" t="str">
            <v>PY</v>
          </cell>
          <cell r="UI1187" t="str">
            <v>PW</v>
          </cell>
        </row>
        <row r="1188">
          <cell r="QC1188" t="str">
            <v>C18</v>
          </cell>
          <cell r="UA1188" t="str">
            <v>XUA</v>
          </cell>
          <cell r="UB1188" t="str">
            <v>YER</v>
          </cell>
          <cell r="UH1188" t="str">
            <v>QA</v>
          </cell>
          <cell r="UI1188" t="str">
            <v>PY</v>
          </cell>
        </row>
        <row r="1189">
          <cell r="QC1189" t="str">
            <v>C18.1</v>
          </cell>
          <cell r="UA1189" t="str">
            <v>YER</v>
          </cell>
          <cell r="UB1189" t="str">
            <v>ZAR</v>
          </cell>
          <cell r="UH1189" t="str">
            <v>RE</v>
          </cell>
          <cell r="UI1189" t="str">
            <v>QA</v>
          </cell>
        </row>
        <row r="1190">
          <cell r="QC1190" t="str">
            <v>C18.1.1</v>
          </cell>
          <cell r="UA1190" t="str">
            <v>ZAR</v>
          </cell>
          <cell r="UB1190" t="str">
            <v>ZMK</v>
          </cell>
          <cell r="UH1190" t="str">
            <v>RO</v>
          </cell>
          <cell r="UI1190" t="str">
            <v>RE</v>
          </cell>
        </row>
        <row r="1191">
          <cell r="QC1191" t="str">
            <v>C18.1.2</v>
          </cell>
          <cell r="UA1191" t="str">
            <v>ZMK</v>
          </cell>
          <cell r="UB1191" t="str">
            <v>ZMW</v>
          </cell>
          <cell r="UH1191" t="str">
            <v>RS</v>
          </cell>
          <cell r="UI1191" t="str">
            <v>RO</v>
          </cell>
        </row>
        <row r="1192">
          <cell r="QC1192" t="str">
            <v>C18.1.3</v>
          </cell>
          <cell r="UA1192" t="str">
            <v>ZMW</v>
          </cell>
          <cell r="UB1192" t="str">
            <v>ZWG</v>
          </cell>
          <cell r="UH1192" t="str">
            <v>RU</v>
          </cell>
          <cell r="UI1192" t="str">
            <v>RS</v>
          </cell>
        </row>
        <row r="1193">
          <cell r="QC1193" t="str">
            <v>C18.1.4</v>
          </cell>
          <cell r="UA1193" t="str">
            <v>ZWG</v>
          </cell>
          <cell r="UB1193" t="str">
            <v>ZWL</v>
          </cell>
          <cell r="UH1193" t="str">
            <v>RW</v>
          </cell>
          <cell r="UI1193" t="str">
            <v>RU</v>
          </cell>
        </row>
        <row r="1194">
          <cell r="QC1194" t="str">
            <v>C18.2</v>
          </cell>
          <cell r="UA1194" t="str">
            <v>ZWL</v>
          </cell>
          <cell r="UH1194" t="str">
            <v>SA</v>
          </cell>
          <cell r="UI1194" t="str">
            <v>RW</v>
          </cell>
        </row>
        <row r="1195">
          <cell r="QC1195" t="str">
            <v>C18.2.0</v>
          </cell>
          <cell r="UH1195" t="str">
            <v>SB</v>
          </cell>
          <cell r="UI1195" t="str">
            <v>SA</v>
          </cell>
        </row>
        <row r="1196">
          <cell r="QC1196" t="str">
            <v>C19</v>
          </cell>
          <cell r="UH1196" t="str">
            <v>SC</v>
          </cell>
          <cell r="UI1196" t="str">
            <v>SB</v>
          </cell>
        </row>
        <row r="1197">
          <cell r="QC1197" t="str">
            <v>C19.1</v>
          </cell>
          <cell r="UH1197" t="str">
            <v>SD</v>
          </cell>
          <cell r="UI1197" t="str">
            <v>SC</v>
          </cell>
        </row>
        <row r="1198">
          <cell r="QC1198" t="str">
            <v>C19.1.0</v>
          </cell>
          <cell r="UH1198" t="str">
            <v>SE</v>
          </cell>
          <cell r="UI1198" t="str">
            <v>SD</v>
          </cell>
        </row>
        <row r="1199">
          <cell r="QC1199" t="str">
            <v>C19.2</v>
          </cell>
          <cell r="UH1199" t="str">
            <v>SG</v>
          </cell>
          <cell r="UI1199" t="str">
            <v>SE</v>
          </cell>
        </row>
        <row r="1200">
          <cell r="QC1200" t="str">
            <v>C19.2.0</v>
          </cell>
          <cell r="UH1200" t="str">
            <v>SH</v>
          </cell>
          <cell r="UI1200" t="str">
            <v>SG</v>
          </cell>
        </row>
        <row r="1201">
          <cell r="QC1201" t="str">
            <v>C20</v>
          </cell>
          <cell r="UH1201" t="str">
            <v>SI</v>
          </cell>
          <cell r="UI1201" t="str">
            <v>SH</v>
          </cell>
        </row>
        <row r="1202">
          <cell r="QC1202" t="str">
            <v>C20.1</v>
          </cell>
          <cell r="UH1202" t="str">
            <v>SJ</v>
          </cell>
          <cell r="UI1202" t="str">
            <v>SI</v>
          </cell>
        </row>
        <row r="1203">
          <cell r="QC1203" t="str">
            <v>C20.1.1</v>
          </cell>
          <cell r="UH1203" t="str">
            <v>SK</v>
          </cell>
          <cell r="UI1203" t="str">
            <v>SJ</v>
          </cell>
        </row>
        <row r="1204">
          <cell r="QC1204" t="str">
            <v>C20.1.2</v>
          </cell>
          <cell r="UH1204" t="str">
            <v>SL</v>
          </cell>
          <cell r="UI1204" t="str">
            <v>SK</v>
          </cell>
        </row>
        <row r="1205">
          <cell r="QC1205" t="str">
            <v>C20.1.3</v>
          </cell>
          <cell r="UH1205" t="str">
            <v>SM</v>
          </cell>
          <cell r="UI1205" t="str">
            <v>SL</v>
          </cell>
        </row>
        <row r="1206">
          <cell r="QC1206" t="str">
            <v>C20.1.4</v>
          </cell>
          <cell r="UH1206" t="str">
            <v>SN</v>
          </cell>
          <cell r="UI1206" t="str">
            <v>SM</v>
          </cell>
        </row>
        <row r="1207">
          <cell r="QC1207" t="str">
            <v>C20.1.5</v>
          </cell>
          <cell r="UH1207" t="str">
            <v>SO</v>
          </cell>
          <cell r="UI1207" t="str">
            <v>SN</v>
          </cell>
        </row>
        <row r="1208">
          <cell r="QC1208" t="str">
            <v>C20.1.6</v>
          </cell>
          <cell r="UH1208" t="str">
            <v>SR</v>
          </cell>
          <cell r="UI1208" t="str">
            <v>SO</v>
          </cell>
        </row>
        <row r="1209">
          <cell r="QC1209" t="str">
            <v>C20.1.7</v>
          </cell>
          <cell r="UH1209" t="str">
            <v>SS</v>
          </cell>
          <cell r="UI1209" t="str">
            <v>SR</v>
          </cell>
        </row>
        <row r="1210">
          <cell r="QC1210" t="str">
            <v>C20.2</v>
          </cell>
          <cell r="UH1210" t="str">
            <v>ST</v>
          </cell>
          <cell r="UI1210" t="str">
            <v>SS</v>
          </cell>
        </row>
        <row r="1211">
          <cell r="QC1211" t="str">
            <v>C20.2.0</v>
          </cell>
          <cell r="UH1211" t="str">
            <v>SV</v>
          </cell>
          <cell r="UI1211" t="str">
            <v>ST</v>
          </cell>
        </row>
        <row r="1212">
          <cell r="QC1212" t="str">
            <v>C20.3</v>
          </cell>
          <cell r="UH1212" t="str">
            <v>SX</v>
          </cell>
          <cell r="UI1212" t="str">
            <v>SV</v>
          </cell>
        </row>
        <row r="1213">
          <cell r="QC1213" t="str">
            <v>C20.3.0</v>
          </cell>
          <cell r="UH1213" t="str">
            <v>SY</v>
          </cell>
          <cell r="UI1213" t="str">
            <v>SX</v>
          </cell>
        </row>
        <row r="1214">
          <cell r="QC1214" t="str">
            <v>C20.4</v>
          </cell>
          <cell r="UH1214" t="str">
            <v>SZ</v>
          </cell>
          <cell r="UI1214" t="str">
            <v>SY</v>
          </cell>
        </row>
        <row r="1215">
          <cell r="QC1215" t="str">
            <v>C20.4.1</v>
          </cell>
          <cell r="UH1215" t="str">
            <v>TC</v>
          </cell>
          <cell r="UI1215" t="str">
            <v>SZ</v>
          </cell>
        </row>
        <row r="1216">
          <cell r="QC1216" t="str">
            <v>C20.4.2</v>
          </cell>
          <cell r="UH1216" t="str">
            <v>TD</v>
          </cell>
          <cell r="UI1216" t="str">
            <v>TC</v>
          </cell>
        </row>
        <row r="1217">
          <cell r="QC1217" t="str">
            <v>C20.5</v>
          </cell>
          <cell r="UH1217" t="str">
            <v>Temporary identifier for country 1</v>
          </cell>
          <cell r="UI1217" t="str">
            <v>TD</v>
          </cell>
        </row>
        <row r="1218">
          <cell r="QC1218" t="str">
            <v>C20.5.1</v>
          </cell>
          <cell r="UH1218" t="str">
            <v>Temporary identifier for country 2</v>
          </cell>
          <cell r="UI1218" t="str">
            <v>Temporary identifier for country 1</v>
          </cell>
        </row>
        <row r="1219">
          <cell r="QC1219" t="str">
            <v>C20.5.2</v>
          </cell>
          <cell r="UH1219" t="str">
            <v>Temporary identifier for country 3</v>
          </cell>
          <cell r="UI1219" t="str">
            <v>Temporary identifier for country 2</v>
          </cell>
        </row>
        <row r="1220">
          <cell r="QC1220" t="str">
            <v>C20.5.3</v>
          </cell>
          <cell r="UH1220" t="str">
            <v>TF</v>
          </cell>
          <cell r="UI1220" t="str">
            <v>Temporary identifier for country 3</v>
          </cell>
        </row>
        <row r="1221">
          <cell r="QC1221" t="str">
            <v>C20.5.9</v>
          </cell>
          <cell r="UH1221" t="str">
            <v>TG</v>
          </cell>
          <cell r="UI1221" t="str">
            <v>TF</v>
          </cell>
        </row>
        <row r="1222">
          <cell r="QC1222" t="str">
            <v>C20.6</v>
          </cell>
          <cell r="UH1222" t="str">
            <v>TH</v>
          </cell>
          <cell r="UI1222" t="str">
            <v>TG</v>
          </cell>
        </row>
        <row r="1223">
          <cell r="QC1223" t="str">
            <v>C20.6.0</v>
          </cell>
          <cell r="UH1223" t="str">
            <v>TJ</v>
          </cell>
          <cell r="UI1223" t="str">
            <v>TH</v>
          </cell>
        </row>
        <row r="1224">
          <cell r="QC1224" t="str">
            <v>C21</v>
          </cell>
          <cell r="UH1224" t="str">
            <v>TK</v>
          </cell>
          <cell r="UI1224" t="str">
            <v>TJ</v>
          </cell>
        </row>
        <row r="1225">
          <cell r="QC1225" t="str">
            <v>C21.1</v>
          </cell>
          <cell r="UH1225" t="str">
            <v>TL</v>
          </cell>
          <cell r="UI1225" t="str">
            <v>TK</v>
          </cell>
        </row>
        <row r="1226">
          <cell r="QC1226" t="str">
            <v>C21.1.0</v>
          </cell>
          <cell r="UH1226" t="str">
            <v>TM</v>
          </cell>
          <cell r="UI1226" t="str">
            <v>TL</v>
          </cell>
        </row>
        <row r="1227">
          <cell r="QC1227" t="str">
            <v>C21.2</v>
          </cell>
          <cell r="UH1227" t="str">
            <v>TN</v>
          </cell>
          <cell r="UI1227" t="str">
            <v>TM</v>
          </cell>
        </row>
        <row r="1228">
          <cell r="QC1228" t="str">
            <v>C21.2.0</v>
          </cell>
          <cell r="UH1228" t="str">
            <v>TO</v>
          </cell>
          <cell r="UI1228" t="str">
            <v>TN</v>
          </cell>
        </row>
        <row r="1229">
          <cell r="QC1229" t="str">
            <v>C22</v>
          </cell>
          <cell r="UH1229" t="str">
            <v>TR</v>
          </cell>
          <cell r="UI1229" t="str">
            <v>TO</v>
          </cell>
        </row>
        <row r="1230">
          <cell r="QC1230" t="str">
            <v>C22.1</v>
          </cell>
          <cell r="UH1230" t="str">
            <v>TT</v>
          </cell>
          <cell r="UI1230" t="str">
            <v>TR</v>
          </cell>
        </row>
        <row r="1231">
          <cell r="QC1231" t="str">
            <v>C22.1.1</v>
          </cell>
          <cell r="UH1231" t="str">
            <v>TV</v>
          </cell>
          <cell r="UI1231" t="str">
            <v>TT</v>
          </cell>
        </row>
        <row r="1232">
          <cell r="QC1232" t="str">
            <v>C22.1.9</v>
          </cell>
          <cell r="UH1232" t="str">
            <v>TW</v>
          </cell>
          <cell r="UI1232" t="str">
            <v>TV</v>
          </cell>
        </row>
        <row r="1233">
          <cell r="QC1233" t="str">
            <v>C22.2</v>
          </cell>
          <cell r="UH1233" t="str">
            <v>TZ</v>
          </cell>
          <cell r="UI1233" t="str">
            <v>TW</v>
          </cell>
        </row>
        <row r="1234">
          <cell r="QC1234" t="str">
            <v>C22.2.1</v>
          </cell>
          <cell r="UH1234" t="str">
            <v>UA</v>
          </cell>
          <cell r="UI1234" t="str">
            <v>TZ</v>
          </cell>
        </row>
        <row r="1235">
          <cell r="QC1235" t="str">
            <v>C22.2.2</v>
          </cell>
          <cell r="UH1235" t="str">
            <v>UG</v>
          </cell>
          <cell r="UI1235" t="str">
            <v>UA</v>
          </cell>
        </row>
        <row r="1236">
          <cell r="QC1236" t="str">
            <v>C22.2.3</v>
          </cell>
          <cell r="UH1236" t="str">
            <v>UM</v>
          </cell>
          <cell r="UI1236" t="str">
            <v>UG</v>
          </cell>
        </row>
        <row r="1237">
          <cell r="QC1237" t="str">
            <v>C22.2.9</v>
          </cell>
          <cell r="UH1237" t="str">
            <v>US</v>
          </cell>
          <cell r="UI1237" t="str">
            <v>UM</v>
          </cell>
        </row>
        <row r="1238">
          <cell r="QC1238" t="str">
            <v>C23</v>
          </cell>
          <cell r="UH1238" t="str">
            <v>UY</v>
          </cell>
          <cell r="UI1238" t="str">
            <v>US</v>
          </cell>
        </row>
        <row r="1239">
          <cell r="QC1239" t="str">
            <v>C23.1</v>
          </cell>
          <cell r="UH1239" t="str">
            <v>UZ</v>
          </cell>
          <cell r="UI1239" t="str">
            <v>UY</v>
          </cell>
        </row>
        <row r="1240">
          <cell r="QC1240" t="str">
            <v>C23.1.1</v>
          </cell>
          <cell r="UH1240" t="str">
            <v>VA</v>
          </cell>
          <cell r="UI1240" t="str">
            <v>UZ</v>
          </cell>
        </row>
        <row r="1241">
          <cell r="QC1241" t="str">
            <v>C23.1.2</v>
          </cell>
          <cell r="UH1241" t="str">
            <v>VC</v>
          </cell>
          <cell r="UI1241" t="str">
            <v>VA</v>
          </cell>
        </row>
        <row r="1242">
          <cell r="QC1242" t="str">
            <v>C23.1.3</v>
          </cell>
          <cell r="UH1242" t="str">
            <v>VE</v>
          </cell>
          <cell r="UI1242" t="str">
            <v>VC</v>
          </cell>
        </row>
        <row r="1243">
          <cell r="QC1243" t="str">
            <v>C23.1.4</v>
          </cell>
          <cell r="UH1243" t="str">
            <v>VG</v>
          </cell>
          <cell r="UI1243" t="str">
            <v>VE</v>
          </cell>
        </row>
        <row r="1244">
          <cell r="QC1244" t="str">
            <v>C23.1.9</v>
          </cell>
          <cell r="UH1244" t="str">
            <v>VI</v>
          </cell>
          <cell r="UI1244" t="str">
            <v>VG</v>
          </cell>
        </row>
        <row r="1245">
          <cell r="QC1245" t="str">
            <v>C23.2</v>
          </cell>
          <cell r="UH1245" t="str">
            <v>VN</v>
          </cell>
          <cell r="UI1245" t="str">
            <v>VI</v>
          </cell>
        </row>
        <row r="1246">
          <cell r="QC1246" t="str">
            <v>C23.2.0</v>
          </cell>
          <cell r="UH1246" t="str">
            <v>VU</v>
          </cell>
          <cell r="UI1246" t="str">
            <v>VN</v>
          </cell>
        </row>
        <row r="1247">
          <cell r="QC1247" t="str">
            <v>C23.3</v>
          </cell>
          <cell r="UH1247" t="str">
            <v>WF</v>
          </cell>
          <cell r="UI1247" t="str">
            <v>VU</v>
          </cell>
        </row>
        <row r="1248">
          <cell r="QC1248" t="str">
            <v>C23.3.1</v>
          </cell>
          <cell r="UH1248" t="str">
            <v>WS</v>
          </cell>
          <cell r="UI1248" t="str">
            <v>WF</v>
          </cell>
        </row>
        <row r="1249">
          <cell r="QC1249" t="str">
            <v>C23.3.2</v>
          </cell>
          <cell r="UH1249" t="str">
            <v>XK</v>
          </cell>
          <cell r="UI1249" t="str">
            <v>WS</v>
          </cell>
        </row>
        <row r="1250">
          <cell r="QC1250" t="str">
            <v>C23.4</v>
          </cell>
          <cell r="UH1250" t="str">
            <v>YE</v>
          </cell>
          <cell r="UI1250" t="str">
            <v>XA</v>
          </cell>
        </row>
        <row r="1251">
          <cell r="QC1251" t="str">
            <v>C23.4.1</v>
          </cell>
          <cell r="UH1251" t="str">
            <v>YT</v>
          </cell>
          <cell r="UI1251" t="str">
            <v>XK</v>
          </cell>
        </row>
        <row r="1252">
          <cell r="QC1252" t="str">
            <v>C23.4.2</v>
          </cell>
          <cell r="UH1252" t="str">
            <v>ZA</v>
          </cell>
          <cell r="UI1252" t="str">
            <v>YE</v>
          </cell>
        </row>
        <row r="1253">
          <cell r="QC1253" t="str">
            <v>C23.4.3</v>
          </cell>
          <cell r="UH1253" t="str">
            <v>ZM</v>
          </cell>
          <cell r="UI1253" t="str">
            <v>YT</v>
          </cell>
        </row>
        <row r="1254">
          <cell r="QC1254" t="str">
            <v>C23.4.4</v>
          </cell>
          <cell r="UH1254" t="str">
            <v>ZW</v>
          </cell>
          <cell r="UI1254" t="str">
            <v>ZA</v>
          </cell>
        </row>
        <row r="1255">
          <cell r="QC1255" t="str">
            <v>C23.4.9</v>
          </cell>
          <cell r="UH1255" t="str">
            <v>XXX (represents all immaterial countries combined)</v>
          </cell>
          <cell r="UI1255" t="str">
            <v>ZM</v>
          </cell>
        </row>
        <row r="1256">
          <cell r="QC1256" t="str">
            <v>C23.5</v>
          </cell>
          <cell r="UI1256" t="str">
            <v>ZW</v>
          </cell>
        </row>
        <row r="1257">
          <cell r="QC1257" t="str">
            <v>C23.5.1</v>
          </cell>
        </row>
        <row r="1258">
          <cell r="QC1258" t="str">
            <v>C23.5.2</v>
          </cell>
        </row>
        <row r="1259">
          <cell r="QC1259" t="str">
            <v>C23.6</v>
          </cell>
        </row>
        <row r="1260">
          <cell r="QC1260" t="str">
            <v>C23.6.1</v>
          </cell>
        </row>
        <row r="1261">
          <cell r="QC1261" t="str">
            <v>C23.6.2</v>
          </cell>
        </row>
        <row r="1262">
          <cell r="QC1262" t="str">
            <v>C23.6.3</v>
          </cell>
        </row>
        <row r="1263">
          <cell r="QC1263" t="str">
            <v>C23.6.4</v>
          </cell>
        </row>
        <row r="1264">
          <cell r="QC1264" t="str">
            <v>C23.6.5</v>
          </cell>
        </row>
        <row r="1265">
          <cell r="QC1265" t="str">
            <v>C23.6.9</v>
          </cell>
        </row>
        <row r="1266">
          <cell r="QC1266" t="str">
            <v>C23.7</v>
          </cell>
        </row>
        <row r="1267">
          <cell r="QC1267" t="str">
            <v>C23.7.0</v>
          </cell>
        </row>
        <row r="1268">
          <cell r="QC1268" t="str">
            <v>C23.9</v>
          </cell>
        </row>
        <row r="1269">
          <cell r="QC1269" t="str">
            <v>C23.9.1</v>
          </cell>
        </row>
        <row r="1270">
          <cell r="QC1270" t="str">
            <v>C23.9.9</v>
          </cell>
        </row>
        <row r="1271">
          <cell r="QC1271" t="str">
            <v>C24</v>
          </cell>
        </row>
        <row r="1272">
          <cell r="QC1272" t="str">
            <v>C24.1</v>
          </cell>
        </row>
        <row r="1273">
          <cell r="QC1273" t="str">
            <v>C24.1.0</v>
          </cell>
        </row>
        <row r="1274">
          <cell r="QC1274" t="str">
            <v>C24.2</v>
          </cell>
        </row>
        <row r="1275">
          <cell r="QC1275" t="str">
            <v>C24.2.0</v>
          </cell>
        </row>
        <row r="1276">
          <cell r="QC1276" t="str">
            <v>C24.3</v>
          </cell>
        </row>
        <row r="1277">
          <cell r="QC1277" t="str">
            <v>C24.3.1</v>
          </cell>
        </row>
        <row r="1278">
          <cell r="QC1278" t="str">
            <v>C24.3.2</v>
          </cell>
        </row>
        <row r="1279">
          <cell r="QC1279" t="str">
            <v>C24.3.3</v>
          </cell>
        </row>
        <row r="1280">
          <cell r="QC1280" t="str">
            <v>C24.3.4</v>
          </cell>
        </row>
        <row r="1281">
          <cell r="QC1281" t="str">
            <v>C24.4</v>
          </cell>
        </row>
        <row r="1282">
          <cell r="QC1282" t="str">
            <v>C24.4.1</v>
          </cell>
        </row>
        <row r="1283">
          <cell r="QC1283" t="str">
            <v>C24.4.2</v>
          </cell>
        </row>
        <row r="1284">
          <cell r="QC1284" t="str">
            <v>C24.4.3</v>
          </cell>
        </row>
        <row r="1285">
          <cell r="QC1285" t="str">
            <v>C24.4.4</v>
          </cell>
        </row>
        <row r="1286">
          <cell r="QC1286" t="str">
            <v>C24.4.5</v>
          </cell>
        </row>
        <row r="1287">
          <cell r="QC1287" t="str">
            <v>C24.4.6</v>
          </cell>
        </row>
        <row r="1288">
          <cell r="QC1288" t="str">
            <v>C24.5</v>
          </cell>
        </row>
        <row r="1289">
          <cell r="QC1289" t="str">
            <v>C24.5.1</v>
          </cell>
        </row>
        <row r="1290">
          <cell r="QC1290" t="str">
            <v>C24.5.2</v>
          </cell>
        </row>
        <row r="1291">
          <cell r="QC1291" t="str">
            <v>C24.5.3</v>
          </cell>
        </row>
        <row r="1292">
          <cell r="QC1292" t="str">
            <v>C24.5.4</v>
          </cell>
        </row>
        <row r="1293">
          <cell r="QC1293" t="str">
            <v>C25</v>
          </cell>
        </row>
        <row r="1294">
          <cell r="QC1294" t="str">
            <v>C25.1</v>
          </cell>
        </row>
        <row r="1295">
          <cell r="QC1295" t="str">
            <v>C25.1.1</v>
          </cell>
        </row>
        <row r="1296">
          <cell r="QC1296" t="str">
            <v>C25.1.2</v>
          </cell>
        </row>
        <row r="1297">
          <cell r="QC1297" t="str">
            <v>C25.2</v>
          </cell>
        </row>
        <row r="1298">
          <cell r="QC1298" t="str">
            <v>C25.2.1</v>
          </cell>
        </row>
        <row r="1299">
          <cell r="QC1299" t="str">
            <v>C25.2.9</v>
          </cell>
        </row>
        <row r="1300">
          <cell r="QC1300" t="str">
            <v>C25.3</v>
          </cell>
        </row>
        <row r="1301">
          <cell r="QC1301" t="str">
            <v>C25.3.0</v>
          </cell>
        </row>
        <row r="1302">
          <cell r="QC1302" t="str">
            <v>C25.4</v>
          </cell>
        </row>
        <row r="1303">
          <cell r="QC1303" t="str">
            <v>C25.4.0</v>
          </cell>
        </row>
        <row r="1304">
          <cell r="QC1304" t="str">
            <v>C25.5</v>
          </cell>
        </row>
        <row r="1305">
          <cell r="QC1305" t="str">
            <v>C25.5.0</v>
          </cell>
        </row>
        <row r="1306">
          <cell r="QC1306" t="str">
            <v>C25.6</v>
          </cell>
        </row>
        <row r="1307">
          <cell r="QC1307" t="str">
            <v>C25.6.1</v>
          </cell>
        </row>
        <row r="1308">
          <cell r="QC1308" t="str">
            <v>C25.6.2</v>
          </cell>
        </row>
        <row r="1309">
          <cell r="QC1309" t="str">
            <v>C25.7</v>
          </cell>
        </row>
        <row r="1310">
          <cell r="QC1310" t="str">
            <v>C25.7.1</v>
          </cell>
        </row>
        <row r="1311">
          <cell r="QC1311" t="str">
            <v>C25.7.2</v>
          </cell>
        </row>
        <row r="1312">
          <cell r="QC1312" t="str">
            <v>C25.7.3</v>
          </cell>
        </row>
        <row r="1313">
          <cell r="QC1313" t="str">
            <v>C25.9</v>
          </cell>
        </row>
        <row r="1314">
          <cell r="QC1314" t="str">
            <v>C25.9.1</v>
          </cell>
        </row>
        <row r="1315">
          <cell r="QC1315" t="str">
            <v>C25.9.2</v>
          </cell>
        </row>
        <row r="1316">
          <cell r="QC1316" t="str">
            <v>C25.9.3</v>
          </cell>
        </row>
        <row r="1317">
          <cell r="QC1317" t="str">
            <v>C25.9.4</v>
          </cell>
        </row>
        <row r="1318">
          <cell r="QC1318" t="str">
            <v>C25.9.9</v>
          </cell>
        </row>
        <row r="1319">
          <cell r="QC1319" t="str">
            <v>C26</v>
          </cell>
        </row>
        <row r="1320">
          <cell r="QC1320" t="str">
            <v>C26.1</v>
          </cell>
        </row>
        <row r="1321">
          <cell r="QC1321" t="str">
            <v>C26.1.1</v>
          </cell>
        </row>
        <row r="1322">
          <cell r="QC1322" t="str">
            <v>C26.1.2</v>
          </cell>
        </row>
        <row r="1323">
          <cell r="QC1323" t="str">
            <v>C26.2</v>
          </cell>
        </row>
        <row r="1324">
          <cell r="QC1324" t="str">
            <v>C26.2.0</v>
          </cell>
        </row>
        <row r="1325">
          <cell r="QC1325" t="str">
            <v>C26.3</v>
          </cell>
        </row>
        <row r="1326">
          <cell r="QC1326" t="str">
            <v>C26.3.0</v>
          </cell>
        </row>
        <row r="1327">
          <cell r="QC1327" t="str">
            <v>C26.4</v>
          </cell>
        </row>
        <row r="1328">
          <cell r="QC1328" t="str">
            <v>C26.4.0</v>
          </cell>
        </row>
        <row r="1329">
          <cell r="QC1329" t="str">
            <v>C26.5</v>
          </cell>
        </row>
        <row r="1330">
          <cell r="QC1330" t="str">
            <v>C26.5.1</v>
          </cell>
        </row>
        <row r="1331">
          <cell r="QC1331" t="str">
            <v>C26.5.2</v>
          </cell>
        </row>
        <row r="1332">
          <cell r="QC1332" t="str">
            <v>C26.6</v>
          </cell>
        </row>
        <row r="1333">
          <cell r="QC1333" t="str">
            <v>C26.6.0</v>
          </cell>
        </row>
        <row r="1334">
          <cell r="QC1334" t="str">
            <v>C26.7</v>
          </cell>
        </row>
        <row r="1335">
          <cell r="QC1335" t="str">
            <v>C26.7.0</v>
          </cell>
        </row>
        <row r="1336">
          <cell r="QC1336" t="str">
            <v>C26.8</v>
          </cell>
        </row>
        <row r="1337">
          <cell r="QC1337" t="str">
            <v>C26.8.0</v>
          </cell>
        </row>
        <row r="1338">
          <cell r="QC1338" t="str">
            <v>C27</v>
          </cell>
        </row>
        <row r="1339">
          <cell r="QC1339" t="str">
            <v>C27.1</v>
          </cell>
        </row>
        <row r="1340">
          <cell r="QC1340" t="str">
            <v>C27.1.1</v>
          </cell>
        </row>
        <row r="1341">
          <cell r="QC1341" t="str">
            <v>C27.1.2</v>
          </cell>
        </row>
        <row r="1342">
          <cell r="QC1342" t="str">
            <v>C27.2</v>
          </cell>
        </row>
        <row r="1343">
          <cell r="QC1343" t="str">
            <v>C27.2.0</v>
          </cell>
        </row>
        <row r="1344">
          <cell r="QC1344" t="str">
            <v>C27.3</v>
          </cell>
        </row>
        <row r="1345">
          <cell r="QC1345" t="str">
            <v>C27.3.1</v>
          </cell>
        </row>
        <row r="1346">
          <cell r="QC1346" t="str">
            <v>C27.3.2</v>
          </cell>
        </row>
        <row r="1347">
          <cell r="QC1347" t="str">
            <v>C27.3.3</v>
          </cell>
        </row>
        <row r="1348">
          <cell r="QC1348" t="str">
            <v>C27.4</v>
          </cell>
        </row>
        <row r="1349">
          <cell r="QC1349" t="str">
            <v>C27.4.0</v>
          </cell>
        </row>
        <row r="1350">
          <cell r="QC1350" t="str">
            <v>C27.5</v>
          </cell>
        </row>
        <row r="1351">
          <cell r="QC1351" t="str">
            <v>C27.5.1</v>
          </cell>
        </row>
        <row r="1352">
          <cell r="QC1352" t="str">
            <v>C27.5.2</v>
          </cell>
        </row>
        <row r="1353">
          <cell r="QC1353" t="str">
            <v>C27.9</v>
          </cell>
        </row>
        <row r="1354">
          <cell r="QC1354" t="str">
            <v>C27.9.0</v>
          </cell>
        </row>
        <row r="1355">
          <cell r="QC1355" t="str">
            <v>C28</v>
          </cell>
        </row>
        <row r="1356">
          <cell r="QC1356" t="str">
            <v>C28.1</v>
          </cell>
        </row>
        <row r="1357">
          <cell r="QC1357" t="str">
            <v>C28.1.1</v>
          </cell>
        </row>
        <row r="1358">
          <cell r="QC1358" t="str">
            <v>C28.1.2</v>
          </cell>
        </row>
        <row r="1359">
          <cell r="QC1359" t="str">
            <v>C28.1.3</v>
          </cell>
        </row>
        <row r="1360">
          <cell r="QC1360" t="str">
            <v>C28.1.4</v>
          </cell>
        </row>
        <row r="1361">
          <cell r="QC1361" t="str">
            <v>C28.1.5</v>
          </cell>
        </row>
        <row r="1362">
          <cell r="QC1362" t="str">
            <v>C28.2</v>
          </cell>
        </row>
        <row r="1363">
          <cell r="QC1363" t="str">
            <v>C28.2.1</v>
          </cell>
        </row>
        <row r="1364">
          <cell r="QC1364" t="str">
            <v>C28.2.2</v>
          </cell>
        </row>
        <row r="1365">
          <cell r="QC1365" t="str">
            <v>C28.2.3</v>
          </cell>
        </row>
        <row r="1366">
          <cell r="QC1366" t="str">
            <v>C28.2.4</v>
          </cell>
        </row>
        <row r="1367">
          <cell r="QC1367" t="str">
            <v>C28.2.5</v>
          </cell>
        </row>
        <row r="1368">
          <cell r="QC1368" t="str">
            <v>C28.2.9</v>
          </cell>
        </row>
        <row r="1369">
          <cell r="QC1369" t="str">
            <v>C28.3</v>
          </cell>
        </row>
        <row r="1370">
          <cell r="QC1370" t="str">
            <v>C28.3.0</v>
          </cell>
        </row>
        <row r="1371">
          <cell r="QC1371" t="str">
            <v>C28.4</v>
          </cell>
        </row>
        <row r="1372">
          <cell r="QC1372" t="str">
            <v>C28.4.1</v>
          </cell>
        </row>
        <row r="1373">
          <cell r="QC1373" t="str">
            <v>C28.4.9</v>
          </cell>
        </row>
        <row r="1374">
          <cell r="QC1374" t="str">
            <v>C28.9</v>
          </cell>
        </row>
        <row r="1375">
          <cell r="QC1375" t="str">
            <v>C28.9.1</v>
          </cell>
        </row>
        <row r="1376">
          <cell r="QC1376" t="str">
            <v>C28.9.2</v>
          </cell>
        </row>
        <row r="1377">
          <cell r="QC1377" t="str">
            <v>C28.9.3</v>
          </cell>
        </row>
        <row r="1378">
          <cell r="QC1378" t="str">
            <v>C28.9.4</v>
          </cell>
        </row>
        <row r="1379">
          <cell r="QC1379" t="str">
            <v>C28.9.5</v>
          </cell>
        </row>
        <row r="1380">
          <cell r="QC1380" t="str">
            <v>C28.9.6</v>
          </cell>
        </row>
        <row r="1381">
          <cell r="QC1381" t="str">
            <v>C28.9.9</v>
          </cell>
        </row>
        <row r="1382">
          <cell r="QC1382" t="str">
            <v>C29</v>
          </cell>
        </row>
        <row r="1383">
          <cell r="QC1383" t="str">
            <v>C29.1</v>
          </cell>
        </row>
        <row r="1384">
          <cell r="QC1384" t="str">
            <v>C29.1.0</v>
          </cell>
        </row>
        <row r="1385">
          <cell r="QC1385" t="str">
            <v>C29.2</v>
          </cell>
        </row>
        <row r="1386">
          <cell r="QC1386" t="str">
            <v>C29.2.0</v>
          </cell>
        </row>
        <row r="1387">
          <cell r="QC1387" t="str">
            <v>C29.3</v>
          </cell>
        </row>
        <row r="1388">
          <cell r="QC1388" t="str">
            <v>C29.3.1</v>
          </cell>
        </row>
        <row r="1389">
          <cell r="QC1389" t="str">
            <v>C29.3.2</v>
          </cell>
        </row>
        <row r="1390">
          <cell r="QC1390" t="str">
            <v>C30</v>
          </cell>
        </row>
        <row r="1391">
          <cell r="QC1391" t="str">
            <v>C30.1</v>
          </cell>
        </row>
        <row r="1392">
          <cell r="QC1392" t="str">
            <v>C30.1.1</v>
          </cell>
        </row>
        <row r="1393">
          <cell r="QC1393" t="str">
            <v>C30.1.2</v>
          </cell>
        </row>
        <row r="1394">
          <cell r="QC1394" t="str">
            <v>C30.2</v>
          </cell>
        </row>
        <row r="1395">
          <cell r="QC1395" t="str">
            <v>C30.2.0</v>
          </cell>
        </row>
        <row r="1396">
          <cell r="QC1396" t="str">
            <v>C30.3</v>
          </cell>
        </row>
        <row r="1397">
          <cell r="QC1397" t="str">
            <v>C30.3.0</v>
          </cell>
        </row>
        <row r="1398">
          <cell r="QC1398" t="str">
            <v>C30.4</v>
          </cell>
        </row>
        <row r="1399">
          <cell r="QC1399" t="str">
            <v>C30.4.0</v>
          </cell>
        </row>
        <row r="1400">
          <cell r="QC1400" t="str">
            <v>C30.9</v>
          </cell>
        </row>
        <row r="1401">
          <cell r="QC1401" t="str">
            <v>C30.9.1</v>
          </cell>
        </row>
        <row r="1402">
          <cell r="QC1402" t="str">
            <v>C30.9.2</v>
          </cell>
        </row>
        <row r="1403">
          <cell r="QC1403" t="str">
            <v>C30.9.9</v>
          </cell>
        </row>
        <row r="1404">
          <cell r="QC1404" t="str">
            <v>C31</v>
          </cell>
        </row>
        <row r="1405">
          <cell r="QC1405" t="str">
            <v>C31.0</v>
          </cell>
        </row>
        <row r="1406">
          <cell r="QC1406" t="str">
            <v>C31.0.1</v>
          </cell>
        </row>
        <row r="1407">
          <cell r="QC1407" t="str">
            <v>C31.0.2</v>
          </cell>
        </row>
        <row r="1408">
          <cell r="QC1408" t="str">
            <v>C31.0.3</v>
          </cell>
        </row>
        <row r="1409">
          <cell r="QC1409" t="str">
            <v>C31.0.9</v>
          </cell>
        </row>
        <row r="1410">
          <cell r="QC1410" t="str">
            <v>C32</v>
          </cell>
        </row>
        <row r="1411">
          <cell r="QC1411" t="str">
            <v>C32.1</v>
          </cell>
        </row>
        <row r="1412">
          <cell r="QC1412" t="str">
            <v>C32.1.1</v>
          </cell>
        </row>
        <row r="1413">
          <cell r="QC1413" t="str">
            <v>C32.1.2</v>
          </cell>
        </row>
        <row r="1414">
          <cell r="QC1414" t="str">
            <v>C32.1.3</v>
          </cell>
        </row>
        <row r="1415">
          <cell r="QC1415" t="str">
            <v>C32.2</v>
          </cell>
        </row>
        <row r="1416">
          <cell r="QC1416" t="str">
            <v>C32.2.0</v>
          </cell>
        </row>
        <row r="1417">
          <cell r="QC1417" t="str">
            <v>C32.3</v>
          </cell>
        </row>
        <row r="1418">
          <cell r="QC1418" t="str">
            <v>C32.3.0</v>
          </cell>
        </row>
        <row r="1419">
          <cell r="QC1419" t="str">
            <v>C32.4</v>
          </cell>
        </row>
        <row r="1420">
          <cell r="QC1420" t="str">
            <v>C32.4.0</v>
          </cell>
        </row>
        <row r="1421">
          <cell r="QC1421" t="str">
            <v>C32.5</v>
          </cell>
        </row>
        <row r="1422">
          <cell r="QC1422" t="str">
            <v>C32.5.0</v>
          </cell>
        </row>
        <row r="1423">
          <cell r="QC1423" t="str">
            <v>C32.9</v>
          </cell>
        </row>
        <row r="1424">
          <cell r="QC1424" t="str">
            <v>C32.9.1</v>
          </cell>
        </row>
        <row r="1425">
          <cell r="QC1425" t="str">
            <v>C32.9.9</v>
          </cell>
        </row>
        <row r="1426">
          <cell r="QC1426" t="str">
            <v>C33</v>
          </cell>
        </row>
        <row r="1427">
          <cell r="QC1427" t="str">
            <v>C33.1</v>
          </cell>
        </row>
        <row r="1428">
          <cell r="QC1428" t="str">
            <v>C33.1.1</v>
          </cell>
        </row>
        <row r="1429">
          <cell r="QC1429" t="str">
            <v>C33.1.2</v>
          </cell>
        </row>
        <row r="1430">
          <cell r="QC1430" t="str">
            <v>C33.1.3</v>
          </cell>
        </row>
        <row r="1431">
          <cell r="QC1431" t="str">
            <v>C33.1.4</v>
          </cell>
        </row>
        <row r="1432">
          <cell r="QC1432" t="str">
            <v>C33.1.5</v>
          </cell>
        </row>
        <row r="1433">
          <cell r="QC1433" t="str">
            <v>C33.1.6</v>
          </cell>
        </row>
        <row r="1434">
          <cell r="QC1434" t="str">
            <v>C33.1.7</v>
          </cell>
        </row>
        <row r="1435">
          <cell r="QC1435" t="str">
            <v>C33.1.9</v>
          </cell>
        </row>
        <row r="1436">
          <cell r="QC1436" t="str">
            <v>C33.2</v>
          </cell>
        </row>
        <row r="1437">
          <cell r="QC1437" t="str">
            <v>C33.2.0</v>
          </cell>
        </row>
        <row r="1438">
          <cell r="QC1438" t="str">
            <v>D</v>
          </cell>
        </row>
        <row r="1439">
          <cell r="QC1439" t="str">
            <v>D35</v>
          </cell>
        </row>
        <row r="1440">
          <cell r="QC1440" t="str">
            <v>D35.1</v>
          </cell>
        </row>
        <row r="1441">
          <cell r="QC1441" t="str">
            <v>D35.1.1</v>
          </cell>
        </row>
        <row r="1442">
          <cell r="QC1442" t="str">
            <v>D35.1.2</v>
          </cell>
        </row>
        <row r="1443">
          <cell r="QC1443" t="str">
            <v>D35.1.3</v>
          </cell>
        </row>
        <row r="1444">
          <cell r="QC1444" t="str">
            <v>D35.1.4</v>
          </cell>
        </row>
        <row r="1445">
          <cell r="QC1445" t="str">
            <v>D35.2</v>
          </cell>
        </row>
        <row r="1446">
          <cell r="QC1446" t="str">
            <v>D35.2.1</v>
          </cell>
        </row>
        <row r="1447">
          <cell r="QC1447" t="str">
            <v>D35.2.2</v>
          </cell>
        </row>
        <row r="1448">
          <cell r="QC1448" t="str">
            <v>D35.2.3</v>
          </cell>
        </row>
        <row r="1449">
          <cell r="QC1449" t="str">
            <v>D35.3</v>
          </cell>
        </row>
        <row r="1450">
          <cell r="QC1450" t="str">
            <v>D35.3.0</v>
          </cell>
        </row>
        <row r="1451">
          <cell r="QC1451" t="str">
            <v>E</v>
          </cell>
        </row>
        <row r="1452">
          <cell r="QC1452" t="str">
            <v>E36</v>
          </cell>
        </row>
        <row r="1453">
          <cell r="QC1453" t="str">
            <v>E36.0</v>
          </cell>
        </row>
        <row r="1454">
          <cell r="QC1454" t="str">
            <v>E36.0.0</v>
          </cell>
        </row>
        <row r="1455">
          <cell r="QC1455" t="str">
            <v>E37</v>
          </cell>
        </row>
        <row r="1456">
          <cell r="QC1456" t="str">
            <v>E37.0</v>
          </cell>
        </row>
        <row r="1457">
          <cell r="QC1457" t="str">
            <v>E37.0.0</v>
          </cell>
        </row>
        <row r="1458">
          <cell r="QC1458" t="str">
            <v>E38</v>
          </cell>
        </row>
        <row r="1459">
          <cell r="QC1459" t="str">
            <v>E38.1</v>
          </cell>
        </row>
        <row r="1460">
          <cell r="QC1460" t="str">
            <v>E38.1.1</v>
          </cell>
        </row>
        <row r="1461">
          <cell r="QC1461" t="str">
            <v>E38.1.2</v>
          </cell>
        </row>
        <row r="1462">
          <cell r="QC1462" t="str">
            <v>E38.2</v>
          </cell>
        </row>
        <row r="1463">
          <cell r="QC1463" t="str">
            <v>E38.2.1</v>
          </cell>
        </row>
        <row r="1464">
          <cell r="QC1464" t="str">
            <v>E38.2.2</v>
          </cell>
        </row>
        <row r="1465">
          <cell r="QC1465" t="str">
            <v>E38.3</v>
          </cell>
        </row>
        <row r="1466">
          <cell r="QC1466" t="str">
            <v>E38.3.1</v>
          </cell>
        </row>
        <row r="1467">
          <cell r="QC1467" t="str">
            <v>E38.3.2</v>
          </cell>
        </row>
        <row r="1468">
          <cell r="QC1468" t="str">
            <v>E39</v>
          </cell>
        </row>
        <row r="1469">
          <cell r="QC1469" t="str">
            <v>E39.0</v>
          </cell>
        </row>
        <row r="1470">
          <cell r="QC1470" t="str">
            <v>E39.0.0</v>
          </cell>
        </row>
        <row r="1471">
          <cell r="QC1471" t="str">
            <v>F</v>
          </cell>
        </row>
        <row r="1472">
          <cell r="QC1472" t="str">
            <v>F41</v>
          </cell>
        </row>
        <row r="1473">
          <cell r="QC1473" t="str">
            <v>F41.1</v>
          </cell>
        </row>
        <row r="1474">
          <cell r="QC1474" t="str">
            <v>F41.1.0</v>
          </cell>
        </row>
        <row r="1475">
          <cell r="QC1475" t="str">
            <v>F41.2</v>
          </cell>
        </row>
        <row r="1476">
          <cell r="QC1476" t="str">
            <v>F41.2.0</v>
          </cell>
        </row>
        <row r="1477">
          <cell r="QC1477" t="str">
            <v>F42</v>
          </cell>
        </row>
        <row r="1478">
          <cell r="QC1478" t="str">
            <v>F42.1</v>
          </cell>
        </row>
        <row r="1479">
          <cell r="QC1479" t="str">
            <v>F42.1.1</v>
          </cell>
        </row>
        <row r="1480">
          <cell r="QC1480" t="str">
            <v>F42.1.2</v>
          </cell>
        </row>
        <row r="1481">
          <cell r="QC1481" t="str">
            <v>F42.1.3</v>
          </cell>
        </row>
        <row r="1482">
          <cell r="QC1482" t="str">
            <v>F42.2</v>
          </cell>
        </row>
        <row r="1483">
          <cell r="QC1483" t="str">
            <v>F42.2.1</v>
          </cell>
        </row>
        <row r="1484">
          <cell r="QC1484" t="str">
            <v>F42.2.2</v>
          </cell>
        </row>
        <row r="1485">
          <cell r="QC1485" t="str">
            <v>F42.9</v>
          </cell>
        </row>
        <row r="1486">
          <cell r="QC1486" t="str">
            <v>F42.9.1</v>
          </cell>
        </row>
        <row r="1487">
          <cell r="QC1487" t="str">
            <v>F42.9.9</v>
          </cell>
        </row>
        <row r="1488">
          <cell r="QC1488" t="str">
            <v>F43</v>
          </cell>
        </row>
        <row r="1489">
          <cell r="QC1489" t="str">
            <v>F43.1</v>
          </cell>
        </row>
        <row r="1490">
          <cell r="QC1490" t="str">
            <v>F43.1.1</v>
          </cell>
        </row>
        <row r="1491">
          <cell r="QC1491" t="str">
            <v>F43.1.2</v>
          </cell>
        </row>
        <row r="1492">
          <cell r="QC1492" t="str">
            <v>F43.1.3</v>
          </cell>
        </row>
        <row r="1493">
          <cell r="QC1493" t="str">
            <v>F43.2</v>
          </cell>
        </row>
        <row r="1494">
          <cell r="QC1494" t="str">
            <v>F43.2.1</v>
          </cell>
        </row>
        <row r="1495">
          <cell r="QC1495" t="str">
            <v>F43.2.2</v>
          </cell>
        </row>
        <row r="1496">
          <cell r="QC1496" t="str">
            <v>F43.2.9</v>
          </cell>
        </row>
        <row r="1497">
          <cell r="QC1497" t="str">
            <v>F43.3</v>
          </cell>
        </row>
        <row r="1498">
          <cell r="QC1498" t="str">
            <v>F43.3.1</v>
          </cell>
        </row>
        <row r="1499">
          <cell r="QC1499" t="str">
            <v>F43.3.2</v>
          </cell>
        </row>
        <row r="1500">
          <cell r="QC1500" t="str">
            <v>F43.3.3</v>
          </cell>
        </row>
        <row r="1501">
          <cell r="QC1501" t="str">
            <v>F43.3.4</v>
          </cell>
        </row>
        <row r="1502">
          <cell r="QC1502" t="str">
            <v>F43.3.9</v>
          </cell>
        </row>
        <row r="1503">
          <cell r="QC1503" t="str">
            <v>F43.9</v>
          </cell>
        </row>
        <row r="1504">
          <cell r="QC1504" t="str">
            <v>F43.9.1</v>
          </cell>
        </row>
        <row r="1505">
          <cell r="QC1505" t="str">
            <v>F43.9.9</v>
          </cell>
        </row>
        <row r="1506">
          <cell r="QC1506" t="str">
            <v>G</v>
          </cell>
        </row>
        <row r="1507">
          <cell r="QC1507" t="str">
            <v>G45</v>
          </cell>
        </row>
        <row r="1508">
          <cell r="QC1508" t="str">
            <v>G45.1</v>
          </cell>
        </row>
        <row r="1509">
          <cell r="QC1509" t="str">
            <v>G45.1.1</v>
          </cell>
        </row>
        <row r="1510">
          <cell r="QC1510" t="str">
            <v>G45.1.9</v>
          </cell>
        </row>
        <row r="1511">
          <cell r="QC1511" t="str">
            <v>G45.2</v>
          </cell>
        </row>
        <row r="1512">
          <cell r="QC1512" t="str">
            <v>G45.2.0</v>
          </cell>
        </row>
        <row r="1513">
          <cell r="QC1513" t="str">
            <v>G45.3</v>
          </cell>
        </row>
        <row r="1514">
          <cell r="QC1514" t="str">
            <v>G45.3.1</v>
          </cell>
        </row>
        <row r="1515">
          <cell r="QC1515" t="str">
            <v>G45.3.2</v>
          </cell>
        </row>
        <row r="1516">
          <cell r="QC1516" t="str">
            <v>G45.4</v>
          </cell>
        </row>
        <row r="1517">
          <cell r="QC1517" t="str">
            <v>G45.4.0</v>
          </cell>
        </row>
        <row r="1518">
          <cell r="QC1518" t="str">
            <v>G46</v>
          </cell>
        </row>
        <row r="1519">
          <cell r="QC1519" t="str">
            <v>G46.1</v>
          </cell>
        </row>
        <row r="1520">
          <cell r="QC1520" t="str">
            <v>G46.1.1</v>
          </cell>
        </row>
        <row r="1521">
          <cell r="QC1521" t="str">
            <v>G46.1.2</v>
          </cell>
        </row>
        <row r="1522">
          <cell r="QC1522" t="str">
            <v>G46.1.3</v>
          </cell>
        </row>
        <row r="1523">
          <cell r="QC1523" t="str">
            <v>G46.1.4</v>
          </cell>
        </row>
        <row r="1524">
          <cell r="QC1524" t="str">
            <v>G46.1.5</v>
          </cell>
        </row>
        <row r="1525">
          <cell r="QC1525" t="str">
            <v>G46.1.6</v>
          </cell>
        </row>
        <row r="1526">
          <cell r="QC1526" t="str">
            <v>G46.1.7</v>
          </cell>
        </row>
        <row r="1527">
          <cell r="QC1527" t="str">
            <v>G46.1.8</v>
          </cell>
        </row>
        <row r="1528">
          <cell r="QC1528" t="str">
            <v>G46.1.9</v>
          </cell>
        </row>
        <row r="1529">
          <cell r="QC1529" t="str">
            <v>G46.2</v>
          </cell>
        </row>
        <row r="1530">
          <cell r="QC1530" t="str">
            <v>G46.2.1</v>
          </cell>
        </row>
        <row r="1531">
          <cell r="QC1531" t="str">
            <v>G46.2.2</v>
          </cell>
        </row>
        <row r="1532">
          <cell r="QC1532" t="str">
            <v>G46.2.3</v>
          </cell>
        </row>
        <row r="1533">
          <cell r="QC1533" t="str">
            <v>G46.2.4</v>
          </cell>
        </row>
        <row r="1534">
          <cell r="QC1534" t="str">
            <v>G46.3</v>
          </cell>
        </row>
        <row r="1535">
          <cell r="QC1535" t="str">
            <v>G46.3.1</v>
          </cell>
        </row>
        <row r="1536">
          <cell r="QC1536" t="str">
            <v>G46.3.2</v>
          </cell>
        </row>
        <row r="1537">
          <cell r="QC1537" t="str">
            <v>G46.3.3</v>
          </cell>
        </row>
        <row r="1538">
          <cell r="QC1538" t="str">
            <v>G46.3.4</v>
          </cell>
        </row>
        <row r="1539">
          <cell r="QC1539" t="str">
            <v>G46.3.5</v>
          </cell>
        </row>
        <row r="1540">
          <cell r="QC1540" t="str">
            <v>G46.3.6</v>
          </cell>
        </row>
        <row r="1541">
          <cell r="QC1541" t="str">
            <v>G46.3.7</v>
          </cell>
        </row>
        <row r="1542">
          <cell r="QC1542" t="str">
            <v>G46.3.8</v>
          </cell>
        </row>
        <row r="1543">
          <cell r="QC1543" t="str">
            <v>G46.3.9</v>
          </cell>
        </row>
        <row r="1544">
          <cell r="QC1544" t="str">
            <v>G46.4</v>
          </cell>
        </row>
        <row r="1545">
          <cell r="QC1545" t="str">
            <v>G46.4.1</v>
          </cell>
        </row>
        <row r="1546">
          <cell r="QC1546" t="str">
            <v>G46.4.2</v>
          </cell>
        </row>
        <row r="1547">
          <cell r="QC1547" t="str">
            <v>G46.4.3</v>
          </cell>
        </row>
        <row r="1548">
          <cell r="QC1548" t="str">
            <v>G46.4.4</v>
          </cell>
        </row>
        <row r="1549">
          <cell r="QC1549" t="str">
            <v>G46.4.5</v>
          </cell>
        </row>
        <row r="1550">
          <cell r="QC1550" t="str">
            <v>G46.4.6</v>
          </cell>
        </row>
        <row r="1551">
          <cell r="QC1551" t="str">
            <v>G46.4.7</v>
          </cell>
        </row>
        <row r="1552">
          <cell r="QC1552" t="str">
            <v>G46.4.8</v>
          </cell>
        </row>
        <row r="1553">
          <cell r="QC1553" t="str">
            <v>G46.4.9</v>
          </cell>
        </row>
        <row r="1554">
          <cell r="QC1554" t="str">
            <v>G46.5</v>
          </cell>
        </row>
        <row r="1555">
          <cell r="QC1555" t="str">
            <v>G46.5.1</v>
          </cell>
        </row>
        <row r="1556">
          <cell r="QC1556" t="str">
            <v>G46.5.2</v>
          </cell>
        </row>
        <row r="1557">
          <cell r="QC1557" t="str">
            <v>G46.6</v>
          </cell>
        </row>
        <row r="1558">
          <cell r="QC1558" t="str">
            <v>G46.6.1</v>
          </cell>
        </row>
        <row r="1559">
          <cell r="QC1559" t="str">
            <v>G46.6.2</v>
          </cell>
        </row>
        <row r="1560">
          <cell r="QC1560" t="str">
            <v>G46.6.3</v>
          </cell>
        </row>
        <row r="1561">
          <cell r="QC1561" t="str">
            <v>G46.6.4</v>
          </cell>
        </row>
        <row r="1562">
          <cell r="QC1562" t="str">
            <v>G46.6.5</v>
          </cell>
        </row>
        <row r="1563">
          <cell r="QC1563" t="str">
            <v>G46.6.6</v>
          </cell>
        </row>
        <row r="1564">
          <cell r="QC1564" t="str">
            <v>G46.6.9</v>
          </cell>
        </row>
        <row r="1565">
          <cell r="QC1565" t="str">
            <v>G46.7</v>
          </cell>
        </row>
        <row r="1566">
          <cell r="QC1566" t="str">
            <v>G46.7.1</v>
          </cell>
        </row>
        <row r="1567">
          <cell r="QC1567" t="str">
            <v>G46.7.2</v>
          </cell>
        </row>
        <row r="1568">
          <cell r="QC1568" t="str">
            <v>G46.7.3</v>
          </cell>
        </row>
        <row r="1569">
          <cell r="QC1569" t="str">
            <v>G46.7.4</v>
          </cell>
        </row>
        <row r="1570">
          <cell r="QC1570" t="str">
            <v>G46.7.5</v>
          </cell>
        </row>
        <row r="1571">
          <cell r="QC1571" t="str">
            <v>G46.7.6</v>
          </cell>
        </row>
        <row r="1572">
          <cell r="QC1572" t="str">
            <v>G46.7.7</v>
          </cell>
        </row>
        <row r="1573">
          <cell r="QC1573" t="str">
            <v>G46.9</v>
          </cell>
        </row>
        <row r="1574">
          <cell r="QC1574" t="str">
            <v>G46.9.0</v>
          </cell>
        </row>
        <row r="1575">
          <cell r="QC1575" t="str">
            <v>G47</v>
          </cell>
        </row>
        <row r="1576">
          <cell r="QC1576" t="str">
            <v>G47.1</v>
          </cell>
        </row>
        <row r="1577">
          <cell r="QC1577" t="str">
            <v>G47.1.1</v>
          </cell>
        </row>
        <row r="1578">
          <cell r="QC1578" t="str">
            <v>G47.1.9</v>
          </cell>
        </row>
        <row r="1579">
          <cell r="QC1579" t="str">
            <v>G47.2</v>
          </cell>
        </row>
        <row r="1580">
          <cell r="QC1580" t="str">
            <v>G47.2.1</v>
          </cell>
        </row>
        <row r="1581">
          <cell r="QC1581" t="str">
            <v>G47.2.2</v>
          </cell>
        </row>
        <row r="1582">
          <cell r="QC1582" t="str">
            <v>G47.2.3</v>
          </cell>
        </row>
        <row r="1583">
          <cell r="QC1583" t="str">
            <v>G47.2.4</v>
          </cell>
        </row>
        <row r="1584">
          <cell r="QC1584" t="str">
            <v>G47.2.5</v>
          </cell>
        </row>
        <row r="1585">
          <cell r="QC1585" t="str">
            <v>G47.2.6</v>
          </cell>
        </row>
        <row r="1586">
          <cell r="QC1586" t="str">
            <v>G47.2.9</v>
          </cell>
        </row>
        <row r="1587">
          <cell r="QC1587" t="str">
            <v>G47.3</v>
          </cell>
        </row>
        <row r="1588">
          <cell r="QC1588" t="str">
            <v>G47.3.0</v>
          </cell>
        </row>
        <row r="1589">
          <cell r="QC1589" t="str">
            <v>G47.4</v>
          </cell>
        </row>
        <row r="1590">
          <cell r="QC1590" t="str">
            <v>G47.4.1</v>
          </cell>
        </row>
        <row r="1591">
          <cell r="QC1591" t="str">
            <v>G47.4.2</v>
          </cell>
        </row>
        <row r="1592">
          <cell r="QC1592" t="str">
            <v>G47.4.3</v>
          </cell>
        </row>
        <row r="1593">
          <cell r="QC1593" t="str">
            <v>G47.5</v>
          </cell>
        </row>
        <row r="1594">
          <cell r="QC1594" t="str">
            <v>G47.5.1</v>
          </cell>
        </row>
        <row r="1595">
          <cell r="QC1595" t="str">
            <v>G47.5.2</v>
          </cell>
        </row>
        <row r="1596">
          <cell r="QC1596" t="str">
            <v>G47.5.3</v>
          </cell>
        </row>
        <row r="1597">
          <cell r="QC1597" t="str">
            <v>G47.5.4</v>
          </cell>
        </row>
        <row r="1598">
          <cell r="QC1598" t="str">
            <v>G47.5.9</v>
          </cell>
        </row>
        <row r="1599">
          <cell r="QC1599" t="str">
            <v>G47.6</v>
          </cell>
        </row>
        <row r="1600">
          <cell r="QC1600" t="str">
            <v>G47.6.1</v>
          </cell>
        </row>
        <row r="1601">
          <cell r="QC1601" t="str">
            <v>G47.6.2</v>
          </cell>
        </row>
        <row r="1602">
          <cell r="QC1602" t="str">
            <v>G47.6.3</v>
          </cell>
        </row>
        <row r="1603">
          <cell r="QC1603" t="str">
            <v>G47.6.4</v>
          </cell>
        </row>
        <row r="1604">
          <cell r="QC1604" t="str">
            <v>G47.6.5</v>
          </cell>
        </row>
        <row r="1605">
          <cell r="QC1605" t="str">
            <v>G47.7</v>
          </cell>
        </row>
        <row r="1606">
          <cell r="QC1606" t="str">
            <v>G47.7.1</v>
          </cell>
        </row>
        <row r="1607">
          <cell r="QC1607" t="str">
            <v>G47.7.2</v>
          </cell>
        </row>
        <row r="1608">
          <cell r="QC1608" t="str">
            <v>G47.7.3</v>
          </cell>
        </row>
        <row r="1609">
          <cell r="QC1609" t="str">
            <v>G47.7.4</v>
          </cell>
        </row>
        <row r="1610">
          <cell r="QC1610" t="str">
            <v>G47.7.5</v>
          </cell>
        </row>
        <row r="1611">
          <cell r="QC1611" t="str">
            <v>G47.7.6</v>
          </cell>
        </row>
        <row r="1612">
          <cell r="QC1612" t="str">
            <v>G47.7.7</v>
          </cell>
        </row>
        <row r="1613">
          <cell r="QC1613" t="str">
            <v>G47.7.8</v>
          </cell>
        </row>
        <row r="1614">
          <cell r="QC1614" t="str">
            <v>G47.7.9</v>
          </cell>
        </row>
        <row r="1615">
          <cell r="QC1615" t="str">
            <v>G47.8</v>
          </cell>
        </row>
        <row r="1616">
          <cell r="QC1616" t="str">
            <v>G47.8.1</v>
          </cell>
        </row>
        <row r="1617">
          <cell r="QC1617" t="str">
            <v>G47.8.2</v>
          </cell>
        </row>
        <row r="1618">
          <cell r="QC1618" t="str">
            <v>G47.8.9</v>
          </cell>
        </row>
        <row r="1619">
          <cell r="QC1619" t="str">
            <v>G47.9</v>
          </cell>
        </row>
        <row r="1620">
          <cell r="QC1620" t="str">
            <v>G47.9.1</v>
          </cell>
        </row>
        <row r="1621">
          <cell r="QC1621" t="str">
            <v>G47.9.9</v>
          </cell>
        </row>
        <row r="1622">
          <cell r="QC1622" t="str">
            <v>H</v>
          </cell>
        </row>
        <row r="1623">
          <cell r="QC1623" t="str">
            <v>H49</v>
          </cell>
        </row>
        <row r="1624">
          <cell r="QC1624" t="str">
            <v>H49.1</v>
          </cell>
        </row>
        <row r="1625">
          <cell r="QC1625" t="str">
            <v>H49.1.0</v>
          </cell>
        </row>
        <row r="1626">
          <cell r="QC1626" t="str">
            <v>H49.2</v>
          </cell>
        </row>
        <row r="1627">
          <cell r="QC1627" t="str">
            <v>H49.2.0</v>
          </cell>
        </row>
        <row r="1628">
          <cell r="QC1628" t="str">
            <v>H49.3</v>
          </cell>
        </row>
        <row r="1629">
          <cell r="QC1629" t="str">
            <v>H49.3.1</v>
          </cell>
        </row>
        <row r="1630">
          <cell r="QC1630" t="str">
            <v>H49.3.2</v>
          </cell>
        </row>
        <row r="1631">
          <cell r="QC1631" t="str">
            <v>H49.3.9</v>
          </cell>
        </row>
        <row r="1632">
          <cell r="QC1632" t="str">
            <v>H49.4</v>
          </cell>
        </row>
        <row r="1633">
          <cell r="QC1633" t="str">
            <v>H49.4.1</v>
          </cell>
        </row>
        <row r="1634">
          <cell r="QC1634" t="str">
            <v>H49.4.2</v>
          </cell>
        </row>
        <row r="1635">
          <cell r="QC1635" t="str">
            <v>H49.5</v>
          </cell>
        </row>
        <row r="1636">
          <cell r="QC1636" t="str">
            <v>H49.5.0</v>
          </cell>
        </row>
        <row r="1637">
          <cell r="QC1637" t="str">
            <v>H50</v>
          </cell>
        </row>
        <row r="1638">
          <cell r="QC1638" t="str">
            <v>H50.1</v>
          </cell>
        </row>
        <row r="1639">
          <cell r="QC1639" t="str">
            <v>H50.1.0</v>
          </cell>
        </row>
        <row r="1640">
          <cell r="QC1640" t="str">
            <v>H50.2</v>
          </cell>
        </row>
        <row r="1641">
          <cell r="QC1641" t="str">
            <v>H50.2.0</v>
          </cell>
        </row>
        <row r="1642">
          <cell r="QC1642" t="str">
            <v>H50.3</v>
          </cell>
        </row>
        <row r="1643">
          <cell r="QC1643" t="str">
            <v>H50.3.0</v>
          </cell>
        </row>
        <row r="1644">
          <cell r="QC1644" t="str">
            <v>H50.4</v>
          </cell>
        </row>
        <row r="1645">
          <cell r="QC1645" t="str">
            <v>H50.4.0</v>
          </cell>
        </row>
        <row r="1646">
          <cell r="QC1646" t="str">
            <v>H51</v>
          </cell>
        </row>
        <row r="1647">
          <cell r="QC1647" t="str">
            <v>H51.1</v>
          </cell>
        </row>
        <row r="1648">
          <cell r="QC1648" t="str">
            <v>H51.1.0</v>
          </cell>
        </row>
        <row r="1649">
          <cell r="QC1649" t="str">
            <v>H51.2</v>
          </cell>
        </row>
        <row r="1650">
          <cell r="QC1650" t="str">
            <v>H51.2.1</v>
          </cell>
        </row>
        <row r="1651">
          <cell r="QC1651" t="str">
            <v>H51.2.2</v>
          </cell>
        </row>
        <row r="1652">
          <cell r="QC1652" t="str">
            <v>H52</v>
          </cell>
        </row>
        <row r="1653">
          <cell r="QC1653" t="str">
            <v>H52.1</v>
          </cell>
        </row>
        <row r="1654">
          <cell r="QC1654" t="str">
            <v>H52.1.0</v>
          </cell>
        </row>
        <row r="1655">
          <cell r="QC1655" t="str">
            <v>H52.2</v>
          </cell>
        </row>
        <row r="1656">
          <cell r="QC1656" t="str">
            <v>H52.2.1</v>
          </cell>
        </row>
        <row r="1657">
          <cell r="QC1657" t="str">
            <v>H52.2.2</v>
          </cell>
        </row>
        <row r="1658">
          <cell r="QC1658" t="str">
            <v>H52.2.3</v>
          </cell>
        </row>
        <row r="1659">
          <cell r="QC1659" t="str">
            <v>H52.2.4</v>
          </cell>
        </row>
        <row r="1660">
          <cell r="QC1660" t="str">
            <v>H52.2.9</v>
          </cell>
        </row>
        <row r="1661">
          <cell r="QC1661" t="str">
            <v>H53</v>
          </cell>
        </row>
        <row r="1662">
          <cell r="QC1662" t="str">
            <v>H53.1</v>
          </cell>
        </row>
        <row r="1663">
          <cell r="QC1663" t="str">
            <v>H53.1.0</v>
          </cell>
        </row>
        <row r="1664">
          <cell r="QC1664" t="str">
            <v>H53.2</v>
          </cell>
        </row>
        <row r="1665">
          <cell r="QC1665" t="str">
            <v>H53.2.0</v>
          </cell>
        </row>
        <row r="1666">
          <cell r="QC1666" t="str">
            <v>I</v>
          </cell>
        </row>
        <row r="1667">
          <cell r="QC1667" t="str">
            <v>I55</v>
          </cell>
        </row>
        <row r="1668">
          <cell r="QC1668" t="str">
            <v>I55.1</v>
          </cell>
        </row>
        <row r="1669">
          <cell r="QC1669" t="str">
            <v>I55.1.0</v>
          </cell>
        </row>
        <row r="1670">
          <cell r="QC1670" t="str">
            <v>I55.2</v>
          </cell>
        </row>
        <row r="1671">
          <cell r="QC1671" t="str">
            <v>I55.2.0</v>
          </cell>
        </row>
        <row r="1672">
          <cell r="QC1672" t="str">
            <v>I55.3</v>
          </cell>
        </row>
        <row r="1673">
          <cell r="QC1673" t="str">
            <v>I55.3.0</v>
          </cell>
        </row>
        <row r="1674">
          <cell r="QC1674" t="str">
            <v>I55.9</v>
          </cell>
        </row>
        <row r="1675">
          <cell r="QC1675" t="str">
            <v>I55.9.0</v>
          </cell>
        </row>
        <row r="1676">
          <cell r="QC1676" t="str">
            <v>I56</v>
          </cell>
        </row>
        <row r="1677">
          <cell r="QC1677" t="str">
            <v>I56.1</v>
          </cell>
        </row>
        <row r="1678">
          <cell r="QC1678" t="str">
            <v>I56.1.0</v>
          </cell>
        </row>
        <row r="1679">
          <cell r="QC1679" t="str">
            <v>I56.2</v>
          </cell>
        </row>
        <row r="1680">
          <cell r="QC1680" t="str">
            <v>I56.2.1</v>
          </cell>
        </row>
        <row r="1681">
          <cell r="QC1681" t="str">
            <v>I56.2.9</v>
          </cell>
        </row>
        <row r="1682">
          <cell r="QC1682" t="str">
            <v>I56.3</v>
          </cell>
        </row>
        <row r="1683">
          <cell r="QC1683" t="str">
            <v>I56.3.0</v>
          </cell>
        </row>
        <row r="1684">
          <cell r="QC1684" t="str">
            <v>J</v>
          </cell>
        </row>
        <row r="1685">
          <cell r="QC1685" t="str">
            <v>J58</v>
          </cell>
        </row>
        <row r="1686">
          <cell r="QC1686" t="str">
            <v>J58.1</v>
          </cell>
        </row>
        <row r="1687">
          <cell r="QC1687" t="str">
            <v>J58.1.1</v>
          </cell>
        </row>
        <row r="1688">
          <cell r="QC1688" t="str">
            <v>J58.1.2</v>
          </cell>
        </row>
        <row r="1689">
          <cell r="QC1689" t="str">
            <v>J58.1.3</v>
          </cell>
        </row>
        <row r="1690">
          <cell r="QC1690" t="str">
            <v>J58.1.4</v>
          </cell>
        </row>
        <row r="1691">
          <cell r="QC1691" t="str">
            <v>J58.1.9</v>
          </cell>
        </row>
        <row r="1692">
          <cell r="QC1692" t="str">
            <v>J58.2</v>
          </cell>
        </row>
        <row r="1693">
          <cell r="QC1693" t="str">
            <v>J58.2.1</v>
          </cell>
        </row>
        <row r="1694">
          <cell r="QC1694" t="str">
            <v>J58.2.9</v>
          </cell>
        </row>
        <row r="1695">
          <cell r="QC1695" t="str">
            <v>J59</v>
          </cell>
        </row>
        <row r="1696">
          <cell r="QC1696" t="str">
            <v>J59.1</v>
          </cell>
        </row>
        <row r="1697">
          <cell r="QC1697" t="str">
            <v>J59.1.1</v>
          </cell>
        </row>
        <row r="1698">
          <cell r="QC1698" t="str">
            <v>J59.1.2</v>
          </cell>
        </row>
        <row r="1699">
          <cell r="QC1699" t="str">
            <v>J59.1.3</v>
          </cell>
        </row>
        <row r="1700">
          <cell r="QC1700" t="str">
            <v>J59.1.4</v>
          </cell>
        </row>
        <row r="1701">
          <cell r="QC1701" t="str">
            <v>J59.2</v>
          </cell>
        </row>
        <row r="1702">
          <cell r="QC1702" t="str">
            <v>J59.2.0</v>
          </cell>
        </row>
        <row r="1703">
          <cell r="QC1703" t="str">
            <v>J60</v>
          </cell>
        </row>
        <row r="1704">
          <cell r="QC1704" t="str">
            <v>J60.1</v>
          </cell>
        </row>
        <row r="1705">
          <cell r="QC1705" t="str">
            <v>J60.1.0</v>
          </cell>
        </row>
        <row r="1706">
          <cell r="QC1706" t="str">
            <v>J60.2</v>
          </cell>
        </row>
        <row r="1707">
          <cell r="QC1707" t="str">
            <v>J60.2.0</v>
          </cell>
        </row>
        <row r="1708">
          <cell r="QC1708" t="str">
            <v>J61</v>
          </cell>
        </row>
        <row r="1709">
          <cell r="QC1709" t="str">
            <v>J61.1</v>
          </cell>
        </row>
        <row r="1710">
          <cell r="QC1710" t="str">
            <v>J61.1.0</v>
          </cell>
        </row>
        <row r="1711">
          <cell r="QC1711" t="str">
            <v>J61.2</v>
          </cell>
        </row>
        <row r="1712">
          <cell r="QC1712" t="str">
            <v>J61.2.0</v>
          </cell>
        </row>
        <row r="1713">
          <cell r="QC1713" t="str">
            <v>J61.3</v>
          </cell>
        </row>
        <row r="1714">
          <cell r="QC1714" t="str">
            <v>J61.3.0</v>
          </cell>
        </row>
        <row r="1715">
          <cell r="QC1715" t="str">
            <v>J61.9</v>
          </cell>
        </row>
        <row r="1716">
          <cell r="QC1716" t="str">
            <v>J61.9.0</v>
          </cell>
        </row>
        <row r="1717">
          <cell r="QC1717" t="str">
            <v>J62</v>
          </cell>
        </row>
        <row r="1718">
          <cell r="QC1718" t="str">
            <v>J62.0</v>
          </cell>
        </row>
        <row r="1719">
          <cell r="QC1719" t="str">
            <v>J62.0.1</v>
          </cell>
        </row>
        <row r="1720">
          <cell r="QC1720" t="str">
            <v>J62.0.2</v>
          </cell>
        </row>
        <row r="1721">
          <cell r="QC1721" t="str">
            <v>J62.0.3</v>
          </cell>
        </row>
        <row r="1722">
          <cell r="QC1722" t="str">
            <v>J62.0.9</v>
          </cell>
        </row>
        <row r="1723">
          <cell r="QC1723" t="str">
            <v>J63</v>
          </cell>
        </row>
        <row r="1724">
          <cell r="QC1724" t="str">
            <v>J63.1</v>
          </cell>
        </row>
        <row r="1725">
          <cell r="QC1725" t="str">
            <v>J63.1.1</v>
          </cell>
        </row>
        <row r="1726">
          <cell r="QC1726" t="str">
            <v>J63.1.2</v>
          </cell>
        </row>
        <row r="1727">
          <cell r="QC1727" t="str">
            <v>J63.9</v>
          </cell>
        </row>
        <row r="1728">
          <cell r="QC1728" t="str">
            <v>J63.9.1</v>
          </cell>
        </row>
        <row r="1729">
          <cell r="QC1729" t="str">
            <v>J63.9.9</v>
          </cell>
        </row>
        <row r="1730">
          <cell r="QC1730" t="str">
            <v>K64.1.1</v>
          </cell>
        </row>
        <row r="1731">
          <cell r="QC1731" t="str">
            <v>K64.1.9</v>
          </cell>
        </row>
        <row r="1732">
          <cell r="QC1732" t="str">
            <v>K64.2.0</v>
          </cell>
        </row>
        <row r="1733">
          <cell r="QC1733" t="str">
            <v>K64.3.0</v>
          </cell>
        </row>
        <row r="1734">
          <cell r="QC1734" t="str">
            <v>K64.9.1</v>
          </cell>
        </row>
        <row r="1735">
          <cell r="QC1735" t="str">
            <v>K64.9.2</v>
          </cell>
        </row>
        <row r="1736">
          <cell r="QC1736" t="str">
            <v>K64.9.9</v>
          </cell>
        </row>
        <row r="1737">
          <cell r="QC1737" t="str">
            <v>K65.1.1</v>
          </cell>
        </row>
        <row r="1738">
          <cell r="QC1738" t="str">
            <v>K65.1.2</v>
          </cell>
        </row>
        <row r="1739">
          <cell r="QC1739" t="str">
            <v>K65.2.0</v>
          </cell>
        </row>
        <row r="1740">
          <cell r="QC1740" t="str">
            <v>K65.3.0</v>
          </cell>
        </row>
        <row r="1741">
          <cell r="QC1741" t="str">
            <v>K66.1.1</v>
          </cell>
        </row>
        <row r="1742">
          <cell r="QC1742" t="str">
            <v>K66.1.2</v>
          </cell>
        </row>
        <row r="1743">
          <cell r="QC1743" t="str">
            <v>K66.1.9</v>
          </cell>
        </row>
        <row r="1744">
          <cell r="QC1744" t="str">
            <v>K66.2.1</v>
          </cell>
        </row>
        <row r="1745">
          <cell r="QC1745" t="str">
            <v>K66.2.2</v>
          </cell>
        </row>
        <row r="1746">
          <cell r="QC1746" t="str">
            <v>K66.2.9</v>
          </cell>
        </row>
        <row r="1747">
          <cell r="QC1747" t="str">
            <v>K66.3.0</v>
          </cell>
        </row>
        <row r="1748">
          <cell r="QC1748" t="str">
            <v>L</v>
          </cell>
        </row>
        <row r="1749">
          <cell r="QC1749" t="str">
            <v>L68</v>
          </cell>
        </row>
        <row r="1750">
          <cell r="QC1750" t="str">
            <v>L68.1</v>
          </cell>
        </row>
        <row r="1751">
          <cell r="QC1751" t="str">
            <v>L68.1.0</v>
          </cell>
        </row>
        <row r="1752">
          <cell r="QC1752" t="str">
            <v>L68.2</v>
          </cell>
        </row>
        <row r="1753">
          <cell r="QC1753" t="str">
            <v>L68.2.0</v>
          </cell>
        </row>
        <row r="1754">
          <cell r="QC1754" t="str">
            <v>L68.3</v>
          </cell>
        </row>
        <row r="1755">
          <cell r="QC1755" t="str">
            <v>L68.3.1</v>
          </cell>
        </row>
        <row r="1756">
          <cell r="QC1756" t="str">
            <v>L68.3.2</v>
          </cell>
        </row>
        <row r="1757">
          <cell r="QC1757" t="str">
            <v>M</v>
          </cell>
        </row>
        <row r="1758">
          <cell r="QC1758" t="str">
            <v>M69</v>
          </cell>
        </row>
        <row r="1759">
          <cell r="QC1759" t="str">
            <v>M69.1</v>
          </cell>
        </row>
        <row r="1760">
          <cell r="QC1760" t="str">
            <v>M69.1.0</v>
          </cell>
        </row>
        <row r="1761">
          <cell r="QC1761" t="str">
            <v>M69.2</v>
          </cell>
        </row>
        <row r="1762">
          <cell r="QC1762" t="str">
            <v>M69.2.0</v>
          </cell>
        </row>
        <row r="1763">
          <cell r="QC1763" t="str">
            <v>M70</v>
          </cell>
        </row>
        <row r="1764">
          <cell r="QC1764" t="str">
            <v>M70.1</v>
          </cell>
        </row>
        <row r="1765">
          <cell r="QC1765" t="str">
            <v>M70.1.0</v>
          </cell>
        </row>
        <row r="1766">
          <cell r="QC1766" t="str">
            <v>M70.2</v>
          </cell>
        </row>
        <row r="1767">
          <cell r="QC1767" t="str">
            <v>M70.2.1</v>
          </cell>
        </row>
        <row r="1768">
          <cell r="QC1768" t="str">
            <v>M70.2.2</v>
          </cell>
        </row>
        <row r="1769">
          <cell r="QC1769" t="str">
            <v>M71</v>
          </cell>
        </row>
        <row r="1770">
          <cell r="QC1770" t="str">
            <v>M71.1</v>
          </cell>
        </row>
        <row r="1771">
          <cell r="QC1771" t="str">
            <v>M71.1.1</v>
          </cell>
        </row>
        <row r="1772">
          <cell r="QC1772" t="str">
            <v>M71.1.2</v>
          </cell>
        </row>
        <row r="1773">
          <cell r="QC1773" t="str">
            <v>M71.2</v>
          </cell>
        </row>
        <row r="1774">
          <cell r="QC1774" t="str">
            <v>M71.2.0</v>
          </cell>
        </row>
        <row r="1775">
          <cell r="QC1775" t="str">
            <v>M72</v>
          </cell>
        </row>
        <row r="1776">
          <cell r="QC1776" t="str">
            <v>M72.1</v>
          </cell>
        </row>
        <row r="1777">
          <cell r="QC1777" t="str">
            <v>M72.1.1</v>
          </cell>
        </row>
        <row r="1778">
          <cell r="QC1778" t="str">
            <v>M72.1.9</v>
          </cell>
        </row>
        <row r="1779">
          <cell r="QC1779" t="str">
            <v>M72.2</v>
          </cell>
        </row>
        <row r="1780">
          <cell r="QC1780" t="str">
            <v>M72.2.0</v>
          </cell>
        </row>
        <row r="1781">
          <cell r="QC1781" t="str">
            <v>M73</v>
          </cell>
        </row>
        <row r="1782">
          <cell r="QC1782" t="str">
            <v>M73.1</v>
          </cell>
        </row>
        <row r="1783">
          <cell r="QC1783" t="str">
            <v>M73.1.1</v>
          </cell>
        </row>
        <row r="1784">
          <cell r="QC1784" t="str">
            <v>M73.1.2</v>
          </cell>
        </row>
        <row r="1785">
          <cell r="QC1785" t="str">
            <v>M73.2</v>
          </cell>
        </row>
        <row r="1786">
          <cell r="QC1786" t="str">
            <v>M73.2.0</v>
          </cell>
        </row>
        <row r="1787">
          <cell r="QC1787" t="str">
            <v>M74</v>
          </cell>
        </row>
        <row r="1788">
          <cell r="QC1788" t="str">
            <v>M74.1</v>
          </cell>
        </row>
        <row r="1789">
          <cell r="QC1789" t="str">
            <v>M74.1.0</v>
          </cell>
        </row>
        <row r="1790">
          <cell r="QC1790" t="str">
            <v>M74.2</v>
          </cell>
        </row>
        <row r="1791">
          <cell r="QC1791" t="str">
            <v>M74.2.0</v>
          </cell>
        </row>
        <row r="1792">
          <cell r="QC1792" t="str">
            <v>M74.3</v>
          </cell>
        </row>
        <row r="1793">
          <cell r="QC1793" t="str">
            <v>M74.3.0</v>
          </cell>
        </row>
        <row r="1794">
          <cell r="QC1794" t="str">
            <v>M74.9</v>
          </cell>
        </row>
        <row r="1795">
          <cell r="QC1795" t="str">
            <v>M74.9.0</v>
          </cell>
        </row>
        <row r="1796">
          <cell r="QC1796" t="str">
            <v>M75</v>
          </cell>
        </row>
        <row r="1797">
          <cell r="QC1797" t="str">
            <v>M75.0</v>
          </cell>
        </row>
        <row r="1798">
          <cell r="QC1798" t="str">
            <v>M75.0.0</v>
          </cell>
        </row>
        <row r="1799">
          <cell r="QC1799" t="str">
            <v>N</v>
          </cell>
        </row>
        <row r="1800">
          <cell r="QC1800" t="str">
            <v>N77</v>
          </cell>
        </row>
        <row r="1801">
          <cell r="QC1801" t="str">
            <v>N77.1</v>
          </cell>
        </row>
        <row r="1802">
          <cell r="QC1802" t="str">
            <v>N77.1.1</v>
          </cell>
        </row>
        <row r="1803">
          <cell r="QC1803" t="str">
            <v>N77.1.2</v>
          </cell>
        </row>
        <row r="1804">
          <cell r="QC1804" t="str">
            <v>N77.2</v>
          </cell>
        </row>
        <row r="1805">
          <cell r="QC1805" t="str">
            <v>N77.2.1</v>
          </cell>
        </row>
        <row r="1806">
          <cell r="QC1806" t="str">
            <v>N77.2.2</v>
          </cell>
        </row>
        <row r="1807">
          <cell r="QC1807" t="str">
            <v>N77.2.9</v>
          </cell>
        </row>
        <row r="1808">
          <cell r="QC1808" t="str">
            <v>N77.3</v>
          </cell>
        </row>
        <row r="1809">
          <cell r="QC1809" t="str">
            <v>N77.3.1</v>
          </cell>
        </row>
        <row r="1810">
          <cell r="QC1810" t="str">
            <v>N77.3.2</v>
          </cell>
        </row>
        <row r="1811">
          <cell r="QC1811" t="str">
            <v>N77.3.3</v>
          </cell>
        </row>
        <row r="1812">
          <cell r="QC1812" t="str">
            <v>N77.3.4</v>
          </cell>
        </row>
        <row r="1813">
          <cell r="QC1813" t="str">
            <v>N77.3.5</v>
          </cell>
        </row>
        <row r="1814">
          <cell r="QC1814" t="str">
            <v>N77.3.9</v>
          </cell>
        </row>
        <row r="1815">
          <cell r="QC1815" t="str">
            <v>N77.4</v>
          </cell>
        </row>
        <row r="1816">
          <cell r="QC1816" t="str">
            <v>N77.4.0</v>
          </cell>
        </row>
        <row r="1817">
          <cell r="QC1817" t="str">
            <v>N78</v>
          </cell>
        </row>
        <row r="1818">
          <cell r="QC1818" t="str">
            <v>N78.1</v>
          </cell>
        </row>
        <row r="1819">
          <cell r="QC1819" t="str">
            <v>N78.1.0</v>
          </cell>
        </row>
        <row r="1820">
          <cell r="QC1820" t="str">
            <v>N78.2</v>
          </cell>
        </row>
        <row r="1821">
          <cell r="QC1821" t="str">
            <v>N78.2.0</v>
          </cell>
        </row>
        <row r="1822">
          <cell r="QC1822" t="str">
            <v>N78.3</v>
          </cell>
        </row>
        <row r="1823">
          <cell r="QC1823" t="str">
            <v>N78.3.0</v>
          </cell>
        </row>
        <row r="1824">
          <cell r="QC1824" t="str">
            <v>N79</v>
          </cell>
        </row>
        <row r="1825">
          <cell r="QC1825" t="str">
            <v>N79.1</v>
          </cell>
        </row>
        <row r="1826">
          <cell r="QC1826" t="str">
            <v>N79.1.1</v>
          </cell>
        </row>
        <row r="1827">
          <cell r="QC1827" t="str">
            <v>N79.1.2</v>
          </cell>
        </row>
        <row r="1828">
          <cell r="QC1828" t="str">
            <v>N79.9</v>
          </cell>
        </row>
        <row r="1829">
          <cell r="QC1829" t="str">
            <v>N79.9.0</v>
          </cell>
        </row>
        <row r="1830">
          <cell r="QC1830" t="str">
            <v>N80</v>
          </cell>
        </row>
        <row r="1831">
          <cell r="QC1831" t="str">
            <v>N80.1</v>
          </cell>
        </row>
        <row r="1832">
          <cell r="QC1832" t="str">
            <v>N80.1.0</v>
          </cell>
        </row>
        <row r="1833">
          <cell r="QC1833" t="str">
            <v>N80.2</v>
          </cell>
        </row>
        <row r="1834">
          <cell r="QC1834" t="str">
            <v>N80.2.0</v>
          </cell>
        </row>
        <row r="1835">
          <cell r="QC1835" t="str">
            <v>N80.3</v>
          </cell>
        </row>
        <row r="1836">
          <cell r="QC1836" t="str">
            <v>N80.3.0</v>
          </cell>
        </row>
        <row r="1837">
          <cell r="QC1837" t="str">
            <v>N81</v>
          </cell>
        </row>
        <row r="1838">
          <cell r="QC1838" t="str">
            <v>N81.1</v>
          </cell>
        </row>
        <row r="1839">
          <cell r="QC1839" t="str">
            <v>N81.1.0</v>
          </cell>
        </row>
        <row r="1840">
          <cell r="QC1840" t="str">
            <v>N81.2</v>
          </cell>
        </row>
        <row r="1841">
          <cell r="QC1841" t="str">
            <v>N81.2.1</v>
          </cell>
        </row>
        <row r="1842">
          <cell r="QC1842" t="str">
            <v>N81.2.2</v>
          </cell>
        </row>
        <row r="1843">
          <cell r="QC1843" t="str">
            <v>N81.2.9</v>
          </cell>
        </row>
        <row r="1844">
          <cell r="QC1844" t="str">
            <v>N81.3</v>
          </cell>
        </row>
        <row r="1845">
          <cell r="QC1845" t="str">
            <v>N81.3.0</v>
          </cell>
        </row>
        <row r="1846">
          <cell r="QC1846" t="str">
            <v>N82</v>
          </cell>
        </row>
        <row r="1847">
          <cell r="QC1847" t="str">
            <v>N82.1</v>
          </cell>
        </row>
        <row r="1848">
          <cell r="QC1848" t="str">
            <v>N82.1.1</v>
          </cell>
        </row>
        <row r="1849">
          <cell r="QC1849" t="str">
            <v>N82.1.9</v>
          </cell>
        </row>
        <row r="1850">
          <cell r="QC1850" t="str">
            <v>N82.2</v>
          </cell>
        </row>
        <row r="1851">
          <cell r="QC1851" t="str">
            <v>N82.2.0</v>
          </cell>
        </row>
        <row r="1852">
          <cell r="QC1852" t="str">
            <v>N82.3</v>
          </cell>
        </row>
        <row r="1853">
          <cell r="QC1853" t="str">
            <v>N82.3.0</v>
          </cell>
        </row>
        <row r="1854">
          <cell r="QC1854" t="str">
            <v>N82.9</v>
          </cell>
        </row>
        <row r="1855">
          <cell r="QC1855" t="str">
            <v>N82.9.1</v>
          </cell>
        </row>
        <row r="1856">
          <cell r="QC1856" t="str">
            <v>N82.9.2</v>
          </cell>
        </row>
        <row r="1857">
          <cell r="QC1857" t="str">
            <v>N82.9.9</v>
          </cell>
        </row>
        <row r="1858">
          <cell r="QC1858" t="str">
            <v>O</v>
          </cell>
        </row>
        <row r="1859">
          <cell r="QC1859" t="str">
            <v>O84</v>
          </cell>
        </row>
        <row r="1860">
          <cell r="QC1860" t="str">
            <v>O84.1</v>
          </cell>
        </row>
        <row r="1861">
          <cell r="QC1861" t="str">
            <v>O84.1.1</v>
          </cell>
        </row>
        <row r="1862">
          <cell r="QC1862" t="str">
            <v>O84.1.2</v>
          </cell>
        </row>
        <row r="1863">
          <cell r="QC1863" t="str">
            <v>O84.1.3</v>
          </cell>
        </row>
        <row r="1864">
          <cell r="QC1864" t="str">
            <v>O84.2</v>
          </cell>
        </row>
        <row r="1865">
          <cell r="QC1865" t="str">
            <v>O84.2.1</v>
          </cell>
        </row>
        <row r="1866">
          <cell r="QC1866" t="str">
            <v>O84.2.2</v>
          </cell>
        </row>
        <row r="1867">
          <cell r="QC1867" t="str">
            <v>O84.2.3</v>
          </cell>
        </row>
        <row r="1868">
          <cell r="QC1868" t="str">
            <v>O84.2.4</v>
          </cell>
        </row>
        <row r="1869">
          <cell r="QC1869" t="str">
            <v>O84.2.5</v>
          </cell>
        </row>
        <row r="1870">
          <cell r="QC1870" t="str">
            <v>O84.3</v>
          </cell>
        </row>
        <row r="1871">
          <cell r="QC1871" t="str">
            <v>O84.3.0</v>
          </cell>
        </row>
        <row r="1872">
          <cell r="QC1872" t="str">
            <v>P</v>
          </cell>
        </row>
        <row r="1873">
          <cell r="QC1873" t="str">
            <v>P85</v>
          </cell>
        </row>
        <row r="1874">
          <cell r="QC1874" t="str">
            <v>P85.1</v>
          </cell>
        </row>
        <row r="1875">
          <cell r="QC1875" t="str">
            <v>P85.1.0</v>
          </cell>
        </row>
        <row r="1876">
          <cell r="QC1876" t="str">
            <v>P85.2</v>
          </cell>
        </row>
        <row r="1877">
          <cell r="QC1877" t="str">
            <v>P85.2.0</v>
          </cell>
        </row>
        <row r="1878">
          <cell r="QC1878" t="str">
            <v>P85.3</v>
          </cell>
        </row>
        <row r="1879">
          <cell r="QC1879" t="str">
            <v>P85.3.1</v>
          </cell>
        </row>
        <row r="1880">
          <cell r="QC1880" t="str">
            <v>P85.3.2</v>
          </cell>
        </row>
        <row r="1881">
          <cell r="QC1881" t="str">
            <v>P85.4</v>
          </cell>
        </row>
        <row r="1882">
          <cell r="QC1882" t="str">
            <v>P85.4.1</v>
          </cell>
        </row>
        <row r="1883">
          <cell r="QC1883" t="str">
            <v>P85.4.2</v>
          </cell>
        </row>
        <row r="1884">
          <cell r="QC1884" t="str">
            <v>P85.5</v>
          </cell>
        </row>
        <row r="1885">
          <cell r="QC1885" t="str">
            <v>P85.5.1</v>
          </cell>
        </row>
        <row r="1886">
          <cell r="QC1886" t="str">
            <v>P85.5.2</v>
          </cell>
        </row>
        <row r="1887">
          <cell r="QC1887" t="str">
            <v>P85.5.3</v>
          </cell>
        </row>
        <row r="1888">
          <cell r="QC1888" t="str">
            <v>P85.5.9</v>
          </cell>
        </row>
        <row r="1889">
          <cell r="QC1889" t="str">
            <v>P85.6</v>
          </cell>
        </row>
        <row r="1890">
          <cell r="QC1890" t="str">
            <v>P85.6.0</v>
          </cell>
        </row>
        <row r="1891">
          <cell r="QC1891" t="str">
            <v>Q</v>
          </cell>
        </row>
        <row r="1892">
          <cell r="QC1892" t="str">
            <v>Q86</v>
          </cell>
        </row>
        <row r="1893">
          <cell r="QC1893" t="str">
            <v>Q86.1</v>
          </cell>
        </row>
        <row r="1894">
          <cell r="QC1894" t="str">
            <v>Q86.1.0</v>
          </cell>
        </row>
        <row r="1895">
          <cell r="QC1895" t="str">
            <v>Q86.2</v>
          </cell>
        </row>
        <row r="1896">
          <cell r="QC1896" t="str">
            <v>Q86.2.1</v>
          </cell>
        </row>
        <row r="1897">
          <cell r="QC1897" t="str">
            <v>Q86.2.2</v>
          </cell>
        </row>
        <row r="1898">
          <cell r="QC1898" t="str">
            <v>Q86.2.3</v>
          </cell>
        </row>
        <row r="1899">
          <cell r="QC1899" t="str">
            <v>Q86.9</v>
          </cell>
        </row>
        <row r="1900">
          <cell r="QC1900" t="str">
            <v>Q86.9.0</v>
          </cell>
        </row>
        <row r="1901">
          <cell r="QC1901" t="str">
            <v>Q87</v>
          </cell>
        </row>
        <row r="1902">
          <cell r="QC1902" t="str">
            <v>Q87.1</v>
          </cell>
        </row>
        <row r="1903">
          <cell r="QC1903" t="str">
            <v>Q87.1.0</v>
          </cell>
        </row>
        <row r="1904">
          <cell r="QC1904" t="str">
            <v>Q87.2</v>
          </cell>
        </row>
        <row r="1905">
          <cell r="QC1905" t="str">
            <v>Q87.2.0</v>
          </cell>
        </row>
        <row r="1906">
          <cell r="QC1906" t="str">
            <v>Q87.3</v>
          </cell>
        </row>
        <row r="1907">
          <cell r="QC1907" t="str">
            <v>Q87.3.0</v>
          </cell>
        </row>
        <row r="1908">
          <cell r="QC1908" t="str">
            <v>Q87.9</v>
          </cell>
        </row>
        <row r="1909">
          <cell r="QC1909" t="str">
            <v>Q87.9.0</v>
          </cell>
        </row>
        <row r="1910">
          <cell r="QC1910" t="str">
            <v>Q88</v>
          </cell>
        </row>
        <row r="1911">
          <cell r="QC1911" t="str">
            <v>Q88.1</v>
          </cell>
        </row>
        <row r="1912">
          <cell r="QC1912" t="str">
            <v>Q88.1.0</v>
          </cell>
        </row>
        <row r="1913">
          <cell r="QC1913" t="str">
            <v>Q88.9</v>
          </cell>
        </row>
        <row r="1914">
          <cell r="QC1914" t="str">
            <v>Q88.9.1</v>
          </cell>
        </row>
        <row r="1915">
          <cell r="QC1915" t="str">
            <v>Q88.9.9</v>
          </cell>
        </row>
        <row r="1916">
          <cell r="QC1916" t="str">
            <v>R</v>
          </cell>
        </row>
        <row r="1917">
          <cell r="QC1917" t="str">
            <v>R90</v>
          </cell>
        </row>
        <row r="1918">
          <cell r="QC1918" t="str">
            <v>R90.0</v>
          </cell>
        </row>
        <row r="1919">
          <cell r="QC1919" t="str">
            <v>R90.0.1</v>
          </cell>
        </row>
        <row r="1920">
          <cell r="QC1920" t="str">
            <v>R90.0.2</v>
          </cell>
        </row>
        <row r="1921">
          <cell r="QC1921" t="str">
            <v>R90.0.3</v>
          </cell>
        </row>
        <row r="1922">
          <cell r="QC1922" t="str">
            <v>R90.0.4</v>
          </cell>
        </row>
        <row r="1923">
          <cell r="QC1923" t="str">
            <v>R91</v>
          </cell>
        </row>
        <row r="1924">
          <cell r="QC1924" t="str">
            <v>R91.0</v>
          </cell>
        </row>
        <row r="1925">
          <cell r="QC1925" t="str">
            <v>R91.0.1</v>
          </cell>
        </row>
        <row r="1926">
          <cell r="QC1926" t="str">
            <v>R91.0.2</v>
          </cell>
        </row>
        <row r="1927">
          <cell r="QC1927" t="str">
            <v>R91.0.3</v>
          </cell>
        </row>
        <row r="1928">
          <cell r="QC1928" t="str">
            <v>R91.0.4</v>
          </cell>
        </row>
        <row r="1929">
          <cell r="QC1929" t="str">
            <v>R92</v>
          </cell>
        </row>
        <row r="1930">
          <cell r="QC1930" t="str">
            <v>R92.0</v>
          </cell>
        </row>
        <row r="1931">
          <cell r="QC1931" t="str">
            <v>R92.0.0</v>
          </cell>
        </row>
        <row r="1932">
          <cell r="QC1932" t="str">
            <v>R93</v>
          </cell>
        </row>
        <row r="1933">
          <cell r="QC1933" t="str">
            <v>R93.1</v>
          </cell>
        </row>
        <row r="1934">
          <cell r="QC1934" t="str">
            <v>R93.1.1</v>
          </cell>
        </row>
        <row r="1935">
          <cell r="QC1935" t="str">
            <v>R93.1.2</v>
          </cell>
        </row>
        <row r="1936">
          <cell r="QC1936" t="str">
            <v>R93.1.3</v>
          </cell>
        </row>
        <row r="1937">
          <cell r="QC1937" t="str">
            <v>R93.1.9</v>
          </cell>
        </row>
        <row r="1938">
          <cell r="QC1938" t="str">
            <v>R93.2</v>
          </cell>
        </row>
        <row r="1939">
          <cell r="QC1939" t="str">
            <v>R93.2.1</v>
          </cell>
        </row>
        <row r="1940">
          <cell r="QC1940" t="str">
            <v>R93.2.9</v>
          </cell>
        </row>
        <row r="1941">
          <cell r="QC1941" t="str">
            <v>S</v>
          </cell>
        </row>
        <row r="1942">
          <cell r="QC1942" t="str">
            <v>S94</v>
          </cell>
        </row>
        <row r="1943">
          <cell r="QC1943" t="str">
            <v>S94.1</v>
          </cell>
        </row>
        <row r="1944">
          <cell r="QC1944" t="str">
            <v>S94.1.1</v>
          </cell>
        </row>
        <row r="1945">
          <cell r="QC1945" t="str">
            <v>S94.1.2</v>
          </cell>
        </row>
        <row r="1946">
          <cell r="QC1946" t="str">
            <v>S94.2</v>
          </cell>
        </row>
        <row r="1947">
          <cell r="QC1947" t="str">
            <v>S94.2.0</v>
          </cell>
        </row>
        <row r="1948">
          <cell r="QC1948" t="str">
            <v>S94.9</v>
          </cell>
        </row>
        <row r="1949">
          <cell r="QC1949" t="str">
            <v>S94.9.1</v>
          </cell>
        </row>
        <row r="1950">
          <cell r="QC1950" t="str">
            <v>S94.9.2</v>
          </cell>
        </row>
        <row r="1951">
          <cell r="QC1951" t="str">
            <v>S94.9.9</v>
          </cell>
        </row>
        <row r="1952">
          <cell r="QC1952" t="str">
            <v>S95</v>
          </cell>
        </row>
        <row r="1953">
          <cell r="QC1953" t="str">
            <v>S95.1</v>
          </cell>
        </row>
        <row r="1954">
          <cell r="QC1954" t="str">
            <v>S95.1.1</v>
          </cell>
        </row>
        <row r="1955">
          <cell r="QC1955" t="str">
            <v>S95.1.2</v>
          </cell>
        </row>
        <row r="1956">
          <cell r="QC1956" t="str">
            <v>S95.2</v>
          </cell>
        </row>
        <row r="1957">
          <cell r="QC1957" t="str">
            <v>S95.2.1</v>
          </cell>
        </row>
        <row r="1958">
          <cell r="QC1958" t="str">
            <v>S95.2.2</v>
          </cell>
        </row>
        <row r="1959">
          <cell r="QC1959" t="str">
            <v>S95.2.3</v>
          </cell>
        </row>
        <row r="1960">
          <cell r="QC1960" t="str">
            <v>S95.2.4</v>
          </cell>
        </row>
        <row r="1961">
          <cell r="QC1961" t="str">
            <v>S95.2.5</v>
          </cell>
        </row>
        <row r="1962">
          <cell r="QC1962" t="str">
            <v>S95.2.9</v>
          </cell>
        </row>
        <row r="1963">
          <cell r="QC1963" t="str">
            <v>S96</v>
          </cell>
        </row>
        <row r="1964">
          <cell r="QC1964" t="str">
            <v>S96.0</v>
          </cell>
        </row>
        <row r="1965">
          <cell r="QC1965" t="str">
            <v>S96.0.1</v>
          </cell>
        </row>
        <row r="1966">
          <cell r="QC1966" t="str">
            <v>S96.0.2</v>
          </cell>
        </row>
        <row r="1967">
          <cell r="QC1967" t="str">
            <v>S96.0.3</v>
          </cell>
        </row>
        <row r="1968">
          <cell r="QC1968" t="str">
            <v>S96.0.4</v>
          </cell>
        </row>
        <row r="1969">
          <cell r="QC1969" t="str">
            <v>S96.0.9</v>
          </cell>
        </row>
        <row r="1970">
          <cell r="QC1970" t="str">
            <v>T</v>
          </cell>
        </row>
        <row r="1971">
          <cell r="QC1971" t="str">
            <v>T97</v>
          </cell>
        </row>
        <row r="1972">
          <cell r="QC1972" t="str">
            <v>T97.0</v>
          </cell>
        </row>
        <row r="1973">
          <cell r="QC1973" t="str">
            <v>T97.0.0</v>
          </cell>
        </row>
        <row r="1974">
          <cell r="QC1974" t="str">
            <v>T98</v>
          </cell>
        </row>
        <row r="1975">
          <cell r="QC1975" t="str">
            <v>T98.1</v>
          </cell>
        </row>
        <row r="1976">
          <cell r="QC1976" t="str">
            <v>T98.1.0</v>
          </cell>
        </row>
        <row r="1977">
          <cell r="QC1977" t="str">
            <v>T98.2</v>
          </cell>
        </row>
        <row r="1978">
          <cell r="QC1978" t="str">
            <v>T98.2.0</v>
          </cell>
        </row>
        <row r="1979">
          <cell r="QC1979" t="str">
            <v>Total/NA</v>
          </cell>
        </row>
        <row r="1980">
          <cell r="QC1980" t="str">
            <v>U</v>
          </cell>
        </row>
        <row r="1981">
          <cell r="QC1981" t="str">
            <v>U99</v>
          </cell>
        </row>
        <row r="1982">
          <cell r="QC1982" t="str">
            <v>U99.0</v>
          </cell>
        </row>
        <row r="1983">
          <cell r="QC1983" t="str">
            <v>U99.0.0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ecklists"/>
      <sheetName val="Checks"/>
      <sheetName val="Assumptions"/>
      <sheetName val="Open Queries"/>
      <sheetName val="Cat Data"/>
      <sheetName val="BS Assets "/>
      <sheetName val="BS Liabs"/>
      <sheetName val="P &amp; L"/>
      <sheetName val="Trial Balance"/>
      <sheetName val="Notes"/>
      <sheetName val="S06"/>
      <sheetName val="S06_TBadj"/>
      <sheetName val="S08010101"/>
      <sheetName val="Bonds - 0921"/>
      <sheetName val="Bonds - 1221"/>
      <sheetName val="Equity"/>
      <sheetName val="Cash"/>
      <sheetName val="R-O Provision"/>
      <sheetName val="RI "/>
      <sheetName val="Tech Work (Open)"/>
      <sheetName val="Premium Inputs"/>
      <sheetName val="Tech Work - ML"/>
      <sheetName val="Tech Work - OM"/>
      <sheetName val="Tech Work - ASSIST"/>
      <sheetName val="Tech Work - MFL"/>
      <sheetName val="Tech Work - All"/>
      <sheetName val="Tech Work - ML (Test)"/>
      <sheetName val="Tech Work - OM (Test)"/>
      <sheetName val="Tech Work - ASSIST (Test)"/>
      <sheetName val="Tech Work - MFL (Test)"/>
      <sheetName val="Tech Work - All (Test)"/>
      <sheetName val="Chart1"/>
      <sheetName val="Chart2"/>
      <sheetName val="Chart3"/>
      <sheetName val="Chart4"/>
      <sheetName val="SFCR Tables"/>
      <sheetName val="Process"/>
      <sheetName val="Waterfalls &amp; Charts"/>
      <sheetName val="S2 Balance Sheet Summary"/>
      <sheetName val="Reporting"/>
      <sheetName val="Version control SII BS &amp; SCR"/>
      <sheetName val="VC"/>
      <sheetName val="S.12.01.02"/>
      <sheetName val="Cover"/>
      <sheetName val="Contents"/>
      <sheetName val="Setup and Checks"/>
      <sheetName val="Key Assumptions and Judgements"/>
      <sheetName val="Balance Sheet"/>
      <sheetName val="SCR Tree"/>
      <sheetName val="IR.02.01.02"/>
      <sheetName val="IR.17.01.02"/>
      <sheetName val="IR.23.01.01"/>
      <sheetName val="IR.28.01.01"/>
      <sheetName val="Diversification"/>
      <sheetName val="Risk Margin"/>
      <sheetName val="Op Risk SCR"/>
      <sheetName val="Non-Life UW SCR"/>
      <sheetName val="Cat SCR"/>
      <sheetName val="CP SCR"/>
      <sheetName val="Risk Mitigation"/>
      <sheetName val="Int Rate SCR"/>
      <sheetName val="Curr SCR"/>
      <sheetName val="Property SCR"/>
      <sheetName val="Prop SCR"/>
      <sheetName val="Spread SCR"/>
      <sheetName val="Equity SCR"/>
      <sheetName val="Concentration Risk"/>
      <sheetName val="S.06.02.01.01"/>
      <sheetName val="S.06.02.01.02"/>
      <sheetName val="S.08.01.01.01"/>
      <sheetName val="S.08.01.01.02"/>
      <sheetName val="2024 AQRTs &gt;&gt;&gt;"/>
      <sheetName val="S.02.01.01 AQRT"/>
      <sheetName val="S.02.02.01 AQRT"/>
      <sheetName val="S.06.02.01.01 AQRT"/>
      <sheetName val="S.06.02.01.02 AQRT"/>
      <sheetName val="S.08.01.01.01 AQRT"/>
      <sheetName val="S.08.01.01.02 AQRT"/>
      <sheetName val="S.17.01.01 AQRT"/>
      <sheetName val="S.17.02.01 AQRT"/>
      <sheetName val="S.18.01.01 AQRT"/>
      <sheetName val="S.19.01.01 MVL"/>
      <sheetName val="Claims BE"/>
      <sheetName val="FS Notes"/>
      <sheetName val="S.18.01.01"/>
      <sheetName val="2506 MICL - P1 Model"/>
    </sheetNames>
    <definedNames>
      <definedName name="update_version_contro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2">
          <cell r="E12">
            <v>21009629.749999993</v>
          </cell>
        </row>
        <row r="26">
          <cell r="E26">
            <v>-2030045.21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>
        <row r="7">
          <cell r="E7" t="str">
            <v>Mulsanne Insurance Company Limited</v>
          </cell>
        </row>
        <row r="8">
          <cell r="E8">
            <v>45838</v>
          </cell>
        </row>
      </sheetData>
      <sheetData sheetId="46" refreshError="1"/>
      <sheetData sheetId="47" refreshError="1">
        <row r="9">
          <cell r="C9">
            <v>0</v>
          </cell>
          <cell r="S9">
            <v>0</v>
          </cell>
        </row>
        <row r="10">
          <cell r="C10">
            <v>0</v>
          </cell>
          <cell r="H10">
            <v>0</v>
          </cell>
          <cell r="S10">
            <v>0</v>
          </cell>
        </row>
        <row r="11">
          <cell r="C11">
            <v>0</v>
          </cell>
          <cell r="S11">
            <v>0</v>
          </cell>
        </row>
        <row r="14">
          <cell r="C14">
            <v>20874017.390000001</v>
          </cell>
          <cell r="S14">
            <v>20894746.609999999</v>
          </cell>
        </row>
        <row r="15">
          <cell r="C15">
            <v>11040886.4</v>
          </cell>
          <cell r="S15">
            <v>11040886.4</v>
          </cell>
        </row>
        <row r="16">
          <cell r="S16">
            <v>0</v>
          </cell>
        </row>
        <row r="17">
          <cell r="C17">
            <v>0</v>
          </cell>
          <cell r="S17">
            <v>0</v>
          </cell>
        </row>
        <row r="18">
          <cell r="C18">
            <v>31914903.789999999</v>
          </cell>
          <cell r="S18">
            <v>31935633.009999998</v>
          </cell>
        </row>
        <row r="21">
          <cell r="C21">
            <v>0</v>
          </cell>
          <cell r="S21">
            <v>0</v>
          </cell>
        </row>
        <row r="22">
          <cell r="C22">
            <v>17589352.800000001</v>
          </cell>
          <cell r="S22">
            <v>17589352.800000001</v>
          </cell>
        </row>
        <row r="23">
          <cell r="C23">
            <v>17589352.800000001</v>
          </cell>
          <cell r="S23">
            <v>17589352.800000001</v>
          </cell>
        </row>
        <row r="26">
          <cell r="C26">
            <v>8709528.4900000002</v>
          </cell>
          <cell r="S26">
            <v>0</v>
          </cell>
        </row>
        <row r="27">
          <cell r="C27">
            <v>8058901.4800000004</v>
          </cell>
          <cell r="S27">
            <v>0</v>
          </cell>
        </row>
        <row r="28">
          <cell r="S28">
            <v>0</v>
          </cell>
        </row>
        <row r="29">
          <cell r="C29">
            <v>26322173.52</v>
          </cell>
          <cell r="S29">
            <v>0</v>
          </cell>
        </row>
        <row r="30">
          <cell r="C30">
            <v>166202934.87</v>
          </cell>
          <cell r="I30">
            <v>-1500000</v>
          </cell>
          <cell r="O30">
            <v>3738596.44</v>
          </cell>
          <cell r="S30">
            <v>168441531.31</v>
          </cell>
        </row>
        <row r="31">
          <cell r="G31">
            <v>18984035.509821504</v>
          </cell>
          <cell r="S31">
            <v>18984035.509821504</v>
          </cell>
        </row>
        <row r="32">
          <cell r="S32">
            <v>0</v>
          </cell>
        </row>
        <row r="33">
          <cell r="G33">
            <v>822572.76446092618</v>
          </cell>
          <cell r="S33">
            <v>-1956743.5655390748</v>
          </cell>
        </row>
        <row r="34">
          <cell r="S34">
            <v>-70322.404757459561</v>
          </cell>
        </row>
        <row r="35">
          <cell r="S35">
            <v>-13741263.764357457</v>
          </cell>
        </row>
        <row r="36">
          <cell r="S36">
            <v>-1388673.3806410856</v>
          </cell>
        </row>
        <row r="37">
          <cell r="C37">
            <v>0</v>
          </cell>
          <cell r="S37">
            <v>0</v>
          </cell>
        </row>
        <row r="38">
          <cell r="C38">
            <v>209293538.36000001</v>
          </cell>
          <cell r="S38">
            <v>170268563.70452645</v>
          </cell>
        </row>
        <row r="40">
          <cell r="C40">
            <v>16262727.75</v>
          </cell>
          <cell r="S40">
            <v>30157811.969999999</v>
          </cell>
        </row>
        <row r="43">
          <cell r="C43">
            <v>356352.77</v>
          </cell>
          <cell r="S43">
            <v>0</v>
          </cell>
        </row>
        <row r="44">
          <cell r="C44">
            <v>20729.22</v>
          </cell>
          <cell r="S44">
            <v>0</v>
          </cell>
        </row>
        <row r="45">
          <cell r="C45">
            <v>2741200.63</v>
          </cell>
          <cell r="G45">
            <v>-2741200.63</v>
          </cell>
          <cell r="S45">
            <v>0</v>
          </cell>
        </row>
        <row r="46">
          <cell r="C46">
            <v>0</v>
          </cell>
          <cell r="S46">
            <v>0</v>
          </cell>
        </row>
        <row r="47">
          <cell r="C47">
            <v>0</v>
          </cell>
          <cell r="S47">
            <v>8058901.4800000004</v>
          </cell>
        </row>
        <row r="48">
          <cell r="C48">
            <v>3118282.62</v>
          </cell>
          <cell r="S48">
            <v>8058901.4800000004</v>
          </cell>
        </row>
        <row r="50">
          <cell r="C50">
            <v>278178805.32000005</v>
          </cell>
          <cell r="S50">
            <v>258010262.96452644</v>
          </cell>
        </row>
        <row r="52">
          <cell r="C52" t="str">
            <v>Accounting</v>
          </cell>
          <cell r="S52" t="str">
            <v>Solvency</v>
          </cell>
        </row>
        <row r="53">
          <cell r="C53" t="str">
            <v>Basis</v>
          </cell>
          <cell r="S53" t="str">
            <v>Basis</v>
          </cell>
        </row>
        <row r="54">
          <cell r="C54" t="str">
            <v>GBP</v>
          </cell>
          <cell r="S54" t="str">
            <v>GBP</v>
          </cell>
        </row>
        <row r="57">
          <cell r="C57">
            <v>873509.74</v>
          </cell>
          <cell r="E57">
            <v>873509.74</v>
          </cell>
          <cell r="S57">
            <v>0</v>
          </cell>
        </row>
        <row r="58">
          <cell r="C58">
            <v>29911446.990000002</v>
          </cell>
          <cell r="S58">
            <v>0</v>
          </cell>
        </row>
        <row r="59">
          <cell r="C59">
            <v>208725748.82999998</v>
          </cell>
          <cell r="I59">
            <v>-6000000</v>
          </cell>
          <cell r="S59">
            <v>202725748.82999998</v>
          </cell>
        </row>
        <row r="60">
          <cell r="G60">
            <v>25309878.606367856</v>
          </cell>
          <cell r="P60">
            <v>0</v>
          </cell>
          <cell r="S60">
            <v>25309878.606367856</v>
          </cell>
        </row>
        <row r="61">
          <cell r="S61">
            <v>609150.90924819512</v>
          </cell>
        </row>
        <row r="62">
          <cell r="G62">
            <v>933589.79950986418</v>
          </cell>
          <cell r="S62">
            <v>-7775938.6904901359</v>
          </cell>
        </row>
        <row r="63">
          <cell r="S63">
            <v>4078336.3813612349</v>
          </cell>
        </row>
        <row r="64">
          <cell r="S64">
            <v>-16575331.063322553</v>
          </cell>
        </row>
        <row r="65">
          <cell r="S65">
            <v>-329698.95063524961</v>
          </cell>
        </row>
        <row r="66">
          <cell r="S66">
            <v>-1763008.5607924364</v>
          </cell>
        </row>
        <row r="67">
          <cell r="S67">
            <v>1654698.6583776018</v>
          </cell>
        </row>
        <row r="68">
          <cell r="C68">
            <v>749271.12000000104</v>
          </cell>
          <cell r="S68">
            <v>0</v>
          </cell>
        </row>
        <row r="69">
          <cell r="C69">
            <v>240259976.67999998</v>
          </cell>
          <cell r="S69">
            <v>207933836.12011451</v>
          </cell>
        </row>
        <row r="72">
          <cell r="C72">
            <v>0</v>
          </cell>
          <cell r="S72">
            <v>0</v>
          </cell>
        </row>
        <row r="73">
          <cell r="C73">
            <v>0</v>
          </cell>
          <cell r="S73">
            <v>0</v>
          </cell>
        </row>
        <row r="74">
          <cell r="C74">
            <v>0</v>
          </cell>
          <cell r="S74">
            <v>0</v>
          </cell>
        </row>
        <row r="77">
          <cell r="C77">
            <v>1428959.8800000001</v>
          </cell>
          <cell r="S77">
            <v>1428959.8800000001</v>
          </cell>
        </row>
        <row r="78">
          <cell r="C78">
            <v>0</v>
          </cell>
          <cell r="S78">
            <v>13895084.220000001</v>
          </cell>
        </row>
        <row r="79">
          <cell r="C79">
            <v>0</v>
          </cell>
          <cell r="S79">
            <v>0</v>
          </cell>
        </row>
        <row r="80">
          <cell r="C80">
            <v>8229553.7299999995</v>
          </cell>
          <cell r="S80">
            <v>8229553.7299999995</v>
          </cell>
        </row>
        <row r="81">
          <cell r="C81">
            <v>4476345.8</v>
          </cell>
          <cell r="G81">
            <v>-4476345.8</v>
          </cell>
          <cell r="S81">
            <v>0</v>
          </cell>
        </row>
        <row r="82">
          <cell r="C82">
            <v>2774339.4899999998</v>
          </cell>
          <cell r="L82">
            <v>-1168775.58</v>
          </cell>
          <cell r="S82">
            <v>1605563.9099999997</v>
          </cell>
        </row>
        <row r="83">
          <cell r="C83">
            <v>0</v>
          </cell>
          <cell r="H83">
            <v>0</v>
          </cell>
          <cell r="S83">
            <v>0</v>
          </cell>
        </row>
        <row r="84">
          <cell r="C84">
            <v>16909198.899999999</v>
          </cell>
          <cell r="S84">
            <v>25159161.740000002</v>
          </cell>
        </row>
        <row r="86">
          <cell r="C86">
            <v>257169175.57999998</v>
          </cell>
          <cell r="S86">
            <v>233092997.86011451</v>
          </cell>
        </row>
        <row r="88">
          <cell r="C88">
            <v>21009629.740000069</v>
          </cell>
          <cell r="S88">
            <v>24917265.10441193</v>
          </cell>
        </row>
        <row r="90">
          <cell r="C90" t="str">
            <v>Accounting</v>
          </cell>
          <cell r="S90" t="str">
            <v>Solvency</v>
          </cell>
        </row>
        <row r="91">
          <cell r="C91" t="str">
            <v>Basis</v>
          </cell>
          <cell r="S91" t="str">
            <v>Basis</v>
          </cell>
        </row>
        <row r="92">
          <cell r="C92" t="str">
            <v>GBP</v>
          </cell>
          <cell r="S92" t="str">
            <v>GBP</v>
          </cell>
        </row>
        <row r="95">
          <cell r="C95">
            <v>173017</v>
          </cell>
          <cell r="S95">
            <v>173017</v>
          </cell>
        </row>
        <row r="96">
          <cell r="C96">
            <v>84431329</v>
          </cell>
          <cell r="S96">
            <v>84431329</v>
          </cell>
        </row>
        <row r="97">
          <cell r="C97">
            <v>0</v>
          </cell>
          <cell r="S97">
            <v>0</v>
          </cell>
        </row>
        <row r="98">
          <cell r="C98">
            <v>0</v>
          </cell>
          <cell r="S98">
            <v>0</v>
          </cell>
        </row>
        <row r="99">
          <cell r="C99">
            <v>-63594716.250000007</v>
          </cell>
          <cell r="S99">
            <v>0</v>
          </cell>
        </row>
        <row r="100">
          <cell r="C100">
            <v>21009629.749999993</v>
          </cell>
          <cell r="S100">
            <v>84604346</v>
          </cell>
        </row>
        <row r="103">
          <cell r="S103">
            <v>18856432.300000001</v>
          </cell>
        </row>
        <row r="104">
          <cell r="S104">
            <v>-6698834.095588088</v>
          </cell>
        </row>
        <row r="105">
          <cell r="S105">
            <v>-8249962.8400000017</v>
          </cell>
        </row>
        <row r="106">
          <cell r="S106">
            <v>-63594716.250000007</v>
          </cell>
        </row>
        <row r="107">
          <cell r="S107">
            <v>-59687080.885588095</v>
          </cell>
        </row>
        <row r="109">
          <cell r="S109">
            <v>24917265.114411905</v>
          </cell>
        </row>
        <row r="111">
          <cell r="S111">
            <v>24917265.114411905</v>
          </cell>
        </row>
        <row r="112">
          <cell r="S112">
            <v>0</v>
          </cell>
        </row>
        <row r="113">
          <cell r="S113">
            <v>0</v>
          </cell>
        </row>
        <row r="114">
          <cell r="S114">
            <v>24917265.114411905</v>
          </cell>
        </row>
        <row r="117">
          <cell r="S117">
            <v>23405290.225946669</v>
          </cell>
        </row>
        <row r="118">
          <cell r="S118">
            <v>24917265.114411905</v>
          </cell>
        </row>
        <row r="119">
          <cell r="S119">
            <v>1511974.8884652369</v>
          </cell>
        </row>
        <row r="120">
          <cell r="S120">
            <v>1.064599706898276</v>
          </cell>
        </row>
      </sheetData>
      <sheetData sheetId="48" refreshError="1">
        <row r="2">
          <cell r="P2">
            <v>5851322.5564866671</v>
          </cell>
        </row>
        <row r="6">
          <cell r="A6">
            <v>925369.00481044385</v>
          </cell>
          <cell r="K6">
            <v>5187674.1279545128</v>
          </cell>
        </row>
        <row r="8">
          <cell r="K8">
            <v>0</v>
          </cell>
        </row>
        <row r="9">
          <cell r="F9">
            <v>5533216.9124755226</v>
          </cell>
        </row>
        <row r="13">
          <cell r="P13">
            <v>0</v>
          </cell>
        </row>
        <row r="16">
          <cell r="A16">
            <v>3997205.0149026038</v>
          </cell>
          <cell r="F16">
            <v>84156.890450987034</v>
          </cell>
          <cell r="K16">
            <v>406214.92895037867</v>
          </cell>
        </row>
        <row r="19">
          <cell r="D19">
            <v>683872.1253521964</v>
          </cell>
          <cell r="I19">
            <v>3637046.4827627717</v>
          </cell>
        </row>
        <row r="20">
          <cell r="N20">
            <v>10530272.232487863</v>
          </cell>
        </row>
        <row r="22">
          <cell r="D22">
            <v>1375041.7291145041</v>
          </cell>
          <cell r="I22">
            <v>366670.21800000069</v>
          </cell>
        </row>
        <row r="23">
          <cell r="N23">
            <v>559975.24191392632</v>
          </cell>
        </row>
        <row r="25">
          <cell r="D25">
            <v>4297161.5187393492</v>
          </cell>
        </row>
        <row r="26">
          <cell r="N26">
            <v>0</v>
          </cell>
        </row>
        <row r="28">
          <cell r="D28">
            <v>40373.947499999776</v>
          </cell>
        </row>
        <row r="31">
          <cell r="D31">
            <v>0</v>
          </cell>
        </row>
        <row r="34">
          <cell r="D34">
            <v>5822627.3440905912</v>
          </cell>
        </row>
      </sheetData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9021-FB1B-43A9-87EF-E3ED83EEE250}">
  <sheetPr codeName="Sheet75"/>
  <dimension ref="A1:AG182"/>
  <sheetViews>
    <sheetView tabSelected="1" workbookViewId="0">
      <selection activeCell="H132" sqref="H132"/>
    </sheetView>
  </sheetViews>
  <sheetFormatPr defaultRowHeight="15" x14ac:dyDescent="0.25"/>
  <cols>
    <col min="1" max="1" width="6.7109375" customWidth="1"/>
    <col min="2" max="2" width="55.85546875" customWidth="1"/>
    <col min="3" max="8" width="16.5703125" style="116" customWidth="1"/>
    <col min="9" max="9" width="15.42578125" style="142" bestFit="1" customWidth="1"/>
    <col min="10" max="10" width="17.28515625" style="116" customWidth="1"/>
    <col min="11" max="11" width="16.5703125" style="116" customWidth="1"/>
    <col min="12" max="12" width="4.28515625" customWidth="1"/>
    <col min="13" max="18" width="16.5703125" style="116" customWidth="1"/>
    <col min="19" max="19" width="15.42578125" style="142" bestFit="1" customWidth="1"/>
    <col min="20" max="20" width="20.28515625" style="116" customWidth="1"/>
    <col min="21" max="21" width="17.7109375" style="116" customWidth="1"/>
    <col min="22" max="22" width="77.7109375" customWidth="1"/>
    <col min="23" max="23" width="11.85546875" customWidth="1"/>
    <col min="24" max="24" width="71.5703125" customWidth="1"/>
    <col min="25" max="25" width="28.85546875" customWidth="1"/>
    <col min="26" max="26" width="21.42578125" customWidth="1"/>
    <col min="27" max="27" width="22.7109375" customWidth="1"/>
    <col min="28" max="28" width="23.85546875" customWidth="1"/>
    <col min="29" max="31" width="15" customWidth="1"/>
    <col min="32" max="36" width="17.5703125" customWidth="1"/>
  </cols>
  <sheetData>
    <row r="1" spans="1:33" x14ac:dyDescent="0.25">
      <c r="A1" s="1" t="str">
        <f>'[2]Setup and Checks'!E7</f>
        <v>Mulsanne Insurance Company Limited</v>
      </c>
      <c r="B1" s="2"/>
      <c r="C1" s="3"/>
      <c r="D1" s="3"/>
      <c r="E1" s="3"/>
      <c r="F1" s="3"/>
      <c r="G1" s="3"/>
      <c r="H1" s="3"/>
      <c r="I1" s="4"/>
      <c r="J1" s="5"/>
      <c r="K1" s="3"/>
      <c r="L1" s="2"/>
      <c r="M1" s="3"/>
      <c r="N1" s="3"/>
      <c r="O1" s="3"/>
      <c r="P1" s="3"/>
      <c r="Q1" s="3"/>
      <c r="R1" s="3"/>
      <c r="S1" s="4"/>
      <c r="T1" s="3" t="s">
        <v>0</v>
      </c>
      <c r="U1" s="3"/>
    </row>
    <row r="2" spans="1:33" ht="15.75" thickBot="1" x14ac:dyDescent="0.3">
      <c r="A2" s="6" t="str">
        <f>TEXT('[2]Setup and Checks'!E8, "DD MMMM YYYY")</f>
        <v>30 June 2025</v>
      </c>
      <c r="B2" s="2"/>
      <c r="C2" s="7"/>
      <c r="D2" s="7"/>
      <c r="E2" s="7"/>
      <c r="F2" s="7"/>
      <c r="G2" s="7"/>
      <c r="H2" s="7"/>
      <c r="I2" s="8"/>
      <c r="J2" s="9"/>
      <c r="K2" s="7"/>
      <c r="L2" s="2"/>
      <c r="M2" s="7"/>
      <c r="N2" s="7"/>
      <c r="O2" s="7"/>
      <c r="P2" s="7"/>
      <c r="Q2" s="7"/>
      <c r="R2" s="7"/>
      <c r="S2" s="8"/>
      <c r="T2" s="7"/>
      <c r="U2" s="7"/>
    </row>
    <row r="3" spans="1:33" x14ac:dyDescent="0.25">
      <c r="A3" s="10" t="s">
        <v>1</v>
      </c>
      <c r="B3" s="5"/>
      <c r="C3" s="7"/>
      <c r="D3" s="7"/>
      <c r="E3" s="7"/>
      <c r="F3" s="7"/>
      <c r="G3" s="7"/>
      <c r="H3" s="7"/>
      <c r="I3" s="11" t="s">
        <v>2</v>
      </c>
      <c r="J3" s="12" t="s">
        <v>3</v>
      </c>
      <c r="K3" s="7"/>
      <c r="L3" s="9"/>
      <c r="M3" s="7"/>
      <c r="N3" s="7"/>
      <c r="O3" s="7"/>
      <c r="P3" s="7"/>
      <c r="Q3" s="7"/>
      <c r="R3" s="7"/>
      <c r="S3" s="11" t="s">
        <v>2</v>
      </c>
      <c r="T3" s="12" t="s">
        <v>3</v>
      </c>
      <c r="U3" s="7"/>
    </row>
    <row r="4" spans="1:33" s="18" customFormat="1" ht="60" customHeight="1" x14ac:dyDescent="0.25">
      <c r="A4" s="13" t="s">
        <v>4</v>
      </c>
      <c r="B4" s="14"/>
      <c r="C4" s="15" t="s">
        <v>5</v>
      </c>
      <c r="D4" s="15" t="s">
        <v>6</v>
      </c>
      <c r="E4" s="15" t="s">
        <v>7</v>
      </c>
      <c r="F4" s="15" t="s">
        <v>8</v>
      </c>
      <c r="G4" s="15" t="s">
        <v>9</v>
      </c>
      <c r="H4" s="15" t="s">
        <v>10</v>
      </c>
      <c r="I4" s="16"/>
      <c r="J4" s="15" t="str">
        <f t="array" ref="J4">"Change "&amp; LARGE(W7:W21,1) &amp;" - " &amp; VLOOKUP(LARGE(W7:W21,1),$W$7:$X$21,2,0)</f>
        <v>Change 5 - Management accounts v3_1</v>
      </c>
      <c r="K4" s="15" t="s">
        <v>5</v>
      </c>
      <c r="L4" s="17"/>
      <c r="M4" s="15" t="s">
        <v>11</v>
      </c>
      <c r="N4" s="15" t="s">
        <v>12</v>
      </c>
      <c r="O4" s="15" t="s">
        <v>13</v>
      </c>
      <c r="P4" s="15" t="s">
        <v>8</v>
      </c>
      <c r="Q4" s="15" t="s">
        <v>9</v>
      </c>
      <c r="R4" s="15" t="s">
        <v>10</v>
      </c>
      <c r="S4" s="16"/>
      <c r="T4" s="15" t="str">
        <f>"Change "&amp; LARGE(W7:W32,1) &amp;" - " &amp; VLOOKUP(LARGE(W7:W32,1),$W$7:$X$32,2,0)</f>
        <v>Change 5 - Management accounts v3_1</v>
      </c>
      <c r="U4" s="15" t="s">
        <v>11</v>
      </c>
    </row>
    <row r="5" spans="1:33" x14ac:dyDescent="0.25">
      <c r="A5" s="13"/>
      <c r="B5" s="14"/>
      <c r="C5" s="19" t="s">
        <v>14</v>
      </c>
      <c r="D5" s="19" t="s">
        <v>14</v>
      </c>
      <c r="E5" s="19" t="s">
        <v>14</v>
      </c>
      <c r="F5" s="19" t="s">
        <v>14</v>
      </c>
      <c r="G5" s="19" t="s">
        <v>14</v>
      </c>
      <c r="H5" s="19" t="s">
        <v>14</v>
      </c>
      <c r="I5" s="20"/>
      <c r="J5" s="19" t="s">
        <v>14</v>
      </c>
      <c r="K5" s="19" t="s">
        <v>14</v>
      </c>
      <c r="L5" s="21"/>
      <c r="M5" s="19" t="s">
        <v>15</v>
      </c>
      <c r="N5" s="19" t="s">
        <v>15</v>
      </c>
      <c r="O5" s="19" t="s">
        <v>15</v>
      </c>
      <c r="P5" s="19" t="s">
        <v>15</v>
      </c>
      <c r="Q5" s="19" t="s">
        <v>15</v>
      </c>
      <c r="R5" s="19" t="s">
        <v>15</v>
      </c>
      <c r="S5" s="20"/>
      <c r="T5" s="19" t="s">
        <v>15</v>
      </c>
      <c r="U5" s="19" t="s">
        <v>15</v>
      </c>
      <c r="W5" s="22" t="s">
        <v>16</v>
      </c>
      <c r="X5" s="22"/>
      <c r="AA5" s="23"/>
      <c r="AB5" s="23"/>
      <c r="AC5" s="23"/>
      <c r="AD5" s="23"/>
      <c r="AE5" s="23"/>
      <c r="AF5" s="23"/>
    </row>
    <row r="6" spans="1:33" x14ac:dyDescent="0.25">
      <c r="A6" s="13"/>
      <c r="B6" s="21"/>
      <c r="C6" s="24">
        <v>45778</v>
      </c>
      <c r="D6" s="24">
        <v>45809</v>
      </c>
      <c r="E6" s="24">
        <v>45809</v>
      </c>
      <c r="F6" s="24">
        <v>45809</v>
      </c>
      <c r="G6" s="24">
        <v>45809</v>
      </c>
      <c r="H6" s="24">
        <v>45809</v>
      </c>
      <c r="I6" s="25"/>
      <c r="J6" s="24">
        <v>45809</v>
      </c>
      <c r="K6" s="24">
        <f>$U$6</f>
        <v>45809</v>
      </c>
      <c r="L6" s="24"/>
      <c r="M6" s="24">
        <v>45778</v>
      </c>
      <c r="N6" s="24">
        <v>45809</v>
      </c>
      <c r="O6" s="24">
        <v>45809</v>
      </c>
      <c r="P6" s="24">
        <v>45809</v>
      </c>
      <c r="Q6" s="24">
        <v>45809</v>
      </c>
      <c r="R6" s="24">
        <v>45809</v>
      </c>
      <c r="S6" s="25"/>
      <c r="T6" s="24">
        <v>45809</v>
      </c>
      <c r="U6" s="24">
        <v>45809</v>
      </c>
      <c r="X6" s="26" t="s">
        <v>17</v>
      </c>
      <c r="AA6" s="23"/>
      <c r="AB6" s="27" t="s">
        <v>18</v>
      </c>
      <c r="AC6" s="27"/>
      <c r="AD6" s="27"/>
      <c r="AE6" s="28"/>
      <c r="AF6" s="23"/>
    </row>
    <row r="7" spans="1:33" x14ac:dyDescent="0.25">
      <c r="A7" s="29"/>
      <c r="B7" s="30"/>
      <c r="C7" s="30"/>
      <c r="D7" s="30"/>
      <c r="E7" s="30"/>
      <c r="F7" s="30"/>
      <c r="G7" s="30"/>
      <c r="H7" s="30"/>
      <c r="I7" s="31"/>
      <c r="J7" s="30"/>
      <c r="K7" s="30"/>
      <c r="L7" s="30"/>
      <c r="M7" s="30"/>
      <c r="N7" s="30"/>
      <c r="O7" s="30"/>
      <c r="P7" s="30"/>
      <c r="Q7" s="30"/>
      <c r="R7" s="30"/>
      <c r="S7" s="31"/>
      <c r="T7" s="30"/>
      <c r="U7" s="30"/>
      <c r="W7" s="32">
        <v>1</v>
      </c>
      <c r="X7" s="32" t="s">
        <v>19</v>
      </c>
      <c r="AA7" s="23"/>
      <c r="AB7" s="33"/>
      <c r="AC7" s="34" t="s">
        <v>20</v>
      </c>
      <c r="AD7" s="34" t="s">
        <v>21</v>
      </c>
      <c r="AE7" s="35" t="s">
        <v>22</v>
      </c>
      <c r="AF7" s="23"/>
    </row>
    <row r="8" spans="1:33" x14ac:dyDescent="0.25">
      <c r="A8" s="29" t="s">
        <v>23</v>
      </c>
      <c r="B8" s="30"/>
      <c r="C8" s="30"/>
      <c r="D8" s="30"/>
      <c r="E8" s="30"/>
      <c r="F8" s="30"/>
      <c r="G8" s="30"/>
      <c r="H8" s="30"/>
      <c r="I8" s="31"/>
      <c r="J8" s="30"/>
      <c r="K8" s="30"/>
      <c r="L8" s="30"/>
      <c r="M8" s="30"/>
      <c r="N8" s="30"/>
      <c r="O8" s="30"/>
      <c r="P8" s="30"/>
      <c r="Q8" s="30"/>
      <c r="R8" s="30"/>
      <c r="S8" s="31"/>
      <c r="T8" s="30"/>
      <c r="U8" s="30"/>
      <c r="W8" s="32">
        <v>2</v>
      </c>
      <c r="X8" s="32" t="s">
        <v>24</v>
      </c>
      <c r="AA8" s="23"/>
      <c r="AB8" s="36" t="s">
        <v>25</v>
      </c>
      <c r="AC8" s="37">
        <v>24486.236260000005</v>
      </c>
      <c r="AD8" s="37">
        <f>+K100/1000</f>
        <v>21009.629749999993</v>
      </c>
      <c r="AE8" s="38">
        <f t="shared" ref="AE8:AE12" si="0">+AD8-AC8</f>
        <v>-3476.6065100000123</v>
      </c>
      <c r="AF8" s="23"/>
    </row>
    <row r="9" spans="1:33" x14ac:dyDescent="0.25">
      <c r="A9" s="29"/>
      <c r="B9" s="30" t="s">
        <v>26</v>
      </c>
      <c r="C9" s="39">
        <v>0</v>
      </c>
      <c r="D9" s="39">
        <v>0</v>
      </c>
      <c r="E9" s="39">
        <v>0</v>
      </c>
      <c r="F9" s="39">
        <v>0</v>
      </c>
      <c r="G9" s="39">
        <v>0</v>
      </c>
      <c r="H9" s="39">
        <v>0</v>
      </c>
      <c r="I9" s="31"/>
      <c r="J9" s="39">
        <f>$K9-SUM($C9:I9)</f>
        <v>0</v>
      </c>
      <c r="K9" s="39">
        <f>'[2]Balance Sheet'!C9</f>
        <v>0</v>
      </c>
      <c r="L9" s="30"/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1"/>
      <c r="T9" s="39">
        <f>$U9-SUM($M9:S9)</f>
        <v>0</v>
      </c>
      <c r="U9" s="39">
        <f>'[2]Balance Sheet'!S9</f>
        <v>0</v>
      </c>
      <c r="V9" s="40"/>
      <c r="W9" s="32">
        <v>3</v>
      </c>
      <c r="X9" s="32" t="s">
        <v>27</v>
      </c>
      <c r="AA9" s="23"/>
      <c r="AB9" s="36" t="s">
        <v>28</v>
      </c>
      <c r="AC9" s="37">
        <v>28952.219398136349</v>
      </c>
      <c r="AD9" s="37">
        <f>+U109/1000</f>
        <v>24917.265114411905</v>
      </c>
      <c r="AE9" s="38">
        <f t="shared" si="0"/>
        <v>-4034.9542837244444</v>
      </c>
      <c r="AF9" s="23"/>
    </row>
    <row r="10" spans="1:33" x14ac:dyDescent="0.25">
      <c r="A10" s="29"/>
      <c r="B10" s="30" t="s">
        <v>29</v>
      </c>
      <c r="C10" s="39">
        <v>0</v>
      </c>
      <c r="D10" s="39">
        <v>0</v>
      </c>
      <c r="E10" s="39">
        <v>0</v>
      </c>
      <c r="F10" s="39">
        <v>0</v>
      </c>
      <c r="G10" s="39">
        <v>0</v>
      </c>
      <c r="H10" s="39">
        <v>0</v>
      </c>
      <c r="I10" s="31"/>
      <c r="J10" s="39">
        <f>$K10-SUM($C10:I10)</f>
        <v>0</v>
      </c>
      <c r="K10" s="39">
        <f>'[2]Balance Sheet'!C10</f>
        <v>0</v>
      </c>
      <c r="L10" s="30"/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1"/>
      <c r="T10" s="39">
        <f>$U10-SUM($M10:S10)</f>
        <v>0</v>
      </c>
      <c r="U10" s="39">
        <f>'[2]Balance Sheet'!S10</f>
        <v>0</v>
      </c>
      <c r="V10" s="40"/>
      <c r="W10" s="32">
        <v>4</v>
      </c>
      <c r="X10" s="32" t="s">
        <v>30</v>
      </c>
      <c r="AA10" s="23"/>
      <c r="AB10" s="36" t="s">
        <v>31</v>
      </c>
      <c r="AC10" s="37">
        <v>23303.390207140968</v>
      </c>
      <c r="AD10" s="37">
        <f>+U149/1000</f>
        <v>23405.290225946661</v>
      </c>
      <c r="AE10" s="38">
        <f t="shared" si="0"/>
        <v>101.90001880569253</v>
      </c>
      <c r="AF10" s="23"/>
      <c r="AG10" s="41"/>
    </row>
    <row r="11" spans="1:33" x14ac:dyDescent="0.25">
      <c r="A11" s="29"/>
      <c r="B11" s="30" t="s">
        <v>32</v>
      </c>
      <c r="C11" s="42">
        <v>0</v>
      </c>
      <c r="D11" s="42">
        <v>0</v>
      </c>
      <c r="E11" s="42">
        <v>0</v>
      </c>
      <c r="F11" s="42">
        <v>0</v>
      </c>
      <c r="G11" s="42">
        <v>0</v>
      </c>
      <c r="H11" s="42">
        <v>0</v>
      </c>
      <c r="I11" s="31"/>
      <c r="J11" s="42">
        <f>$K11-SUM($C11:I11)</f>
        <v>0</v>
      </c>
      <c r="K11" s="42">
        <f>'[2]Balance Sheet'!C11</f>
        <v>0</v>
      </c>
      <c r="L11" s="30"/>
      <c r="M11" s="42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31"/>
      <c r="T11" s="42">
        <f>$U11-SUM($M11:S11)</f>
        <v>0</v>
      </c>
      <c r="U11" s="42">
        <f>'[2]Balance Sheet'!S11</f>
        <v>0</v>
      </c>
      <c r="V11" s="43"/>
      <c r="W11" s="44">
        <v>5</v>
      </c>
      <c r="X11" s="44" t="s">
        <v>33</v>
      </c>
      <c r="AA11" s="23"/>
      <c r="AB11" s="36" t="s">
        <v>34</v>
      </c>
      <c r="AC11" s="37">
        <v>5648.8291909953805</v>
      </c>
      <c r="AD11" s="37">
        <f>+AD9-AD10</f>
        <v>1511.9748884652436</v>
      </c>
      <c r="AE11" s="38">
        <f t="shared" si="0"/>
        <v>-4136.8543025301369</v>
      </c>
      <c r="AF11" s="23"/>
    </row>
    <row r="12" spans="1:33" x14ac:dyDescent="0.25">
      <c r="A12" s="29"/>
      <c r="B12" s="30"/>
      <c r="C12" s="30"/>
      <c r="D12" s="30"/>
      <c r="E12" s="30"/>
      <c r="F12" s="30"/>
      <c r="G12" s="30"/>
      <c r="H12" s="30"/>
      <c r="I12" s="31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40"/>
      <c r="W12" s="44"/>
      <c r="X12" s="44"/>
      <c r="AA12" s="23"/>
      <c r="AB12" s="36" t="s">
        <v>35</v>
      </c>
      <c r="AC12" s="45">
        <v>1.24240375073256</v>
      </c>
      <c r="AD12" s="46">
        <f>+AD9/AD10</f>
        <v>1.0645997068982762</v>
      </c>
      <c r="AE12" s="47">
        <f t="shared" si="0"/>
        <v>-0.17780404383428383</v>
      </c>
      <c r="AF12" s="23"/>
    </row>
    <row r="13" spans="1:33" x14ac:dyDescent="0.25">
      <c r="A13" s="29" t="s">
        <v>36</v>
      </c>
      <c r="B13" s="30"/>
      <c r="C13" s="30"/>
      <c r="D13" s="30"/>
      <c r="E13" s="30"/>
      <c r="F13" s="30"/>
      <c r="G13" s="30"/>
      <c r="H13" s="30"/>
      <c r="I13" s="31"/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30"/>
      <c r="U13" s="30"/>
      <c r="V13" s="40"/>
      <c r="W13" s="32"/>
      <c r="X13" s="32"/>
      <c r="AA13" s="23"/>
      <c r="AB13" s="36" t="s">
        <v>37</v>
      </c>
      <c r="AC13" s="37">
        <v>32624.746289997354</v>
      </c>
      <c r="AD13" s="37">
        <f t="shared" ref="AD13" si="1">1.4*AD10</f>
        <v>32767.406316325323</v>
      </c>
      <c r="AE13" s="38">
        <f>+AD13-AC13</f>
        <v>142.66002632796881</v>
      </c>
      <c r="AF13" s="23"/>
    </row>
    <row r="14" spans="1:33" x14ac:dyDescent="0.25">
      <c r="A14" s="29"/>
      <c r="B14" s="30" t="s">
        <v>38</v>
      </c>
      <c r="C14" s="39">
        <v>19881735.090000004</v>
      </c>
      <c r="D14" s="39">
        <v>0</v>
      </c>
      <c r="E14" s="39">
        <v>0</v>
      </c>
      <c r="F14" s="39">
        <v>0</v>
      </c>
      <c r="G14" s="39">
        <v>968715.0199999921</v>
      </c>
      <c r="H14" s="39">
        <v>23567.280000004917</v>
      </c>
      <c r="I14" s="31"/>
      <c r="J14" s="39">
        <f>$K14-SUM($C14:I14)</f>
        <v>0</v>
      </c>
      <c r="K14" s="39">
        <f>'[2]Balance Sheet'!C14</f>
        <v>20874017.390000001</v>
      </c>
      <c r="L14" s="30"/>
      <c r="M14" s="39">
        <v>19901092.060000002</v>
      </c>
      <c r="N14" s="39">
        <v>0</v>
      </c>
      <c r="O14" s="39">
        <v>0</v>
      </c>
      <c r="P14" s="39">
        <v>0</v>
      </c>
      <c r="Q14" s="39">
        <v>969499.27999999374</v>
      </c>
      <c r="R14" s="39">
        <v>24155.270000003278</v>
      </c>
      <c r="S14" s="31"/>
      <c r="T14" s="39">
        <f>$U14-SUM($M14:S14)</f>
        <v>0</v>
      </c>
      <c r="U14" s="39">
        <f>'[2]Balance Sheet'!S14</f>
        <v>20894746.609999999</v>
      </c>
      <c r="V14" s="48" t="s">
        <v>39</v>
      </c>
      <c r="W14" s="32"/>
      <c r="X14" s="32"/>
      <c r="AA14" s="23"/>
      <c r="AB14" s="36" t="s">
        <v>40</v>
      </c>
      <c r="AC14" s="37">
        <v>-3672.5268918610054</v>
      </c>
      <c r="AD14" s="49">
        <f t="shared" ref="AD14" si="2">+AD9-AD13</f>
        <v>-7850.1412019134186</v>
      </c>
      <c r="AE14" s="50">
        <f t="shared" ref="AE14:AE15" si="3">+AD14-AC14</f>
        <v>-4177.6143100524132</v>
      </c>
      <c r="AF14" s="23"/>
    </row>
    <row r="15" spans="1:33" x14ac:dyDescent="0.25">
      <c r="A15" s="29"/>
      <c r="B15" s="30" t="s">
        <v>41</v>
      </c>
      <c r="C15" s="39">
        <v>11144956.859999999</v>
      </c>
      <c r="D15" s="39">
        <v>0</v>
      </c>
      <c r="E15" s="39">
        <v>0</v>
      </c>
      <c r="F15" s="39">
        <v>0</v>
      </c>
      <c r="G15" s="39">
        <v>-123260.46000000089</v>
      </c>
      <c r="H15" s="39">
        <v>19190.000000001863</v>
      </c>
      <c r="I15" s="31"/>
      <c r="J15" s="39">
        <f>$K15-SUM($C15:I15)</f>
        <v>0</v>
      </c>
      <c r="K15" s="39">
        <f>'[2]Balance Sheet'!C15</f>
        <v>11040886.4</v>
      </c>
      <c r="L15" s="30"/>
      <c r="M15" s="39">
        <v>11144956.859999999</v>
      </c>
      <c r="N15" s="39">
        <v>0</v>
      </c>
      <c r="O15" s="39">
        <v>0</v>
      </c>
      <c r="P15" s="39">
        <v>0</v>
      </c>
      <c r="Q15" s="39">
        <v>-123260.46000000089</v>
      </c>
      <c r="R15" s="39">
        <v>19190.000000001863</v>
      </c>
      <c r="S15" s="31"/>
      <c r="T15" s="39">
        <f>$U15-SUM($M15:S15)</f>
        <v>0</v>
      </c>
      <c r="U15" s="39">
        <f>'[2]Balance Sheet'!S15</f>
        <v>11040886.4</v>
      </c>
      <c r="V15" s="51"/>
      <c r="W15" s="32"/>
      <c r="X15" s="32"/>
      <c r="AA15" s="23"/>
      <c r="AB15" s="36" t="s">
        <v>42</v>
      </c>
      <c r="AC15" s="37">
        <v>988.15114956718753</v>
      </c>
      <c r="AD15" s="49">
        <f>+AD9-(1.2*AD10)</f>
        <v>-3169.0831567240893</v>
      </c>
      <c r="AE15" s="50">
        <f t="shared" si="3"/>
        <v>-4157.2343062912769</v>
      </c>
      <c r="AF15" s="23"/>
    </row>
    <row r="16" spans="1:33" x14ac:dyDescent="0.25">
      <c r="A16" s="29"/>
      <c r="B16" s="30" t="s">
        <v>43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1"/>
      <c r="J16" s="39">
        <f>$K16-SUM($C16:I16)</f>
        <v>0</v>
      </c>
      <c r="K16" s="39">
        <f>'[2]Balance Sheet'!C16</f>
        <v>0</v>
      </c>
      <c r="L16" s="30"/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1"/>
      <c r="T16" s="39">
        <f>$U16-SUM($M16:S16)</f>
        <v>0</v>
      </c>
      <c r="U16" s="39">
        <f>'[2]Balance Sheet'!S16</f>
        <v>0</v>
      </c>
      <c r="V16" s="40"/>
      <c r="W16" s="32"/>
      <c r="X16" s="32"/>
      <c r="AA16" s="23"/>
      <c r="AB16" s="36" t="s">
        <v>44</v>
      </c>
      <c r="AC16" s="37">
        <v>5825.8475517852421</v>
      </c>
      <c r="AD16" s="37">
        <f>+'[2]SCR Tree'!P2/1000</f>
        <v>5851.3225564866671</v>
      </c>
      <c r="AE16" s="38">
        <f>+AD16-AC16</f>
        <v>25.47500470142495</v>
      </c>
      <c r="AF16" s="52"/>
    </row>
    <row r="17" spans="1:33" x14ac:dyDescent="0.25">
      <c r="A17" s="29"/>
      <c r="B17" s="30" t="s">
        <v>45</v>
      </c>
      <c r="C17" s="39">
        <v>0</v>
      </c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1"/>
      <c r="J17" s="39">
        <f>$K17-SUM($C17:I17)</f>
        <v>0</v>
      </c>
      <c r="K17" s="39">
        <f>'[2]Balance Sheet'!C17</f>
        <v>0</v>
      </c>
      <c r="L17" s="30"/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1"/>
      <c r="T17" s="39">
        <f>$U17-SUM($M17:S17)</f>
        <v>0</v>
      </c>
      <c r="U17" s="39">
        <f>'[2]Balance Sheet'!S17</f>
        <v>0</v>
      </c>
      <c r="W17" s="32"/>
      <c r="X17" s="32"/>
      <c r="AA17" s="23"/>
      <c r="AB17" s="36" t="s">
        <v>46</v>
      </c>
      <c r="AC17" s="37">
        <v>23126.371846351107</v>
      </c>
      <c r="AD17" s="37">
        <f>+AD9-AD16</f>
        <v>19065.942557925238</v>
      </c>
      <c r="AE17" s="38">
        <f>+AD17-AC17</f>
        <v>-4060.4292884258684</v>
      </c>
      <c r="AF17" s="52"/>
    </row>
    <row r="18" spans="1:33" x14ac:dyDescent="0.25">
      <c r="A18" s="29"/>
      <c r="B18" s="30" t="s">
        <v>32</v>
      </c>
      <c r="C18" s="42">
        <v>31026691.950000003</v>
      </c>
      <c r="D18" s="42">
        <v>0</v>
      </c>
      <c r="E18" s="42">
        <v>0</v>
      </c>
      <c r="F18" s="42">
        <v>0</v>
      </c>
      <c r="G18" s="42">
        <v>845454.55999999121</v>
      </c>
      <c r="H18" s="42">
        <v>42757.280000004917</v>
      </c>
      <c r="I18" s="31"/>
      <c r="J18" s="42">
        <f>$K18-SUM($C18:I18)</f>
        <v>0</v>
      </c>
      <c r="K18" s="42">
        <f>'[2]Balance Sheet'!C18</f>
        <v>31914903.789999999</v>
      </c>
      <c r="L18" s="30"/>
      <c r="M18" s="42">
        <v>31046048.920000002</v>
      </c>
      <c r="N18" s="42">
        <v>0</v>
      </c>
      <c r="O18" s="42">
        <v>0</v>
      </c>
      <c r="P18" s="42">
        <v>0</v>
      </c>
      <c r="Q18" s="42">
        <v>846238.81999999285</v>
      </c>
      <c r="R18" s="42">
        <v>43345.270000003278</v>
      </c>
      <c r="S18" s="31"/>
      <c r="T18" s="42">
        <f>$U18-SUM($M18:S18)</f>
        <v>0</v>
      </c>
      <c r="U18" s="42">
        <f>'[2]Balance Sheet'!S18</f>
        <v>31935633.009999998</v>
      </c>
      <c r="W18" s="32"/>
      <c r="X18" s="32"/>
      <c r="AA18" s="23"/>
      <c r="AB18" s="36" t="s">
        <v>47</v>
      </c>
      <c r="AC18" s="45">
        <v>4.9696150029302402</v>
      </c>
      <c r="AD18" s="45">
        <f>+AD9/AD16</f>
        <v>4.258398827593104</v>
      </c>
      <c r="AE18" s="53">
        <f>+AD18-AC18</f>
        <v>-0.71121617533713621</v>
      </c>
      <c r="AF18" s="23"/>
    </row>
    <row r="19" spans="1:33" x14ac:dyDescent="0.25">
      <c r="A19" s="29"/>
      <c r="B19" s="30"/>
      <c r="C19" s="30"/>
      <c r="D19" s="30"/>
      <c r="E19" s="30"/>
      <c r="F19" s="30"/>
      <c r="G19" s="30"/>
      <c r="H19" s="30"/>
      <c r="I19" s="31"/>
      <c r="J19" s="30"/>
      <c r="K19" s="30"/>
      <c r="L19" s="30"/>
      <c r="M19" s="30"/>
      <c r="N19" s="30"/>
      <c r="O19" s="30"/>
      <c r="P19" s="30"/>
      <c r="Q19" s="30"/>
      <c r="R19" s="30"/>
      <c r="S19" s="31"/>
      <c r="T19" s="30"/>
      <c r="U19" s="30"/>
      <c r="W19" s="32"/>
      <c r="X19" s="32"/>
      <c r="AA19" s="23"/>
      <c r="AB19" s="23"/>
      <c r="AC19" s="23"/>
      <c r="AD19" s="23"/>
      <c r="AE19" s="23"/>
      <c r="AF19" s="23"/>
    </row>
    <row r="20" spans="1:33" x14ac:dyDescent="0.25">
      <c r="A20" s="29" t="s">
        <v>48</v>
      </c>
      <c r="B20" s="30"/>
      <c r="C20" s="30"/>
      <c r="D20" s="30"/>
      <c r="E20" s="30"/>
      <c r="F20" s="30"/>
      <c r="G20" s="30"/>
      <c r="H20" s="30"/>
      <c r="I20" s="31"/>
      <c r="J20" s="30"/>
      <c r="K20" s="30"/>
      <c r="L20" s="30"/>
      <c r="M20" s="30"/>
      <c r="N20" s="30"/>
      <c r="O20" s="30"/>
      <c r="P20" s="30"/>
      <c r="Q20" s="30"/>
      <c r="R20" s="30"/>
      <c r="S20" s="31"/>
      <c r="T20" s="30"/>
      <c r="U20" s="30"/>
      <c r="V20" s="40"/>
      <c r="W20" s="32"/>
      <c r="X20" s="32"/>
      <c r="Y20" s="41"/>
      <c r="AA20" s="23"/>
      <c r="AB20" s="23"/>
      <c r="AC20" s="23"/>
      <c r="AD20" s="23"/>
      <c r="AE20" s="23"/>
      <c r="AF20" s="23"/>
    </row>
    <row r="21" spans="1:33" ht="14.45" customHeight="1" x14ac:dyDescent="0.25">
      <c r="A21" s="29"/>
      <c r="B21" s="30" t="s">
        <v>49</v>
      </c>
      <c r="C21" s="39">
        <v>0</v>
      </c>
      <c r="D21" s="39">
        <v>0</v>
      </c>
      <c r="E21" s="39">
        <v>0</v>
      </c>
      <c r="F21" s="39">
        <v>0</v>
      </c>
      <c r="G21" s="39">
        <v>0</v>
      </c>
      <c r="H21" s="39">
        <v>0</v>
      </c>
      <c r="I21" s="31"/>
      <c r="J21" s="39">
        <f>$K21-SUM($C21:I21)</f>
        <v>0</v>
      </c>
      <c r="K21" s="39">
        <f>'[2]Balance Sheet'!C21</f>
        <v>0</v>
      </c>
      <c r="L21" s="30"/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1"/>
      <c r="T21" s="39">
        <f>$U21-SUM($M21:S21)</f>
        <v>0</v>
      </c>
      <c r="U21" s="39">
        <f>'[2]Balance Sheet'!S21</f>
        <v>0</v>
      </c>
      <c r="V21" s="40"/>
      <c r="W21" s="32"/>
      <c r="X21" s="32"/>
      <c r="AA21" s="23"/>
      <c r="AB21" s="27" t="s">
        <v>18</v>
      </c>
      <c r="AC21" s="27"/>
      <c r="AD21" s="27"/>
      <c r="AE21" s="28"/>
      <c r="AF21" s="23"/>
    </row>
    <row r="22" spans="1:33" ht="14.45" customHeight="1" x14ac:dyDescent="0.25">
      <c r="A22" s="29"/>
      <c r="B22" s="30" t="s">
        <v>50</v>
      </c>
      <c r="C22" s="39">
        <v>17874691.48</v>
      </c>
      <c r="D22" s="39">
        <v>0</v>
      </c>
      <c r="E22" s="39">
        <v>0</v>
      </c>
      <c r="F22" s="39">
        <v>0</v>
      </c>
      <c r="G22" s="39">
        <v>-186544.25</v>
      </c>
      <c r="H22" s="39">
        <v>-98794.429999999702</v>
      </c>
      <c r="I22" s="31"/>
      <c r="J22" s="39">
        <f>$K22-SUM($C22:I22)</f>
        <v>0</v>
      </c>
      <c r="K22" s="39">
        <f>'[2]Balance Sheet'!C22</f>
        <v>17589352.800000001</v>
      </c>
      <c r="L22" s="30"/>
      <c r="M22" s="39">
        <v>17874691.48</v>
      </c>
      <c r="N22" s="39">
        <v>0</v>
      </c>
      <c r="O22" s="39">
        <v>0</v>
      </c>
      <c r="P22" s="39">
        <v>0</v>
      </c>
      <c r="Q22" s="39">
        <v>-186544.25</v>
      </c>
      <c r="R22" s="39">
        <v>-98794.429999999702</v>
      </c>
      <c r="S22" s="31"/>
      <c r="T22" s="39">
        <f>$U22-SUM($M22:S22)</f>
        <v>0</v>
      </c>
      <c r="U22" s="39">
        <f>'[2]Balance Sheet'!S22</f>
        <v>17589352.800000001</v>
      </c>
      <c r="V22" s="48"/>
      <c r="W22" s="32"/>
      <c r="X22" s="32"/>
      <c r="AA22" s="23"/>
      <c r="AB22" s="33"/>
      <c r="AC22" s="34" t="s">
        <v>51</v>
      </c>
      <c r="AD22" s="34" t="str">
        <f>+AD7</f>
        <v>June - 25 v1</v>
      </c>
      <c r="AE22" s="35" t="s">
        <v>22</v>
      </c>
      <c r="AF22" s="23"/>
    </row>
    <row r="23" spans="1:33" ht="14.45" customHeight="1" x14ac:dyDescent="0.25">
      <c r="A23" s="29"/>
      <c r="B23" s="30" t="s">
        <v>32</v>
      </c>
      <c r="C23" s="42">
        <v>17874691.48</v>
      </c>
      <c r="D23" s="42">
        <v>0</v>
      </c>
      <c r="E23" s="42">
        <v>0</v>
      </c>
      <c r="F23" s="42">
        <v>0</v>
      </c>
      <c r="G23" s="42">
        <v>-186544.25</v>
      </c>
      <c r="H23" s="42">
        <v>-98794.429999999702</v>
      </c>
      <c r="I23" s="31"/>
      <c r="J23" s="42">
        <f>$K23-SUM($C23:I23)</f>
        <v>0</v>
      </c>
      <c r="K23" s="42">
        <f>'[2]Balance Sheet'!C23</f>
        <v>17589352.800000001</v>
      </c>
      <c r="L23" s="30"/>
      <c r="M23" s="42">
        <v>17874691.48</v>
      </c>
      <c r="N23" s="42">
        <v>0</v>
      </c>
      <c r="O23" s="42">
        <v>0</v>
      </c>
      <c r="P23" s="42">
        <v>0</v>
      </c>
      <c r="Q23" s="42">
        <v>-186544.25</v>
      </c>
      <c r="R23" s="42">
        <v>-98794.429999999702</v>
      </c>
      <c r="S23" s="31"/>
      <c r="T23" s="42">
        <f>$U23-SUM($M23:S23)</f>
        <v>0</v>
      </c>
      <c r="U23" s="42">
        <f>'[2]Balance Sheet'!S23</f>
        <v>17589352.800000001</v>
      </c>
      <c r="V23" s="40"/>
      <c r="W23" s="32"/>
      <c r="X23" s="32"/>
      <c r="AA23" s="23"/>
      <c r="AB23" s="36" t="s">
        <v>25</v>
      </c>
      <c r="AC23" s="37">
        <v>23869</v>
      </c>
      <c r="AD23" s="37">
        <f>+AD8</f>
        <v>21009.629749999993</v>
      </c>
      <c r="AE23" s="38">
        <f>+AD23-AC23</f>
        <v>-2859.3702500000072</v>
      </c>
      <c r="AF23" s="23"/>
    </row>
    <row r="24" spans="1:33" ht="14.45" customHeight="1" x14ac:dyDescent="0.25">
      <c r="A24" s="29"/>
      <c r="B24" s="30"/>
      <c r="C24" s="30"/>
      <c r="D24" s="30"/>
      <c r="E24" s="30"/>
      <c r="F24" s="30"/>
      <c r="G24" s="30"/>
      <c r="H24" s="30"/>
      <c r="I24" s="31"/>
      <c r="J24" s="30"/>
      <c r="K24" s="30"/>
      <c r="L24" s="30"/>
      <c r="M24" s="30"/>
      <c r="N24" s="30"/>
      <c r="O24" s="30"/>
      <c r="P24" s="30"/>
      <c r="Q24" s="30"/>
      <c r="R24" s="30"/>
      <c r="S24" s="31"/>
      <c r="T24" s="30"/>
      <c r="U24" s="30"/>
      <c r="V24" s="40"/>
      <c r="W24" s="32"/>
      <c r="X24" s="32"/>
      <c r="AA24" s="23"/>
      <c r="AB24" s="36" t="s">
        <v>28</v>
      </c>
      <c r="AC24" s="37">
        <v>27422</v>
      </c>
      <c r="AD24" s="37">
        <f t="shared" ref="AD24:AD33" si="4">+AD9</f>
        <v>24917.265114411905</v>
      </c>
      <c r="AE24" s="38">
        <f t="shared" ref="AE24:AE33" si="5">+AD24-AC24</f>
        <v>-2504.7348855880955</v>
      </c>
      <c r="AF24" s="23"/>
    </row>
    <row r="25" spans="1:33" ht="14.45" customHeight="1" x14ac:dyDescent="0.25">
      <c r="A25" s="29" t="s">
        <v>52</v>
      </c>
      <c r="B25" s="30"/>
      <c r="C25" s="30"/>
      <c r="D25" s="30"/>
      <c r="E25" s="30"/>
      <c r="F25" s="30"/>
      <c r="G25" s="30"/>
      <c r="H25" s="30"/>
      <c r="I25" s="31"/>
      <c r="J25" s="30"/>
      <c r="K25" s="30"/>
      <c r="L25" s="30"/>
      <c r="M25" s="30"/>
      <c r="N25" s="30"/>
      <c r="O25" s="30"/>
      <c r="P25" s="30"/>
      <c r="Q25" s="30"/>
      <c r="R25" s="30"/>
      <c r="S25" s="31"/>
      <c r="T25" s="30"/>
      <c r="U25" s="30"/>
      <c r="V25" s="40"/>
      <c r="W25" s="32"/>
      <c r="X25" s="32"/>
      <c r="AA25" s="23"/>
      <c r="AB25" s="36" t="s">
        <v>31</v>
      </c>
      <c r="AC25" s="37">
        <v>23453</v>
      </c>
      <c r="AD25" s="37">
        <f t="shared" si="4"/>
        <v>23405.290225946661</v>
      </c>
      <c r="AE25" s="38">
        <f t="shared" si="5"/>
        <v>-47.709774053339061</v>
      </c>
      <c r="AF25" s="23"/>
    </row>
    <row r="26" spans="1:33" ht="14.45" customHeight="1" x14ac:dyDescent="0.25">
      <c r="A26" s="29"/>
      <c r="B26" s="30" t="s">
        <v>53</v>
      </c>
      <c r="C26" s="39">
        <v>9556211.9100000001</v>
      </c>
      <c r="D26" s="39">
        <v>0</v>
      </c>
      <c r="E26" s="39">
        <v>0</v>
      </c>
      <c r="F26" s="39">
        <v>0</v>
      </c>
      <c r="G26" s="39">
        <v>-911968.28000000119</v>
      </c>
      <c r="H26" s="39">
        <v>65284.860000001267</v>
      </c>
      <c r="I26" s="31"/>
      <c r="J26" s="39">
        <f>$K26-SUM($C26:I26)</f>
        <v>0</v>
      </c>
      <c r="K26" s="39">
        <f>'[2]Balance Sheet'!C26</f>
        <v>8709528.4900000002</v>
      </c>
      <c r="L26" s="30"/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1"/>
      <c r="T26" s="39">
        <f>$U26-SUM($M26:S26)</f>
        <v>0</v>
      </c>
      <c r="U26" s="39">
        <f>'[2]Balance Sheet'!S26</f>
        <v>0</v>
      </c>
      <c r="V26" s="40"/>
      <c r="W26" s="32"/>
      <c r="X26" s="32"/>
      <c r="AA26" s="23"/>
      <c r="AB26" s="36" t="s">
        <v>34</v>
      </c>
      <c r="AC26" s="37">
        <v>3968</v>
      </c>
      <c r="AD26" s="37">
        <f t="shared" si="4"/>
        <v>1511.9748884652436</v>
      </c>
      <c r="AE26" s="38">
        <f t="shared" si="5"/>
        <v>-2456.0251115347564</v>
      </c>
      <c r="AF26" s="23"/>
    </row>
    <row r="27" spans="1:33" ht="14.45" customHeight="1" x14ac:dyDescent="0.25">
      <c r="A27" s="29"/>
      <c r="B27" s="30" t="s">
        <v>54</v>
      </c>
      <c r="C27" s="39">
        <v>6943856.2500000009</v>
      </c>
      <c r="D27" s="39">
        <v>0</v>
      </c>
      <c r="E27" s="39">
        <v>0</v>
      </c>
      <c r="F27" s="39">
        <v>0</v>
      </c>
      <c r="G27" s="39">
        <v>1115045.2299999995</v>
      </c>
      <c r="H27" s="39">
        <v>0</v>
      </c>
      <c r="I27" s="31"/>
      <c r="J27" s="39">
        <f>$K27-SUM($C27:I27)</f>
        <v>0</v>
      </c>
      <c r="K27" s="39">
        <f>'[2]Balance Sheet'!C27</f>
        <v>8058901.4800000004</v>
      </c>
      <c r="L27" s="30"/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1"/>
      <c r="T27" s="39">
        <f>$U27-SUM($M27:S27)</f>
        <v>0</v>
      </c>
      <c r="U27" s="39">
        <f>'[2]Balance Sheet'!S27</f>
        <v>0</v>
      </c>
      <c r="V27" s="40"/>
      <c r="W27" s="32"/>
      <c r="X27" s="32"/>
      <c r="AA27" s="23"/>
      <c r="AB27" s="36" t="s">
        <v>35</v>
      </c>
      <c r="AC27" s="46">
        <f>+AC24/AC25</f>
        <v>1.1692320811836439</v>
      </c>
      <c r="AD27" s="46">
        <f t="shared" si="4"/>
        <v>1.0645997068982762</v>
      </c>
      <c r="AE27" s="47">
        <f t="shared" si="5"/>
        <v>-0.10463237428536765</v>
      </c>
      <c r="AF27" s="23"/>
    </row>
    <row r="28" spans="1:33" ht="14.45" customHeight="1" x14ac:dyDescent="0.25">
      <c r="A28" s="29"/>
      <c r="B28" s="30" t="s">
        <v>55</v>
      </c>
      <c r="C28" s="39">
        <v>0</v>
      </c>
      <c r="D28" s="39">
        <v>0</v>
      </c>
      <c r="E28" s="39">
        <v>0</v>
      </c>
      <c r="F28" s="39">
        <v>0</v>
      </c>
      <c r="G28" s="39">
        <v>0</v>
      </c>
      <c r="H28" s="39">
        <v>0</v>
      </c>
      <c r="I28" s="31"/>
      <c r="J28" s="39">
        <f>$K28-SUM($C28:I28)</f>
        <v>0</v>
      </c>
      <c r="K28" s="39">
        <f>'[2]Balance Sheet'!C28</f>
        <v>0</v>
      </c>
      <c r="L28" s="30"/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1"/>
      <c r="T28" s="39">
        <f>$U28-SUM($M28:S28)</f>
        <v>0</v>
      </c>
      <c r="U28" s="39">
        <f>'[2]Balance Sheet'!S28</f>
        <v>0</v>
      </c>
      <c r="V28" s="40"/>
      <c r="W28" s="32"/>
      <c r="X28" s="32"/>
      <c r="AA28" s="23"/>
      <c r="AB28" s="36" t="s">
        <v>37</v>
      </c>
      <c r="AC28" s="37">
        <f t="shared" ref="AC28" si="6">1.4*AC25</f>
        <v>32834.199999999997</v>
      </c>
      <c r="AD28" s="37">
        <f t="shared" si="4"/>
        <v>32767.406316325323</v>
      </c>
      <c r="AE28" s="38">
        <f t="shared" si="5"/>
        <v>-66.793683674673957</v>
      </c>
      <c r="AF28" s="52"/>
      <c r="AG28" s="40"/>
    </row>
    <row r="29" spans="1:33" ht="14.45" customHeight="1" x14ac:dyDescent="0.25">
      <c r="A29" s="29"/>
      <c r="B29" s="30" t="s">
        <v>56</v>
      </c>
      <c r="C29" s="39">
        <v>27427943.289999999</v>
      </c>
      <c r="D29" s="39">
        <v>0</v>
      </c>
      <c r="E29" s="39">
        <v>0</v>
      </c>
      <c r="F29" s="39">
        <v>0</v>
      </c>
      <c r="G29" s="39">
        <v>-945188.8599999994</v>
      </c>
      <c r="H29" s="39">
        <v>-160580.91000000015</v>
      </c>
      <c r="I29" s="31"/>
      <c r="J29" s="39">
        <f>$K29-SUM($C29:I29)</f>
        <v>0</v>
      </c>
      <c r="K29" s="39">
        <f>'[2]Balance Sheet'!C29</f>
        <v>26322173.52</v>
      </c>
      <c r="L29" s="30"/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1"/>
      <c r="T29" s="39">
        <f>$U29-SUM($M29:S29)</f>
        <v>0</v>
      </c>
      <c r="U29" s="39">
        <f>'[2]Balance Sheet'!S29</f>
        <v>0</v>
      </c>
      <c r="V29" s="40"/>
      <c r="AA29" s="23"/>
      <c r="AB29" s="36" t="s">
        <v>40</v>
      </c>
      <c r="AC29" s="49">
        <f t="shared" ref="AC29" si="7">+AC24-AC28</f>
        <v>-5412.1999999999971</v>
      </c>
      <c r="AD29" s="49">
        <f t="shared" si="4"/>
        <v>-7850.1412019134186</v>
      </c>
      <c r="AE29" s="50">
        <f t="shared" si="5"/>
        <v>-2437.9412019134215</v>
      </c>
      <c r="AF29" s="52"/>
    </row>
    <row r="30" spans="1:33" ht="14.45" customHeight="1" x14ac:dyDescent="0.25">
      <c r="A30" s="29"/>
      <c r="B30" s="30" t="s">
        <v>57</v>
      </c>
      <c r="C30" s="39">
        <v>160786435.81</v>
      </c>
      <c r="D30" s="39">
        <v>0</v>
      </c>
      <c r="E30" s="39">
        <v>0</v>
      </c>
      <c r="F30" s="39">
        <v>0</v>
      </c>
      <c r="G30" s="39">
        <v>5416499.0600000024</v>
      </c>
      <c r="H30" s="39">
        <v>0</v>
      </c>
      <c r="I30" s="31"/>
      <c r="J30" s="39">
        <f>$K30-SUM($C30:I30)</f>
        <v>0</v>
      </c>
      <c r="K30" s="39">
        <f>'[2]Balance Sheet'!C30</f>
        <v>166202934.87</v>
      </c>
      <c r="L30" s="30"/>
      <c r="M30" s="39">
        <v>163800165.82865202</v>
      </c>
      <c r="N30" s="39">
        <v>0</v>
      </c>
      <c r="O30" s="39">
        <v>0</v>
      </c>
      <c r="P30" s="39">
        <v>0</v>
      </c>
      <c r="Q30" s="39">
        <v>4641365.4813479781</v>
      </c>
      <c r="R30" s="39">
        <v>0</v>
      </c>
      <c r="S30" s="31"/>
      <c r="T30" s="39">
        <f>$U30-SUM($M30:S30)</f>
        <v>0</v>
      </c>
      <c r="U30" s="39">
        <f>'[2]Balance Sheet'!S30</f>
        <v>168441531.31</v>
      </c>
      <c r="V30" s="54"/>
      <c r="W30" s="40"/>
      <c r="X30" s="55"/>
      <c r="AA30" s="23"/>
      <c r="AB30" s="36" t="s">
        <v>42</v>
      </c>
      <c r="AC30" s="49">
        <f>+AC24-(1.2*AC25)</f>
        <v>-721.59999999999854</v>
      </c>
      <c r="AD30" s="49">
        <f t="shared" si="4"/>
        <v>-3169.0831567240893</v>
      </c>
      <c r="AE30" s="50">
        <f t="shared" si="5"/>
        <v>-2447.4831567240908</v>
      </c>
      <c r="AF30" s="52"/>
    </row>
    <row r="31" spans="1:33" ht="14.45" customHeight="1" x14ac:dyDescent="0.25">
      <c r="A31" s="56"/>
      <c r="B31" s="57" t="s">
        <v>58</v>
      </c>
      <c r="C31" s="58">
        <v>0</v>
      </c>
      <c r="D31" s="58">
        <v>0</v>
      </c>
      <c r="E31" s="58">
        <v>0</v>
      </c>
      <c r="F31" s="58">
        <v>0</v>
      </c>
      <c r="G31" s="58">
        <v>0</v>
      </c>
      <c r="H31" s="58">
        <v>0</v>
      </c>
      <c r="I31" s="59"/>
      <c r="J31" s="58">
        <f>$K31-SUM($C31:I31)</f>
        <v>0</v>
      </c>
      <c r="K31" s="58">
        <f>'[2]Balance Sheet'!C31</f>
        <v>0</v>
      </c>
      <c r="L31" s="57"/>
      <c r="M31" s="58">
        <v>18342155.303965434</v>
      </c>
      <c r="N31" s="58">
        <v>0</v>
      </c>
      <c r="O31" s="58">
        <v>0</v>
      </c>
      <c r="P31" s="58">
        <v>0</v>
      </c>
      <c r="Q31" s="58">
        <v>641880.20585606992</v>
      </c>
      <c r="R31" s="58">
        <v>0</v>
      </c>
      <c r="S31" s="59"/>
      <c r="T31" s="58">
        <f>$U31-SUM($M31:S31)</f>
        <v>0</v>
      </c>
      <c r="U31" s="58">
        <f>'[2]Balance Sheet'!S31</f>
        <v>18984035.509821504</v>
      </c>
      <c r="V31" s="60"/>
      <c r="AA31" s="23"/>
      <c r="AB31" s="36" t="s">
        <v>44</v>
      </c>
      <c r="AC31" s="37">
        <v>5863</v>
      </c>
      <c r="AD31" s="37">
        <f t="shared" si="4"/>
        <v>5851.3225564866671</v>
      </c>
      <c r="AE31" s="38">
        <f t="shared" si="5"/>
        <v>-11.677443513332946</v>
      </c>
      <c r="AF31" s="52"/>
    </row>
    <row r="32" spans="1:33" ht="14.45" customHeight="1" x14ac:dyDescent="0.25">
      <c r="A32" s="61"/>
      <c r="B32" s="30" t="s">
        <v>59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1"/>
      <c r="J32" s="39">
        <f>$K32-SUM($C32:I32)</f>
        <v>0</v>
      </c>
      <c r="K32" s="39">
        <f>'[2]Balance Sheet'!C32</f>
        <v>0</v>
      </c>
      <c r="L32" s="30"/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1"/>
      <c r="T32" s="39">
        <f>$U32-SUM($M32:S32)</f>
        <v>0</v>
      </c>
      <c r="U32" s="39">
        <f>'[2]Balance Sheet'!S32</f>
        <v>0</v>
      </c>
      <c r="V32" s="40"/>
      <c r="AA32" s="23"/>
      <c r="AB32" s="36" t="s">
        <v>46</v>
      </c>
      <c r="AC32" s="37">
        <f>+AC24-AC31</f>
        <v>21559</v>
      </c>
      <c r="AD32" s="37">
        <f t="shared" si="4"/>
        <v>19065.942557925238</v>
      </c>
      <c r="AE32" s="38">
        <f t="shared" si="5"/>
        <v>-2493.0574420747616</v>
      </c>
      <c r="AF32" s="52"/>
    </row>
    <row r="33" spans="1:32" ht="14.45" customHeight="1" x14ac:dyDescent="0.25">
      <c r="A33" s="61"/>
      <c r="B33" s="30" t="s">
        <v>60</v>
      </c>
      <c r="C33" s="39">
        <v>0</v>
      </c>
      <c r="D33" s="39">
        <v>0</v>
      </c>
      <c r="E33" s="39">
        <v>0</v>
      </c>
      <c r="F33" s="39">
        <v>0</v>
      </c>
      <c r="G33" s="39">
        <v>0</v>
      </c>
      <c r="H33" s="39">
        <v>0</v>
      </c>
      <c r="I33" s="31"/>
      <c r="J33" s="39">
        <f>$K33-SUM($C33:I33)</f>
        <v>0</v>
      </c>
      <c r="K33" s="39">
        <f>'[2]Balance Sheet'!C33</f>
        <v>0</v>
      </c>
      <c r="L33" s="30"/>
      <c r="M33" s="39">
        <v>1550559.423179653</v>
      </c>
      <c r="N33" s="39">
        <v>0</v>
      </c>
      <c r="O33" s="39">
        <v>0</v>
      </c>
      <c r="P33" s="39">
        <v>0</v>
      </c>
      <c r="Q33" s="39">
        <v>-1092098.3557423884</v>
      </c>
      <c r="R33" s="39">
        <v>-2415204.6329763392</v>
      </c>
      <c r="S33" s="31"/>
      <c r="T33" s="39">
        <f>$U33-SUM($M33:S33)</f>
        <v>0</v>
      </c>
      <c r="U33" s="39">
        <f>'[2]Balance Sheet'!S33</f>
        <v>-1956743.5655390748</v>
      </c>
      <c r="V33" s="48"/>
      <c r="W33" s="40"/>
      <c r="X33" s="62"/>
      <c r="Y33" s="63"/>
      <c r="AA33" s="23"/>
      <c r="AB33" s="36" t="s">
        <v>47</v>
      </c>
      <c r="AC33" s="45">
        <f>+AC24/AC31</f>
        <v>4.6771277502984816</v>
      </c>
      <c r="AD33" s="45">
        <f t="shared" si="4"/>
        <v>4.258398827593104</v>
      </c>
      <c r="AE33" s="53">
        <f t="shared" si="5"/>
        <v>-0.41872892270537765</v>
      </c>
      <c r="AF33" s="52"/>
    </row>
    <row r="34" spans="1:32" x14ac:dyDescent="0.25">
      <c r="A34" s="61"/>
      <c r="B34" s="30" t="s">
        <v>61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1"/>
      <c r="J34" s="39">
        <f>$K34-SUM($C34:I34)</f>
        <v>0</v>
      </c>
      <c r="K34" s="39">
        <f>'[2]Balance Sheet'!C34</f>
        <v>0</v>
      </c>
      <c r="L34" s="30"/>
      <c r="M34" s="39">
        <v>-68385.535989209879</v>
      </c>
      <c r="N34" s="39">
        <v>-528.42653846245958</v>
      </c>
      <c r="O34" s="39">
        <v>0</v>
      </c>
      <c r="P34" s="39">
        <v>904.30562766481307</v>
      </c>
      <c r="Q34" s="39">
        <v>-2151.6041675169981</v>
      </c>
      <c r="R34" s="39">
        <v>-161.1436899350374</v>
      </c>
      <c r="S34" s="31"/>
      <c r="T34" s="39">
        <f>$U34-SUM($M34:S34)</f>
        <v>0</v>
      </c>
      <c r="U34" s="39">
        <f>'[2]Balance Sheet'!S34</f>
        <v>-70322.404757459561</v>
      </c>
      <c r="V34" s="64"/>
      <c r="AA34" s="23"/>
      <c r="AB34" s="23"/>
      <c r="AC34" s="23"/>
      <c r="AD34" s="23"/>
      <c r="AE34" s="23"/>
      <c r="AF34" s="52"/>
    </row>
    <row r="35" spans="1:32" x14ac:dyDescent="0.25">
      <c r="A35" s="29"/>
      <c r="B35" s="30" t="s">
        <v>62</v>
      </c>
      <c r="C35" s="39">
        <v>0</v>
      </c>
      <c r="D35" s="39">
        <v>0</v>
      </c>
      <c r="E35" s="39">
        <v>0</v>
      </c>
      <c r="F35" s="39">
        <v>0</v>
      </c>
      <c r="G35" s="39">
        <v>0</v>
      </c>
      <c r="H35" s="39">
        <v>0</v>
      </c>
      <c r="I35" s="31"/>
      <c r="J35" s="39">
        <f>$K35-SUM($C35:I35)</f>
        <v>0</v>
      </c>
      <c r="K35" s="39">
        <f>'[2]Balance Sheet'!C35</f>
        <v>0</v>
      </c>
      <c r="L35" s="30"/>
      <c r="M35" s="39">
        <v>-14250959.720718045</v>
      </c>
      <c r="N35" s="39">
        <v>696592.45042410307</v>
      </c>
      <c r="O35" s="39">
        <v>0</v>
      </c>
      <c r="P35" s="39">
        <v>191646.61517849006</v>
      </c>
      <c r="Q35" s="39">
        <v>-378543.10924200527</v>
      </c>
      <c r="R35" s="39">
        <v>0</v>
      </c>
      <c r="S35" s="31"/>
      <c r="T35" s="39">
        <f>$U35-SUM($M35:S35)</f>
        <v>0</v>
      </c>
      <c r="U35" s="39">
        <f>'[2]Balance Sheet'!S35</f>
        <v>-13741263.764357457</v>
      </c>
      <c r="V35" s="64"/>
      <c r="AA35" s="23"/>
      <c r="AB35" s="23"/>
      <c r="AC35" s="23"/>
      <c r="AD35" s="23"/>
      <c r="AE35" s="23"/>
      <c r="AF35" s="52"/>
    </row>
    <row r="36" spans="1:32" x14ac:dyDescent="0.25">
      <c r="A36" s="29"/>
      <c r="B36" s="30" t="s">
        <v>63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1"/>
      <c r="J36" s="39">
        <f>$K36-SUM($C36:I36)</f>
        <v>0</v>
      </c>
      <c r="K36" s="39">
        <f>'[2]Balance Sheet'!C36</f>
        <v>0</v>
      </c>
      <c r="L36" s="30"/>
      <c r="M36" s="39">
        <v>-1730207.9168975134</v>
      </c>
      <c r="N36" s="39">
        <v>84574.304803113919</v>
      </c>
      <c r="O36" s="39">
        <v>0</v>
      </c>
      <c r="P36" s="39">
        <v>23268.558351999614</v>
      </c>
      <c r="Q36" s="39">
        <v>36717.874003362143</v>
      </c>
      <c r="R36" s="39">
        <v>196973.7990979522</v>
      </c>
      <c r="S36" s="31"/>
      <c r="T36" s="39">
        <f>$U36-SUM($M36:S36)</f>
        <v>0</v>
      </c>
      <c r="U36" s="39">
        <f>'[2]Balance Sheet'!S36</f>
        <v>-1388673.3806410856</v>
      </c>
      <c r="V36" s="64"/>
      <c r="AA36" s="23"/>
      <c r="AB36" s="23"/>
      <c r="AC36" s="23"/>
      <c r="AD36" s="23"/>
      <c r="AE36" s="23"/>
      <c r="AF36" s="52"/>
    </row>
    <row r="37" spans="1:32" x14ac:dyDescent="0.25">
      <c r="A37" s="29"/>
      <c r="B37" s="30" t="s">
        <v>64</v>
      </c>
      <c r="C37" s="39">
        <v>0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1"/>
      <c r="J37" s="39">
        <f>$K37-SUM($C37:I37)</f>
        <v>0</v>
      </c>
      <c r="K37" s="39">
        <f>'[2]Balance Sheet'!C37</f>
        <v>0</v>
      </c>
      <c r="L37" s="30"/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1"/>
      <c r="T37" s="39">
        <f>$U37-SUM($M37:S37)</f>
        <v>0</v>
      </c>
      <c r="U37" s="39">
        <f>'[2]Balance Sheet'!S37</f>
        <v>0</v>
      </c>
      <c r="V37" s="40"/>
      <c r="AA37" s="23"/>
      <c r="AB37" s="23"/>
      <c r="AC37" s="23"/>
      <c r="AD37" s="23"/>
      <c r="AE37" s="23"/>
      <c r="AF37" s="52"/>
    </row>
    <row r="38" spans="1:32" x14ac:dyDescent="0.25">
      <c r="A38" s="29"/>
      <c r="B38" s="30" t="s">
        <v>32</v>
      </c>
      <c r="C38" s="42">
        <v>204714447.25999999</v>
      </c>
      <c r="D38" s="42">
        <v>0</v>
      </c>
      <c r="E38" s="42">
        <v>0</v>
      </c>
      <c r="F38" s="42">
        <v>0</v>
      </c>
      <c r="G38" s="42">
        <v>4674387.150000006</v>
      </c>
      <c r="H38" s="42">
        <v>-95296.049999982119</v>
      </c>
      <c r="I38" s="31"/>
      <c r="J38" s="42">
        <f>$K38-SUM($C38:I38)</f>
        <v>0</v>
      </c>
      <c r="K38" s="42">
        <f>'[2]Balance Sheet'!C38</f>
        <v>209293538.36000001</v>
      </c>
      <c r="L38" s="30"/>
      <c r="M38" s="42">
        <v>167643327.38219237</v>
      </c>
      <c r="N38" s="42">
        <v>780638.32868874073</v>
      </c>
      <c r="O38" s="42">
        <v>0</v>
      </c>
      <c r="P38" s="42">
        <v>215819.47915813327</v>
      </c>
      <c r="Q38" s="42">
        <v>3847170.4920555353</v>
      </c>
      <c r="R38" s="42">
        <v>-2218391.9775683284</v>
      </c>
      <c r="S38" s="31"/>
      <c r="T38" s="42">
        <f>$U38-SUM($M38:S38)</f>
        <v>0</v>
      </c>
      <c r="U38" s="42">
        <f>'[2]Balance Sheet'!S38</f>
        <v>170268563.70452645</v>
      </c>
      <c r="V38" s="40"/>
      <c r="AA38" s="23"/>
      <c r="AB38" s="23"/>
      <c r="AC38" s="23"/>
      <c r="AD38" s="23"/>
      <c r="AE38" s="23"/>
      <c r="AF38" s="52"/>
    </row>
    <row r="39" spans="1:32" x14ac:dyDescent="0.25">
      <c r="A39" s="29"/>
      <c r="B39" s="30"/>
      <c r="C39" s="30"/>
      <c r="D39" s="30"/>
      <c r="E39" s="30"/>
      <c r="F39" s="30"/>
      <c r="G39" s="30"/>
      <c r="H39" s="30"/>
      <c r="I39" s="31"/>
      <c r="J39" s="30"/>
      <c r="K39" s="30"/>
      <c r="L39" s="30"/>
      <c r="M39" s="30"/>
      <c r="N39" s="30"/>
      <c r="O39" s="30"/>
      <c r="P39" s="30"/>
      <c r="Q39" s="30"/>
      <c r="R39" s="30"/>
      <c r="S39" s="31"/>
      <c r="T39" s="30"/>
      <c r="U39" s="30"/>
      <c r="AF39" s="40"/>
    </row>
    <row r="40" spans="1:32" x14ac:dyDescent="0.25">
      <c r="A40" s="29"/>
      <c r="B40" s="30" t="s">
        <v>65</v>
      </c>
      <c r="C40" s="42">
        <v>16482082.920000002</v>
      </c>
      <c r="D40" s="42">
        <v>0</v>
      </c>
      <c r="E40" s="42">
        <v>0</v>
      </c>
      <c r="F40" s="42">
        <v>0</v>
      </c>
      <c r="G40" s="42">
        <v>-203622.84000000171</v>
      </c>
      <c r="H40" s="42">
        <v>-15732.330000000075</v>
      </c>
      <c r="I40" s="31"/>
      <c r="J40" s="42">
        <f>$K40-SUM($C40:I40)</f>
        <v>0</v>
      </c>
      <c r="K40" s="42">
        <f>'[2]Balance Sheet'!C40</f>
        <v>16262727.75</v>
      </c>
      <c r="L40" s="39"/>
      <c r="M40" s="42">
        <v>30377167.140000001</v>
      </c>
      <c r="N40" s="42">
        <v>0</v>
      </c>
      <c r="O40" s="42">
        <v>0</v>
      </c>
      <c r="P40" s="42">
        <v>0</v>
      </c>
      <c r="Q40" s="42">
        <v>-203622.83999999985</v>
      </c>
      <c r="R40" s="42">
        <v>-15732.330000001937</v>
      </c>
      <c r="S40" s="31"/>
      <c r="T40" s="42">
        <f>$U40-SUM($M40:S40)</f>
        <v>0</v>
      </c>
      <c r="U40" s="42">
        <f>'[2]Balance Sheet'!S40</f>
        <v>30157811.969999999</v>
      </c>
      <c r="V40" s="48"/>
      <c r="W40" s="40"/>
      <c r="AF40" s="40"/>
    </row>
    <row r="41" spans="1:32" x14ac:dyDescent="0.25">
      <c r="A41" s="29"/>
      <c r="B41" s="39"/>
      <c r="C41" s="30"/>
      <c r="D41" s="30"/>
      <c r="E41" s="30"/>
      <c r="F41" s="30"/>
      <c r="G41" s="30"/>
      <c r="H41" s="30"/>
      <c r="I41" s="31"/>
      <c r="J41" s="30"/>
      <c r="K41" s="30"/>
      <c r="L41" s="30"/>
      <c r="M41" s="30"/>
      <c r="N41" s="30"/>
      <c r="O41" s="30"/>
      <c r="P41" s="30"/>
      <c r="Q41" s="30"/>
      <c r="R41" s="30"/>
      <c r="S41" s="31"/>
      <c r="T41" s="30"/>
      <c r="U41" s="30"/>
      <c r="V41" s="65"/>
      <c r="AF41" s="40"/>
    </row>
    <row r="42" spans="1:32" x14ac:dyDescent="0.25">
      <c r="A42" s="29" t="s">
        <v>66</v>
      </c>
      <c r="B42" s="30"/>
      <c r="C42" s="30"/>
      <c r="D42" s="30"/>
      <c r="E42" s="30"/>
      <c r="F42" s="30"/>
      <c r="G42" s="30"/>
      <c r="H42" s="30"/>
      <c r="I42" s="31"/>
      <c r="J42" s="30"/>
      <c r="K42" s="30"/>
      <c r="L42" s="30"/>
      <c r="M42" s="30"/>
      <c r="N42" s="30"/>
      <c r="O42" s="30"/>
      <c r="P42" s="30"/>
      <c r="Q42" s="30"/>
      <c r="R42" s="30"/>
      <c r="S42" s="31"/>
      <c r="T42" s="30"/>
      <c r="U42" s="30"/>
      <c r="V42" s="40"/>
      <c r="AF42" s="40"/>
    </row>
    <row r="43" spans="1:32" x14ac:dyDescent="0.25">
      <c r="A43" s="29"/>
      <c r="B43" s="30" t="s">
        <v>67</v>
      </c>
      <c r="C43" s="39">
        <v>437722.06</v>
      </c>
      <c r="D43" s="39">
        <v>0</v>
      </c>
      <c r="E43" s="39">
        <v>0</v>
      </c>
      <c r="F43" s="39">
        <v>0</v>
      </c>
      <c r="G43" s="39">
        <v>-81369.289999999921</v>
      </c>
      <c r="H43" s="39">
        <v>0</v>
      </c>
      <c r="I43" s="31"/>
      <c r="J43" s="39">
        <f>$K43-SUM($C43:I43)</f>
        <v>0</v>
      </c>
      <c r="K43" s="39">
        <f>'[2]Balance Sheet'!C43</f>
        <v>356352.77</v>
      </c>
      <c r="L43" s="30"/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1"/>
      <c r="T43" s="39">
        <f>$U43-SUM($M43:S43)</f>
        <v>0</v>
      </c>
      <c r="U43" s="39">
        <f>'[2]Balance Sheet'!S43</f>
        <v>0</v>
      </c>
      <c r="V43" s="40"/>
      <c r="AF43" s="40"/>
    </row>
    <row r="44" spans="1:32" x14ac:dyDescent="0.25">
      <c r="A44" s="29"/>
      <c r="B44" s="30" t="s">
        <v>68</v>
      </c>
      <c r="C44" s="39">
        <v>19356.97</v>
      </c>
      <c r="D44" s="39">
        <v>0</v>
      </c>
      <c r="E44" s="39">
        <v>0</v>
      </c>
      <c r="F44" s="39">
        <v>0</v>
      </c>
      <c r="G44" s="39">
        <v>784.26000000000568</v>
      </c>
      <c r="H44" s="39">
        <v>587.98999999999432</v>
      </c>
      <c r="I44" s="31"/>
      <c r="J44" s="39">
        <f>$K44-SUM($C44:I44)</f>
        <v>0</v>
      </c>
      <c r="K44" s="39">
        <f>'[2]Balance Sheet'!C44</f>
        <v>20729.22</v>
      </c>
      <c r="L44" s="30"/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1"/>
      <c r="T44" s="39">
        <f>$U44-SUM($M44:S44)</f>
        <v>0</v>
      </c>
      <c r="U44" s="39">
        <f>'[2]Balance Sheet'!S44</f>
        <v>0</v>
      </c>
      <c r="V44" s="40"/>
      <c r="W44" s="40"/>
      <c r="AF44" s="40"/>
    </row>
    <row r="45" spans="1:32" x14ac:dyDescent="0.25">
      <c r="A45" s="29"/>
      <c r="B45" s="30" t="s">
        <v>69</v>
      </c>
      <c r="C45" s="39">
        <v>3013537.7199999997</v>
      </c>
      <c r="D45" s="39">
        <v>0</v>
      </c>
      <c r="E45" s="39">
        <v>0</v>
      </c>
      <c r="F45" s="39">
        <v>0</v>
      </c>
      <c r="G45" s="39">
        <v>-272337.08999999985</v>
      </c>
      <c r="H45" s="39">
        <v>0</v>
      </c>
      <c r="I45" s="31"/>
      <c r="J45" s="39">
        <f>$K45-SUM($C45:I45)</f>
        <v>0</v>
      </c>
      <c r="K45" s="39">
        <f>'[2]Balance Sheet'!C45</f>
        <v>2741200.63</v>
      </c>
      <c r="L45" s="30"/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1"/>
      <c r="T45" s="39">
        <f>$U45-SUM($M45:S45)</f>
        <v>0</v>
      </c>
      <c r="U45" s="39">
        <f>'[2]Balance Sheet'!S45</f>
        <v>0</v>
      </c>
      <c r="V45" s="40"/>
      <c r="AF45" s="40"/>
    </row>
    <row r="46" spans="1:32" x14ac:dyDescent="0.25">
      <c r="A46" s="29"/>
      <c r="B46" s="30" t="s">
        <v>70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1"/>
      <c r="J46" s="39">
        <f>$K46-SUM($C46:I46)</f>
        <v>0</v>
      </c>
      <c r="K46" s="39">
        <f>'[2]Balance Sheet'!C46</f>
        <v>0</v>
      </c>
      <c r="L46" s="30"/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1"/>
      <c r="T46" s="39">
        <f>$U46-SUM($M46:S46)</f>
        <v>0</v>
      </c>
      <c r="U46" s="39">
        <f>'[2]Balance Sheet'!S46</f>
        <v>0</v>
      </c>
      <c r="V46" s="40"/>
      <c r="W46" s="40"/>
      <c r="AF46" s="40"/>
    </row>
    <row r="47" spans="1:32" x14ac:dyDescent="0.25">
      <c r="A47" s="29"/>
      <c r="B47" s="30" t="s">
        <v>71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1"/>
      <c r="J47" s="39">
        <f>$K47-SUM($C47:I47)</f>
        <v>0</v>
      </c>
      <c r="K47" s="39">
        <f>'[2]Balance Sheet'!C47</f>
        <v>0</v>
      </c>
      <c r="L47" s="30"/>
      <c r="M47" s="39">
        <v>6943856.2500000009</v>
      </c>
      <c r="N47" s="39">
        <v>0</v>
      </c>
      <c r="O47" s="39">
        <v>0</v>
      </c>
      <c r="P47" s="39">
        <v>0</v>
      </c>
      <c r="Q47" s="39">
        <v>1115045.2299999995</v>
      </c>
      <c r="R47" s="39">
        <v>0</v>
      </c>
      <c r="S47" s="31"/>
      <c r="T47" s="39">
        <f>$U47-SUM($M47:S47)</f>
        <v>0</v>
      </c>
      <c r="U47" s="39">
        <f>'[2]Balance Sheet'!S47</f>
        <v>8058901.4800000004</v>
      </c>
      <c r="V47" s="48"/>
      <c r="AF47" s="40"/>
    </row>
    <row r="48" spans="1:32" x14ac:dyDescent="0.25">
      <c r="A48" s="29"/>
      <c r="B48" s="30" t="s">
        <v>32</v>
      </c>
      <c r="C48" s="42">
        <v>3470616.75</v>
      </c>
      <c r="D48" s="42">
        <v>0</v>
      </c>
      <c r="E48" s="42">
        <v>0</v>
      </c>
      <c r="F48" s="42">
        <v>0</v>
      </c>
      <c r="G48" s="42">
        <v>-352922.12000000011</v>
      </c>
      <c r="H48" s="42">
        <v>587.99000000022352</v>
      </c>
      <c r="I48" s="31"/>
      <c r="J48" s="42">
        <f>$K48-SUM($C48:I48)</f>
        <v>0</v>
      </c>
      <c r="K48" s="42">
        <f>'[2]Balance Sheet'!C48</f>
        <v>3118282.62</v>
      </c>
      <c r="L48" s="30"/>
      <c r="M48" s="42">
        <v>6943856.2500000009</v>
      </c>
      <c r="N48" s="42">
        <v>0</v>
      </c>
      <c r="O48" s="42">
        <v>0</v>
      </c>
      <c r="P48" s="42">
        <v>0</v>
      </c>
      <c r="Q48" s="42">
        <v>1115045.2299999995</v>
      </c>
      <c r="R48" s="42">
        <v>0</v>
      </c>
      <c r="S48" s="31"/>
      <c r="T48" s="42">
        <f>$U48-SUM($M48:S48)</f>
        <v>0</v>
      </c>
      <c r="U48" s="42">
        <f>'[2]Balance Sheet'!S48</f>
        <v>8058901.4800000004</v>
      </c>
      <c r="V48" s="40"/>
      <c r="AF48" s="40"/>
    </row>
    <row r="49" spans="1:32" x14ac:dyDescent="0.25">
      <c r="A49" s="29"/>
      <c r="B49" s="30"/>
      <c r="C49" s="30"/>
      <c r="D49" s="30"/>
      <c r="E49" s="30"/>
      <c r="F49" s="30"/>
      <c r="G49" s="30"/>
      <c r="H49" s="30"/>
      <c r="I49" s="31"/>
      <c r="J49" s="30"/>
      <c r="K49" s="30"/>
      <c r="L49" s="66"/>
      <c r="M49" s="30"/>
      <c r="N49" s="30"/>
      <c r="O49" s="30"/>
      <c r="P49" s="30"/>
      <c r="Q49" s="30"/>
      <c r="R49" s="30"/>
      <c r="S49" s="31"/>
      <c r="T49" s="30"/>
      <c r="U49" s="30"/>
      <c r="V49" s="40"/>
      <c r="AF49" s="40"/>
    </row>
    <row r="50" spans="1:32" ht="15.75" thickBot="1" x14ac:dyDescent="0.3">
      <c r="A50" s="67" t="s">
        <v>72</v>
      </c>
      <c r="B50" s="66"/>
      <c r="C50" s="68">
        <v>273568530.36000001</v>
      </c>
      <c r="D50" s="68">
        <v>0</v>
      </c>
      <c r="E50" s="68">
        <v>0</v>
      </c>
      <c r="F50" s="68">
        <v>0</v>
      </c>
      <c r="G50" s="68">
        <v>4776752.4999999404</v>
      </c>
      <c r="H50" s="68">
        <v>-166477.53999990225</v>
      </c>
      <c r="I50" s="31"/>
      <c r="J50" s="68">
        <f>$K50-SUM($C50:I50)</f>
        <v>0</v>
      </c>
      <c r="K50" s="68">
        <f>'[2]Balance Sheet'!C50</f>
        <v>278178805.32000005</v>
      </c>
      <c r="L50" s="30"/>
      <c r="M50" s="68">
        <v>253885091.17219234</v>
      </c>
      <c r="N50" s="68">
        <v>780638.32868874073</v>
      </c>
      <c r="O50" s="68">
        <v>0</v>
      </c>
      <c r="P50" s="68">
        <v>215819.47915816307</v>
      </c>
      <c r="Q50" s="68">
        <v>5418287.4520555139</v>
      </c>
      <c r="R50" s="68">
        <v>-2289573.4675683081</v>
      </c>
      <c r="S50" s="31"/>
      <c r="T50" s="68">
        <f>$U50-SUM($M50:S50)</f>
        <v>0</v>
      </c>
      <c r="U50" s="68">
        <f>'[2]Balance Sheet'!S50</f>
        <v>258010262.96452644</v>
      </c>
      <c r="V50" s="40"/>
      <c r="AF50" s="40"/>
    </row>
    <row r="51" spans="1:32" x14ac:dyDescent="0.25">
      <c r="A51" s="29"/>
      <c r="B51" s="30"/>
      <c r="C51" s="39"/>
      <c r="D51" s="39"/>
      <c r="E51" s="39"/>
      <c r="F51" s="39"/>
      <c r="G51" s="39"/>
      <c r="H51" s="39"/>
      <c r="I51" s="31"/>
      <c r="J51" s="39"/>
      <c r="K51" s="39"/>
      <c r="L51" s="30"/>
      <c r="M51" s="39"/>
      <c r="N51" s="39"/>
      <c r="O51" s="39"/>
      <c r="P51" s="39"/>
      <c r="Q51" s="39"/>
      <c r="R51" s="39"/>
      <c r="S51" s="31"/>
      <c r="T51" s="39"/>
      <c r="U51" s="39"/>
      <c r="V51" s="40"/>
      <c r="AF51" s="40"/>
    </row>
    <row r="52" spans="1:32" x14ac:dyDescent="0.25">
      <c r="A52" s="13" t="s">
        <v>73</v>
      </c>
      <c r="B52" s="14"/>
      <c r="C52" s="19" t="s">
        <v>74</v>
      </c>
      <c r="D52" s="19" t="s">
        <v>74</v>
      </c>
      <c r="E52" s="19" t="s">
        <v>74</v>
      </c>
      <c r="F52" s="19" t="s">
        <v>74</v>
      </c>
      <c r="G52" s="19" t="s">
        <v>74</v>
      </c>
      <c r="H52" s="19" t="s">
        <v>74</v>
      </c>
      <c r="I52" s="31"/>
      <c r="J52" s="19" t="s">
        <v>74</v>
      </c>
      <c r="K52" s="19" t="str">
        <f>'[2]Balance Sheet'!C52</f>
        <v>Accounting</v>
      </c>
      <c r="L52" s="30"/>
      <c r="M52" s="19" t="s">
        <v>75</v>
      </c>
      <c r="N52" s="19" t="s">
        <v>75</v>
      </c>
      <c r="O52" s="19" t="s">
        <v>75</v>
      </c>
      <c r="P52" s="19" t="s">
        <v>75</v>
      </c>
      <c r="Q52" s="19" t="s">
        <v>75</v>
      </c>
      <c r="R52" s="19" t="s">
        <v>75</v>
      </c>
      <c r="S52" s="31"/>
      <c r="T52" s="19" t="s">
        <v>75</v>
      </c>
      <c r="U52" s="19" t="str">
        <f>'[2]Balance Sheet'!S52</f>
        <v>Solvency</v>
      </c>
      <c r="V52" s="40"/>
      <c r="W52" s="40"/>
      <c r="AF52" s="40"/>
    </row>
    <row r="53" spans="1:32" x14ac:dyDescent="0.25">
      <c r="A53" s="13"/>
      <c r="B53" s="14"/>
      <c r="C53" s="19" t="s">
        <v>76</v>
      </c>
      <c r="D53" s="19" t="s">
        <v>76</v>
      </c>
      <c r="E53" s="19" t="s">
        <v>76</v>
      </c>
      <c r="F53" s="19" t="s">
        <v>76</v>
      </c>
      <c r="G53" s="19" t="s">
        <v>76</v>
      </c>
      <c r="H53" s="19" t="s">
        <v>76</v>
      </c>
      <c r="I53" s="31"/>
      <c r="J53" s="19" t="s">
        <v>76</v>
      </c>
      <c r="K53" s="19" t="str">
        <f>'[2]Balance Sheet'!C53</f>
        <v>Basis</v>
      </c>
      <c r="L53" s="30"/>
      <c r="M53" s="19" t="s">
        <v>76</v>
      </c>
      <c r="N53" s="19" t="s">
        <v>76</v>
      </c>
      <c r="O53" s="19" t="s">
        <v>76</v>
      </c>
      <c r="P53" s="19" t="s">
        <v>76</v>
      </c>
      <c r="Q53" s="19" t="s">
        <v>76</v>
      </c>
      <c r="R53" s="19" t="s">
        <v>76</v>
      </c>
      <c r="S53" s="31"/>
      <c r="T53" s="19" t="s">
        <v>76</v>
      </c>
      <c r="U53" s="19" t="str">
        <f>'[2]Balance Sheet'!S53</f>
        <v>Basis</v>
      </c>
      <c r="V53" s="40"/>
      <c r="W53" s="40"/>
      <c r="AF53" s="40"/>
    </row>
    <row r="54" spans="1:32" x14ac:dyDescent="0.25">
      <c r="A54" s="13"/>
      <c r="B54" s="21"/>
      <c r="C54" s="19" t="s">
        <v>77</v>
      </c>
      <c r="D54" s="19" t="s">
        <v>77</v>
      </c>
      <c r="E54" s="19" t="s">
        <v>77</v>
      </c>
      <c r="F54" s="19" t="s">
        <v>77</v>
      </c>
      <c r="G54" s="19" t="s">
        <v>77</v>
      </c>
      <c r="H54" s="19" t="s">
        <v>77</v>
      </c>
      <c r="I54" s="31"/>
      <c r="J54" s="19" t="s">
        <v>77</v>
      </c>
      <c r="K54" s="19" t="str">
        <f>'[2]Balance Sheet'!C54</f>
        <v>GBP</v>
      </c>
      <c r="L54" s="30"/>
      <c r="M54" s="19" t="s">
        <v>77</v>
      </c>
      <c r="N54" s="19" t="s">
        <v>77</v>
      </c>
      <c r="O54" s="19" t="s">
        <v>77</v>
      </c>
      <c r="P54" s="19" t="s">
        <v>77</v>
      </c>
      <c r="Q54" s="19" t="s">
        <v>77</v>
      </c>
      <c r="R54" s="19" t="s">
        <v>77</v>
      </c>
      <c r="S54" s="31"/>
      <c r="T54" s="19" t="s">
        <v>77</v>
      </c>
      <c r="U54" s="19" t="str">
        <f>'[2]Balance Sheet'!S54</f>
        <v>GBP</v>
      </c>
      <c r="V54" s="40"/>
      <c r="W54" s="40"/>
      <c r="AF54" s="40"/>
    </row>
    <row r="55" spans="1:32" x14ac:dyDescent="0.25">
      <c r="A55" s="29"/>
      <c r="B55" s="30"/>
      <c r="C55" s="30"/>
      <c r="D55" s="30"/>
      <c r="E55" s="30"/>
      <c r="F55" s="30"/>
      <c r="G55" s="30"/>
      <c r="H55" s="30"/>
      <c r="I55" s="31"/>
      <c r="J55" s="30"/>
      <c r="K55" s="30"/>
      <c r="L55" s="30"/>
      <c r="M55" s="30"/>
      <c r="N55" s="30"/>
      <c r="O55" s="30"/>
      <c r="P55" s="30"/>
      <c r="Q55" s="30"/>
      <c r="R55" s="30"/>
      <c r="S55" s="31"/>
      <c r="T55" s="30"/>
      <c r="U55" s="30"/>
      <c r="V55" s="40"/>
      <c r="W55" s="40"/>
      <c r="AF55" s="40"/>
    </row>
    <row r="56" spans="1:32" x14ac:dyDescent="0.25">
      <c r="A56" s="29" t="s">
        <v>78</v>
      </c>
      <c r="B56" s="30"/>
      <c r="C56" s="30"/>
      <c r="D56" s="30"/>
      <c r="E56" s="30"/>
      <c r="F56" s="30"/>
      <c r="G56" s="30"/>
      <c r="H56" s="30"/>
      <c r="I56" s="31"/>
      <c r="J56" s="30"/>
      <c r="K56" s="30"/>
      <c r="L56" s="30"/>
      <c r="M56" s="30"/>
      <c r="N56" s="30"/>
      <c r="O56" s="30"/>
      <c r="P56" s="30"/>
      <c r="Q56" s="30"/>
      <c r="R56" s="30"/>
      <c r="S56" s="31"/>
      <c r="T56" s="30"/>
      <c r="U56" s="30"/>
      <c r="V56" s="40"/>
      <c r="AF56" s="40"/>
    </row>
    <row r="57" spans="1:32" x14ac:dyDescent="0.25">
      <c r="A57" s="29"/>
      <c r="B57" s="30" t="s">
        <v>79</v>
      </c>
      <c r="C57" s="39">
        <v>961744.29999999993</v>
      </c>
      <c r="D57" s="39">
        <v>0</v>
      </c>
      <c r="E57" s="39">
        <v>0</v>
      </c>
      <c r="F57" s="39">
        <v>0</v>
      </c>
      <c r="G57" s="39">
        <v>-88234.560000000172</v>
      </c>
      <c r="H57" s="39">
        <v>0</v>
      </c>
      <c r="I57" s="31"/>
      <c r="J57" s="39">
        <f>$K57-SUM($C57:I57)</f>
        <v>0</v>
      </c>
      <c r="K57" s="39">
        <f>'[2]Balance Sheet'!C57</f>
        <v>873509.74</v>
      </c>
      <c r="L57" s="30"/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1"/>
      <c r="T57" s="39">
        <f>$U57-SUM($M57:S57)</f>
        <v>0</v>
      </c>
      <c r="U57" s="39">
        <f>'[2]Balance Sheet'!S57</f>
        <v>0</v>
      </c>
      <c r="V57" s="40"/>
      <c r="AF57" s="40"/>
    </row>
    <row r="58" spans="1:32" x14ac:dyDescent="0.25">
      <c r="A58" s="29"/>
      <c r="B58" s="30" t="s">
        <v>80</v>
      </c>
      <c r="C58" s="39">
        <v>30935039.400000002</v>
      </c>
      <c r="D58" s="39">
        <v>0</v>
      </c>
      <c r="E58" s="39">
        <v>0</v>
      </c>
      <c r="F58" s="39">
        <v>0</v>
      </c>
      <c r="G58" s="39">
        <v>-1023592.4100000001</v>
      </c>
      <c r="H58" s="39">
        <v>0</v>
      </c>
      <c r="I58" s="31"/>
      <c r="J58" s="39">
        <f>$K58-SUM($C58:I58)</f>
        <v>0</v>
      </c>
      <c r="K58" s="39">
        <f>'[2]Balance Sheet'!C58</f>
        <v>29911446.990000002</v>
      </c>
      <c r="L58" s="30"/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1"/>
      <c r="T58" s="39">
        <f>$U58-SUM($M58:S58)</f>
        <v>0</v>
      </c>
      <c r="U58" s="39">
        <f>'[2]Balance Sheet'!S58</f>
        <v>0</v>
      </c>
      <c r="V58" s="40"/>
      <c r="W58" s="69"/>
      <c r="Z58" s="40"/>
      <c r="AF58" s="40"/>
    </row>
    <row r="59" spans="1:32" x14ac:dyDescent="0.25">
      <c r="A59" s="29"/>
      <c r="B59" s="30" t="s">
        <v>81</v>
      </c>
      <c r="C59" s="39">
        <v>203108304.16999999</v>
      </c>
      <c r="D59" s="39">
        <v>0</v>
      </c>
      <c r="E59" s="39">
        <v>0</v>
      </c>
      <c r="F59" s="39">
        <v>0</v>
      </c>
      <c r="G59" s="39">
        <v>5617444.6599999666</v>
      </c>
      <c r="H59" s="39">
        <v>0</v>
      </c>
      <c r="I59" s="31"/>
      <c r="J59" s="39">
        <f>$K59-SUM($C59:I59)</f>
        <v>0</v>
      </c>
      <c r="K59" s="39">
        <f>'[2]Balance Sheet'!C59</f>
        <v>208725748.82999998</v>
      </c>
      <c r="L59" s="30"/>
      <c r="M59" s="39">
        <v>197108304.16999999</v>
      </c>
      <c r="N59" s="39">
        <v>0</v>
      </c>
      <c r="O59" s="39">
        <v>0</v>
      </c>
      <c r="P59" s="39">
        <v>0</v>
      </c>
      <c r="Q59" s="39">
        <v>5617444.6599999666</v>
      </c>
      <c r="R59" s="39">
        <v>0</v>
      </c>
      <c r="S59" s="31"/>
      <c r="T59" s="39">
        <f>$U59-SUM($M59:S59)</f>
        <v>0</v>
      </c>
      <c r="U59" s="39">
        <f>'[2]Balance Sheet'!S59</f>
        <v>202725748.82999998</v>
      </c>
      <c r="V59" s="54"/>
      <c r="W59" s="70"/>
      <c r="AA59" s="40"/>
      <c r="AF59" s="40"/>
    </row>
    <row r="60" spans="1:32" x14ac:dyDescent="0.25">
      <c r="A60" s="29"/>
      <c r="B60" s="30" t="s">
        <v>82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1"/>
      <c r="J60" s="39">
        <f>$K60-SUM($C60:I60)</f>
        <v>0</v>
      </c>
      <c r="K60" s="39">
        <f>'[2]Balance Sheet'!C60</f>
        <v>0</v>
      </c>
      <c r="L60" s="30"/>
      <c r="M60" s="39">
        <v>24860518.371739905</v>
      </c>
      <c r="N60" s="39">
        <v>0</v>
      </c>
      <c r="O60" s="39">
        <v>0</v>
      </c>
      <c r="P60" s="39">
        <v>0</v>
      </c>
      <c r="Q60" s="39">
        <v>449360.23462795094</v>
      </c>
      <c r="R60" s="39">
        <v>0</v>
      </c>
      <c r="S60" s="31"/>
      <c r="T60" s="39">
        <f>$U60-SUM($M60:S60)</f>
        <v>0</v>
      </c>
      <c r="U60" s="39">
        <f>'[2]Balance Sheet'!S60</f>
        <v>25309878.606367856</v>
      </c>
      <c r="V60" s="71"/>
      <c r="AF60" s="40"/>
    </row>
    <row r="61" spans="1:32" x14ac:dyDescent="0.25">
      <c r="A61" s="29"/>
      <c r="B61" s="30" t="s">
        <v>83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1"/>
      <c r="J61" s="39">
        <f>$K61-SUM($C61:I61)</f>
        <v>0</v>
      </c>
      <c r="K61" s="39">
        <f>'[2]Balance Sheet'!C61</f>
        <v>0</v>
      </c>
      <c r="L61" s="30"/>
      <c r="M61" s="39">
        <v>597397.52113683638</v>
      </c>
      <c r="N61" s="39">
        <v>0</v>
      </c>
      <c r="O61" s="39">
        <v>0</v>
      </c>
      <c r="P61" s="39">
        <v>0</v>
      </c>
      <c r="Q61" s="39">
        <v>11753.388111358276</v>
      </c>
      <c r="R61" s="39">
        <v>0</v>
      </c>
      <c r="S61" s="31"/>
      <c r="T61" s="39">
        <f>$U61-SUM($M61:S61)</f>
        <v>0</v>
      </c>
      <c r="U61" s="39">
        <f>'[2]Balance Sheet'!S61</f>
        <v>609150.90924819512</v>
      </c>
      <c r="V61" s="40"/>
      <c r="AF61" s="40"/>
    </row>
    <row r="62" spans="1:32" x14ac:dyDescent="0.25">
      <c r="A62" s="29"/>
      <c r="B62" s="30" t="s">
        <v>84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1"/>
      <c r="J62" s="39">
        <f>$K62-SUM($C62:I62)</f>
        <v>0</v>
      </c>
      <c r="K62" s="39">
        <f>'[2]Balance Sheet'!C62</f>
        <v>0</v>
      </c>
      <c r="L62" s="30"/>
      <c r="M62" s="39">
        <v>-8590634.6593879238</v>
      </c>
      <c r="N62" s="39">
        <v>0</v>
      </c>
      <c r="O62" s="39">
        <v>0</v>
      </c>
      <c r="P62" s="39">
        <v>0</v>
      </c>
      <c r="Q62" s="39">
        <v>879980.82889778912</v>
      </c>
      <c r="R62" s="39">
        <v>-65284.860000001267</v>
      </c>
      <c r="S62" s="31"/>
      <c r="T62" s="39">
        <f>$U62-SUM($M62:S62)</f>
        <v>0</v>
      </c>
      <c r="U62" s="39">
        <f>'[2]Balance Sheet'!S62</f>
        <v>-7775938.6904901359</v>
      </c>
      <c r="V62" s="48"/>
      <c r="W62" s="65"/>
      <c r="Y62" s="72" t="str">
        <f>+Y89</f>
        <v>June - 25</v>
      </c>
      <c r="Z62" s="73" t="str">
        <f>+Z89</f>
        <v>May - 25</v>
      </c>
      <c r="AA62" s="74" t="s">
        <v>22</v>
      </c>
      <c r="AF62" s="40"/>
    </row>
    <row r="63" spans="1:32" x14ac:dyDescent="0.25">
      <c r="A63" s="29"/>
      <c r="B63" s="30" t="s">
        <v>85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1"/>
      <c r="J63" s="39">
        <f>$K63-SUM($C63:I63)</f>
        <v>0</v>
      </c>
      <c r="K63" s="39">
        <f>'[2]Balance Sheet'!C63</f>
        <v>0</v>
      </c>
      <c r="L63" s="30"/>
      <c r="M63" s="39">
        <v>4374537.1613612343</v>
      </c>
      <c r="N63" s="39">
        <v>0</v>
      </c>
      <c r="O63" s="39">
        <v>0</v>
      </c>
      <c r="P63" s="39">
        <v>0</v>
      </c>
      <c r="Q63" s="39">
        <v>-296200.77999999933</v>
      </c>
      <c r="R63" s="39">
        <v>0</v>
      </c>
      <c r="S63" s="31"/>
      <c r="T63" s="39">
        <f>$U63-SUM($M63:S63)</f>
        <v>0</v>
      </c>
      <c r="U63" s="39">
        <f>'[2]Balance Sheet'!S63</f>
        <v>4078336.3813612349</v>
      </c>
      <c r="V63" s="40"/>
      <c r="X63" s="75" t="s">
        <v>25</v>
      </c>
      <c r="Y63" s="76">
        <f>+Y112</f>
        <v>21009.629740000019</v>
      </c>
      <c r="Z63" s="76">
        <f>+Z112</f>
        <v>24486.236250000024</v>
      </c>
      <c r="AA63" s="76">
        <f>+Y63-Z63</f>
        <v>-3476.6065100000051</v>
      </c>
      <c r="AC63" s="77"/>
      <c r="AD63" s="26"/>
      <c r="AF63" s="40"/>
    </row>
    <row r="64" spans="1:32" x14ac:dyDescent="0.25">
      <c r="A64" s="29"/>
      <c r="B64" s="30" t="s">
        <v>86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1"/>
      <c r="J64" s="39">
        <f>$K64-SUM($C64:I64)</f>
        <v>0</v>
      </c>
      <c r="K64" s="39">
        <f>'[2]Balance Sheet'!C64</f>
        <v>0</v>
      </c>
      <c r="L64" s="30"/>
      <c r="M64" s="39">
        <v>-17187275.549443264</v>
      </c>
      <c r="N64" s="39">
        <v>840131.46364453435</v>
      </c>
      <c r="O64" s="39">
        <v>0</v>
      </c>
      <c r="P64" s="39">
        <v>231141.75012348406</v>
      </c>
      <c r="Q64" s="39">
        <v>-459328.72764730826</v>
      </c>
      <c r="R64" s="39">
        <v>0</v>
      </c>
      <c r="S64" s="31"/>
      <c r="T64" s="39">
        <f>$U64-SUM($M64:S64)</f>
        <v>0</v>
      </c>
      <c r="U64" s="39">
        <f>'[2]Balance Sheet'!S64</f>
        <v>-16575331.063322553</v>
      </c>
      <c r="V64" s="78"/>
      <c r="W64" s="40"/>
      <c r="X64" s="79" t="s">
        <v>87</v>
      </c>
      <c r="Y64" s="80">
        <f t="shared" ref="Y64:Z79" si="8">-Y91</f>
        <v>18668.038574750237</v>
      </c>
      <c r="Z64" s="80">
        <f>-Z91</f>
        <v>19395.199535989261</v>
      </c>
      <c r="AA64" s="81">
        <f t="shared" ref="AA64:AA84" si="9">+Y64-Z64</f>
        <v>-727.16096123902389</v>
      </c>
      <c r="AC64" t="str">
        <f>+X70</f>
        <v>Future Premiums  - BBNI</v>
      </c>
      <c r="AD64" s="40">
        <f>+AA70</f>
        <v>0</v>
      </c>
      <c r="AE64" s="40"/>
      <c r="AF64" s="40"/>
    </row>
    <row r="65" spans="1:32" x14ac:dyDescent="0.25">
      <c r="A65" s="29"/>
      <c r="B65" s="30" t="s">
        <v>88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1"/>
      <c r="J65" s="39">
        <f>$K65-SUM($C65:I65)</f>
        <v>0</v>
      </c>
      <c r="K65" s="39">
        <f>'[2]Balance Sheet'!C65</f>
        <v>0</v>
      </c>
      <c r="L65" s="30"/>
      <c r="M65" s="39">
        <v>-377134.6923202179</v>
      </c>
      <c r="N65" s="39">
        <v>18441.885407660739</v>
      </c>
      <c r="O65" s="39">
        <v>0</v>
      </c>
      <c r="P65" s="39">
        <v>5076.939263106382</v>
      </c>
      <c r="Q65" s="39">
        <v>23916.917014201172</v>
      </c>
      <c r="R65" s="39">
        <v>0</v>
      </c>
      <c r="S65" s="31"/>
      <c r="T65" s="39">
        <f>$U65-SUM($M65:S65)</f>
        <v>0</v>
      </c>
      <c r="U65" s="39">
        <f>'[2]Balance Sheet'!S65</f>
        <v>-329698.95063524961</v>
      </c>
      <c r="V65" s="78"/>
      <c r="X65" s="82" t="s">
        <v>89</v>
      </c>
      <c r="Y65" s="80">
        <f>-Y92</f>
        <v>-15129.937144998543</v>
      </c>
      <c r="Z65" s="80">
        <f t="shared" si="8"/>
        <v>-15981.167637615557</v>
      </c>
      <c r="AA65" s="81">
        <f t="shared" si="9"/>
        <v>851.23049261701453</v>
      </c>
      <c r="AC65" t="s">
        <v>90</v>
      </c>
      <c r="AD65" s="40">
        <f>+SUM(AA64:AA69,AA71:AA84)</f>
        <v>-558.3477737244267</v>
      </c>
      <c r="AE65" s="40"/>
      <c r="AF65" s="40"/>
    </row>
    <row r="66" spans="1:32" x14ac:dyDescent="0.25">
      <c r="A66" s="29"/>
      <c r="B66" s="30" t="s">
        <v>91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1"/>
      <c r="J66" s="39">
        <f>$K66-SUM($C66:I66)</f>
        <v>0</v>
      </c>
      <c r="K66" s="39">
        <f>'[2]Balance Sheet'!C66</f>
        <v>0</v>
      </c>
      <c r="L66" s="30"/>
      <c r="M66" s="39">
        <v>-1830789.2942257801</v>
      </c>
      <c r="N66" s="39">
        <v>89166.719563294202</v>
      </c>
      <c r="O66" s="39">
        <v>0</v>
      </c>
      <c r="P66" s="39">
        <v>27135.34684872115</v>
      </c>
      <c r="Q66" s="39">
        <v>-49726.859709253768</v>
      </c>
      <c r="R66" s="39">
        <v>1205.526730582118</v>
      </c>
      <c r="S66" s="31"/>
      <c r="T66" s="39">
        <f>$U66-SUM($M66:S66)</f>
        <v>0</v>
      </c>
      <c r="U66" s="39">
        <f>'[2]Balance Sheet'!S66</f>
        <v>-1763008.5607924364</v>
      </c>
      <c r="V66" s="78"/>
      <c r="X66" s="83" t="s">
        <v>92</v>
      </c>
      <c r="Y66" s="80">
        <f t="shared" si="8"/>
        <v>29911.44699</v>
      </c>
      <c r="Z66" s="80">
        <f t="shared" si="8"/>
        <v>30935.039400000001</v>
      </c>
      <c r="AA66" s="81">
        <f t="shared" si="9"/>
        <v>-1023.5924100000011</v>
      </c>
      <c r="AC66" s="74" t="s">
        <v>93</v>
      </c>
      <c r="AD66" s="84">
        <f>+AD64+AD65</f>
        <v>-558.3477737244267</v>
      </c>
      <c r="AE66" s="40"/>
      <c r="AF66" s="40"/>
    </row>
    <row r="67" spans="1:32" x14ac:dyDescent="0.25">
      <c r="A67" s="29"/>
      <c r="B67" s="30" t="s">
        <v>94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1"/>
      <c r="J67" s="39">
        <f>$K67-SUM($C67:I67)</f>
        <v>0</v>
      </c>
      <c r="K67" s="39">
        <f>'[2]Balance Sheet'!C67</f>
        <v>0</v>
      </c>
      <c r="L67" s="30"/>
      <c r="M67" s="39">
        <v>1632948.4151952052</v>
      </c>
      <c r="N67" s="39">
        <v>14274.505040270044</v>
      </c>
      <c r="O67" s="39">
        <v>0</v>
      </c>
      <c r="P67" s="39">
        <v>-16303.007092345739</v>
      </c>
      <c r="Q67" s="39">
        <v>27243.390445190715</v>
      </c>
      <c r="R67" s="39">
        <v>-3464.6452107185032</v>
      </c>
      <c r="S67" s="31"/>
      <c r="T67" s="39">
        <f>$U67-SUM($M67:S67)</f>
        <v>0</v>
      </c>
      <c r="U67" s="39">
        <f>'[2]Balance Sheet'!S67</f>
        <v>1654698.6583776018</v>
      </c>
      <c r="V67" s="48"/>
      <c r="X67" s="83" t="s">
        <v>95</v>
      </c>
      <c r="Y67" s="80">
        <f t="shared" si="8"/>
        <v>-25309.878606367856</v>
      </c>
      <c r="Z67" s="80">
        <f t="shared" si="8"/>
        <v>-24860.518371739905</v>
      </c>
      <c r="AA67" s="81">
        <f>+Y67-Z67</f>
        <v>-449.36023462795129</v>
      </c>
      <c r="AB67" s="40"/>
      <c r="AC67" s="85"/>
      <c r="AD67" s="86"/>
      <c r="AE67" s="40"/>
      <c r="AF67" s="40"/>
    </row>
    <row r="68" spans="1:32" x14ac:dyDescent="0.25">
      <c r="A68" s="29"/>
      <c r="B68" s="30" t="s">
        <v>96</v>
      </c>
      <c r="C68" s="39">
        <v>-2716631.5799999991</v>
      </c>
      <c r="D68" s="39">
        <v>0</v>
      </c>
      <c r="E68" s="39">
        <v>0</v>
      </c>
      <c r="F68" s="39">
        <v>0</v>
      </c>
      <c r="G68" s="39">
        <v>1055716.2500000014</v>
      </c>
      <c r="H68" s="39">
        <v>2410186.4499999988</v>
      </c>
      <c r="I68" s="31"/>
      <c r="J68" s="39">
        <f>$K68-SUM($C68:I68)</f>
        <v>0</v>
      </c>
      <c r="K68" s="39">
        <f>'[2]Balance Sheet'!C68</f>
        <v>749271.12000000104</v>
      </c>
      <c r="L68" s="30"/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1"/>
      <c r="T68" s="39">
        <f>$U68-SUM($M68:S68)</f>
        <v>0</v>
      </c>
      <c r="U68" s="39">
        <f>'[2]Balance Sheet'!S68</f>
        <v>0</v>
      </c>
      <c r="V68" s="40"/>
      <c r="W68" s="40"/>
      <c r="X68" s="83" t="s">
        <v>97</v>
      </c>
      <c r="Y68" s="80">
        <f t="shared" si="8"/>
        <v>-26322.17352</v>
      </c>
      <c r="Z68" s="80">
        <f t="shared" si="8"/>
        <v>-27427.943289999999</v>
      </c>
      <c r="AA68" s="81">
        <f t="shared" si="9"/>
        <v>1105.769769999999</v>
      </c>
      <c r="AD68" s="40"/>
      <c r="AF68" s="40"/>
    </row>
    <row r="69" spans="1:32" x14ac:dyDescent="0.25">
      <c r="A69" s="29"/>
      <c r="B69" s="30" t="s">
        <v>32</v>
      </c>
      <c r="C69" s="42">
        <v>232288456.28999999</v>
      </c>
      <c r="D69" s="42">
        <v>0</v>
      </c>
      <c r="E69" s="42">
        <v>0</v>
      </c>
      <c r="F69" s="42">
        <v>0</v>
      </c>
      <c r="G69" s="42">
        <v>5561333.9399999678</v>
      </c>
      <c r="H69" s="42">
        <v>2410186.4500000179</v>
      </c>
      <c r="I69" s="31"/>
      <c r="J69" s="42">
        <f>$K69-SUM($C69:I69)</f>
        <v>0</v>
      </c>
      <c r="K69" s="42">
        <f>'[2]Balance Sheet'!C69</f>
        <v>240259976.67999998</v>
      </c>
      <c r="L69" s="30"/>
      <c r="M69" s="42">
        <v>200587871.44405597</v>
      </c>
      <c r="N69" s="42">
        <v>962014.57365578413</v>
      </c>
      <c r="O69" s="42">
        <v>0</v>
      </c>
      <c r="P69" s="42">
        <v>247051.02914297581</v>
      </c>
      <c r="Q69" s="42">
        <v>6204443.0517399013</v>
      </c>
      <c r="R69" s="42">
        <v>-67543.978480130434</v>
      </c>
      <c r="S69" s="31"/>
      <c r="T69" s="42">
        <f>$U69-SUM($M69:S69)</f>
        <v>0</v>
      </c>
      <c r="U69" s="42">
        <f>'[2]Balance Sheet'!S69</f>
        <v>207933836.12011451</v>
      </c>
      <c r="V69" s="40"/>
      <c r="W69" s="87"/>
      <c r="X69" s="83" t="s">
        <v>98</v>
      </c>
      <c r="Y69" s="80">
        <f t="shared" si="8"/>
        <v>18984.035509821504</v>
      </c>
      <c r="Z69" s="80">
        <f t="shared" si="8"/>
        <v>18342.155303965435</v>
      </c>
      <c r="AA69" s="81">
        <f t="shared" si="9"/>
        <v>641.88020585606864</v>
      </c>
      <c r="AB69" s="40"/>
      <c r="AD69" s="40"/>
      <c r="AF69" s="40"/>
    </row>
    <row r="70" spans="1:32" x14ac:dyDescent="0.25">
      <c r="A70" s="29"/>
      <c r="B70" s="30"/>
      <c r="C70" s="30"/>
      <c r="D70" s="30"/>
      <c r="E70" s="30"/>
      <c r="F70" s="30"/>
      <c r="G70" s="30"/>
      <c r="H70" s="30"/>
      <c r="I70" s="31"/>
      <c r="J70" s="88"/>
      <c r="K70" s="30"/>
      <c r="L70" s="30"/>
      <c r="M70" s="30"/>
      <c r="N70" s="30"/>
      <c r="O70" s="30"/>
      <c r="P70" s="30"/>
      <c r="Q70" s="30"/>
      <c r="R70" s="30"/>
      <c r="S70" s="31"/>
      <c r="T70" s="30"/>
      <c r="U70" s="30"/>
      <c r="V70" s="40"/>
      <c r="X70" s="79" t="s">
        <v>99</v>
      </c>
      <c r="Y70" s="80">
        <f t="shared" si="8"/>
        <v>0</v>
      </c>
      <c r="Z70" s="80">
        <f t="shared" si="8"/>
        <v>0</v>
      </c>
      <c r="AA70" s="81">
        <f t="shared" si="9"/>
        <v>0</v>
      </c>
      <c r="AB70" s="40"/>
      <c r="AD70" s="40"/>
      <c r="AF70" s="40"/>
    </row>
    <row r="71" spans="1:32" x14ac:dyDescent="0.25">
      <c r="A71" s="29" t="s">
        <v>48</v>
      </c>
      <c r="B71" s="30"/>
      <c r="C71" s="30"/>
      <c r="D71" s="30"/>
      <c r="E71" s="30"/>
      <c r="F71" s="30"/>
      <c r="G71" s="30"/>
      <c r="H71" s="30"/>
      <c r="I71" s="31"/>
      <c r="J71" s="88"/>
      <c r="K71" s="30"/>
      <c r="L71" s="30"/>
      <c r="M71" s="30"/>
      <c r="N71" s="30"/>
      <c r="O71" s="30"/>
      <c r="P71" s="30"/>
      <c r="Q71" s="30"/>
      <c r="R71" s="30"/>
      <c r="S71" s="31"/>
      <c r="T71" s="30"/>
      <c r="U71" s="30"/>
      <c r="V71" s="40"/>
      <c r="X71" s="79" t="s">
        <v>100</v>
      </c>
      <c r="Y71" s="80">
        <f t="shared" si="8"/>
        <v>-70.322404757459566</v>
      </c>
      <c r="Z71" s="80">
        <f t="shared" si="8"/>
        <v>-68.385535989209885</v>
      </c>
      <c r="AA71" s="81">
        <f t="shared" si="9"/>
        <v>-1.9368687682496812</v>
      </c>
      <c r="AC71" s="74"/>
      <c r="AD71" s="84"/>
      <c r="AF71" s="40"/>
    </row>
    <row r="72" spans="1:32" x14ac:dyDescent="0.25">
      <c r="A72" s="29"/>
      <c r="B72" s="30" t="s">
        <v>101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1"/>
      <c r="J72" s="39">
        <f>$K72-SUM($C72:I72)</f>
        <v>0</v>
      </c>
      <c r="K72" s="39">
        <f>'[2]Balance Sheet'!C72</f>
        <v>0</v>
      </c>
      <c r="L72" s="30"/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1"/>
      <c r="T72" s="39">
        <f>$U72-SUM($M72:S72)</f>
        <v>0</v>
      </c>
      <c r="U72" s="39">
        <f>'[2]Balance Sheet'!S72</f>
        <v>0</v>
      </c>
      <c r="V72" s="40"/>
      <c r="X72" s="82" t="s">
        <v>102</v>
      </c>
      <c r="Y72" s="80">
        <f t="shared" si="8"/>
        <v>-1654.6986583776018</v>
      </c>
      <c r="Z72" s="80">
        <f t="shared" si="8"/>
        <v>-1632.9484151952051</v>
      </c>
      <c r="AA72" s="81">
        <f t="shared" si="9"/>
        <v>-21.750243182396616</v>
      </c>
      <c r="AC72" s="87"/>
      <c r="AF72" s="40"/>
    </row>
    <row r="73" spans="1:32" x14ac:dyDescent="0.25">
      <c r="A73" s="29"/>
      <c r="B73" s="30" t="s">
        <v>103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1"/>
      <c r="J73" s="39">
        <f>$K73-SUM($C73:I73)</f>
        <v>0</v>
      </c>
      <c r="K73" s="39">
        <f>'[2]Balance Sheet'!C73</f>
        <v>0</v>
      </c>
      <c r="L73" s="30"/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1"/>
      <c r="T73" s="39">
        <f>$U73-SUM($M73:S73)</f>
        <v>0</v>
      </c>
      <c r="U73" s="39">
        <f>'[2]Balance Sheet'!S73</f>
        <v>0</v>
      </c>
      <c r="V73" s="40"/>
      <c r="X73" s="82" t="s">
        <v>104</v>
      </c>
      <c r="Y73" s="80">
        <f t="shared" si="8"/>
        <v>-609.15090924819515</v>
      </c>
      <c r="Z73" s="80">
        <f t="shared" si="8"/>
        <v>-597.39752113683642</v>
      </c>
      <c r="AA73" s="81">
        <f t="shared" si="9"/>
        <v>-11.753388111358731</v>
      </c>
      <c r="AC73" s="87"/>
      <c r="AF73" s="40"/>
    </row>
    <row r="74" spans="1:32" x14ac:dyDescent="0.25">
      <c r="A74" s="29"/>
      <c r="B74" s="30" t="s">
        <v>32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31"/>
      <c r="J74" s="42">
        <f>$K74-SUM($C74:I74)</f>
        <v>0</v>
      </c>
      <c r="K74" s="42">
        <f>'[2]Balance Sheet'!C74</f>
        <v>0</v>
      </c>
      <c r="L74" s="30"/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31"/>
      <c r="T74" s="42">
        <f>$U74-SUM($M74:S74)</f>
        <v>0</v>
      </c>
      <c r="U74" s="42">
        <f>'[2]Balance Sheet'!S74</f>
        <v>0</v>
      </c>
      <c r="V74" s="40"/>
      <c r="W74" s="40"/>
      <c r="X74" s="82" t="s">
        <v>105</v>
      </c>
      <c r="Y74" s="80">
        <f t="shared" si="8"/>
        <v>-4078.336381361235</v>
      </c>
      <c r="Z74" s="80">
        <f t="shared" si="8"/>
        <v>-4374.5371613612342</v>
      </c>
      <c r="AA74" s="81">
        <f t="shared" si="9"/>
        <v>296.20077999999921</v>
      </c>
      <c r="AF74" s="40"/>
    </row>
    <row r="75" spans="1:32" x14ac:dyDescent="0.25">
      <c r="A75" s="29"/>
      <c r="B75" s="30"/>
      <c r="C75" s="30"/>
      <c r="D75" s="30"/>
      <c r="E75" s="30"/>
      <c r="F75" s="30"/>
      <c r="G75" s="30"/>
      <c r="H75" s="30"/>
      <c r="I75" s="31"/>
      <c r="J75" s="88"/>
      <c r="K75" s="30"/>
      <c r="L75" s="30"/>
      <c r="M75" s="30"/>
      <c r="N75" s="30"/>
      <c r="O75" s="30"/>
      <c r="P75" s="30"/>
      <c r="Q75" s="30"/>
      <c r="R75" s="30"/>
      <c r="S75" s="31"/>
      <c r="T75" s="30"/>
      <c r="U75" s="30"/>
      <c r="V75" s="40"/>
      <c r="W75" s="40"/>
      <c r="X75" s="82" t="s">
        <v>106</v>
      </c>
      <c r="Y75" s="80">
        <f t="shared" si="8"/>
        <v>1168.77558</v>
      </c>
      <c r="Z75" s="80">
        <f t="shared" si="8"/>
        <v>1464.9763600000001</v>
      </c>
      <c r="AA75" s="81">
        <f t="shared" si="9"/>
        <v>-296.20078000000012</v>
      </c>
      <c r="AF75" s="40"/>
    </row>
    <row r="76" spans="1:32" x14ac:dyDescent="0.25">
      <c r="A76" s="29" t="s">
        <v>107</v>
      </c>
      <c r="B76" s="30"/>
      <c r="C76" s="30"/>
      <c r="D76" s="30"/>
      <c r="E76" s="30"/>
      <c r="F76" s="30"/>
      <c r="G76" s="30"/>
      <c r="H76" s="30"/>
      <c r="I76" s="31"/>
      <c r="J76" s="89"/>
      <c r="K76" s="30"/>
      <c r="L76" s="30"/>
      <c r="M76" s="30"/>
      <c r="N76" s="30"/>
      <c r="O76" s="30"/>
      <c r="P76" s="30"/>
      <c r="Q76" s="30"/>
      <c r="R76" s="30"/>
      <c r="S76" s="31"/>
      <c r="T76" s="30"/>
      <c r="U76" s="30"/>
      <c r="V76" s="40"/>
      <c r="W76" s="40"/>
      <c r="X76" s="82" t="s">
        <v>108</v>
      </c>
      <c r="Y76" s="80">
        <f t="shared" si="8"/>
        <v>4500</v>
      </c>
      <c r="Z76" s="80">
        <f t="shared" si="8"/>
        <v>4500</v>
      </c>
      <c r="AA76" s="81">
        <f t="shared" si="9"/>
        <v>0</v>
      </c>
      <c r="AF76" s="40"/>
    </row>
    <row r="77" spans="1:32" x14ac:dyDescent="0.25">
      <c r="A77" s="29"/>
      <c r="B77" s="30" t="s">
        <v>109</v>
      </c>
      <c r="C77" s="39">
        <v>1241348.83</v>
      </c>
      <c r="D77" s="39">
        <v>0</v>
      </c>
      <c r="E77" s="39">
        <v>0</v>
      </c>
      <c r="F77" s="39">
        <v>0</v>
      </c>
      <c r="G77" s="39">
        <v>70611.050000000047</v>
      </c>
      <c r="H77" s="39">
        <v>117000</v>
      </c>
      <c r="I77" s="31"/>
      <c r="J77" s="39">
        <f>$K77-SUM($C77:I77)</f>
        <v>0</v>
      </c>
      <c r="K77" s="39">
        <f>'[2]Balance Sheet'!C77</f>
        <v>1428959.8800000001</v>
      </c>
      <c r="L77" s="30"/>
      <c r="M77" s="39">
        <v>1241348.83</v>
      </c>
      <c r="N77" s="39">
        <v>0</v>
      </c>
      <c r="O77" s="39">
        <v>0</v>
      </c>
      <c r="P77" s="39">
        <v>0</v>
      </c>
      <c r="Q77" s="39">
        <v>70611.050000000047</v>
      </c>
      <c r="R77" s="39">
        <v>117000</v>
      </c>
      <c r="S77" s="31"/>
      <c r="T77" s="39">
        <f>$U77-SUM($M77:S77)</f>
        <v>0</v>
      </c>
      <c r="U77" s="39">
        <f>'[2]Balance Sheet'!S77</f>
        <v>1428959.8800000001</v>
      </c>
      <c r="V77" s="40"/>
      <c r="X77" s="82" t="s">
        <v>110</v>
      </c>
      <c r="Y77" s="80">
        <f t="shared" si="8"/>
        <v>-111.01703504893806</v>
      </c>
      <c r="Z77" s="80">
        <f t="shared" si="8"/>
        <v>-108.44897743242166</v>
      </c>
      <c r="AA77" s="81">
        <f t="shared" si="9"/>
        <v>-2.5680576165163984</v>
      </c>
      <c r="AF77" s="40"/>
    </row>
    <row r="78" spans="1:32" x14ac:dyDescent="0.25">
      <c r="A78" s="29"/>
      <c r="B78" s="30" t="s">
        <v>111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1"/>
      <c r="J78" s="39">
        <f>$K78-SUM($C78:I78)</f>
        <v>0</v>
      </c>
      <c r="K78" s="39">
        <f>'[2]Balance Sheet'!C78</f>
        <v>0</v>
      </c>
      <c r="L78" s="30"/>
      <c r="M78" s="39">
        <v>13895084.220000001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1"/>
      <c r="T78" s="39">
        <f>$U78-SUM($M78:S78)</f>
        <v>0</v>
      </c>
      <c r="U78" s="39">
        <f>'[2]Balance Sheet'!S78</f>
        <v>13895084.220000001</v>
      </c>
      <c r="V78" s="48"/>
      <c r="X78" s="82" t="s">
        <v>67</v>
      </c>
      <c r="Y78" s="80">
        <f t="shared" si="8"/>
        <v>-356.35277000000002</v>
      </c>
      <c r="Z78" s="80">
        <f t="shared" si="8"/>
        <v>-437.72206</v>
      </c>
      <c r="AA78" s="81">
        <f t="shared" si="9"/>
        <v>81.369289999999978</v>
      </c>
      <c r="AF78" s="40"/>
    </row>
    <row r="79" spans="1:32" x14ac:dyDescent="0.25">
      <c r="A79" s="29"/>
      <c r="B79" s="30" t="s">
        <v>112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1"/>
      <c r="J79" s="39">
        <f>$K79-SUM($C79:I79)</f>
        <v>0</v>
      </c>
      <c r="K79" s="39">
        <f>'[2]Balance Sheet'!C79</f>
        <v>0</v>
      </c>
      <c r="L79" s="30"/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1"/>
      <c r="T79" s="39">
        <f>$U79-SUM($M79:S79)</f>
        <v>0</v>
      </c>
      <c r="U79" s="39">
        <f>'[2]Balance Sheet'!S79</f>
        <v>0</v>
      </c>
      <c r="V79" s="40"/>
      <c r="X79" s="82" t="s">
        <v>113</v>
      </c>
      <c r="Y79" s="80">
        <f t="shared" si="8"/>
        <v>0</v>
      </c>
      <c r="Z79" s="80">
        <f t="shared" si="8"/>
        <v>0</v>
      </c>
      <c r="AA79" s="81">
        <f t="shared" si="9"/>
        <v>0</v>
      </c>
      <c r="AF79" s="40"/>
    </row>
    <row r="80" spans="1:32" x14ac:dyDescent="0.25">
      <c r="A80" s="29"/>
      <c r="B80" s="30" t="s">
        <v>114</v>
      </c>
      <c r="C80" s="39">
        <v>8129553.7299999995</v>
      </c>
      <c r="D80" s="39">
        <v>0</v>
      </c>
      <c r="E80" s="39">
        <v>0</v>
      </c>
      <c r="F80" s="39">
        <v>0</v>
      </c>
      <c r="G80" s="39">
        <v>0</v>
      </c>
      <c r="H80" s="39">
        <v>100000</v>
      </c>
      <c r="I80" s="31"/>
      <c r="J80" s="39">
        <f>$K80-SUM($C80:I80)</f>
        <v>0</v>
      </c>
      <c r="K80" s="39">
        <f>'[2]Balance Sheet'!C80</f>
        <v>8229553.7299999995</v>
      </c>
      <c r="L80" s="30"/>
      <c r="M80" s="39">
        <v>8129553.7299999995</v>
      </c>
      <c r="N80" s="39">
        <v>0</v>
      </c>
      <c r="O80" s="39">
        <v>0</v>
      </c>
      <c r="P80" s="39">
        <v>0</v>
      </c>
      <c r="Q80" s="39">
        <v>0</v>
      </c>
      <c r="R80" s="39">
        <v>100000</v>
      </c>
      <c r="S80" s="31"/>
      <c r="T80" s="39">
        <f>$U80-SUM($M80:S80)</f>
        <v>0</v>
      </c>
      <c r="U80" s="39">
        <f>'[2]Balance Sheet'!S80</f>
        <v>8229553.7299999995</v>
      </c>
      <c r="V80" s="48"/>
      <c r="X80" s="82" t="s">
        <v>115</v>
      </c>
      <c r="Y80" s="80">
        <f t="shared" ref="Y80:Z84" si="10">-Y107</f>
        <v>0</v>
      </c>
      <c r="Z80" s="80">
        <f t="shared" si="10"/>
        <v>0</v>
      </c>
      <c r="AA80" s="81">
        <f t="shared" si="9"/>
        <v>0</v>
      </c>
      <c r="AB80" s="81">
        <f>+SUM(AA64:AA80,AA84)</f>
        <v>442.12759492758357</v>
      </c>
      <c r="AF80" s="40"/>
    </row>
    <row r="81" spans="1:32" x14ac:dyDescent="0.25">
      <c r="A81" s="29"/>
      <c r="B81" s="30" t="s">
        <v>116</v>
      </c>
      <c r="C81" s="39">
        <v>4878945.34</v>
      </c>
      <c r="D81" s="39">
        <v>0</v>
      </c>
      <c r="E81" s="39">
        <v>0</v>
      </c>
      <c r="F81" s="39">
        <v>0</v>
      </c>
      <c r="G81" s="39">
        <v>-402599.54000000004</v>
      </c>
      <c r="H81" s="39">
        <v>0</v>
      </c>
      <c r="I81" s="31"/>
      <c r="J81" s="39">
        <f>$K81-SUM($C81:I81)</f>
        <v>0</v>
      </c>
      <c r="K81" s="39">
        <f>'[2]Balance Sheet'!C81</f>
        <v>4476345.8</v>
      </c>
      <c r="L81" s="90"/>
      <c r="M81" s="39">
        <v>0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1"/>
      <c r="T81" s="39">
        <f>$U81-SUM($M81:S81)</f>
        <v>0</v>
      </c>
      <c r="U81" s="39">
        <f>'[2]Balance Sheet'!S81</f>
        <v>0</v>
      </c>
      <c r="V81" s="40"/>
      <c r="X81" s="91" t="s">
        <v>69</v>
      </c>
      <c r="Y81" s="92">
        <f t="shared" si="10"/>
        <v>-1867.6908899999999</v>
      </c>
      <c r="Z81" s="92">
        <f t="shared" si="10"/>
        <v>-2051.79342</v>
      </c>
      <c r="AA81" s="92">
        <f t="shared" si="9"/>
        <v>184.10253000000012</v>
      </c>
      <c r="AF81" s="40"/>
    </row>
    <row r="82" spans="1:32" x14ac:dyDescent="0.25">
      <c r="A82" s="29"/>
      <c r="B82" s="30" t="s">
        <v>117</v>
      </c>
      <c r="C82" s="39">
        <v>2543989.92</v>
      </c>
      <c r="D82" s="39">
        <v>0</v>
      </c>
      <c r="E82" s="39">
        <v>0</v>
      </c>
      <c r="F82" s="39">
        <v>0</v>
      </c>
      <c r="G82" s="39">
        <v>165064.7099999995</v>
      </c>
      <c r="H82" s="39">
        <v>65284.860000000335</v>
      </c>
      <c r="I82" s="31"/>
      <c r="J82" s="39">
        <f>$K82-SUM($C82:I82)</f>
        <v>0</v>
      </c>
      <c r="K82" s="39">
        <f>'[2]Balance Sheet'!C82</f>
        <v>2774339.4899999998</v>
      </c>
      <c r="L82" s="30"/>
      <c r="M82" s="39">
        <v>1079013.5599999998</v>
      </c>
      <c r="N82" s="39">
        <v>0</v>
      </c>
      <c r="O82" s="39">
        <v>0</v>
      </c>
      <c r="P82" s="39">
        <v>0</v>
      </c>
      <c r="Q82" s="39">
        <v>461265.49</v>
      </c>
      <c r="R82" s="39">
        <v>65284.85999999987</v>
      </c>
      <c r="S82" s="31"/>
      <c r="T82" s="39">
        <f>$U82-SUM($M82:S82)</f>
        <v>0</v>
      </c>
      <c r="U82" s="39">
        <f>'[2]Balance Sheet'!S82</f>
        <v>1605563.9099999997</v>
      </c>
      <c r="V82" s="48"/>
      <c r="X82" s="93" t="s">
        <v>118</v>
      </c>
      <c r="Y82" s="94">
        <f t="shared" si="10"/>
        <v>4476.3458000000001</v>
      </c>
      <c r="Z82" s="94">
        <f t="shared" si="10"/>
        <v>4878.9453400000002</v>
      </c>
      <c r="AA82" s="94">
        <f t="shared" si="9"/>
        <v>-402.59954000000016</v>
      </c>
      <c r="AF82" s="40"/>
    </row>
    <row r="83" spans="1:32" x14ac:dyDescent="0.25">
      <c r="A83" s="29"/>
      <c r="B83" s="30" t="s">
        <v>119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1"/>
      <c r="J83" s="39">
        <f>$K83-SUM($C83:I83)</f>
        <v>0</v>
      </c>
      <c r="K83" s="39">
        <f>'[2]Balance Sheet'!C83</f>
        <v>0</v>
      </c>
      <c r="L83" s="90"/>
      <c r="M83" s="39">
        <v>0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1"/>
      <c r="T83" s="39">
        <f>$U83-SUM($M83:S83)</f>
        <v>0</v>
      </c>
      <c r="U83" s="39">
        <f>'[2]Balance Sheet'!S83</f>
        <v>0</v>
      </c>
      <c r="V83" s="40"/>
      <c r="X83" s="91" t="s">
        <v>120</v>
      </c>
      <c r="Y83" s="92">
        <f t="shared" si="10"/>
        <v>1708.55123</v>
      </c>
      <c r="Z83" s="92">
        <f t="shared" si="10"/>
        <v>2490.5295886520103</v>
      </c>
      <c r="AA83" s="92">
        <f t="shared" si="9"/>
        <v>-781.97835865201023</v>
      </c>
      <c r="AF83" s="40"/>
    </row>
    <row r="84" spans="1:32" x14ac:dyDescent="0.25">
      <c r="A84" s="29"/>
      <c r="B84" s="30" t="s">
        <v>32</v>
      </c>
      <c r="C84" s="42">
        <v>16793837.82</v>
      </c>
      <c r="D84" s="42">
        <v>0</v>
      </c>
      <c r="E84" s="42">
        <v>0</v>
      </c>
      <c r="F84" s="42">
        <v>0</v>
      </c>
      <c r="G84" s="42">
        <v>-166923.78000000119</v>
      </c>
      <c r="H84" s="42">
        <v>282284.8599999994</v>
      </c>
      <c r="I84" s="31"/>
      <c r="J84" s="42">
        <f>$K84-SUM($C84:I84)</f>
        <v>0</v>
      </c>
      <c r="K84" s="42">
        <f>'[2]Balance Sheet'!C84</f>
        <v>16909198.899999999</v>
      </c>
      <c r="L84" s="30"/>
      <c r="M84" s="42">
        <v>24345000.34</v>
      </c>
      <c r="N84" s="42">
        <v>0</v>
      </c>
      <c r="O84" s="42">
        <v>0</v>
      </c>
      <c r="P84" s="42">
        <v>0</v>
      </c>
      <c r="Q84" s="42">
        <v>531876.54000000283</v>
      </c>
      <c r="R84" s="42">
        <v>282284.8599999994</v>
      </c>
      <c r="S84" s="31"/>
      <c r="T84" s="42">
        <f>$U84-SUM($M84:S84)</f>
        <v>0</v>
      </c>
      <c r="U84" s="42">
        <f>'[2]Balance Sheet'!S84</f>
        <v>25159161.740000002</v>
      </c>
      <c r="V84" s="40"/>
      <c r="X84" s="95" t="s">
        <v>121</v>
      </c>
      <c r="Y84" s="80">
        <f t="shared" si="10"/>
        <v>0</v>
      </c>
      <c r="Z84" s="80">
        <f t="shared" si="10"/>
        <v>0</v>
      </c>
      <c r="AA84" s="81">
        <f t="shared" si="9"/>
        <v>0</v>
      </c>
      <c r="AF84" s="40"/>
    </row>
    <row r="85" spans="1:32" x14ac:dyDescent="0.25">
      <c r="A85" s="29"/>
      <c r="B85" s="30"/>
      <c r="C85" s="30"/>
      <c r="D85" s="30"/>
      <c r="E85" s="30"/>
      <c r="F85" s="30"/>
      <c r="G85" s="30"/>
      <c r="H85" s="30"/>
      <c r="I85" s="31"/>
      <c r="J85" s="96"/>
      <c r="K85" s="30"/>
      <c r="L85" s="30"/>
      <c r="M85" s="30"/>
      <c r="N85" s="30"/>
      <c r="O85" s="30"/>
      <c r="P85" s="30"/>
      <c r="Q85" s="30"/>
      <c r="R85" s="30"/>
      <c r="S85" s="31"/>
      <c r="T85" s="30"/>
      <c r="U85" s="30"/>
      <c r="V85" s="40"/>
      <c r="X85" s="75" t="s">
        <v>28</v>
      </c>
      <c r="Y85" s="76">
        <f>+SUM(Y63:Y84)</f>
        <v>24917.265104411934</v>
      </c>
      <c r="Z85" s="76">
        <f>+SUM(Z63:Z84)</f>
        <v>28952.219388136356</v>
      </c>
      <c r="AA85" s="76">
        <f>+SUM(AA63:AA84)</f>
        <v>-4034.9542837244312</v>
      </c>
      <c r="AF85" s="40"/>
    </row>
    <row r="86" spans="1:32" x14ac:dyDescent="0.25">
      <c r="A86" s="67" t="s">
        <v>122</v>
      </c>
      <c r="B86" s="90"/>
      <c r="C86" s="42">
        <v>249082294.10999998</v>
      </c>
      <c r="D86" s="42">
        <v>0</v>
      </c>
      <c r="E86" s="42">
        <v>0</v>
      </c>
      <c r="F86" s="42">
        <v>0</v>
      </c>
      <c r="G86" s="42">
        <v>5394410.1599999666</v>
      </c>
      <c r="H86" s="42">
        <v>2692471.3100000322</v>
      </c>
      <c r="I86" s="31"/>
      <c r="J86" s="42">
        <f>$K86-SUM($C86:I86)</f>
        <v>0</v>
      </c>
      <c r="K86" s="42">
        <f>'[2]Balance Sheet'!C86</f>
        <v>257169175.57999998</v>
      </c>
      <c r="L86" s="30"/>
      <c r="M86" s="42">
        <v>224932871.78405598</v>
      </c>
      <c r="N86" s="42">
        <v>962014.57365578413</v>
      </c>
      <c r="O86" s="42">
        <v>0</v>
      </c>
      <c r="P86" s="42">
        <v>247051.02914297581</v>
      </c>
      <c r="Q86" s="42">
        <v>6736319.591739893</v>
      </c>
      <c r="R86" s="42">
        <v>214740.88151988387</v>
      </c>
      <c r="S86" s="31"/>
      <c r="T86" s="42">
        <f>$U86-SUM($M86:S86)</f>
        <v>0</v>
      </c>
      <c r="U86" s="42">
        <f>'[2]Balance Sheet'!S86</f>
        <v>233092997.86011451</v>
      </c>
      <c r="V86" s="40"/>
      <c r="Y86" s="97">
        <f>+Y90-Y85</f>
        <v>0</v>
      </c>
      <c r="Z86" s="97">
        <f>+Z90-Z85</f>
        <v>0</v>
      </c>
      <c r="AA86" s="97"/>
      <c r="AF86" s="40"/>
    </row>
    <row r="87" spans="1:32" x14ac:dyDescent="0.25">
      <c r="A87" s="29"/>
      <c r="B87" s="30"/>
      <c r="C87" s="30"/>
      <c r="D87" s="30"/>
      <c r="E87" s="30"/>
      <c r="F87" s="30"/>
      <c r="G87" s="30"/>
      <c r="H87" s="30"/>
      <c r="I87" s="31"/>
      <c r="J87" s="30"/>
      <c r="K87" s="30"/>
      <c r="L87" s="30"/>
      <c r="M87" s="30"/>
      <c r="N87" s="30"/>
      <c r="O87" s="30"/>
      <c r="P87" s="30"/>
      <c r="Q87" s="30"/>
      <c r="R87" s="30"/>
      <c r="S87" s="31"/>
      <c r="T87" s="30"/>
      <c r="U87" s="30"/>
      <c r="V87" s="40"/>
      <c r="AF87" s="40"/>
    </row>
    <row r="88" spans="1:32" ht="15.75" thickBot="1" x14ac:dyDescent="0.3">
      <c r="A88" s="67" t="s">
        <v>123</v>
      </c>
      <c r="B88" s="90"/>
      <c r="C88" s="68">
        <v>24486236.25000003</v>
      </c>
      <c r="D88" s="68">
        <v>0</v>
      </c>
      <c r="E88" s="68">
        <v>0</v>
      </c>
      <c r="F88" s="68">
        <v>0</v>
      </c>
      <c r="G88" s="68">
        <v>-617657.66000002623</v>
      </c>
      <c r="H88" s="68">
        <v>-2858948.8499999344</v>
      </c>
      <c r="I88" s="31"/>
      <c r="J88" s="68">
        <f>$K88-SUM($C88:I88)</f>
        <v>0</v>
      </c>
      <c r="K88" s="68">
        <f>'[2]Balance Sheet'!C88</f>
        <v>21009629.740000069</v>
      </c>
      <c r="L88" s="30"/>
      <c r="M88" s="68">
        <v>28952219.388136357</v>
      </c>
      <c r="N88" s="68">
        <v>-181376.2449670434</v>
      </c>
      <c r="O88" s="68">
        <v>0</v>
      </c>
      <c r="P88" s="68">
        <v>-31231.549984812737</v>
      </c>
      <c r="Q88" s="68">
        <v>-1318032.1396843791</v>
      </c>
      <c r="R88" s="68">
        <v>-2504314.349088192</v>
      </c>
      <c r="S88" s="31"/>
      <c r="T88" s="68">
        <f>$U88-SUM($M88:S88)</f>
        <v>0</v>
      </c>
      <c r="U88" s="68">
        <f>'[2]Balance Sheet'!S88</f>
        <v>24917265.10441193</v>
      </c>
      <c r="V88" s="40"/>
      <c r="Y88" s="74"/>
      <c r="Z88" s="74"/>
    </row>
    <row r="89" spans="1:32" x14ac:dyDescent="0.25">
      <c r="A89" s="29"/>
      <c r="B89" s="30"/>
      <c r="C89" s="39"/>
      <c r="D89" s="39"/>
      <c r="E89" s="39"/>
      <c r="F89" s="39"/>
      <c r="G89" s="39"/>
      <c r="H89" s="39"/>
      <c r="I89" s="31"/>
      <c r="J89" s="88"/>
      <c r="K89" s="39"/>
      <c r="L89" s="30"/>
      <c r="M89" s="39"/>
      <c r="N89" s="39"/>
      <c r="O89" s="39"/>
      <c r="P89" s="39"/>
      <c r="Q89" s="39"/>
      <c r="R89" s="39"/>
      <c r="S89" s="31"/>
      <c r="T89" s="39"/>
      <c r="U89" s="39"/>
      <c r="V89" s="40"/>
      <c r="Y89" s="72" t="s">
        <v>124</v>
      </c>
      <c r="Z89" s="73" t="s">
        <v>125</v>
      </c>
      <c r="AA89" s="74" t="s">
        <v>22</v>
      </c>
    </row>
    <row r="90" spans="1:32" x14ac:dyDescent="0.25">
      <c r="A90" s="13" t="s">
        <v>126</v>
      </c>
      <c r="B90" s="14"/>
      <c r="C90" s="19" t="s">
        <v>74</v>
      </c>
      <c r="D90" s="19" t="s">
        <v>74</v>
      </c>
      <c r="E90" s="19" t="s">
        <v>74</v>
      </c>
      <c r="F90" s="19" t="s">
        <v>74</v>
      </c>
      <c r="G90" s="19" t="s">
        <v>74</v>
      </c>
      <c r="H90" s="19" t="s">
        <v>74</v>
      </c>
      <c r="I90" s="31"/>
      <c r="J90" s="19" t="s">
        <v>74</v>
      </c>
      <c r="K90" s="19" t="str">
        <f>'[2]Balance Sheet'!C90</f>
        <v>Accounting</v>
      </c>
      <c r="L90" s="30"/>
      <c r="M90" s="19" t="s">
        <v>75</v>
      </c>
      <c r="N90" s="19" t="s">
        <v>75</v>
      </c>
      <c r="O90" s="19" t="s">
        <v>75</v>
      </c>
      <c r="P90" s="19" t="s">
        <v>75</v>
      </c>
      <c r="Q90" s="19" t="s">
        <v>75</v>
      </c>
      <c r="R90" s="19" t="s">
        <v>75</v>
      </c>
      <c r="S90" s="31"/>
      <c r="T90" s="19" t="s">
        <v>75</v>
      </c>
      <c r="U90" s="19" t="str">
        <f>'[2]Balance Sheet'!S90</f>
        <v>Solvency</v>
      </c>
      <c r="V90" s="40"/>
      <c r="X90" s="75" t="s">
        <v>127</v>
      </c>
      <c r="Y90" s="76">
        <f>+U88/1000</f>
        <v>24917.26510441193</v>
      </c>
      <c r="Z90" s="76">
        <v>28952.219388136356</v>
      </c>
      <c r="AA90" s="76">
        <f>+Y90-Z90</f>
        <v>-4034.9542837244262</v>
      </c>
    </row>
    <row r="91" spans="1:32" x14ac:dyDescent="0.25">
      <c r="A91" s="13"/>
      <c r="B91" s="14"/>
      <c r="C91" s="19" t="s">
        <v>76</v>
      </c>
      <c r="D91" s="19" t="s">
        <v>76</v>
      </c>
      <c r="E91" s="19" t="s">
        <v>76</v>
      </c>
      <c r="F91" s="19" t="s">
        <v>76</v>
      </c>
      <c r="G91" s="19" t="s">
        <v>76</v>
      </c>
      <c r="H91" s="19" t="s">
        <v>76</v>
      </c>
      <c r="I91" s="31"/>
      <c r="J91" s="19" t="s">
        <v>76</v>
      </c>
      <c r="K91" s="19" t="str">
        <f>'[2]Balance Sheet'!C91</f>
        <v>Basis</v>
      </c>
      <c r="L91" s="30"/>
      <c r="M91" s="19" t="s">
        <v>76</v>
      </c>
      <c r="N91" s="19" t="s">
        <v>76</v>
      </c>
      <c r="O91" s="19" t="s">
        <v>76</v>
      </c>
      <c r="P91" s="19" t="s">
        <v>76</v>
      </c>
      <c r="Q91" s="19" t="s">
        <v>76</v>
      </c>
      <c r="R91" s="19" t="s">
        <v>76</v>
      </c>
      <c r="S91" s="31"/>
      <c r="T91" s="19" t="s">
        <v>76</v>
      </c>
      <c r="U91" s="19" t="str">
        <f>'[2]Balance Sheet'!S91</f>
        <v>Basis</v>
      </c>
      <c r="V91" s="40"/>
      <c r="X91" s="98" t="s">
        <v>87</v>
      </c>
      <c r="Y91" s="99">
        <f>SUM(U64:U66)/1000</f>
        <v>-18668.038574750237</v>
      </c>
      <c r="Z91" s="99">
        <v>-19395.199535989261</v>
      </c>
      <c r="AA91" s="99">
        <f t="shared" ref="AA91:AA111" si="11">+Y91-Z91</f>
        <v>727.16096123902389</v>
      </c>
    </row>
    <row r="92" spans="1:32" x14ac:dyDescent="0.25">
      <c r="A92" s="13"/>
      <c r="B92" s="21"/>
      <c r="C92" s="19" t="s">
        <v>77</v>
      </c>
      <c r="D92" s="19" t="s">
        <v>77</v>
      </c>
      <c r="E92" s="19" t="s">
        <v>77</v>
      </c>
      <c r="F92" s="19" t="s">
        <v>77</v>
      </c>
      <c r="G92" s="19" t="s">
        <v>77</v>
      </c>
      <c r="H92" s="19" t="s">
        <v>77</v>
      </c>
      <c r="I92" s="31"/>
      <c r="J92" s="19" t="s">
        <v>77</v>
      </c>
      <c r="K92" s="19" t="str">
        <f>'[2]Balance Sheet'!C92</f>
        <v>GBP</v>
      </c>
      <c r="L92" s="30"/>
      <c r="M92" s="19" t="s">
        <v>77</v>
      </c>
      <c r="N92" s="19" t="s">
        <v>77</v>
      </c>
      <c r="O92" s="19" t="s">
        <v>77</v>
      </c>
      <c r="P92" s="19" t="s">
        <v>77</v>
      </c>
      <c r="Q92" s="19" t="s">
        <v>77</v>
      </c>
      <c r="R92" s="19" t="s">
        <v>77</v>
      </c>
      <c r="S92" s="31"/>
      <c r="T92" s="19" t="s">
        <v>77</v>
      </c>
      <c r="U92" s="19" t="str">
        <f>'[2]Balance Sheet'!S92</f>
        <v>GBP</v>
      </c>
      <c r="V92" s="40"/>
      <c r="X92" s="100" t="s">
        <v>89</v>
      </c>
      <c r="Y92" s="99">
        <f>-SUM(U35:U36)/1000</f>
        <v>15129.937144998543</v>
      </c>
      <c r="Z92" s="99">
        <v>15981.167637615557</v>
      </c>
      <c r="AA92" s="99">
        <f t="shared" si="11"/>
        <v>-851.23049261701453</v>
      </c>
    </row>
    <row r="93" spans="1:32" x14ac:dyDescent="0.25">
      <c r="A93" s="29"/>
      <c r="B93" s="30"/>
      <c r="C93" s="30"/>
      <c r="D93" s="30"/>
      <c r="E93" s="30"/>
      <c r="F93" s="30"/>
      <c r="G93" s="30"/>
      <c r="H93" s="30"/>
      <c r="I93" s="31"/>
      <c r="J93" s="30"/>
      <c r="K93" s="30"/>
      <c r="L93" s="30"/>
      <c r="M93" s="30"/>
      <c r="N93" s="30"/>
      <c r="O93" s="30"/>
      <c r="P93" s="30"/>
      <c r="Q93" s="30"/>
      <c r="R93" s="30"/>
      <c r="S93" s="31"/>
      <c r="T93" s="30"/>
      <c r="U93" s="30"/>
      <c r="V93" s="40"/>
      <c r="X93" s="101" t="s">
        <v>92</v>
      </c>
      <c r="Y93" s="81">
        <f>-K58/1000</f>
        <v>-29911.44699</v>
      </c>
      <c r="Z93" s="81">
        <v>-30935.039400000001</v>
      </c>
      <c r="AA93" s="81">
        <f t="shared" si="11"/>
        <v>1023.5924100000011</v>
      </c>
    </row>
    <row r="94" spans="1:32" x14ac:dyDescent="0.25">
      <c r="A94" s="29" t="s">
        <v>128</v>
      </c>
      <c r="B94" s="30"/>
      <c r="C94" s="30"/>
      <c r="D94" s="30"/>
      <c r="E94" s="30"/>
      <c r="F94" s="30"/>
      <c r="G94" s="30"/>
      <c r="H94" s="30"/>
      <c r="I94" s="31"/>
      <c r="J94" s="30"/>
      <c r="K94" s="30"/>
      <c r="L94" s="30"/>
      <c r="M94" s="30"/>
      <c r="N94" s="30"/>
      <c r="O94" s="30"/>
      <c r="P94" s="30"/>
      <c r="Q94" s="30"/>
      <c r="R94" s="30"/>
      <c r="S94" s="31"/>
      <c r="T94" s="30"/>
      <c r="U94" s="30"/>
      <c r="V94" s="40"/>
      <c r="X94" s="102" t="s">
        <v>95</v>
      </c>
      <c r="Y94" s="81">
        <f>+'[2]Balance Sheet'!G60/1000</f>
        <v>25309.878606367856</v>
      </c>
      <c r="Z94" s="81">
        <v>24860.518371739905</v>
      </c>
      <c r="AA94" s="81">
        <f>+Y94-Z94</f>
        <v>449.36023462795129</v>
      </c>
    </row>
    <row r="95" spans="1:32" x14ac:dyDescent="0.25">
      <c r="A95" s="29"/>
      <c r="B95" s="30" t="s">
        <v>129</v>
      </c>
      <c r="C95" s="39">
        <v>173014</v>
      </c>
      <c r="D95" s="39">
        <v>0</v>
      </c>
      <c r="E95" s="39">
        <v>0</v>
      </c>
      <c r="F95" s="39">
        <v>0</v>
      </c>
      <c r="G95" s="39">
        <v>0</v>
      </c>
      <c r="H95" s="39">
        <v>3</v>
      </c>
      <c r="I95" s="31"/>
      <c r="J95" s="39">
        <f>$K95-SUM($C95:I95)</f>
        <v>0</v>
      </c>
      <c r="K95" s="39">
        <f>'[2]Balance Sheet'!C95</f>
        <v>173017</v>
      </c>
      <c r="L95" s="30"/>
      <c r="M95" s="39">
        <v>173014</v>
      </c>
      <c r="N95" s="39">
        <v>0</v>
      </c>
      <c r="O95" s="39">
        <v>0</v>
      </c>
      <c r="P95" s="39">
        <v>0</v>
      </c>
      <c r="Q95" s="39">
        <v>0</v>
      </c>
      <c r="R95" s="39">
        <v>3</v>
      </c>
      <c r="S95" s="31"/>
      <c r="T95" s="39">
        <f>$U95-SUM($M95:S95)</f>
        <v>0</v>
      </c>
      <c r="U95" s="39">
        <f>'[2]Balance Sheet'!S95</f>
        <v>173017</v>
      </c>
      <c r="V95" s="40"/>
      <c r="X95" s="101" t="s">
        <v>97</v>
      </c>
      <c r="Y95" s="81">
        <f>K29/1000</f>
        <v>26322.17352</v>
      </c>
      <c r="Z95" s="81">
        <v>27427.943289999999</v>
      </c>
      <c r="AA95" s="81">
        <f t="shared" si="11"/>
        <v>-1105.769769999999</v>
      </c>
    </row>
    <row r="96" spans="1:32" x14ac:dyDescent="0.25">
      <c r="A96" s="29"/>
      <c r="B96" s="30" t="s">
        <v>130</v>
      </c>
      <c r="C96" s="39">
        <v>82931332</v>
      </c>
      <c r="D96" s="39">
        <v>0</v>
      </c>
      <c r="E96" s="39">
        <v>0</v>
      </c>
      <c r="F96" s="39">
        <v>0</v>
      </c>
      <c r="G96" s="39">
        <v>1500000</v>
      </c>
      <c r="H96" s="39">
        <v>-3</v>
      </c>
      <c r="I96" s="31"/>
      <c r="J96" s="39">
        <f>$K96-SUM($C96:I96)</f>
        <v>0</v>
      </c>
      <c r="K96" s="39">
        <f>'[2]Balance Sheet'!C96</f>
        <v>84431329</v>
      </c>
      <c r="L96" s="30"/>
      <c r="M96" s="39">
        <v>82931332</v>
      </c>
      <c r="N96" s="39">
        <v>0</v>
      </c>
      <c r="O96" s="39">
        <v>0</v>
      </c>
      <c r="P96" s="39">
        <v>0</v>
      </c>
      <c r="Q96" s="39">
        <v>1500000</v>
      </c>
      <c r="R96" s="39">
        <v>-3</v>
      </c>
      <c r="S96" s="31"/>
      <c r="T96" s="39">
        <f>$U96-SUM($M96:S96)</f>
        <v>0</v>
      </c>
      <c r="U96" s="39">
        <f>'[2]Balance Sheet'!S96</f>
        <v>84431329</v>
      </c>
      <c r="V96" s="40"/>
      <c r="X96" s="102" t="s">
        <v>98</v>
      </c>
      <c r="Y96" s="81">
        <f>-'[2]Balance Sheet'!G31/1000</f>
        <v>-18984.035509821504</v>
      </c>
      <c r="Z96" s="81">
        <v>-18342.155303965435</v>
      </c>
      <c r="AA96" s="81">
        <f t="shared" si="11"/>
        <v>-641.88020585606864</v>
      </c>
    </row>
    <row r="97" spans="1:29" x14ac:dyDescent="0.25">
      <c r="A97" s="29"/>
      <c r="B97" s="30" t="s">
        <v>131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1"/>
      <c r="J97" s="39">
        <f>$K97-SUM($C97:I97)</f>
        <v>0</v>
      </c>
      <c r="K97" s="39">
        <f>'[2]Balance Sheet'!C97</f>
        <v>0</v>
      </c>
      <c r="L97" s="30"/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1"/>
      <c r="T97" s="39">
        <f>$U97-SUM($M97:S97)</f>
        <v>0</v>
      </c>
      <c r="U97" s="39">
        <f>'[2]Balance Sheet'!S97</f>
        <v>0</v>
      </c>
      <c r="V97" s="40"/>
      <c r="X97" s="98" t="s">
        <v>99</v>
      </c>
      <c r="Y97" s="99">
        <f>+'[2]Balance Sheet'!P60/1000</f>
        <v>0</v>
      </c>
      <c r="Z97" s="99">
        <v>0</v>
      </c>
      <c r="AA97" s="40">
        <f t="shared" si="11"/>
        <v>0</v>
      </c>
    </row>
    <row r="98" spans="1:29" x14ac:dyDescent="0.25">
      <c r="A98" s="29"/>
      <c r="B98" s="30" t="s">
        <v>132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1"/>
      <c r="J98" s="39">
        <f>$K98-SUM($C98:I98)</f>
        <v>0</v>
      </c>
      <c r="K98" s="39">
        <f>'[2]Balance Sheet'!C98</f>
        <v>0</v>
      </c>
      <c r="L98" s="30"/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1"/>
      <c r="T98" s="39">
        <f>$U98-SUM($M98:S98)</f>
        <v>0</v>
      </c>
      <c r="U98" s="39">
        <f>'[2]Balance Sheet'!S98</f>
        <v>0</v>
      </c>
      <c r="V98" s="40"/>
      <c r="X98" s="98" t="s">
        <v>100</v>
      </c>
      <c r="Y98" s="99">
        <f>-U34/1000</f>
        <v>70.322404757459566</v>
      </c>
      <c r="Z98" s="99">
        <v>68.385535989209885</v>
      </c>
      <c r="AA98" s="99">
        <f t="shared" si="11"/>
        <v>1.9368687682496812</v>
      </c>
    </row>
    <row r="99" spans="1:29" x14ac:dyDescent="0.25">
      <c r="A99" s="29"/>
      <c r="B99" s="30" t="s">
        <v>133</v>
      </c>
      <c r="C99" s="39">
        <v>-58618109.739999995</v>
      </c>
      <c r="D99" s="39">
        <v>0</v>
      </c>
      <c r="E99" s="39">
        <v>0</v>
      </c>
      <c r="F99" s="39">
        <v>0</v>
      </c>
      <c r="G99" s="39">
        <v>-2117657.6600000113</v>
      </c>
      <c r="H99" s="39">
        <v>-2858948.8500000015</v>
      </c>
      <c r="I99" s="31"/>
      <c r="J99" s="39">
        <f>$K99-SUM($C99:I99)</f>
        <v>0</v>
      </c>
      <c r="K99" s="39">
        <f>'[2]Balance Sheet'!C99</f>
        <v>-63594716.250000007</v>
      </c>
      <c r="L99" s="30"/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1"/>
      <c r="T99" s="39">
        <f>$U99-SUM($M99:S99)</f>
        <v>0</v>
      </c>
      <c r="U99" s="39">
        <f>'[2]Balance Sheet'!S99</f>
        <v>0</v>
      </c>
      <c r="V99" s="40"/>
      <c r="X99" s="100" t="s">
        <v>102</v>
      </c>
      <c r="Y99" s="99">
        <f>U67/1000</f>
        <v>1654.6986583776018</v>
      </c>
      <c r="Z99" s="99">
        <v>1632.9484151952051</v>
      </c>
      <c r="AA99" s="99">
        <f t="shared" si="11"/>
        <v>21.750243182396616</v>
      </c>
    </row>
    <row r="100" spans="1:29" x14ac:dyDescent="0.25">
      <c r="A100" s="29"/>
      <c r="B100" s="30" t="s">
        <v>32</v>
      </c>
      <c r="C100" s="42">
        <v>24486236.260000005</v>
      </c>
      <c r="D100" s="42">
        <v>0</v>
      </c>
      <c r="E100" s="42">
        <v>0</v>
      </c>
      <c r="F100" s="42">
        <v>0</v>
      </c>
      <c r="G100" s="42">
        <v>-617657.66000001132</v>
      </c>
      <c r="H100" s="42">
        <v>-2858948.8500000015</v>
      </c>
      <c r="I100" s="31"/>
      <c r="J100" s="42">
        <f>$K100-SUM($C100:I100)</f>
        <v>0</v>
      </c>
      <c r="K100" s="42">
        <f>'[2]Balance Sheet'!C100</f>
        <v>21009629.749999993</v>
      </c>
      <c r="L100" s="30"/>
      <c r="M100" s="42">
        <v>83104346</v>
      </c>
      <c r="N100" s="42">
        <v>0</v>
      </c>
      <c r="O100" s="42">
        <v>0</v>
      </c>
      <c r="P100" s="42">
        <v>0</v>
      </c>
      <c r="Q100" s="42">
        <v>1500000</v>
      </c>
      <c r="R100" s="42">
        <v>0</v>
      </c>
      <c r="S100" s="31"/>
      <c r="T100" s="42">
        <f>$U100-SUM($M100:S100)</f>
        <v>0</v>
      </c>
      <c r="U100" s="42">
        <f>'[2]Balance Sheet'!S100</f>
        <v>84604346</v>
      </c>
      <c r="V100" s="40"/>
      <c r="X100" s="100" t="s">
        <v>104</v>
      </c>
      <c r="Y100" s="99">
        <f>(U61-V32)/1000</f>
        <v>609.15090924819515</v>
      </c>
      <c r="Z100" s="99">
        <v>597.39752113683642</v>
      </c>
      <c r="AA100" s="99">
        <f t="shared" si="11"/>
        <v>11.753388111358731</v>
      </c>
    </row>
    <row r="101" spans="1:29" x14ac:dyDescent="0.25">
      <c r="A101" s="29"/>
      <c r="B101" s="30"/>
      <c r="C101" s="30"/>
      <c r="D101" s="30"/>
      <c r="E101" s="30"/>
      <c r="F101" s="30"/>
      <c r="G101" s="30"/>
      <c r="H101" s="30"/>
      <c r="I101" s="31"/>
      <c r="J101" s="30"/>
      <c r="K101" s="30"/>
      <c r="L101" s="30"/>
      <c r="M101" s="30"/>
      <c r="N101" s="30"/>
      <c r="O101" s="30"/>
      <c r="P101" s="30"/>
      <c r="Q101" s="30"/>
      <c r="R101" s="30"/>
      <c r="S101" s="31"/>
      <c r="T101" s="30"/>
      <c r="U101" s="30"/>
      <c r="V101" s="40"/>
      <c r="X101" s="100" t="s">
        <v>105</v>
      </c>
      <c r="Y101" s="99">
        <f>U63/1000</f>
        <v>4078.336381361235</v>
      </c>
      <c r="Z101" s="99">
        <v>4374.5371613612342</v>
      </c>
      <c r="AA101" s="99">
        <f t="shared" si="11"/>
        <v>-296.20077999999921</v>
      </c>
    </row>
    <row r="102" spans="1:29" x14ac:dyDescent="0.25">
      <c r="A102" s="29" t="s">
        <v>134</v>
      </c>
      <c r="B102" s="30"/>
      <c r="C102" s="30"/>
      <c r="D102" s="30"/>
      <c r="E102" s="30"/>
      <c r="F102" s="30"/>
      <c r="G102" s="30"/>
      <c r="H102" s="30"/>
      <c r="I102" s="31"/>
      <c r="J102" s="30"/>
      <c r="K102" s="30"/>
      <c r="L102" s="30"/>
      <c r="M102" s="30"/>
      <c r="N102" s="30"/>
      <c r="O102" s="30"/>
      <c r="P102" s="30"/>
      <c r="Q102" s="30"/>
      <c r="R102" s="30"/>
      <c r="S102" s="31"/>
      <c r="T102" s="30"/>
      <c r="U102" s="30"/>
      <c r="V102" s="40"/>
      <c r="X102" s="100" t="s">
        <v>106</v>
      </c>
      <c r="Y102" s="99">
        <f>'[2]Balance Sheet'!L82/1000</f>
        <v>-1168.77558</v>
      </c>
      <c r="Z102" s="99">
        <v>-1464.9763600000001</v>
      </c>
      <c r="AA102" s="99">
        <f t="shared" si="11"/>
        <v>296.20078000000012</v>
      </c>
    </row>
    <row r="103" spans="1:29" x14ac:dyDescent="0.25">
      <c r="A103" s="29"/>
      <c r="B103" s="30" t="s">
        <v>135</v>
      </c>
      <c r="C103" s="30"/>
      <c r="D103" s="30"/>
      <c r="E103" s="30"/>
      <c r="F103" s="30"/>
      <c r="G103" s="30"/>
      <c r="H103" s="30"/>
      <c r="I103" s="31"/>
      <c r="J103" s="39"/>
      <c r="K103" s="30"/>
      <c r="L103" s="30"/>
      <c r="M103" s="39">
        <v>17387680.690000001</v>
      </c>
      <c r="N103" s="39">
        <v>0</v>
      </c>
      <c r="O103" s="39">
        <v>0</v>
      </c>
      <c r="P103" s="39">
        <v>0</v>
      </c>
      <c r="Q103" s="39">
        <v>1468751.6099999994</v>
      </c>
      <c r="R103" s="39">
        <v>0</v>
      </c>
      <c r="S103" s="31"/>
      <c r="T103" s="39">
        <f>$U103-SUM($M103:S103)</f>
        <v>0</v>
      </c>
      <c r="U103" s="39">
        <f>'[2]Balance Sheet'!S103</f>
        <v>18856432.300000001</v>
      </c>
      <c r="V103" s="40"/>
      <c r="X103" s="100" t="s">
        <v>108</v>
      </c>
      <c r="Y103" s="99">
        <f>('[2]Balance Sheet'!I59-'[2]Balance Sheet'!I30)/1000</f>
        <v>-4500</v>
      </c>
      <c r="Z103" s="99">
        <v>-4500</v>
      </c>
      <c r="AA103" s="99">
        <f t="shared" si="11"/>
        <v>0</v>
      </c>
    </row>
    <row r="104" spans="1:29" x14ac:dyDescent="0.25">
      <c r="A104" s="29"/>
      <c r="B104" s="30" t="s">
        <v>136</v>
      </c>
      <c r="C104" s="30"/>
      <c r="D104" s="30"/>
      <c r="E104" s="30"/>
      <c r="F104" s="30"/>
      <c r="G104" s="30"/>
      <c r="H104" s="30"/>
      <c r="I104" s="31"/>
      <c r="J104" s="39"/>
      <c r="K104" s="30"/>
      <c r="L104" s="90"/>
      <c r="M104" s="39">
        <v>-5370535.0318636596</v>
      </c>
      <c r="N104" s="39">
        <v>-181376.24496700615</v>
      </c>
      <c r="O104" s="39">
        <v>0</v>
      </c>
      <c r="P104" s="39">
        <v>-31231.549984807149</v>
      </c>
      <c r="Q104" s="39">
        <v>-1470325.7696844274</v>
      </c>
      <c r="R104" s="39">
        <v>354634.5009118123</v>
      </c>
      <c r="S104" s="31"/>
      <c r="T104" s="39">
        <f>$U104-SUM($M104:S104)</f>
        <v>0</v>
      </c>
      <c r="U104" s="39">
        <f>'[2]Balance Sheet'!S104</f>
        <v>-6698834.095588088</v>
      </c>
      <c r="V104" s="40"/>
      <c r="X104" s="100" t="s">
        <v>110</v>
      </c>
      <c r="Y104" s="99">
        <f>'[2]Balance Sheet'!G62/1000-'[2]Balance Sheet'!G33/1000</f>
        <v>111.01703504893806</v>
      </c>
      <c r="Z104" s="99">
        <v>108.44897743242166</v>
      </c>
      <c r="AA104" s="99">
        <f t="shared" si="11"/>
        <v>2.5680576165163984</v>
      </c>
    </row>
    <row r="105" spans="1:29" x14ac:dyDescent="0.25">
      <c r="A105" s="29"/>
      <c r="B105" s="30" t="s">
        <v>137</v>
      </c>
      <c r="C105" s="30"/>
      <c r="D105" s="30"/>
      <c r="E105" s="30"/>
      <c r="F105" s="30"/>
      <c r="G105" s="30"/>
      <c r="H105" s="30"/>
      <c r="I105" s="31"/>
      <c r="J105" s="39"/>
      <c r="K105" s="30"/>
      <c r="L105" s="90"/>
      <c r="M105" s="39">
        <v>-7551162.5200000005</v>
      </c>
      <c r="N105" s="39">
        <v>0</v>
      </c>
      <c r="O105" s="39">
        <v>0</v>
      </c>
      <c r="P105" s="39">
        <v>0</v>
      </c>
      <c r="Q105" s="39">
        <v>-698800.32000000123</v>
      </c>
      <c r="R105" s="39">
        <v>0</v>
      </c>
      <c r="S105" s="31"/>
      <c r="T105" s="39">
        <f>$U105-SUM($M105:S105)</f>
        <v>0</v>
      </c>
      <c r="U105" s="39">
        <f>'[2]Balance Sheet'!S105</f>
        <v>-8249962.8400000017</v>
      </c>
      <c r="V105" s="40"/>
      <c r="X105" s="100" t="s">
        <v>67</v>
      </c>
      <c r="Y105" s="99">
        <f>K43/1000</f>
        <v>356.35277000000002</v>
      </c>
      <c r="Z105" s="99">
        <v>437.72206</v>
      </c>
      <c r="AA105" s="99">
        <f t="shared" si="11"/>
        <v>-81.369289999999978</v>
      </c>
    </row>
    <row r="106" spans="1:29" x14ac:dyDescent="0.25">
      <c r="A106" s="29"/>
      <c r="B106" s="30" t="s">
        <v>138</v>
      </c>
      <c r="C106" s="30"/>
      <c r="D106" s="30"/>
      <c r="E106" s="30"/>
      <c r="F106" s="30"/>
      <c r="G106" s="30"/>
      <c r="H106" s="30"/>
      <c r="I106" s="31"/>
      <c r="J106" s="39"/>
      <c r="K106" s="30"/>
      <c r="L106" s="90"/>
      <c r="M106" s="39">
        <v>-58618109.739999995</v>
      </c>
      <c r="N106" s="39">
        <v>0</v>
      </c>
      <c r="O106" s="39">
        <v>0</v>
      </c>
      <c r="P106" s="39">
        <v>0</v>
      </c>
      <c r="Q106" s="39">
        <v>-2117657.6600000113</v>
      </c>
      <c r="R106" s="39">
        <v>-2858948.8500000015</v>
      </c>
      <c r="S106" s="31"/>
      <c r="T106" s="39">
        <f>$U106-SUM($M106:S106)</f>
        <v>0</v>
      </c>
      <c r="U106" s="39">
        <f>'[2]Balance Sheet'!S106</f>
        <v>-63594716.250000007</v>
      </c>
      <c r="V106" s="40"/>
      <c r="X106" s="100" t="s">
        <v>113</v>
      </c>
      <c r="Y106" s="99">
        <f>-'[2]Balance Sheet'!H10/1000</f>
        <v>0</v>
      </c>
      <c r="Z106" s="99">
        <v>0</v>
      </c>
      <c r="AA106" s="99">
        <f t="shared" si="11"/>
        <v>0</v>
      </c>
    </row>
    <row r="107" spans="1:29" x14ac:dyDescent="0.25">
      <c r="A107" s="29"/>
      <c r="B107" s="30" t="s">
        <v>32</v>
      </c>
      <c r="C107" s="30"/>
      <c r="D107" s="30"/>
      <c r="E107" s="30"/>
      <c r="F107" s="30"/>
      <c r="G107" s="30"/>
      <c r="H107" s="30"/>
      <c r="I107" s="31"/>
      <c r="J107" s="42"/>
      <c r="K107" s="30"/>
      <c r="L107" s="90"/>
      <c r="M107" s="42">
        <v>-54152126.601863652</v>
      </c>
      <c r="N107" s="42">
        <v>-181376.24496700615</v>
      </c>
      <c r="O107" s="42">
        <v>0</v>
      </c>
      <c r="P107" s="42">
        <v>-31231.549984805286</v>
      </c>
      <c r="Q107" s="42">
        <v>-2818032.1396844462</v>
      </c>
      <c r="R107" s="42">
        <v>-2504314.3490881845</v>
      </c>
      <c r="S107" s="31"/>
      <c r="T107" s="42">
        <f>$U107-SUM($M107:S107)</f>
        <v>0</v>
      </c>
      <c r="U107" s="42">
        <f>'[2]Balance Sheet'!S107</f>
        <v>-59687080.885588095</v>
      </c>
      <c r="V107" s="40"/>
      <c r="X107" s="100" t="s">
        <v>115</v>
      </c>
      <c r="Y107" s="99">
        <f>'[2]Balance Sheet'!H83/1000</f>
        <v>0</v>
      </c>
      <c r="Z107" s="99">
        <v>0</v>
      </c>
      <c r="AA107" s="99">
        <f t="shared" si="11"/>
        <v>0</v>
      </c>
      <c r="AC107" s="40">
        <f>+AA108</f>
        <v>-184.10253000000012</v>
      </c>
    </row>
    <row r="108" spans="1:29" x14ac:dyDescent="0.25">
      <c r="A108" s="29"/>
      <c r="B108" s="30"/>
      <c r="C108" s="30"/>
      <c r="D108" s="30"/>
      <c r="E108" s="30"/>
      <c r="F108" s="30"/>
      <c r="G108" s="30"/>
      <c r="H108" s="30"/>
      <c r="I108" s="31"/>
      <c r="J108" s="30"/>
      <c r="K108" s="30"/>
      <c r="L108" s="90"/>
      <c r="M108" s="30"/>
      <c r="N108" s="30"/>
      <c r="O108" s="30"/>
      <c r="P108" s="30"/>
      <c r="Q108" s="30"/>
      <c r="R108" s="30"/>
      <c r="S108" s="31"/>
      <c r="T108" s="30"/>
      <c r="U108" s="30"/>
      <c r="V108" s="40"/>
      <c r="X108" s="103" t="s">
        <v>69</v>
      </c>
      <c r="Y108" s="99">
        <f>-('[2]Balance Sheet'!E57/1000+'[2]Balance Sheet'!G45/1000)</f>
        <v>1867.6908899999999</v>
      </c>
      <c r="Z108" s="99">
        <v>2051.79342</v>
      </c>
      <c r="AA108" s="99">
        <f t="shared" si="11"/>
        <v>-184.10253000000012</v>
      </c>
    </row>
    <row r="109" spans="1:29" ht="15.75" thickBot="1" x14ac:dyDescent="0.3">
      <c r="A109" s="67" t="s">
        <v>139</v>
      </c>
      <c r="B109" s="90"/>
      <c r="C109" s="30"/>
      <c r="D109" s="30"/>
      <c r="E109" s="30"/>
      <c r="F109" s="30"/>
      <c r="G109" s="30"/>
      <c r="H109" s="30"/>
      <c r="I109" s="31"/>
      <c r="J109" s="68"/>
      <c r="K109" s="30"/>
      <c r="L109" s="90"/>
      <c r="M109" s="68">
        <v>28952219.398136348</v>
      </c>
      <c r="N109" s="68">
        <v>-181376.24496700615</v>
      </c>
      <c r="O109" s="68">
        <v>0</v>
      </c>
      <c r="P109" s="68">
        <v>-31231.549984805286</v>
      </c>
      <c r="Q109" s="68">
        <v>-1318032.1396844462</v>
      </c>
      <c r="R109" s="68">
        <v>-2504314.3490881845</v>
      </c>
      <c r="S109" s="31"/>
      <c r="T109" s="68">
        <f>$U109-SUM($M109:S109)</f>
        <v>0</v>
      </c>
      <c r="U109" s="68">
        <f>'[2]Balance Sheet'!S109</f>
        <v>24917265.114411905</v>
      </c>
      <c r="V109" s="40"/>
      <c r="X109" s="103" t="s">
        <v>118</v>
      </c>
      <c r="Y109" s="99">
        <f>-(-'[2]Balance Sheet'!G81)/1000</f>
        <v>-4476.3458000000001</v>
      </c>
      <c r="Z109" s="99">
        <v>-4878.9453400000002</v>
      </c>
      <c r="AA109" s="99">
        <f t="shared" si="11"/>
        <v>402.59954000000016</v>
      </c>
      <c r="AC109" s="40">
        <f>+AA110</f>
        <v>781.97835865201023</v>
      </c>
    </row>
    <row r="110" spans="1:29" x14ac:dyDescent="0.25">
      <c r="A110" s="30"/>
      <c r="B110" s="30"/>
      <c r="C110" s="30"/>
      <c r="D110" s="30"/>
      <c r="E110" s="30"/>
      <c r="F110" s="30"/>
      <c r="G110" s="30"/>
      <c r="H110" s="30"/>
      <c r="I110" s="31"/>
      <c r="J110" s="39"/>
      <c r="K110" s="30"/>
      <c r="L110" s="90"/>
      <c r="M110" s="39"/>
      <c r="N110" s="39"/>
      <c r="O110" s="39"/>
      <c r="P110" s="39"/>
      <c r="Q110" s="39"/>
      <c r="R110" s="39"/>
      <c r="S110" s="31"/>
      <c r="T110" s="39"/>
      <c r="U110" s="39"/>
      <c r="V110" s="40"/>
      <c r="X110" s="91" t="s">
        <v>120</v>
      </c>
      <c r="Y110" s="92">
        <f>-('[2]Balance Sheet'!O30+'[2]Balance Sheet'!O31+'[2]BS Liabs'!E26)/1000</f>
        <v>-1708.55123</v>
      </c>
      <c r="Z110" s="92">
        <v>-2490.5295886520103</v>
      </c>
      <c r="AA110" s="92">
        <f t="shared" si="11"/>
        <v>781.97835865201023</v>
      </c>
    </row>
    <row r="111" spans="1:29" x14ac:dyDescent="0.25">
      <c r="A111" s="30"/>
      <c r="B111" s="104" t="s">
        <v>140</v>
      </c>
      <c r="C111" s="30"/>
      <c r="D111" s="30"/>
      <c r="E111" s="30"/>
      <c r="F111" s="30"/>
      <c r="G111" s="30"/>
      <c r="H111" s="30"/>
      <c r="I111" s="31"/>
      <c r="J111" s="105"/>
      <c r="K111" s="30"/>
      <c r="L111" s="90"/>
      <c r="M111" s="105">
        <v>28952219.398136348</v>
      </c>
      <c r="N111" s="105">
        <v>-181376.24496700615</v>
      </c>
      <c r="O111" s="105">
        <v>0</v>
      </c>
      <c r="P111" s="105">
        <v>-31231.549984805286</v>
      </c>
      <c r="Q111" s="105">
        <v>-1318032.1396844462</v>
      </c>
      <c r="R111" s="105">
        <v>-2504314.3490881845</v>
      </c>
      <c r="S111" s="31"/>
      <c r="T111" s="105">
        <f>$U111-SUM($M111:S111)</f>
        <v>0</v>
      </c>
      <c r="U111" s="105">
        <f>'[2]Balance Sheet'!S111</f>
        <v>24917265.114411905</v>
      </c>
      <c r="V111" s="40"/>
      <c r="X111" s="106" t="s">
        <v>121</v>
      </c>
      <c r="Y111" s="99">
        <f>+'[2]BS Liabs'!E36/1000</f>
        <v>0</v>
      </c>
      <c r="Z111" s="99">
        <v>0</v>
      </c>
      <c r="AA111" s="99">
        <f t="shared" si="11"/>
        <v>0</v>
      </c>
      <c r="AC111" s="40">
        <f>+SUM(AA91:AA107,AA109,AA111)</f>
        <v>-39.528054927583412</v>
      </c>
    </row>
    <row r="112" spans="1:29" x14ac:dyDescent="0.25">
      <c r="A112" s="30"/>
      <c r="B112" s="104" t="s">
        <v>141</v>
      </c>
      <c r="C112" s="30"/>
      <c r="D112" s="30"/>
      <c r="E112" s="30"/>
      <c r="F112" s="30"/>
      <c r="G112" s="30"/>
      <c r="H112" s="30"/>
      <c r="I112" s="31"/>
      <c r="J112" s="107"/>
      <c r="K112" s="30"/>
      <c r="L112" s="90"/>
      <c r="M112" s="107">
        <v>0</v>
      </c>
      <c r="N112" s="107">
        <v>0</v>
      </c>
      <c r="O112" s="107">
        <v>0</v>
      </c>
      <c r="P112" s="107">
        <v>0</v>
      </c>
      <c r="Q112" s="107">
        <v>0</v>
      </c>
      <c r="R112" s="107">
        <v>0</v>
      </c>
      <c r="S112" s="31"/>
      <c r="T112" s="107">
        <f>$U112-SUM($M112:S112)</f>
        <v>0</v>
      </c>
      <c r="U112" s="107">
        <f>'[2]Balance Sheet'!S112</f>
        <v>0</v>
      </c>
      <c r="V112" s="40"/>
      <c r="X112" s="75" t="s">
        <v>25</v>
      </c>
      <c r="Y112" s="76">
        <f>+SUM(Y90:Y111)</f>
        <v>21009.629740000019</v>
      </c>
      <c r="Z112" s="76">
        <v>24486.236250000024</v>
      </c>
      <c r="AA112" s="76">
        <f>+SUM(AA90:AA111)</f>
        <v>-3476.6065099999992</v>
      </c>
      <c r="AC112" s="77">
        <f>+SUM(AC107:AC111)</f>
        <v>558.3477737244267</v>
      </c>
    </row>
    <row r="113" spans="1:32" x14ac:dyDescent="0.25">
      <c r="A113" s="30"/>
      <c r="B113" s="104" t="s">
        <v>142</v>
      </c>
      <c r="C113" s="30"/>
      <c r="D113" s="30"/>
      <c r="E113" s="30"/>
      <c r="F113" s="30"/>
      <c r="G113" s="30"/>
      <c r="H113" s="30"/>
      <c r="I113" s="31"/>
      <c r="J113" s="107"/>
      <c r="K113" s="30"/>
      <c r="L113" s="90"/>
      <c r="M113" s="107">
        <v>0</v>
      </c>
      <c r="N113" s="107">
        <v>0</v>
      </c>
      <c r="O113" s="107">
        <v>0</v>
      </c>
      <c r="P113" s="107">
        <v>0</v>
      </c>
      <c r="Q113" s="107">
        <v>0</v>
      </c>
      <c r="R113" s="107">
        <v>0</v>
      </c>
      <c r="S113" s="31"/>
      <c r="T113" s="107">
        <f>$U113-SUM($M113:S113)</f>
        <v>0</v>
      </c>
      <c r="U113" s="107">
        <f>'[2]Balance Sheet'!S113</f>
        <v>0</v>
      </c>
      <c r="V113" s="40"/>
      <c r="AE113" s="63"/>
    </row>
    <row r="114" spans="1:32" ht="15.75" thickBot="1" x14ac:dyDescent="0.3">
      <c r="A114" s="30"/>
      <c r="B114" s="104" t="s">
        <v>143</v>
      </c>
      <c r="C114" s="30"/>
      <c r="D114" s="30"/>
      <c r="E114" s="30"/>
      <c r="F114" s="30"/>
      <c r="G114" s="30"/>
      <c r="H114" s="30"/>
      <c r="I114" s="31"/>
      <c r="J114" s="108"/>
      <c r="K114" s="30"/>
      <c r="L114" s="90"/>
      <c r="M114" s="108">
        <v>28952219.398136348</v>
      </c>
      <c r="N114" s="108">
        <v>-181376.24496700615</v>
      </c>
      <c r="O114" s="108">
        <v>0</v>
      </c>
      <c r="P114" s="108">
        <v>-31231.549984805286</v>
      </c>
      <c r="Q114" s="108">
        <v>-1318032.1396844462</v>
      </c>
      <c r="R114" s="108">
        <v>-2504314.3490881845</v>
      </c>
      <c r="S114" s="31"/>
      <c r="T114" s="108">
        <f>$U114-SUM($M114:S114)</f>
        <v>0</v>
      </c>
      <c r="U114" s="108">
        <f>'[2]Balance Sheet'!S114</f>
        <v>24917265.114411905</v>
      </c>
      <c r="V114" s="40"/>
      <c r="Y114" s="41">
        <f>+'[2]BS Liabs'!E12/1000</f>
        <v>21009.629749999993</v>
      </c>
      <c r="Z114" s="41">
        <v>24486.236259999991</v>
      </c>
      <c r="AA114" s="41"/>
    </row>
    <row r="115" spans="1:32" x14ac:dyDescent="0.25">
      <c r="A115" s="30"/>
      <c r="B115" s="30"/>
      <c r="C115" s="30"/>
      <c r="D115" s="30"/>
      <c r="E115" s="30"/>
      <c r="F115" s="30"/>
      <c r="G115" s="30"/>
      <c r="H115" s="30"/>
      <c r="I115" s="31"/>
      <c r="J115" s="30"/>
      <c r="K115" s="30"/>
      <c r="L115" s="90"/>
      <c r="M115" s="30"/>
      <c r="N115" s="30"/>
      <c r="O115" s="30"/>
      <c r="P115" s="30"/>
      <c r="Q115" s="30"/>
      <c r="R115" s="30"/>
      <c r="S115" s="31"/>
      <c r="T115" s="30"/>
      <c r="U115" s="30"/>
      <c r="V115" s="40"/>
      <c r="Y115" s="109">
        <f>+Y112-Y114</f>
        <v>-9.999974281527102E-6</v>
      </c>
      <c r="Z115" s="109">
        <v>-9.9999670055694878E-6</v>
      </c>
      <c r="AA115" s="109"/>
    </row>
    <row r="116" spans="1:32" x14ac:dyDescent="0.25">
      <c r="A116" s="90"/>
      <c r="B116" s="90"/>
      <c r="C116" s="30"/>
      <c r="D116" s="30"/>
      <c r="E116" s="30"/>
      <c r="F116" s="30"/>
      <c r="G116" s="30"/>
      <c r="H116" s="30"/>
      <c r="I116" s="31"/>
      <c r="J116" s="39"/>
      <c r="K116" s="30"/>
      <c r="L116" s="30"/>
      <c r="M116" s="39"/>
      <c r="N116" s="39"/>
      <c r="O116" s="39"/>
      <c r="P116" s="39"/>
      <c r="Q116" s="39"/>
      <c r="R116" s="39"/>
      <c r="S116" s="31"/>
      <c r="T116" s="39"/>
      <c r="U116" s="39"/>
      <c r="V116" s="40"/>
      <c r="Y116" s="110"/>
    </row>
    <row r="117" spans="1:32" x14ac:dyDescent="0.25">
      <c r="A117" s="90"/>
      <c r="B117" s="105" t="s">
        <v>31</v>
      </c>
      <c r="C117" s="30"/>
      <c r="D117" s="30"/>
      <c r="E117" s="30"/>
      <c r="F117" s="30"/>
      <c r="G117" s="30"/>
      <c r="H117" s="30"/>
      <c r="I117" s="31"/>
      <c r="J117" s="39"/>
      <c r="K117" s="30"/>
      <c r="L117" s="30"/>
      <c r="M117" s="39">
        <v>23303390.207140967</v>
      </c>
      <c r="N117" s="39">
        <v>47318.805062737316</v>
      </c>
      <c r="O117" s="39">
        <v>32969.530274622142</v>
      </c>
      <c r="P117" s="39">
        <v>10302.457901995629</v>
      </c>
      <c r="Q117" s="39">
        <v>59394.273711852729</v>
      </c>
      <c r="R117" s="39">
        <v>-48085.048145506531</v>
      </c>
      <c r="S117" s="31"/>
      <c r="T117" s="39">
        <f>$U117-SUM($M117:S117)</f>
        <v>0</v>
      </c>
      <c r="U117" s="39">
        <f>'[2]Balance Sheet'!S117</f>
        <v>23405290.225946669</v>
      </c>
      <c r="V117" s="40"/>
      <c r="AF117" s="40"/>
    </row>
    <row r="118" spans="1:32" x14ac:dyDescent="0.25">
      <c r="A118" s="90"/>
      <c r="B118" s="105" t="s">
        <v>144</v>
      </c>
      <c r="C118" s="30"/>
      <c r="D118" s="30"/>
      <c r="E118" s="30"/>
      <c r="F118" s="30"/>
      <c r="G118" s="30"/>
      <c r="H118" s="30"/>
      <c r="I118" s="31"/>
      <c r="J118" s="39"/>
      <c r="K118" s="30"/>
      <c r="L118" s="30"/>
      <c r="M118" s="39">
        <v>28952219.398136348</v>
      </c>
      <c r="N118" s="39">
        <v>-181376.24496700615</v>
      </c>
      <c r="O118" s="39">
        <v>0</v>
      </c>
      <c r="P118" s="39">
        <v>-31231.549984805286</v>
      </c>
      <c r="Q118" s="39">
        <v>-1318032.1396844462</v>
      </c>
      <c r="R118" s="39">
        <v>-2504314.3490881845</v>
      </c>
      <c r="S118" s="31"/>
      <c r="T118" s="39">
        <f>$U118-SUM($M118:S118)</f>
        <v>0</v>
      </c>
      <c r="U118" s="39">
        <f>'[2]Balance Sheet'!S118</f>
        <v>24917265.114411905</v>
      </c>
      <c r="V118" s="40"/>
      <c r="AF118" s="40"/>
    </row>
    <row r="119" spans="1:32" ht="15.75" thickBot="1" x14ac:dyDescent="0.3">
      <c r="A119" s="90"/>
      <c r="B119" s="105" t="str">
        <f>IF(C119&gt;=0,"Surplus","Deficit")&amp;" to "&amp;B117</f>
        <v>Surplus to SCR</v>
      </c>
      <c r="C119" s="30"/>
      <c r="D119" s="30"/>
      <c r="E119" s="30"/>
      <c r="F119" s="30"/>
      <c r="G119" s="30"/>
      <c r="H119" s="30"/>
      <c r="I119" s="31"/>
      <c r="J119" s="68"/>
      <c r="K119" s="30"/>
      <c r="L119" s="30"/>
      <c r="M119" s="68">
        <v>5648829.1909953803</v>
      </c>
      <c r="N119" s="68">
        <v>-228695.05002974346</v>
      </c>
      <c r="O119" s="68">
        <v>-32969.530274622142</v>
      </c>
      <c r="P119" s="68">
        <v>-41534.007886800915</v>
      </c>
      <c r="Q119" s="68">
        <v>-1377426.4133962989</v>
      </c>
      <c r="R119" s="68">
        <v>-2456229.300942678</v>
      </c>
      <c r="S119" s="31"/>
      <c r="T119" s="68">
        <f>$U119-SUM($M119:S119)</f>
        <v>0</v>
      </c>
      <c r="U119" s="68">
        <f>'[2]Balance Sheet'!S119</f>
        <v>1511974.8884652369</v>
      </c>
      <c r="V119" s="40"/>
      <c r="AF119" s="40"/>
    </row>
    <row r="120" spans="1:32" ht="15.75" thickBot="1" x14ac:dyDescent="0.3">
      <c r="A120" s="90"/>
      <c r="B120" s="105" t="s">
        <v>145</v>
      </c>
      <c r="C120" s="30"/>
      <c r="D120" s="30"/>
      <c r="E120" s="30"/>
      <c r="F120" s="30"/>
      <c r="G120" s="30"/>
      <c r="H120" s="30"/>
      <c r="I120" s="31"/>
      <c r="J120" s="111"/>
      <c r="K120" s="30"/>
      <c r="L120" s="30"/>
      <c r="M120" s="111">
        <v>1.24240375073256</v>
      </c>
      <c r="N120" s="111">
        <v>-1.0285139767345575E-2</v>
      </c>
      <c r="O120" s="111">
        <v>-1.7372104980126757E-3</v>
      </c>
      <c r="P120" s="111">
        <v>-1.8768717716663996E-3</v>
      </c>
      <c r="Q120" s="111">
        <v>-5.9309086971998104E-2</v>
      </c>
      <c r="R120" s="111">
        <v>-0.1045957348252613</v>
      </c>
      <c r="S120" s="31"/>
      <c r="T120" s="111">
        <f>$U120-SUM($M120:S120)</f>
        <v>0</v>
      </c>
      <c r="U120" s="111">
        <f>'[2]Balance Sheet'!S120</f>
        <v>1.064599706898276</v>
      </c>
      <c r="V120" s="40"/>
      <c r="AF120" s="40"/>
    </row>
    <row r="121" spans="1:32" x14ac:dyDescent="0.25">
      <c r="A121" s="90"/>
      <c r="B121" s="90"/>
      <c r="C121" s="39"/>
      <c r="D121" s="39"/>
      <c r="E121" s="39"/>
      <c r="F121" s="39"/>
      <c r="G121" s="39"/>
      <c r="H121" s="39"/>
      <c r="I121" s="31"/>
      <c r="J121" s="112"/>
      <c r="K121" s="39"/>
      <c r="L121" s="30"/>
      <c r="M121" s="39"/>
      <c r="N121" s="39"/>
      <c r="O121" s="39"/>
      <c r="P121" s="39"/>
      <c r="Q121" s="39"/>
      <c r="R121" s="39"/>
      <c r="S121" s="31"/>
      <c r="T121" s="39"/>
      <c r="U121" s="39"/>
      <c r="AF121" s="40"/>
    </row>
    <row r="122" spans="1:32" x14ac:dyDescent="0.25">
      <c r="A122" s="113" t="s">
        <v>146</v>
      </c>
      <c r="B122" s="114"/>
      <c r="C122" s="115"/>
      <c r="D122" s="115"/>
      <c r="E122" s="115"/>
      <c r="F122" s="115"/>
      <c r="G122" s="115"/>
      <c r="H122" s="115"/>
      <c r="I122" s="31"/>
      <c r="K122" s="115"/>
      <c r="L122" s="114"/>
      <c r="M122" s="115"/>
      <c r="N122" s="115"/>
      <c r="O122" s="115"/>
      <c r="P122" s="115"/>
      <c r="Q122" s="115"/>
      <c r="R122" s="115"/>
      <c r="S122" s="31"/>
      <c r="T122" s="115"/>
      <c r="U122" s="115"/>
      <c r="AF122" s="40"/>
    </row>
    <row r="123" spans="1:32" x14ac:dyDescent="0.25">
      <c r="A123" s="114"/>
      <c r="B123" s="114"/>
      <c r="C123" s="114"/>
      <c r="D123" s="114"/>
      <c r="E123" s="114"/>
      <c r="F123" s="114"/>
      <c r="G123" s="114"/>
      <c r="H123" s="114"/>
      <c r="I123" s="31"/>
      <c r="K123" s="114"/>
      <c r="L123" s="114"/>
      <c r="M123" s="114"/>
      <c r="N123" s="114"/>
      <c r="O123" s="114"/>
      <c r="P123" s="114"/>
      <c r="Q123" s="114"/>
      <c r="R123" s="114"/>
      <c r="S123" s="31"/>
      <c r="T123" s="114"/>
      <c r="U123" s="114"/>
      <c r="AF123" s="40"/>
    </row>
    <row r="124" spans="1:32" x14ac:dyDescent="0.25">
      <c r="A124" s="114"/>
      <c r="B124" s="114"/>
      <c r="C124" s="114"/>
      <c r="D124" s="114"/>
      <c r="E124" s="114"/>
      <c r="F124" s="114"/>
      <c r="G124" s="114"/>
      <c r="H124" s="114"/>
      <c r="I124" s="31"/>
      <c r="K124" s="114"/>
      <c r="L124" s="114"/>
      <c r="M124" s="114"/>
      <c r="N124" s="114"/>
      <c r="O124" s="114"/>
      <c r="P124" s="114"/>
      <c r="Q124" s="114"/>
      <c r="R124" s="114"/>
      <c r="S124" s="31"/>
      <c r="T124" s="114"/>
      <c r="U124" s="114"/>
      <c r="AF124" s="40"/>
    </row>
    <row r="125" spans="1:32" x14ac:dyDescent="0.25">
      <c r="A125" s="114"/>
      <c r="B125" s="114"/>
      <c r="C125" s="117"/>
      <c r="D125" s="117"/>
      <c r="E125" s="117"/>
      <c r="F125" s="117"/>
      <c r="G125" s="117"/>
      <c r="H125" s="117"/>
      <c r="I125" s="31"/>
      <c r="K125" s="117"/>
      <c r="L125" s="114"/>
      <c r="M125" s="117" t="s">
        <v>15</v>
      </c>
      <c r="N125" s="117" t="s">
        <v>15</v>
      </c>
      <c r="O125" s="117" t="s">
        <v>15</v>
      </c>
      <c r="P125" s="117" t="s">
        <v>15</v>
      </c>
      <c r="Q125" s="117" t="s">
        <v>15</v>
      </c>
      <c r="R125" s="117" t="s">
        <v>15</v>
      </c>
      <c r="S125" s="31"/>
      <c r="T125" s="117" t="str">
        <f>T5</f>
        <v>SII BS</v>
      </c>
      <c r="U125" s="117" t="str">
        <f>U5</f>
        <v>SII BS</v>
      </c>
      <c r="AF125" s="40"/>
    </row>
    <row r="126" spans="1:32" x14ac:dyDescent="0.25">
      <c r="A126" s="113" t="s">
        <v>147</v>
      </c>
      <c r="B126" s="114"/>
      <c r="C126" s="118"/>
      <c r="D126" s="118"/>
      <c r="E126" s="118"/>
      <c r="F126" s="118"/>
      <c r="G126" s="118"/>
      <c r="H126" s="118"/>
      <c r="I126" s="31"/>
      <c r="K126" s="118"/>
      <c r="L126" s="114"/>
      <c r="M126" s="118">
        <v>45778</v>
      </c>
      <c r="N126" s="118">
        <v>45809</v>
      </c>
      <c r="O126" s="118">
        <v>45809</v>
      </c>
      <c r="P126" s="118">
        <v>45809</v>
      </c>
      <c r="Q126" s="118">
        <v>45809</v>
      </c>
      <c r="R126" s="118">
        <v>45809</v>
      </c>
      <c r="S126" s="31"/>
      <c r="T126" s="118">
        <v>45809</v>
      </c>
      <c r="U126" s="118">
        <f>+U6</f>
        <v>45809</v>
      </c>
      <c r="AF126" s="40"/>
    </row>
    <row r="127" spans="1:32" x14ac:dyDescent="0.25">
      <c r="A127" s="113" t="s">
        <v>148</v>
      </c>
      <c r="B127" s="114"/>
      <c r="C127" s="114"/>
      <c r="D127" s="114"/>
      <c r="E127" s="114"/>
      <c r="F127" s="114"/>
      <c r="G127" s="114"/>
      <c r="H127" s="114"/>
      <c r="I127" s="31"/>
      <c r="K127" s="114"/>
      <c r="L127" s="114"/>
      <c r="M127" s="114"/>
      <c r="N127" s="114"/>
      <c r="O127" s="114"/>
      <c r="P127" s="114"/>
      <c r="Q127" s="114"/>
      <c r="R127" s="114"/>
      <c r="S127" s="31"/>
      <c r="T127" s="114"/>
      <c r="U127" s="114"/>
      <c r="AF127" s="40"/>
    </row>
    <row r="128" spans="1:32" x14ac:dyDescent="0.25">
      <c r="A128" s="114" t="s">
        <v>149</v>
      </c>
      <c r="B128" s="114"/>
      <c r="C128" s="119"/>
      <c r="D128" s="119"/>
      <c r="E128" s="119"/>
      <c r="F128" s="119"/>
      <c r="G128" s="119"/>
      <c r="H128" s="119"/>
      <c r="I128" s="31"/>
      <c r="K128" s="119"/>
      <c r="L128" s="114"/>
      <c r="M128" s="120">
        <v>703768.60592243075</v>
      </c>
      <c r="N128" s="121">
        <v>-28643.134739220142</v>
      </c>
      <c r="O128" s="121">
        <v>0</v>
      </c>
      <c r="P128" s="121">
        <v>-14192.742054700851</v>
      </c>
      <c r="Q128" s="121">
        <v>23123.676709294319</v>
      </c>
      <c r="R128" s="121">
        <v>-184.28048560768366</v>
      </c>
      <c r="S128" s="31"/>
      <c r="T128" s="121">
        <f>$U128-SUM($M128:S128)</f>
        <v>0</v>
      </c>
      <c r="U128" s="120">
        <f>'[2]SCR Tree'!D19</f>
        <v>683872.1253521964</v>
      </c>
      <c r="AF128" s="40"/>
    </row>
    <row r="129" spans="1:32" x14ac:dyDescent="0.25">
      <c r="A129" s="114" t="s">
        <v>150</v>
      </c>
      <c r="B129" s="114"/>
      <c r="C129" s="119"/>
      <c r="D129" s="119"/>
      <c r="E129" s="119"/>
      <c r="F129" s="119"/>
      <c r="G129" s="119"/>
      <c r="H129" s="119"/>
      <c r="I129" s="31"/>
      <c r="K129" s="119"/>
      <c r="L129" s="114"/>
      <c r="M129" s="120">
        <v>1372817.2692214968</v>
      </c>
      <c r="N129" s="121">
        <v>0</v>
      </c>
      <c r="O129" s="121">
        <v>0</v>
      </c>
      <c r="P129" s="121">
        <v>0</v>
      </c>
      <c r="Q129" s="121">
        <v>4508.4206430069171</v>
      </c>
      <c r="R129" s="121">
        <v>-2283.96074999962</v>
      </c>
      <c r="S129" s="31"/>
      <c r="T129" s="121">
        <f>$U129-SUM($M129:S129)</f>
        <v>0</v>
      </c>
      <c r="U129" s="120">
        <f>'[2]SCR Tree'!D22</f>
        <v>1375041.7291145041</v>
      </c>
      <c r="V129" s="63"/>
      <c r="AF129" s="40"/>
    </row>
    <row r="130" spans="1:32" x14ac:dyDescent="0.25">
      <c r="A130" s="114" t="s">
        <v>151</v>
      </c>
      <c r="B130" s="114"/>
      <c r="C130" s="120"/>
      <c r="D130" s="120"/>
      <c r="E130" s="120"/>
      <c r="F130" s="120"/>
      <c r="G130" s="120"/>
      <c r="H130" s="120"/>
      <c r="I130" s="31"/>
      <c r="K130" s="120"/>
      <c r="L130" s="114"/>
      <c r="M130" s="120">
        <v>4304611.3267550739</v>
      </c>
      <c r="N130" s="121">
        <v>0</v>
      </c>
      <c r="O130" s="121">
        <v>53317.055498660542</v>
      </c>
      <c r="P130" s="121">
        <v>0</v>
      </c>
      <c r="Q130" s="121">
        <v>-64358.199705095962</v>
      </c>
      <c r="R130" s="121">
        <v>3591.3361907107756</v>
      </c>
      <c r="S130" s="31"/>
      <c r="T130" s="121">
        <f>$U130-SUM($M130:S130)</f>
        <v>0</v>
      </c>
      <c r="U130" s="120">
        <f>'[2]SCR Tree'!D25</f>
        <v>4297161.5187393492</v>
      </c>
      <c r="V130" s="63"/>
      <c r="AF130" s="40"/>
    </row>
    <row r="131" spans="1:32" x14ac:dyDescent="0.25">
      <c r="A131" s="114" t="s">
        <v>152</v>
      </c>
      <c r="B131" s="114"/>
      <c r="C131" s="120"/>
      <c r="D131" s="120"/>
      <c r="E131" s="120"/>
      <c r="F131" s="120"/>
      <c r="G131" s="120"/>
      <c r="H131" s="120"/>
      <c r="I131" s="31"/>
      <c r="K131" s="120"/>
      <c r="L131" s="114"/>
      <c r="M131" s="120">
        <v>40373.947499999776</v>
      </c>
      <c r="N131" s="121">
        <v>0</v>
      </c>
      <c r="O131" s="121">
        <v>0</v>
      </c>
      <c r="P131" s="121">
        <v>0</v>
      </c>
      <c r="Q131" s="121">
        <v>0</v>
      </c>
      <c r="R131" s="121">
        <v>0</v>
      </c>
      <c r="S131" s="31"/>
      <c r="T131" s="121">
        <f>$U131-SUM($M131:S131)</f>
        <v>0</v>
      </c>
      <c r="U131" s="120">
        <f>'[2]SCR Tree'!D28</f>
        <v>40373.947499999776</v>
      </c>
      <c r="AF131" s="40"/>
    </row>
    <row r="132" spans="1:32" x14ac:dyDescent="0.25">
      <c r="A132" s="114" t="s">
        <v>153</v>
      </c>
      <c r="B132" s="114"/>
      <c r="C132" s="120"/>
      <c r="D132" s="120"/>
      <c r="E132" s="120"/>
      <c r="F132" s="120"/>
      <c r="G132" s="120"/>
      <c r="H132" s="120"/>
      <c r="I132" s="31"/>
      <c r="K132" s="120"/>
      <c r="L132" s="114"/>
      <c r="M132" s="120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31"/>
      <c r="T132" s="121">
        <f>$U132-SUM($M132:S132)</f>
        <v>0</v>
      </c>
      <c r="U132" s="120">
        <f>'[2]SCR Tree'!D31</f>
        <v>0</v>
      </c>
      <c r="AF132" s="40"/>
    </row>
    <row r="133" spans="1:32" x14ac:dyDescent="0.25">
      <c r="A133" s="114" t="s">
        <v>154</v>
      </c>
      <c r="B133" s="114"/>
      <c r="C133" s="120"/>
      <c r="D133" s="120"/>
      <c r="E133" s="120"/>
      <c r="F133" s="120"/>
      <c r="G133" s="120"/>
      <c r="H133" s="120"/>
      <c r="I133" s="31"/>
      <c r="K133" s="120"/>
      <c r="L133" s="114"/>
      <c r="M133" s="120">
        <v>5884768.5772678107</v>
      </c>
      <c r="N133" s="121">
        <v>0</v>
      </c>
      <c r="O133" s="121">
        <v>0</v>
      </c>
      <c r="P133" s="121">
        <v>0</v>
      </c>
      <c r="Q133" s="121">
        <v>-32344.924390007742</v>
      </c>
      <c r="R133" s="121">
        <v>-29796.308787211776</v>
      </c>
      <c r="S133" s="31"/>
      <c r="T133" s="121">
        <f>$U133-SUM($M133:S133)</f>
        <v>0</v>
      </c>
      <c r="U133" s="120">
        <f>'[2]SCR Tree'!D34</f>
        <v>5822627.3440905912</v>
      </c>
      <c r="AF133" s="40"/>
    </row>
    <row r="134" spans="1:32" x14ac:dyDescent="0.25">
      <c r="A134" s="114" t="s">
        <v>155</v>
      </c>
      <c r="B134" s="114"/>
      <c r="C134" s="120"/>
      <c r="D134" s="120"/>
      <c r="E134" s="120"/>
      <c r="F134" s="120"/>
      <c r="G134" s="120"/>
      <c r="H134" s="120"/>
      <c r="I134" s="31"/>
      <c r="K134" s="120"/>
      <c r="L134" s="114"/>
      <c r="M134" s="120">
        <v>-4028036.297701139</v>
      </c>
      <c r="N134" s="121">
        <v>16391.619639513083</v>
      </c>
      <c r="O134" s="121">
        <v>-16577.918930675834</v>
      </c>
      <c r="P134" s="121">
        <v>8133.3007807834074</v>
      </c>
      <c r="Q134" s="121">
        <v>14315.119856898673</v>
      </c>
      <c r="R134" s="121">
        <v>8569.1614520158619</v>
      </c>
      <c r="S134" s="31"/>
      <c r="T134" s="121">
        <f>$U134-SUM($M134:S134)</f>
        <v>0</v>
      </c>
      <c r="U134" s="120">
        <f>-'[2]SCR Tree'!A16</f>
        <v>-3997205.0149026038</v>
      </c>
      <c r="V134" s="40"/>
      <c r="AF134" s="40"/>
    </row>
    <row r="135" spans="1:32" x14ac:dyDescent="0.25">
      <c r="A135" s="113" t="s">
        <v>156</v>
      </c>
      <c r="B135" s="114"/>
      <c r="C135" s="120"/>
      <c r="D135" s="120"/>
      <c r="E135" s="120"/>
      <c r="F135" s="120"/>
      <c r="G135" s="120"/>
      <c r="H135" s="120"/>
      <c r="I135" s="31"/>
      <c r="K135" s="120"/>
      <c r="L135" s="114"/>
      <c r="M135" s="120"/>
      <c r="N135" s="120">
        <v>0</v>
      </c>
      <c r="O135" s="120">
        <v>0</v>
      </c>
      <c r="P135" s="120">
        <v>0</v>
      </c>
      <c r="Q135" s="120">
        <v>0</v>
      </c>
      <c r="R135" s="120">
        <v>0</v>
      </c>
      <c r="S135" s="31"/>
      <c r="T135" s="120">
        <f>$U135-SUM($M135:S135)</f>
        <v>0</v>
      </c>
      <c r="U135" s="120"/>
      <c r="AF135" s="40"/>
    </row>
    <row r="136" spans="1:32" x14ac:dyDescent="0.25">
      <c r="A136" s="114" t="s">
        <v>157</v>
      </c>
      <c r="B136" s="114"/>
      <c r="C136" s="120"/>
      <c r="D136" s="120"/>
      <c r="E136" s="120"/>
      <c r="F136" s="120"/>
      <c r="G136" s="120"/>
      <c r="H136" s="120"/>
      <c r="I136" s="31"/>
      <c r="K136" s="120"/>
      <c r="L136" s="114"/>
      <c r="M136" s="120">
        <v>3675997.4685951853</v>
      </c>
      <c r="N136" s="122">
        <v>13663.1549095558</v>
      </c>
      <c r="O136" s="122">
        <v>0</v>
      </c>
      <c r="P136" s="122">
        <v>3777.5990515588783</v>
      </c>
      <c r="Q136" s="122">
        <v>-20870.937990743201</v>
      </c>
      <c r="R136" s="122">
        <v>-35520.801802785136</v>
      </c>
      <c r="S136" s="31"/>
      <c r="T136" s="122">
        <f>$U136-SUM($M136:S136)</f>
        <v>0</v>
      </c>
      <c r="U136" s="120">
        <f>'[2]SCR Tree'!I19</f>
        <v>3637046.4827627717</v>
      </c>
      <c r="V136" s="123"/>
      <c r="AF136" s="40"/>
    </row>
    <row r="137" spans="1:32" x14ac:dyDescent="0.25">
      <c r="A137" s="114" t="s">
        <v>158</v>
      </c>
      <c r="B137" s="114"/>
      <c r="C137" s="120"/>
      <c r="D137" s="120"/>
      <c r="E137" s="120"/>
      <c r="F137" s="120"/>
      <c r="G137" s="120"/>
      <c r="H137" s="120"/>
      <c r="I137" s="31"/>
      <c r="K137" s="120"/>
      <c r="L137" s="114"/>
      <c r="M137" s="120">
        <v>359890.98900000076</v>
      </c>
      <c r="N137" s="122">
        <v>0</v>
      </c>
      <c r="O137" s="122">
        <v>0</v>
      </c>
      <c r="P137" s="122">
        <v>0</v>
      </c>
      <c r="Q137" s="122">
        <v>6779.2289999999339</v>
      </c>
      <c r="R137" s="122">
        <v>0</v>
      </c>
      <c r="S137" s="31"/>
      <c r="T137" s="122">
        <f>$U137-SUM($M137:S137)</f>
        <v>0</v>
      </c>
      <c r="U137" s="120">
        <f>'[2]SCR Tree'!I22</f>
        <v>366670.21800000069</v>
      </c>
      <c r="V137" s="124"/>
      <c r="AF137" s="40"/>
    </row>
    <row r="138" spans="1:32" x14ac:dyDescent="0.25">
      <c r="A138" s="114" t="s">
        <v>159</v>
      </c>
      <c r="B138" s="114"/>
      <c r="C138" s="120"/>
      <c r="D138" s="120"/>
      <c r="E138" s="120"/>
      <c r="F138" s="120"/>
      <c r="G138" s="120"/>
      <c r="H138" s="120"/>
      <c r="I138" s="31"/>
      <c r="K138" s="120"/>
      <c r="L138" s="114"/>
      <c r="M138" s="120">
        <v>-82798.974686541129</v>
      </c>
      <c r="N138" s="122">
        <v>-24.709549611900002</v>
      </c>
      <c r="O138" s="122">
        <v>0</v>
      </c>
      <c r="P138" s="122">
        <v>-6.8017325764521956</v>
      </c>
      <c r="Q138" s="122">
        <v>-1393.8587544448674</v>
      </c>
      <c r="R138" s="122">
        <v>67.454272187314928</v>
      </c>
      <c r="S138" s="31"/>
      <c r="T138" s="122">
        <f>$U138-SUM($M138:S138)</f>
        <v>0</v>
      </c>
      <c r="U138" s="120">
        <f>-('[2]SCR Tree'!F16)</f>
        <v>-84156.890450987034</v>
      </c>
      <c r="AF138" s="40"/>
    </row>
    <row r="139" spans="1:32" x14ac:dyDescent="0.25">
      <c r="A139" s="113" t="s">
        <v>160</v>
      </c>
      <c r="B139" s="114"/>
      <c r="C139" s="114"/>
      <c r="D139" s="114"/>
      <c r="E139" s="114"/>
      <c r="F139" s="114"/>
      <c r="G139" s="114"/>
      <c r="H139" s="114"/>
      <c r="I139" s="31"/>
      <c r="K139" s="114"/>
      <c r="L139" s="114"/>
      <c r="M139" s="114"/>
      <c r="N139" s="120">
        <v>0</v>
      </c>
      <c r="O139" s="120">
        <v>0</v>
      </c>
      <c r="P139" s="120">
        <v>0</v>
      </c>
      <c r="Q139" s="120">
        <v>0</v>
      </c>
      <c r="R139" s="120">
        <v>0</v>
      </c>
      <c r="S139" s="31"/>
      <c r="T139" s="120">
        <f>$U139-SUM($M139:S139)</f>
        <v>0</v>
      </c>
      <c r="U139" s="114"/>
      <c r="AF139" s="40"/>
    </row>
    <row r="140" spans="1:32" x14ac:dyDescent="0.25">
      <c r="A140" s="114" t="s">
        <v>161</v>
      </c>
      <c r="B140" s="114"/>
      <c r="C140" s="120"/>
      <c r="D140" s="120"/>
      <c r="E140" s="120"/>
      <c r="F140" s="120"/>
      <c r="G140" s="120"/>
      <c r="H140" s="120"/>
      <c r="I140" s="31"/>
      <c r="K140" s="120"/>
      <c r="L140" s="114"/>
      <c r="M140" s="120">
        <v>10365908.65086244</v>
      </c>
      <c r="N140" s="125">
        <v>42478.244561338797</v>
      </c>
      <c r="O140" s="125">
        <v>0</v>
      </c>
      <c r="P140" s="125">
        <v>11400.554806226864</v>
      </c>
      <c r="Q140" s="125">
        <v>110442.05011875555</v>
      </c>
      <c r="R140" s="125">
        <v>42.73213910125196</v>
      </c>
      <c r="S140" s="31"/>
      <c r="T140" s="125">
        <f>$U140-SUM($M140:S140)</f>
        <v>0</v>
      </c>
      <c r="U140" s="120">
        <f>'[2]SCR Tree'!N20</f>
        <v>10530272.232487863</v>
      </c>
      <c r="V140" s="126" t="s">
        <v>162</v>
      </c>
      <c r="AF140" s="40"/>
    </row>
    <row r="141" spans="1:32" x14ac:dyDescent="0.25">
      <c r="A141" s="114" t="s">
        <v>163</v>
      </c>
      <c r="B141" s="114"/>
      <c r="C141" s="120"/>
      <c r="D141" s="120"/>
      <c r="E141" s="120"/>
      <c r="F141" s="120"/>
      <c r="G141" s="120"/>
      <c r="H141" s="120"/>
      <c r="I141" s="31"/>
      <c r="K141" s="120"/>
      <c r="L141" s="114"/>
      <c r="M141" s="120">
        <v>559975.24191392632</v>
      </c>
      <c r="N141" s="125">
        <v>0</v>
      </c>
      <c r="O141" s="125">
        <v>0</v>
      </c>
      <c r="P141" s="125">
        <v>0</v>
      </c>
      <c r="Q141" s="125">
        <v>0</v>
      </c>
      <c r="R141" s="125">
        <v>0</v>
      </c>
      <c r="S141" s="31"/>
      <c r="T141" s="125">
        <f>$U141-SUM($M141:S141)</f>
        <v>0</v>
      </c>
      <c r="U141" s="120">
        <f>'[2]SCR Tree'!N23</f>
        <v>559975.24191392632</v>
      </c>
      <c r="V141" s="63" t="s">
        <v>164</v>
      </c>
      <c r="AF141" s="40"/>
    </row>
    <row r="142" spans="1:32" x14ac:dyDescent="0.25">
      <c r="A142" s="114" t="s">
        <v>165</v>
      </c>
      <c r="B142" s="114"/>
      <c r="C142" s="120"/>
      <c r="D142" s="120"/>
      <c r="E142" s="120"/>
      <c r="F142" s="120"/>
      <c r="G142" s="120"/>
      <c r="H142" s="120"/>
      <c r="I142" s="31"/>
      <c r="K142" s="120"/>
      <c r="L142" s="114"/>
      <c r="M142" s="120">
        <v>0</v>
      </c>
      <c r="N142" s="125">
        <v>0</v>
      </c>
      <c r="O142" s="125">
        <v>0</v>
      </c>
      <c r="P142" s="125">
        <v>0</v>
      </c>
      <c r="Q142" s="125">
        <v>0</v>
      </c>
      <c r="R142" s="125">
        <v>0</v>
      </c>
      <c r="S142" s="31"/>
      <c r="T142" s="125">
        <f>$U142-SUM($M142:S142)</f>
        <v>0</v>
      </c>
      <c r="U142" s="120">
        <f>'[2]SCR Tree'!N26</f>
        <v>0</v>
      </c>
      <c r="V142" s="63" t="s">
        <v>166</v>
      </c>
      <c r="AF142" s="40"/>
    </row>
    <row r="143" spans="1:32" x14ac:dyDescent="0.25">
      <c r="A143" s="114" t="s">
        <v>167</v>
      </c>
      <c r="B143" s="114"/>
      <c r="C143" s="120"/>
      <c r="D143" s="120"/>
      <c r="E143" s="120"/>
      <c r="F143" s="120"/>
      <c r="G143" s="120"/>
      <c r="H143" s="120"/>
      <c r="I143" s="31"/>
      <c r="K143" s="120"/>
      <c r="L143" s="114"/>
      <c r="M143" s="120">
        <v>-405999.83772169426</v>
      </c>
      <c r="N143" s="125">
        <v>-56.229385165497661</v>
      </c>
      <c r="O143" s="125">
        <v>0</v>
      </c>
      <c r="P143" s="125">
        <v>-15.014317832887173</v>
      </c>
      <c r="Q143" s="125">
        <v>-143.79246459901333</v>
      </c>
      <c r="R143" s="125">
        <v>-5.5061087012290955E-2</v>
      </c>
      <c r="S143" s="31"/>
      <c r="T143" s="125">
        <f>$U143-SUM($M143:S143)</f>
        <v>0</v>
      </c>
      <c r="U143" s="120">
        <f>-'[2]SCR Tree'!K16</f>
        <v>-406214.92895037867</v>
      </c>
      <c r="V143" s="63" t="s">
        <v>168</v>
      </c>
      <c r="AA143" s="87"/>
      <c r="AF143" s="40"/>
    </row>
    <row r="144" spans="1:32" x14ac:dyDescent="0.25">
      <c r="A144" s="113" t="s">
        <v>169</v>
      </c>
      <c r="B144" s="114"/>
      <c r="C144" s="119"/>
      <c r="D144" s="119"/>
      <c r="E144" s="119"/>
      <c r="F144" s="119"/>
      <c r="G144" s="119"/>
      <c r="H144" s="119"/>
      <c r="I144" s="31"/>
      <c r="K144" s="119"/>
      <c r="L144" s="114"/>
      <c r="M144" s="119">
        <v>0</v>
      </c>
      <c r="N144" s="120">
        <v>0</v>
      </c>
      <c r="O144" s="120">
        <v>0</v>
      </c>
      <c r="P144" s="120">
        <v>0</v>
      </c>
      <c r="Q144" s="120">
        <v>0</v>
      </c>
      <c r="R144" s="120">
        <v>0</v>
      </c>
      <c r="S144" s="31"/>
      <c r="T144" s="120">
        <f>$U144-SUM($M144:S144)</f>
        <v>0</v>
      </c>
      <c r="U144" s="119">
        <f>'[2]SCR Tree'!P13</f>
        <v>0</v>
      </c>
      <c r="AF144" s="40"/>
    </row>
    <row r="145" spans="1:32" x14ac:dyDescent="0.25">
      <c r="A145" s="113" t="s">
        <v>170</v>
      </c>
      <c r="B145" s="114"/>
      <c r="C145" s="120"/>
      <c r="D145" s="120"/>
      <c r="E145" s="120"/>
      <c r="F145" s="120"/>
      <c r="G145" s="120"/>
      <c r="H145" s="120"/>
      <c r="I145" s="31"/>
      <c r="K145" s="120"/>
      <c r="L145" s="114"/>
      <c r="M145" s="120">
        <v>5164158.7389993509</v>
      </c>
      <c r="N145" s="120">
        <v>10919.724245247431</v>
      </c>
      <c r="O145" s="120">
        <v>7608.3531402973458</v>
      </c>
      <c r="P145" s="120">
        <v>2377.4902850752696</v>
      </c>
      <c r="Q145" s="120">
        <v>13706.370856582187</v>
      </c>
      <c r="R145" s="120">
        <v>-11096.549572040327</v>
      </c>
      <c r="S145" s="31"/>
      <c r="T145" s="120">
        <f>$U145-SUM($M145:S145)</f>
        <v>0</v>
      </c>
      <c r="U145" s="120">
        <f>('[2]SCR Tree'!K6)</f>
        <v>5187674.1279545128</v>
      </c>
      <c r="V145" s="127" t="s">
        <v>176</v>
      </c>
      <c r="X145" s="128"/>
      <c r="AF145" s="40"/>
    </row>
    <row r="146" spans="1:32" x14ac:dyDescent="0.25">
      <c r="A146" s="114" t="s">
        <v>171</v>
      </c>
      <c r="B146" s="114"/>
      <c r="C146" s="120"/>
      <c r="D146" s="120"/>
      <c r="E146" s="120"/>
      <c r="F146" s="120"/>
      <c r="G146" s="120"/>
      <c r="H146" s="120"/>
      <c r="I146" s="31"/>
      <c r="K146" s="120"/>
      <c r="L146" s="114"/>
      <c r="M146" s="120">
        <v>0</v>
      </c>
      <c r="N146" s="120">
        <v>0</v>
      </c>
      <c r="O146" s="120">
        <v>0</v>
      </c>
      <c r="P146" s="120">
        <v>0</v>
      </c>
      <c r="Q146" s="120">
        <v>0</v>
      </c>
      <c r="R146" s="120">
        <v>0</v>
      </c>
      <c r="S146" s="31"/>
      <c r="T146" s="120">
        <f>$U146-SUM($M146:S146)</f>
        <v>0</v>
      </c>
      <c r="U146" s="120">
        <f>+'[2]SCR Tree'!K8</f>
        <v>0</v>
      </c>
      <c r="X146" s="87"/>
      <c r="AF146" s="40"/>
    </row>
    <row r="147" spans="1:32" x14ac:dyDescent="0.25">
      <c r="A147" s="114" t="s">
        <v>172</v>
      </c>
      <c r="B147" s="114"/>
      <c r="C147" s="120"/>
      <c r="D147" s="120"/>
      <c r="E147" s="120"/>
      <c r="F147" s="120"/>
      <c r="G147" s="120"/>
      <c r="H147" s="120"/>
      <c r="I147" s="31"/>
      <c r="K147" s="120"/>
      <c r="L147" s="114"/>
      <c r="M147" s="120">
        <v>-5537414.5035978183</v>
      </c>
      <c r="N147" s="120">
        <v>-7409.8646189197898</v>
      </c>
      <c r="O147" s="120">
        <v>-11377.959433659911</v>
      </c>
      <c r="P147" s="120">
        <v>-1171.9289165399969</v>
      </c>
      <c r="Q147" s="120">
        <v>5631.1198322065175</v>
      </c>
      <c r="R147" s="120">
        <v>18526.224259208888</v>
      </c>
      <c r="S147" s="31"/>
      <c r="T147" s="120">
        <f>$U147-SUM($M147:S147)</f>
        <v>0</v>
      </c>
      <c r="U147" s="120">
        <f>-('[2]SCR Tree'!F9)</f>
        <v>-5533216.9124755226</v>
      </c>
      <c r="V147" t="s">
        <v>178</v>
      </c>
      <c r="AF147" s="40"/>
    </row>
    <row r="148" spans="1:32" x14ac:dyDescent="0.25">
      <c r="A148" s="114" t="s">
        <v>173</v>
      </c>
      <c r="B148" s="114"/>
      <c r="C148" s="114"/>
      <c r="D148" s="114"/>
      <c r="E148" s="114"/>
      <c r="F148" s="114"/>
      <c r="G148" s="114"/>
      <c r="H148" s="114"/>
      <c r="I148" s="31"/>
      <c r="K148" s="114"/>
      <c r="L148" s="114"/>
      <c r="M148" s="119">
        <v>925369.00481044385</v>
      </c>
      <c r="N148" s="125">
        <v>0</v>
      </c>
      <c r="O148" s="125">
        <v>0</v>
      </c>
      <c r="P148" s="125">
        <v>0</v>
      </c>
      <c r="Q148" s="125">
        <v>0</v>
      </c>
      <c r="R148" s="125">
        <v>0</v>
      </c>
      <c r="S148" s="31"/>
      <c r="T148" s="125">
        <f>$U148-SUM($M148:S148)</f>
        <v>0</v>
      </c>
      <c r="U148" s="119">
        <f>+'[2]SCR Tree'!A6</f>
        <v>925369.00481044385</v>
      </c>
      <c r="V148" s="40" t="s">
        <v>177</v>
      </c>
      <c r="AF148" s="40"/>
    </row>
    <row r="149" spans="1:32" ht="15.75" thickBot="1" x14ac:dyDescent="0.3">
      <c r="A149" s="113" t="s">
        <v>174</v>
      </c>
      <c r="B149" s="114"/>
      <c r="C149" s="129"/>
      <c r="D149" s="129"/>
      <c r="E149" s="129"/>
      <c r="F149" s="129"/>
      <c r="G149" s="129"/>
      <c r="H149" s="129"/>
      <c r="I149" s="31"/>
      <c r="K149" s="129"/>
      <c r="L149" s="114"/>
      <c r="M149" s="130">
        <v>23303390.207140967</v>
      </c>
      <c r="N149" s="130">
        <v>47318.805062737316</v>
      </c>
      <c r="O149" s="130">
        <v>32969.530274618417</v>
      </c>
      <c r="P149" s="130">
        <v>10302.457901995629</v>
      </c>
      <c r="Q149" s="130">
        <v>59394.273711852729</v>
      </c>
      <c r="R149" s="130">
        <v>-48085.048145510256</v>
      </c>
      <c r="S149" s="31"/>
      <c r="T149" s="130">
        <f>$U149-SUM($M149:S149)</f>
        <v>0</v>
      </c>
      <c r="U149" s="130">
        <f>SUM(U128:U148)</f>
        <v>23405290.225946661</v>
      </c>
      <c r="V149" s="40"/>
      <c r="AF149" s="40"/>
    </row>
    <row r="150" spans="1:32" ht="15.75" thickTop="1" x14ac:dyDescent="0.25">
      <c r="A150" s="131"/>
      <c r="B150" s="131"/>
      <c r="C150" s="114"/>
      <c r="D150" s="114"/>
      <c r="E150" s="114"/>
      <c r="F150" s="114"/>
      <c r="G150" s="114"/>
      <c r="H150" s="114"/>
      <c r="I150" s="31"/>
      <c r="K150" s="114"/>
      <c r="L150" s="131"/>
      <c r="M150" s="114"/>
      <c r="N150" s="114">
        <v>0</v>
      </c>
      <c r="O150" s="114">
        <v>0</v>
      </c>
      <c r="P150" s="114">
        <v>0</v>
      </c>
      <c r="Q150" s="114">
        <v>0</v>
      </c>
      <c r="R150" s="114">
        <v>0</v>
      </c>
      <c r="S150" s="31"/>
      <c r="T150" s="114">
        <f>$U150-SUM($M150:S150)</f>
        <v>0</v>
      </c>
      <c r="U150" s="114"/>
      <c r="V150" s="40"/>
      <c r="AF150" s="40"/>
    </row>
    <row r="151" spans="1:32" x14ac:dyDescent="0.25">
      <c r="A151" s="113" t="s">
        <v>175</v>
      </c>
      <c r="B151" s="114"/>
      <c r="C151" s="132"/>
      <c r="D151" s="132"/>
      <c r="E151" s="132"/>
      <c r="F151" s="132"/>
      <c r="G151" s="132"/>
      <c r="H151" s="132"/>
      <c r="I151" s="31"/>
      <c r="K151" s="132"/>
      <c r="L151" s="114"/>
      <c r="M151" s="133">
        <v>1.24240375073256</v>
      </c>
      <c r="N151" s="134">
        <v>-1.0285139767345575E-2</v>
      </c>
      <c r="O151" s="134">
        <v>-1.7372104980126757E-3</v>
      </c>
      <c r="P151" s="134">
        <v>-1.8768717716663996E-3</v>
      </c>
      <c r="Q151" s="134">
        <v>-5.9309086971998104E-2</v>
      </c>
      <c r="R151" s="134">
        <v>-0.1045957348252613</v>
      </c>
      <c r="S151" s="31"/>
      <c r="T151" s="134">
        <f>$U151-SUM($M151:S151)</f>
        <v>0</v>
      </c>
      <c r="U151" s="134">
        <f>U120</f>
        <v>1.064599706898276</v>
      </c>
      <c r="AF151" s="40"/>
    </row>
    <row r="152" spans="1:32" x14ac:dyDescent="0.25">
      <c r="I152" s="31"/>
      <c r="S152" s="31"/>
      <c r="V152" s="40"/>
    </row>
    <row r="153" spans="1:32" x14ac:dyDescent="0.25">
      <c r="C153" s="135"/>
      <c r="D153" s="135"/>
      <c r="E153" s="135"/>
      <c r="F153" s="135"/>
      <c r="G153" s="135"/>
      <c r="H153" s="135"/>
      <c r="I153" s="31"/>
      <c r="K153" s="135"/>
      <c r="L153" s="135"/>
      <c r="M153" s="135">
        <v>0</v>
      </c>
      <c r="N153" s="135"/>
      <c r="O153" s="135"/>
      <c r="P153" s="135"/>
      <c r="Q153" s="135"/>
      <c r="R153" s="135"/>
      <c r="S153" s="31"/>
      <c r="T153" s="135"/>
      <c r="U153" s="136">
        <f>U149-U117</f>
        <v>0</v>
      </c>
      <c r="W153" s="116"/>
    </row>
    <row r="154" spans="1:32" x14ac:dyDescent="0.25">
      <c r="C154" s="137"/>
      <c r="D154" s="137"/>
      <c r="E154" s="137"/>
      <c r="F154" s="137"/>
      <c r="G154" s="137"/>
      <c r="H154" s="137"/>
      <c r="I154" s="31"/>
      <c r="K154" s="137"/>
      <c r="L154" s="137"/>
      <c r="M154" s="137"/>
      <c r="N154" s="137"/>
      <c r="O154" s="137"/>
      <c r="P154" s="137"/>
      <c r="Q154" s="137"/>
      <c r="R154" s="137"/>
      <c r="S154" s="31"/>
      <c r="T154" s="137"/>
      <c r="U154" s="137"/>
      <c r="W154" s="137"/>
    </row>
    <row r="155" spans="1:32" x14ac:dyDescent="0.25">
      <c r="I155" s="31"/>
      <c r="L155" s="116"/>
      <c r="S155" s="31"/>
      <c r="U155" s="138"/>
      <c r="V155" s="40"/>
      <c r="W155" s="116"/>
    </row>
    <row r="156" spans="1:32" x14ac:dyDescent="0.25">
      <c r="I156" s="31"/>
      <c r="L156" s="116"/>
      <c r="S156" s="31"/>
      <c r="U156" s="139"/>
      <c r="V156" s="140"/>
      <c r="W156" s="116"/>
    </row>
    <row r="157" spans="1:32" x14ac:dyDescent="0.25">
      <c r="I157" s="31"/>
      <c r="L157" s="116"/>
      <c r="S157" s="31"/>
      <c r="U157" s="141"/>
      <c r="V157" s="65"/>
      <c r="W157" s="141"/>
      <c r="X157" s="87"/>
    </row>
    <row r="158" spans="1:32" x14ac:dyDescent="0.25">
      <c r="L158" s="116"/>
      <c r="S158" s="31"/>
      <c r="T158"/>
      <c r="U158"/>
      <c r="W158" s="116"/>
    </row>
    <row r="159" spans="1:32" x14ac:dyDescent="0.25">
      <c r="C159"/>
      <c r="D159"/>
      <c r="E159"/>
      <c r="F159"/>
      <c r="G159"/>
      <c r="H159"/>
      <c r="K159"/>
      <c r="M159"/>
      <c r="N159"/>
      <c r="O159"/>
      <c r="P159"/>
      <c r="Q159"/>
      <c r="R159"/>
      <c r="S159" s="31"/>
      <c r="T159"/>
      <c r="U159" s="41"/>
    </row>
    <row r="160" spans="1:32" x14ac:dyDescent="0.25">
      <c r="S160" s="31"/>
      <c r="T160"/>
      <c r="U160" s="41"/>
    </row>
    <row r="161" spans="19:21" x14ac:dyDescent="0.25">
      <c r="S161" s="31"/>
      <c r="T161"/>
      <c r="U161" s="41"/>
    </row>
    <row r="162" spans="19:21" x14ac:dyDescent="0.25">
      <c r="S162" s="31"/>
      <c r="T162"/>
      <c r="U162"/>
    </row>
    <row r="163" spans="19:21" x14ac:dyDescent="0.25">
      <c r="S163" s="31"/>
      <c r="T163"/>
      <c r="U163"/>
    </row>
    <row r="164" spans="19:21" x14ac:dyDescent="0.25">
      <c r="S164" s="31"/>
      <c r="T164"/>
      <c r="U164"/>
    </row>
    <row r="165" spans="19:21" x14ac:dyDescent="0.25">
      <c r="S165" s="31"/>
      <c r="T165"/>
      <c r="U165"/>
    </row>
    <row r="166" spans="19:21" x14ac:dyDescent="0.25">
      <c r="S166" s="31"/>
      <c r="T166"/>
      <c r="U166"/>
    </row>
    <row r="167" spans="19:21" x14ac:dyDescent="0.25">
      <c r="T167"/>
      <c r="U167"/>
    </row>
    <row r="168" spans="19:21" x14ac:dyDescent="0.25">
      <c r="T168"/>
      <c r="U168"/>
    </row>
    <row r="169" spans="19:21" x14ac:dyDescent="0.25">
      <c r="T169"/>
      <c r="U169"/>
    </row>
    <row r="170" spans="19:21" x14ac:dyDescent="0.25">
      <c r="T170"/>
      <c r="U170"/>
    </row>
    <row r="171" spans="19:21" x14ac:dyDescent="0.25">
      <c r="T171"/>
      <c r="U171"/>
    </row>
    <row r="172" spans="19:21" x14ac:dyDescent="0.25">
      <c r="T172"/>
      <c r="U172"/>
    </row>
    <row r="173" spans="19:21" x14ac:dyDescent="0.25">
      <c r="T173"/>
      <c r="U173"/>
    </row>
    <row r="174" spans="19:21" x14ac:dyDescent="0.25">
      <c r="T174"/>
      <c r="U174"/>
    </row>
    <row r="175" spans="19:21" x14ac:dyDescent="0.25">
      <c r="T175"/>
      <c r="U175"/>
    </row>
    <row r="176" spans="19:21" x14ac:dyDescent="0.25">
      <c r="T176"/>
      <c r="U176"/>
    </row>
    <row r="177" spans="20:21" x14ac:dyDescent="0.25">
      <c r="T177"/>
      <c r="U177"/>
    </row>
    <row r="178" spans="20:21" x14ac:dyDescent="0.25">
      <c r="T178"/>
      <c r="U178"/>
    </row>
    <row r="179" spans="20:21" x14ac:dyDescent="0.25">
      <c r="T179"/>
      <c r="U179"/>
    </row>
    <row r="180" spans="20:21" x14ac:dyDescent="0.25">
      <c r="T180"/>
      <c r="U180"/>
    </row>
    <row r="181" spans="20:21" x14ac:dyDescent="0.25">
      <c r="T181"/>
      <c r="U181"/>
    </row>
    <row r="182" spans="20:21" x14ac:dyDescent="0.25">
      <c r="T182"/>
      <c r="U182"/>
    </row>
  </sheetData>
  <pageMargins left="0.70866141732283472" right="0.70866141732283472" top="0.74803149606299213" bottom="0.74803149606299213" header="0.31496062992125984" footer="0.31496062992125984"/>
  <pageSetup paperSize="8" scale="55" fitToHeight="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Version control SII BS &amp; SCR</vt:lpstr>
      <vt:lpstr>control_GAAP_blank</vt:lpstr>
      <vt:lpstr>control_S2_blank</vt:lpstr>
      <vt:lpstr>GAAP_control_formulas</vt:lpstr>
      <vt:lpstr>'Version control SII BS &amp; SCR'!Print_Area</vt:lpstr>
      <vt:lpstr>S2_control_formulas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Isidoro Manrique</dc:creator>
  <cp:lastModifiedBy>George Ciocoiu</cp:lastModifiedBy>
  <dcterms:created xsi:type="dcterms:W3CDTF">2025-08-11T14:00:30Z</dcterms:created>
  <dcterms:modified xsi:type="dcterms:W3CDTF">2025-08-22T16:01:47Z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9179f05-c3dc-4bdb-8bab-b665362bb13a_Enabled">
    <vt:lpwstr>true</vt:lpwstr>
  </property>
  <property fmtid="{D5CDD505-2E9C-101B-9397-08002B2CF9AE}" pid="3" name="MSIP_Label_c9179f05-c3dc-4bdb-8bab-b665362bb13a_SetDate">
    <vt:lpwstr>2025-08-11T14:04:01Z</vt:lpwstr>
  </property>
  <property fmtid="{D5CDD505-2E9C-101B-9397-08002B2CF9AE}" pid="4" name="MSIP_Label_c9179f05-c3dc-4bdb-8bab-b665362bb13a_Method">
    <vt:lpwstr>Privileged</vt:lpwstr>
  </property>
  <property fmtid="{D5CDD505-2E9C-101B-9397-08002B2CF9AE}" pid="5" name="MSIP_Label_c9179f05-c3dc-4bdb-8bab-b665362bb13a_Name">
    <vt:lpwstr>c9179f05-c3dc-4bdb-8bab-b665362bb13a</vt:lpwstr>
  </property>
  <property fmtid="{D5CDD505-2E9C-101B-9397-08002B2CF9AE}" pid="6" name="MSIP_Label_c9179f05-c3dc-4bdb-8bab-b665362bb13a_SiteId">
    <vt:lpwstr>30db9984-6565-4f8f-96b5-ff51610d9c17</vt:lpwstr>
  </property>
  <property fmtid="{D5CDD505-2E9C-101B-9397-08002B2CF9AE}" pid="7" name="MSIP_Label_c9179f05-c3dc-4bdb-8bab-b665362bb13a_ActionId">
    <vt:lpwstr>e2cb8518-6279-4030-8ca0-0e86591bab55</vt:lpwstr>
  </property>
  <property fmtid="{D5CDD505-2E9C-101B-9397-08002B2CF9AE}" pid="8" name="MSIP_Label_c9179f05-c3dc-4bdb-8bab-b665362bb13a_ContentBits">
    <vt:lpwstr>0</vt:lpwstr>
  </property>
  <property fmtid="{D5CDD505-2E9C-101B-9397-08002B2CF9AE}" pid="9" name="MSIP_Label_c9179f05-c3dc-4bdb-8bab-b665362bb13a_Tag">
    <vt:lpwstr>10, 0, 1, 1</vt:lpwstr>
  </property>
</Properties>
</file>