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5480"/>
  </bookViews>
  <sheets>
    <sheet name="Feuil1" sheetId="1" r:id="rId1"/>
    <sheet name="Feuil2" sheetId="2" r:id="rId2"/>
    <sheet name="Feuil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L9" i="1"/>
  <c r="K8" i="1"/>
  <c r="L8" i="1"/>
  <c r="L3" i="1"/>
  <c r="N2" i="1"/>
  <c r="N1" i="1"/>
  <c r="O1" i="1"/>
  <c r="K1" i="1"/>
  <c r="L1" i="1"/>
  <c r="L10" i="1"/>
  <c r="N9" i="1"/>
  <c r="N8" i="1"/>
  <c r="O8" i="1"/>
  <c r="I11" i="1"/>
  <c r="I4" i="1"/>
  <c r="K10" i="1"/>
  <c r="K3" i="1"/>
  <c r="K9" i="1"/>
  <c r="J11" i="1"/>
  <c r="K2" i="1"/>
  <c r="C1" i="1"/>
  <c r="D1" i="1"/>
  <c r="C2" i="1"/>
  <c r="D2" i="1"/>
  <c r="C3" i="1"/>
  <c r="D3" i="1"/>
  <c r="C5" i="1"/>
  <c r="C6" i="1"/>
  <c r="C8" i="1"/>
  <c r="D8" i="1"/>
  <c r="C9" i="1"/>
  <c r="D9" i="1"/>
  <c r="C10" i="1"/>
  <c r="D10" i="1"/>
  <c r="C12" i="1"/>
  <c r="C4" i="1"/>
  <c r="D4" i="1"/>
  <c r="D5" i="1"/>
  <c r="B5" i="1"/>
  <c r="C11" i="1"/>
  <c r="D11" i="1"/>
  <c r="B12" i="1"/>
  <c r="A5" i="1"/>
  <c r="C13" i="1"/>
  <c r="D12" i="1"/>
  <c r="A12" i="1"/>
  <c r="B13" i="1"/>
  <c r="B6" i="1"/>
  <c r="J4" i="1"/>
</calcChain>
</file>

<file path=xl/sharedStrings.xml><?xml version="1.0" encoding="utf-8"?>
<sst xmlns="http://schemas.openxmlformats.org/spreadsheetml/2006/main" count="32" uniqueCount="9">
  <si>
    <t>n</t>
  </si>
  <si>
    <t>k</t>
  </si>
  <si>
    <t>LPF range</t>
  </si>
  <si>
    <t>HPF range</t>
  </si>
  <si>
    <t>Offset</t>
  </si>
  <si>
    <t>Potard</t>
  </si>
  <si>
    <t>Condo</t>
  </si>
  <si>
    <t>Objectif</t>
  </si>
  <si>
    <t>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</si>
</sst>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I9" sqref="I9"/>
    </sheetView>
  </sheetViews>
  <sheetFormatPr baseColWidth="10" defaultRowHeight="14" x14ac:dyDescent="0"/>
  <cols>
    <col min="3" max="3" width="12" bestFit="1" customWidth="1"/>
    <col min="9" max="10" width="12" bestFit="1" customWidth="1"/>
  </cols>
  <sheetData>
    <row r="1" spans="1:15">
      <c r="A1">
        <v>10</v>
      </c>
      <c r="B1" t="s">
        <v>0</v>
      </c>
      <c r="C1">
        <f>IF(B1="M",POWER(10,6),IF(B1="k",POWER(10,3),IF(B1="m",POWER(10,-3),IF(B1="u",POWER(10,-6),IF(B1="n",POWER(10,-9),IF(B1="p",POWER(10,-12),1))))))</f>
        <v>1.0000000000000001E-9</v>
      </c>
      <c r="D1">
        <f>A1*C1</f>
        <v>1E-8</v>
      </c>
      <c r="H1" t="s">
        <v>6</v>
      </c>
      <c r="I1">
        <v>10</v>
      </c>
      <c r="J1" t="s">
        <v>0</v>
      </c>
      <c r="K1">
        <f>IF(J1="M",POWER(10,6),IF(J1="k",POWER(10,3),IF(J1="m",POWER(10,-3),IF(J1="u",POWER(10,-6),IF(J1="n",POWER(10,-9),IF(J1="p",POWER(10,-12),1))))))</f>
        <v>1.0000000000000001E-9</v>
      </c>
      <c r="L1">
        <f>I1*K1</f>
        <v>1E-8</v>
      </c>
      <c r="M1" t="s">
        <v>8</v>
      </c>
      <c r="N1">
        <f>J5/(2*PI()*(N2+0.001))</f>
        <v>2.5862678511059775E-3</v>
      </c>
      <c r="O1">
        <f>I5/(2*PI()*(N2+L3))</f>
        <v>2.586267851105978E-3</v>
      </c>
    </row>
    <row r="2" spans="1:15">
      <c r="A2">
        <v>10</v>
      </c>
      <c r="B2" t="s">
        <v>0</v>
      </c>
      <c r="C2">
        <f t="shared" ref="C2:C4" si="0">IF(B2="M",POWER(10,6),IF(B2="k",POWER(10,3),IF(B2="m",POWER(10,-3),IF(B2="u",POWER(10,-6),IF(B2="n",POWER(10,-9),IF(B2="p",POWER(10,-12),1))))))</f>
        <v>1.0000000000000001E-9</v>
      </c>
      <c r="D2">
        <f t="shared" ref="D2:D4" si="1">A2*C2</f>
        <v>1E-8</v>
      </c>
      <c r="H2" t="s">
        <v>4</v>
      </c>
      <c r="I2">
        <v>10</v>
      </c>
      <c r="J2" t="s">
        <v>1</v>
      </c>
      <c r="K2">
        <f t="shared" ref="K2:K3" si="2">IF(J2="M",POWER(10,6),IF(J2="k",POWER(10,3),IF(J2="m",POWER(10,-3),IF(J2="u",POWER(10,-6),IF(J2="n",POWER(10,-9),IF(J2="p",POWER(10,-12),1))))))</f>
        <v>1000</v>
      </c>
      <c r="L2">
        <f>K2*I2</f>
        <v>10000</v>
      </c>
      <c r="N2">
        <f>(L3*J5 - 0.001*I5)/(I5-J5)</f>
        <v>7692.3066153846157</v>
      </c>
    </row>
    <row r="3" spans="1:15">
      <c r="A3">
        <v>470</v>
      </c>
      <c r="B3" t="s">
        <v>1</v>
      </c>
      <c r="C3">
        <f t="shared" si="0"/>
        <v>1000</v>
      </c>
      <c r="D3">
        <f t="shared" si="1"/>
        <v>470000</v>
      </c>
      <c r="H3" t="s">
        <v>5</v>
      </c>
      <c r="I3">
        <v>100</v>
      </c>
      <c r="J3" t="s">
        <v>1</v>
      </c>
      <c r="K3">
        <f t="shared" si="2"/>
        <v>1000</v>
      </c>
      <c r="L3">
        <f t="shared" ref="L2:L3" si="3">I3*K3</f>
        <v>100000</v>
      </c>
    </row>
    <row r="4" spans="1:15">
      <c r="A4">
        <v>500</v>
      </c>
      <c r="B4" t="s">
        <v>1</v>
      </c>
      <c r="C4">
        <f t="shared" si="0"/>
        <v>1000</v>
      </c>
      <c r="D4">
        <f t="shared" si="1"/>
        <v>500000</v>
      </c>
      <c r="E4" s="1" t="s">
        <v>4</v>
      </c>
      <c r="F4" s="1" t="s">
        <v>5</v>
      </c>
      <c r="G4" s="1"/>
      <c r="H4" t="s">
        <v>2</v>
      </c>
      <c r="I4">
        <f>1/(2*PI()*(L2+0.001)*L1)</f>
        <v>1591.5492717640261</v>
      </c>
      <c r="J4">
        <f>1/(2*PI()*(L2+L3)*L1)</f>
        <v>144.68631190172303</v>
      </c>
    </row>
    <row r="5" spans="1:15">
      <c r="A5">
        <f>1/(2*PI()*SQRT(D5))</f>
        <v>32.831157950418003</v>
      </c>
      <c r="B5">
        <f>PRODUCT(D1:D3)*(10+E5)</f>
        <v>4.7000000000000003E-10</v>
      </c>
      <c r="C5">
        <f>PRODUCT(D1:D3)*(F5+E5)</f>
        <v>4.7000000000000005E-7</v>
      </c>
      <c r="D5">
        <f>PRODUCT(D1:D4)</f>
        <v>2.3500000000000002E-5</v>
      </c>
      <c r="E5" s="1">
        <v>0</v>
      </c>
      <c r="F5" s="1">
        <v>10000</v>
      </c>
      <c r="G5" s="1"/>
      <c r="H5" s="1" t="s">
        <v>7</v>
      </c>
      <c r="I5">
        <v>1750</v>
      </c>
      <c r="J5" s="2">
        <v>125</v>
      </c>
    </row>
    <row r="6" spans="1:15">
      <c r="A6" t="s">
        <v>2</v>
      </c>
      <c r="B6">
        <f>1/(2*PI()*SQRT(B5))</f>
        <v>7341.2700957167335</v>
      </c>
      <c r="C6">
        <f>1/(2*PI()*SQRT(C5))</f>
        <v>232.15134420947203</v>
      </c>
    </row>
    <row r="8" spans="1:15">
      <c r="A8">
        <v>10</v>
      </c>
      <c r="B8" t="s">
        <v>0</v>
      </c>
      <c r="C8">
        <f>IF(B8="M",POWER(10,6),IF(B8="k",POWER(10,3),IF(B8="m",POWER(10,-3),IF(B8="u",POWER(10,-6),IF(B8="n",POWER(10,-9),IF(B8="p",POWER(10,-12),1))))))</f>
        <v>1.0000000000000001E-9</v>
      </c>
      <c r="D8">
        <f>A8*C8</f>
        <v>1E-8</v>
      </c>
      <c r="H8" t="s">
        <v>6</v>
      </c>
      <c r="I8">
        <v>22</v>
      </c>
      <c r="J8" t="s">
        <v>0</v>
      </c>
      <c r="K8">
        <f>IF(J8="M",POWER(10,6),IF(J8="k",POWER(10,3),IF(J8="m",POWER(10,-3),IF(J8="u",POWER(10,-6),IF(J8="n",POWER(10,-9),IF(J8="p",POWER(10,-12),1))))))</f>
        <v>1.0000000000000001E-9</v>
      </c>
      <c r="L8">
        <f>K8*I8</f>
        <v>2.2000000000000002E-8</v>
      </c>
      <c r="M8" t="s">
        <v>8</v>
      </c>
      <c r="N8">
        <f>J12/(2*PI()*(N9+0.001))</f>
        <v>1.5820001501534411E-2</v>
      </c>
      <c r="O8">
        <f>I12/(2*PI()*(N9+L10))</f>
        <v>1.5820001501534411E-2</v>
      </c>
    </row>
    <row r="9" spans="1:15">
      <c r="A9">
        <v>10</v>
      </c>
      <c r="B9" t="s">
        <v>0</v>
      </c>
      <c r="C9">
        <f t="shared" ref="C9:C11" si="4">IF(B9="M",POWER(10,6),IF(B9="k",POWER(10,3),IF(B9="m",POWER(10,-3),IF(B9="u",POWER(10,-6),IF(B9="n",POWER(10,-9),IF(B9="p",POWER(10,-12),1))))))</f>
        <v>1.0000000000000001E-9</v>
      </c>
      <c r="D9">
        <f t="shared" ref="D9:D11" si="5">A9*C9</f>
        <v>1E-8</v>
      </c>
      <c r="H9" t="s">
        <v>4</v>
      </c>
      <c r="I9">
        <v>1</v>
      </c>
      <c r="J9" t="s">
        <v>1</v>
      </c>
      <c r="K9">
        <f t="shared" ref="K9:K10" si="6">IF(J9="M",POWER(10,6),IF(J9="k",POWER(10,3),IF(J9="m",POWER(10,-3),IF(J9="u",POWER(10,-6),IF(J9="n",POWER(10,-9),IF(J9="p",POWER(10,-12),1))))))</f>
        <v>1000</v>
      </c>
      <c r="L9">
        <f>N9</f>
        <v>603.62072434607649</v>
      </c>
      <c r="N9">
        <f>(L10*J12 - 0.001*I12)/(I12-J12)</f>
        <v>603.62072434607649</v>
      </c>
    </row>
    <row r="10" spans="1:15">
      <c r="A10">
        <v>4</v>
      </c>
      <c r="B10" t="s">
        <v>1</v>
      </c>
      <c r="C10">
        <f t="shared" si="4"/>
        <v>1000</v>
      </c>
      <c r="D10">
        <f t="shared" si="5"/>
        <v>4000</v>
      </c>
      <c r="E10" s="1"/>
      <c r="H10" t="s">
        <v>5</v>
      </c>
      <c r="I10">
        <v>100</v>
      </c>
      <c r="J10" t="s">
        <v>1</v>
      </c>
      <c r="K10">
        <f t="shared" si="6"/>
        <v>1000</v>
      </c>
      <c r="L10">
        <f t="shared" ref="L9:L10" si="7">I10*K10</f>
        <v>100000</v>
      </c>
    </row>
    <row r="11" spans="1:15">
      <c r="A11">
        <v>11</v>
      </c>
      <c r="B11" t="s">
        <v>1</v>
      </c>
      <c r="C11">
        <f t="shared" si="4"/>
        <v>1000</v>
      </c>
      <c r="D11">
        <f t="shared" si="5"/>
        <v>11000</v>
      </c>
      <c r="E11" s="1" t="s">
        <v>4</v>
      </c>
      <c r="F11" s="1" t="s">
        <v>5</v>
      </c>
      <c r="G11" s="1"/>
      <c r="H11" t="s">
        <v>2</v>
      </c>
      <c r="I11">
        <f>1/(2*PI()*(L9+0.001)*L8)</f>
        <v>11984.849622374553</v>
      </c>
      <c r="J11">
        <f>1/(2*PI()*(L9+L10)*L8)</f>
        <v>71.909097734247311</v>
      </c>
    </row>
    <row r="12" spans="1:15">
      <c r="A12">
        <f>1/(2*PI()*SQRT(D12))</f>
        <v>2399.3510443917407</v>
      </c>
      <c r="B12">
        <f>PRODUCT(D8:D10)*(10+E12)</f>
        <v>8.0400000000000012E-10</v>
      </c>
      <c r="C12">
        <f>PRODUCT(D8:D10)*(F12+E12)</f>
        <v>4.0800000000000008E-8</v>
      </c>
      <c r="D12">
        <f>PRODUCT(D8:D11)</f>
        <v>4.4000000000000005E-9</v>
      </c>
      <c r="E12" s="1">
        <v>2000</v>
      </c>
      <c r="F12" s="1">
        <v>100000</v>
      </c>
      <c r="G12" s="1"/>
      <c r="H12" s="1" t="s">
        <v>7</v>
      </c>
      <c r="I12">
        <v>10000</v>
      </c>
      <c r="J12" s="2">
        <v>60</v>
      </c>
    </row>
    <row r="13" spans="1:15">
      <c r="A13" t="s">
        <v>3</v>
      </c>
      <c r="B13">
        <f>1/(2*PI()*SQRT(B12))</f>
        <v>5612.9620676046543</v>
      </c>
      <c r="C13">
        <f>1/(2*PI()*SQRT(C12))</f>
        <v>787.93437927516288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Sopra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pyaillet</dc:creator>
  <cp:lastModifiedBy>Pierre-Yves AILLET</cp:lastModifiedBy>
  <dcterms:created xsi:type="dcterms:W3CDTF">2014-06-03T13:57:36Z</dcterms:created>
  <dcterms:modified xsi:type="dcterms:W3CDTF">2014-06-05T21:41:00Z</dcterms:modified>
</cp:coreProperties>
</file>